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ediScoring\2 Analisis de Cosechas\"/>
    </mc:Choice>
  </mc:AlternateContent>
  <xr:revisionPtr revIDLastSave="0" documentId="13_ncr:1_{265CF172-B380-4C0F-8440-4214AA002D1B}" xr6:coauthVersionLast="37" xr6:coauthVersionMax="37" xr10:uidLastSave="{00000000-0000-0000-0000-000000000000}"/>
  <bookViews>
    <workbookView xWindow="0" yWindow="0" windowWidth="20520" windowHeight="10890" tabRatio="615" activeTab="9" xr2:uid="{8715078F-8A90-4299-923B-2A45DC3930E2}"/>
  </bookViews>
  <sheets>
    <sheet name="t" sheetId="2" r:id="rId1"/>
    <sheet name="t+1" sheetId="3" r:id="rId2"/>
    <sheet name="t+2" sheetId="4" r:id="rId3"/>
    <sheet name="t+3" sheetId="5" r:id="rId4"/>
    <sheet name="t+4" sheetId="6" r:id="rId5"/>
    <sheet name="t+5" sheetId="7" r:id="rId6"/>
    <sheet name="t+6" sheetId="8" r:id="rId7"/>
    <sheet name="t+7" sheetId="9" r:id="rId8"/>
    <sheet name="t+8" sheetId="10" r:id="rId9"/>
    <sheet name="t+9" sheetId="11" r:id="rId10"/>
    <sheet name="t+10" sheetId="12" r:id="rId11"/>
    <sheet name="t+11" sheetId="13" r:id="rId12"/>
    <sheet name="t+12" sheetId="14" r:id="rId13"/>
  </sheets>
  <definedNames>
    <definedName name="_xlnm._FilterDatabase" localSheetId="1" hidden="1">'t+1'!$A$1:$F$1</definedName>
    <definedName name="_xlnm._FilterDatabase" localSheetId="10" hidden="1">'t+10'!$A$1:$G$23</definedName>
    <definedName name="_xlnm._FilterDatabase" localSheetId="11" hidden="1">'t+11'!$A$1:$G$23</definedName>
    <definedName name="_xlnm._FilterDatabase" localSheetId="12" hidden="1">'t+12'!$A$1:$G$20</definedName>
    <definedName name="_xlnm._FilterDatabase" localSheetId="2" hidden="1">'t+2'!$A$1:$F$1</definedName>
    <definedName name="_xlnm._FilterDatabase" localSheetId="3" hidden="1">'t+3'!$A$1:$F$1</definedName>
    <definedName name="_xlnm._FilterDatabase" localSheetId="4" hidden="1">'t+4'!$A$1:$F$34</definedName>
    <definedName name="_xlnm._FilterDatabase" localSheetId="5" hidden="1">'t+5'!$A$1:$F$32</definedName>
    <definedName name="_xlnm._FilterDatabase" localSheetId="6" hidden="1">'t+6'!$A$1:$F$31</definedName>
    <definedName name="_xlnm._FilterDatabase" localSheetId="7" hidden="1">'t+7'!$A$1:$F$28</definedName>
    <definedName name="_xlnm._FilterDatabase" localSheetId="8" hidden="1">'t+8'!$A$1:$G$25</definedName>
    <definedName name="_xlnm._FilterDatabase" localSheetId="9" hidden="1">'t+9'!$A$1:$G$25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4" l="1"/>
  <c r="G12" i="14"/>
  <c r="G17" i="14"/>
  <c r="G22" i="13"/>
  <c r="G23" i="13"/>
  <c r="G19" i="13"/>
  <c r="G11" i="13"/>
  <c r="G18" i="13"/>
  <c r="G11" i="10"/>
  <c r="G24" i="10"/>
  <c r="G12" i="10"/>
  <c r="G16" i="10"/>
  <c r="G22" i="10"/>
  <c r="G8" i="10"/>
  <c r="G21" i="10"/>
  <c r="G20" i="10"/>
  <c r="G19" i="10"/>
  <c r="G14" i="14"/>
  <c r="G15" i="13"/>
  <c r="G20" i="14"/>
  <c r="G13" i="13"/>
  <c r="G13" i="14"/>
  <c r="G16" i="13"/>
  <c r="G15" i="14" l="1"/>
  <c r="G19" i="14"/>
  <c r="G8" i="13"/>
  <c r="G9" i="13"/>
  <c r="G12" i="13"/>
  <c r="G17" i="13"/>
  <c r="G20" i="13"/>
  <c r="G21" i="13"/>
  <c r="G3" i="10"/>
  <c r="G4" i="10"/>
  <c r="G5" i="10"/>
  <c r="G6" i="10"/>
  <c r="G7" i="10"/>
  <c r="G9" i="10"/>
  <c r="G10" i="10"/>
  <c r="G13" i="10"/>
  <c r="G14" i="10"/>
  <c r="G15" i="10"/>
  <c r="G17" i="10"/>
  <c r="G18" i="10"/>
  <c r="G23" i="10"/>
  <c r="G25" i="10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5" i="9"/>
  <c r="G26" i="9"/>
  <c r="G27" i="9"/>
  <c r="G28" i="9"/>
  <c r="G2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7" i="8"/>
  <c r="G28" i="8"/>
  <c r="G29" i="8"/>
  <c r="G30" i="8"/>
  <c r="G31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7" i="7"/>
  <c r="G28" i="7"/>
  <c r="G29" i="7"/>
  <c r="G30" i="7"/>
  <c r="G31" i="7"/>
  <c r="G3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2" i="3"/>
</calcChain>
</file>

<file path=xl/sharedStrings.xml><?xml version="1.0" encoding="utf-8"?>
<sst xmlns="http://schemas.openxmlformats.org/spreadsheetml/2006/main" count="1196" uniqueCount="71">
  <si>
    <t>Agencia</t>
  </si>
  <si>
    <t>TipoCredito</t>
  </si>
  <si>
    <t>CONSUMO</t>
  </si>
  <si>
    <t>MYPE EMPRESA</t>
  </si>
  <si>
    <t>MEDIANA EMPRESA</t>
  </si>
  <si>
    <t>GRAN EMPRESA</t>
  </si>
  <si>
    <t>COORPORATIVO</t>
  </si>
  <si>
    <t>Agencia A</t>
  </si>
  <si>
    <t>Agencia B</t>
  </si>
  <si>
    <t>Agencia C</t>
  </si>
  <si>
    <t>ID</t>
  </si>
  <si>
    <t>C001025</t>
  </si>
  <si>
    <t>C001026</t>
  </si>
  <si>
    <t>C001027</t>
  </si>
  <si>
    <t>C001028</t>
  </si>
  <si>
    <t>C001029</t>
  </si>
  <si>
    <t>C001030</t>
  </si>
  <si>
    <t>C001031</t>
  </si>
  <si>
    <t>C001032</t>
  </si>
  <si>
    <t>C001033</t>
  </si>
  <si>
    <t>C001034</t>
  </si>
  <si>
    <t>C001035</t>
  </si>
  <si>
    <t>C001036</t>
  </si>
  <si>
    <t>C001037</t>
  </si>
  <si>
    <t>C001038</t>
  </si>
  <si>
    <t>C001039</t>
  </si>
  <si>
    <t>C001040</t>
  </si>
  <si>
    <t>C001041</t>
  </si>
  <si>
    <t>C001042</t>
  </si>
  <si>
    <t>C001043</t>
  </si>
  <si>
    <t>C001044</t>
  </si>
  <si>
    <t>C001045</t>
  </si>
  <si>
    <t>C001046</t>
  </si>
  <si>
    <t>C001047</t>
  </si>
  <si>
    <t>C001048</t>
  </si>
  <si>
    <t>C001049</t>
  </si>
  <si>
    <t>C001050</t>
  </si>
  <si>
    <t>C001051</t>
  </si>
  <si>
    <t>C001052</t>
  </si>
  <si>
    <t>C001053</t>
  </si>
  <si>
    <t>C001054</t>
  </si>
  <si>
    <t>C001055</t>
  </si>
  <si>
    <t>C001056</t>
  </si>
  <si>
    <t>C001057</t>
  </si>
  <si>
    <t>C001058</t>
  </si>
  <si>
    <t>Fecha</t>
  </si>
  <si>
    <t>Desembolso</t>
  </si>
  <si>
    <t>AtrasoFeb23</t>
  </si>
  <si>
    <t>SaldoFeb23</t>
  </si>
  <si>
    <t>AtrasoMar23</t>
  </si>
  <si>
    <t>SaldoMar23</t>
  </si>
  <si>
    <t>AtrasoAbr23</t>
  </si>
  <si>
    <t>SaldoAbr23</t>
  </si>
  <si>
    <t>AtrasoMay23</t>
  </si>
  <si>
    <t>SaldoMay23</t>
  </si>
  <si>
    <t>AtrasoJun23</t>
  </si>
  <si>
    <t>SaldoJun23</t>
  </si>
  <si>
    <t>AtrasoJul23</t>
  </si>
  <si>
    <t>SaldoJul23</t>
  </si>
  <si>
    <t>AtrasoAgo23</t>
  </si>
  <si>
    <t>SaldoAgo23</t>
  </si>
  <si>
    <t>AtrasoSep23</t>
  </si>
  <si>
    <t>SaldoSep23</t>
  </si>
  <si>
    <t>AtrasoOct23</t>
  </si>
  <si>
    <t>SaldoOct23</t>
  </si>
  <si>
    <t>AtrasoNov23</t>
  </si>
  <si>
    <t>SaldoNov23</t>
  </si>
  <si>
    <t>AtrasoDic23</t>
  </si>
  <si>
    <t>SaldoDic23</t>
  </si>
  <si>
    <t>SaldoEne24</t>
  </si>
  <si>
    <t>AtrasoEne24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</si>
</sst>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49" fontId="0" fillId="2" borderId="0" xfId="0" applyNumberFormat="1" applyFill="1"/>
    <xf numFmtId="0" fontId="0" fillId="2" borderId="0" xfId="0" applyFill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E117-9BBA-43F8-9495-D20E1A415EBA}">
  <dimension ref="A1:E36"/>
  <sheetViews>
    <sheetView zoomScale="115" zoomScaleNormal="115" workbookViewId="0">
      <selection activeCell="E2" sqref="E1:E2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</cols>
  <sheetData>
    <row r="1" spans="1:5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</row>
    <row r="2" spans="1:5" x14ac:dyDescent="0.45">
      <c r="A2" s="1" t="s">
        <v>11</v>
      </c>
      <c r="B2" t="s">
        <v>7</v>
      </c>
      <c r="C2" t="s">
        <v>3</v>
      </c>
      <c r="D2" s="4">
        <v>20000</v>
      </c>
      <c r="E2" s="2">
        <v>44927</v>
      </c>
    </row>
    <row r="3" spans="1:5" x14ac:dyDescent="0.45">
      <c r="A3" s="1" t="s">
        <v>12</v>
      </c>
      <c r="B3" t="s">
        <v>8</v>
      </c>
      <c r="C3" t="s">
        <v>3</v>
      </c>
      <c r="D3" s="4">
        <v>30000</v>
      </c>
      <c r="E3" s="2">
        <v>44927</v>
      </c>
    </row>
    <row r="4" spans="1:5" x14ac:dyDescent="0.45">
      <c r="A4" s="1" t="s">
        <v>13</v>
      </c>
      <c r="B4" t="s">
        <v>9</v>
      </c>
      <c r="C4" t="s">
        <v>3</v>
      </c>
      <c r="D4" s="4">
        <v>80000</v>
      </c>
      <c r="E4" s="2">
        <v>44927</v>
      </c>
    </row>
    <row r="5" spans="1:5" x14ac:dyDescent="0.45">
      <c r="A5" s="1" t="s">
        <v>14</v>
      </c>
      <c r="B5" t="s">
        <v>7</v>
      </c>
      <c r="C5" t="s">
        <v>3</v>
      </c>
      <c r="D5" s="4">
        <v>50000</v>
      </c>
      <c r="E5" s="2">
        <v>44927</v>
      </c>
    </row>
    <row r="6" spans="1:5" x14ac:dyDescent="0.45">
      <c r="A6" s="1" t="s">
        <v>15</v>
      </c>
      <c r="B6" t="s">
        <v>8</v>
      </c>
      <c r="C6" t="s">
        <v>3</v>
      </c>
      <c r="D6" s="4">
        <v>8000</v>
      </c>
      <c r="E6" s="2">
        <v>44927</v>
      </c>
    </row>
    <row r="7" spans="1:5" x14ac:dyDescent="0.45">
      <c r="A7" s="1" t="s">
        <v>16</v>
      </c>
      <c r="B7" t="s">
        <v>9</v>
      </c>
      <c r="C7" t="s">
        <v>3</v>
      </c>
      <c r="D7" s="4">
        <v>8000</v>
      </c>
      <c r="E7" s="2">
        <v>44927</v>
      </c>
    </row>
    <row r="8" spans="1:5" x14ac:dyDescent="0.45">
      <c r="A8" s="1" t="s">
        <v>17</v>
      </c>
      <c r="B8" t="s">
        <v>7</v>
      </c>
      <c r="C8" t="s">
        <v>3</v>
      </c>
      <c r="D8" s="4">
        <v>30000</v>
      </c>
      <c r="E8" s="2">
        <v>44927</v>
      </c>
    </row>
    <row r="9" spans="1:5" x14ac:dyDescent="0.45">
      <c r="A9" s="1" t="s">
        <v>18</v>
      </c>
      <c r="B9" t="s">
        <v>7</v>
      </c>
      <c r="C9" t="s">
        <v>3</v>
      </c>
      <c r="D9" s="4">
        <v>75000</v>
      </c>
      <c r="E9" s="2">
        <v>44927</v>
      </c>
    </row>
    <row r="10" spans="1:5" x14ac:dyDescent="0.45">
      <c r="A10" s="1" t="s">
        <v>19</v>
      </c>
      <c r="B10" t="s">
        <v>8</v>
      </c>
      <c r="C10" t="s">
        <v>2</v>
      </c>
      <c r="D10" s="4">
        <v>4000</v>
      </c>
      <c r="E10" s="2">
        <v>44927</v>
      </c>
    </row>
    <row r="11" spans="1:5" x14ac:dyDescent="0.45">
      <c r="A11" s="1" t="s">
        <v>20</v>
      </c>
      <c r="B11" t="s">
        <v>7</v>
      </c>
      <c r="C11" t="s">
        <v>2</v>
      </c>
      <c r="D11" s="4">
        <v>15000</v>
      </c>
      <c r="E11" s="2">
        <v>44927</v>
      </c>
    </row>
    <row r="12" spans="1:5" x14ac:dyDescent="0.45">
      <c r="A12" s="1" t="s">
        <v>21</v>
      </c>
      <c r="B12" t="s">
        <v>8</v>
      </c>
      <c r="C12" t="s">
        <v>2</v>
      </c>
      <c r="D12" s="4">
        <v>50000</v>
      </c>
      <c r="E12" s="2">
        <v>44927</v>
      </c>
    </row>
    <row r="13" spans="1:5" x14ac:dyDescent="0.45">
      <c r="A13" s="1" t="s">
        <v>22</v>
      </c>
      <c r="B13" t="s">
        <v>8</v>
      </c>
      <c r="C13" t="s">
        <v>2</v>
      </c>
      <c r="D13" s="4">
        <v>2000</v>
      </c>
      <c r="E13" s="2">
        <v>44927</v>
      </c>
    </row>
    <row r="14" spans="1:5" x14ac:dyDescent="0.45">
      <c r="A14" s="1" t="s">
        <v>23</v>
      </c>
      <c r="B14" t="s">
        <v>9</v>
      </c>
      <c r="C14" t="s">
        <v>2</v>
      </c>
      <c r="D14" s="4">
        <v>5000</v>
      </c>
      <c r="E14" s="2">
        <v>44927</v>
      </c>
    </row>
    <row r="15" spans="1:5" x14ac:dyDescent="0.45">
      <c r="A15" s="1" t="s">
        <v>24</v>
      </c>
      <c r="B15" t="s">
        <v>7</v>
      </c>
      <c r="C15" t="s">
        <v>2</v>
      </c>
      <c r="D15" s="4">
        <v>3000</v>
      </c>
      <c r="E15" s="2">
        <v>44927</v>
      </c>
    </row>
    <row r="16" spans="1:5" x14ac:dyDescent="0.45">
      <c r="A16" s="1" t="s">
        <v>25</v>
      </c>
      <c r="B16" t="s">
        <v>7</v>
      </c>
      <c r="C16" t="s">
        <v>2</v>
      </c>
      <c r="D16" s="4">
        <v>10000</v>
      </c>
      <c r="E16" s="2">
        <v>44927</v>
      </c>
    </row>
    <row r="17" spans="1:5" x14ac:dyDescent="0.45">
      <c r="A17" s="1" t="s">
        <v>26</v>
      </c>
      <c r="B17" t="s">
        <v>8</v>
      </c>
      <c r="C17" t="s">
        <v>4</v>
      </c>
      <c r="D17" s="4">
        <v>300000</v>
      </c>
      <c r="E17" s="2">
        <v>44927</v>
      </c>
    </row>
    <row r="18" spans="1:5" x14ac:dyDescent="0.45">
      <c r="A18" s="1" t="s">
        <v>27</v>
      </c>
      <c r="B18" t="s">
        <v>9</v>
      </c>
      <c r="C18" t="s">
        <v>4</v>
      </c>
      <c r="D18" s="4">
        <v>150000</v>
      </c>
      <c r="E18" s="2">
        <v>44927</v>
      </c>
    </row>
    <row r="19" spans="1:5" x14ac:dyDescent="0.45">
      <c r="A19" s="1" t="s">
        <v>28</v>
      </c>
      <c r="B19" t="s">
        <v>7</v>
      </c>
      <c r="C19" t="s">
        <v>4</v>
      </c>
      <c r="D19" s="4">
        <v>500000</v>
      </c>
      <c r="E19" s="2">
        <v>44927</v>
      </c>
    </row>
    <row r="20" spans="1:5" x14ac:dyDescent="0.45">
      <c r="A20" s="1" t="s">
        <v>29</v>
      </c>
      <c r="B20" t="s">
        <v>8</v>
      </c>
      <c r="C20" t="s">
        <v>4</v>
      </c>
      <c r="D20" s="4">
        <v>600000</v>
      </c>
      <c r="E20" s="2">
        <v>44927</v>
      </c>
    </row>
    <row r="21" spans="1:5" x14ac:dyDescent="0.45">
      <c r="A21" s="1" t="s">
        <v>30</v>
      </c>
      <c r="B21" t="s">
        <v>7</v>
      </c>
      <c r="C21" t="s">
        <v>4</v>
      </c>
      <c r="D21" s="4">
        <v>500000</v>
      </c>
      <c r="E21" s="2">
        <v>44927</v>
      </c>
    </row>
    <row r="22" spans="1:5" x14ac:dyDescent="0.45">
      <c r="A22" s="1" t="s">
        <v>31</v>
      </c>
      <c r="B22" t="s">
        <v>8</v>
      </c>
      <c r="C22" t="s">
        <v>4</v>
      </c>
      <c r="D22" s="4">
        <v>800000</v>
      </c>
      <c r="E22" s="2">
        <v>44927</v>
      </c>
    </row>
    <row r="23" spans="1:5" x14ac:dyDescent="0.45">
      <c r="A23" s="1" t="s">
        <v>32</v>
      </c>
      <c r="B23" t="s">
        <v>7</v>
      </c>
      <c r="C23" t="s">
        <v>4</v>
      </c>
      <c r="D23" s="4">
        <v>1500000</v>
      </c>
      <c r="E23" s="2">
        <v>44927</v>
      </c>
    </row>
    <row r="24" spans="1:5" x14ac:dyDescent="0.45">
      <c r="A24" s="1" t="s">
        <v>33</v>
      </c>
      <c r="B24" t="s">
        <v>8</v>
      </c>
      <c r="C24" t="s">
        <v>5</v>
      </c>
      <c r="D24" s="4">
        <v>2200000</v>
      </c>
      <c r="E24" s="2">
        <v>44927</v>
      </c>
    </row>
    <row r="25" spans="1:5" x14ac:dyDescent="0.45">
      <c r="A25" s="1" t="s">
        <v>34</v>
      </c>
      <c r="B25" t="s">
        <v>7</v>
      </c>
      <c r="C25" t="s">
        <v>5</v>
      </c>
      <c r="D25" s="4">
        <v>2000000</v>
      </c>
      <c r="E25" s="2">
        <v>44927</v>
      </c>
    </row>
    <row r="26" spans="1:5" x14ac:dyDescent="0.45">
      <c r="A26" s="1" t="s">
        <v>35</v>
      </c>
      <c r="B26" t="s">
        <v>8</v>
      </c>
      <c r="C26" t="s">
        <v>5</v>
      </c>
      <c r="D26" s="4">
        <v>2000000</v>
      </c>
      <c r="E26" s="2">
        <v>44927</v>
      </c>
    </row>
    <row r="27" spans="1:5" x14ac:dyDescent="0.45">
      <c r="A27" s="1" t="s">
        <v>36</v>
      </c>
      <c r="B27" t="s">
        <v>8</v>
      </c>
      <c r="C27" t="s">
        <v>5</v>
      </c>
      <c r="D27" s="4">
        <v>1500000</v>
      </c>
      <c r="E27" s="2">
        <v>44927</v>
      </c>
    </row>
    <row r="28" spans="1:5" x14ac:dyDescent="0.45">
      <c r="A28" s="1" t="s">
        <v>37</v>
      </c>
      <c r="B28" t="s">
        <v>9</v>
      </c>
      <c r="C28" t="s">
        <v>5</v>
      </c>
      <c r="D28" s="4">
        <v>3000000</v>
      </c>
      <c r="E28" s="2">
        <v>44927</v>
      </c>
    </row>
    <row r="29" spans="1:5" x14ac:dyDescent="0.45">
      <c r="A29" s="1" t="s">
        <v>38</v>
      </c>
      <c r="B29" t="s">
        <v>7</v>
      </c>
      <c r="C29" t="s">
        <v>6</v>
      </c>
      <c r="D29" s="4">
        <v>1000000</v>
      </c>
      <c r="E29" s="2">
        <v>44927</v>
      </c>
    </row>
    <row r="30" spans="1:5" x14ac:dyDescent="0.45">
      <c r="A30" s="1" t="s">
        <v>39</v>
      </c>
      <c r="B30" t="s">
        <v>7</v>
      </c>
      <c r="C30" t="s">
        <v>6</v>
      </c>
      <c r="D30" s="4">
        <v>5000000</v>
      </c>
      <c r="E30" s="2">
        <v>44927</v>
      </c>
    </row>
    <row r="31" spans="1:5" x14ac:dyDescent="0.45">
      <c r="A31" s="1" t="s">
        <v>40</v>
      </c>
      <c r="B31" t="s">
        <v>8</v>
      </c>
      <c r="C31" t="s">
        <v>6</v>
      </c>
      <c r="D31" s="4">
        <v>6000000</v>
      </c>
      <c r="E31" s="2">
        <v>44927</v>
      </c>
    </row>
    <row r="32" spans="1:5" x14ac:dyDescent="0.45">
      <c r="A32" s="1" t="s">
        <v>41</v>
      </c>
      <c r="B32" t="s">
        <v>9</v>
      </c>
      <c r="C32" t="s">
        <v>6</v>
      </c>
      <c r="D32" s="4">
        <v>6000000</v>
      </c>
      <c r="E32" s="2">
        <v>44927</v>
      </c>
    </row>
    <row r="33" spans="1:5" x14ac:dyDescent="0.45">
      <c r="A33" s="1" t="s">
        <v>42</v>
      </c>
      <c r="B33" t="s">
        <v>7</v>
      </c>
      <c r="C33" t="s">
        <v>6</v>
      </c>
      <c r="D33" s="4">
        <v>3000000</v>
      </c>
      <c r="E33" s="2">
        <v>44927</v>
      </c>
    </row>
    <row r="34" spans="1:5" x14ac:dyDescent="0.45">
      <c r="A34" s="1" t="s">
        <v>43</v>
      </c>
      <c r="B34" t="s">
        <v>8</v>
      </c>
      <c r="C34" t="s">
        <v>6</v>
      </c>
      <c r="D34" s="4">
        <v>3000000</v>
      </c>
      <c r="E34" s="2">
        <v>44927</v>
      </c>
    </row>
    <row r="35" spans="1:5" x14ac:dyDescent="0.45">
      <c r="A35" s="1" t="s">
        <v>44</v>
      </c>
      <c r="B35" t="s">
        <v>9</v>
      </c>
      <c r="C35" t="s">
        <v>6</v>
      </c>
      <c r="D35" s="4">
        <v>1000000</v>
      </c>
      <c r="E35" s="2">
        <v>44927</v>
      </c>
    </row>
    <row r="36" spans="1:5" x14ac:dyDescent="0.45">
      <c r="E3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44E4-7A04-4359-911F-4D4853F9D7CB}">
  <dimension ref="A1:G25"/>
  <sheetViews>
    <sheetView tabSelected="1" zoomScale="110" zoomScaleNormal="110" workbookViewId="0">
      <selection activeCell="G4" sqref="G4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7" max="7" width="14.33203125" bestFit="1" customWidth="1"/>
  </cols>
  <sheetData>
    <row r="1" spans="1:7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1" t="s">
        <v>63</v>
      </c>
      <c r="G1" s="3" t="s">
        <v>64</v>
      </c>
    </row>
    <row r="2" spans="1:7" x14ac:dyDescent="0.45">
      <c r="A2" s="1" t="s">
        <v>12</v>
      </c>
      <c r="B2" t="s">
        <v>8</v>
      </c>
      <c r="C2" t="s">
        <v>3</v>
      </c>
      <c r="D2" s="4">
        <v>30000</v>
      </c>
      <c r="E2" s="2">
        <v>44927</v>
      </c>
      <c r="F2">
        <v>150</v>
      </c>
      <c r="G2" s="4">
        <v>17900</v>
      </c>
    </row>
    <row r="3" spans="1:7" x14ac:dyDescent="0.45">
      <c r="A3" s="1" t="s">
        <v>35</v>
      </c>
      <c r="B3" t="s">
        <v>8</v>
      </c>
      <c r="C3" t="s">
        <v>5</v>
      </c>
      <c r="D3" s="4">
        <v>2000000</v>
      </c>
      <c r="E3" s="2">
        <v>44927</v>
      </c>
      <c r="F3">
        <v>135</v>
      </c>
      <c r="G3" s="4">
        <v>860000</v>
      </c>
    </row>
    <row r="4" spans="1:7" x14ac:dyDescent="0.45">
      <c r="A4" s="1" t="s">
        <v>36</v>
      </c>
      <c r="B4" t="s">
        <v>8</v>
      </c>
      <c r="C4" t="s">
        <v>5</v>
      </c>
      <c r="D4" s="4">
        <v>1500000</v>
      </c>
      <c r="E4" s="2">
        <v>44927</v>
      </c>
      <c r="F4">
        <v>90</v>
      </c>
      <c r="G4" s="4">
        <v>645000</v>
      </c>
    </row>
    <row r="5" spans="1:7" x14ac:dyDescent="0.45">
      <c r="A5" s="1" t="s">
        <v>32</v>
      </c>
      <c r="B5" t="s">
        <v>7</v>
      </c>
      <c r="C5" t="s">
        <v>4</v>
      </c>
      <c r="D5" s="4">
        <v>1500000</v>
      </c>
      <c r="E5" s="2">
        <v>44927</v>
      </c>
      <c r="F5">
        <v>47</v>
      </c>
      <c r="G5" s="4">
        <v>645000</v>
      </c>
    </row>
    <row r="6" spans="1:7" x14ac:dyDescent="0.45">
      <c r="A6" s="1" t="s">
        <v>13</v>
      </c>
      <c r="B6" t="s">
        <v>9</v>
      </c>
      <c r="C6" t="s">
        <v>3</v>
      </c>
      <c r="D6" s="4">
        <v>80000</v>
      </c>
      <c r="E6" s="2">
        <v>44927</v>
      </c>
      <c r="F6">
        <v>34</v>
      </c>
      <c r="G6" s="4">
        <v>34400</v>
      </c>
    </row>
    <row r="7" spans="1:7" x14ac:dyDescent="0.45">
      <c r="A7" s="1" t="s">
        <v>31</v>
      </c>
      <c r="B7" t="s">
        <v>8</v>
      </c>
      <c r="C7" t="s">
        <v>4</v>
      </c>
      <c r="D7" s="4">
        <v>800000</v>
      </c>
      <c r="E7" s="2">
        <v>44927</v>
      </c>
      <c r="F7">
        <v>32</v>
      </c>
      <c r="G7" s="4">
        <v>344000</v>
      </c>
    </row>
    <row r="8" spans="1:7" x14ac:dyDescent="0.45">
      <c r="A8" s="1" t="s">
        <v>21</v>
      </c>
      <c r="B8" t="s">
        <v>8</v>
      </c>
      <c r="C8" t="s">
        <v>2</v>
      </c>
      <c r="D8" s="4">
        <v>50000</v>
      </c>
      <c r="E8" s="2">
        <v>44927</v>
      </c>
      <c r="F8">
        <v>31</v>
      </c>
      <c r="G8" s="4">
        <v>3440</v>
      </c>
    </row>
    <row r="9" spans="1:7" x14ac:dyDescent="0.45">
      <c r="A9" s="1" t="s">
        <v>30</v>
      </c>
      <c r="B9" t="s">
        <v>7</v>
      </c>
      <c r="C9" t="s">
        <v>4</v>
      </c>
      <c r="D9" s="4">
        <v>500000</v>
      </c>
      <c r="E9" s="2">
        <v>44927</v>
      </c>
      <c r="F9">
        <v>31</v>
      </c>
      <c r="G9" s="4">
        <v>215000</v>
      </c>
    </row>
    <row r="10" spans="1:7" x14ac:dyDescent="0.45">
      <c r="A10" s="1" t="s">
        <v>23</v>
      </c>
      <c r="B10" t="s">
        <v>9</v>
      </c>
      <c r="C10" t="s">
        <v>2</v>
      </c>
      <c r="D10" s="4">
        <v>5000</v>
      </c>
      <c r="E10" s="2">
        <v>44927</v>
      </c>
      <c r="F10">
        <v>5</v>
      </c>
      <c r="G10" s="4">
        <v>3440</v>
      </c>
    </row>
    <row r="11" spans="1:7" x14ac:dyDescent="0.45">
      <c r="A11" s="1" t="s">
        <v>14</v>
      </c>
      <c r="B11" t="s">
        <v>7</v>
      </c>
      <c r="C11" t="s">
        <v>3</v>
      </c>
      <c r="D11" s="4">
        <v>50000</v>
      </c>
      <c r="E11" s="2">
        <v>44927</v>
      </c>
      <c r="F11">
        <v>1</v>
      </c>
      <c r="G11" s="4">
        <v>21500</v>
      </c>
    </row>
    <row r="12" spans="1:7" x14ac:dyDescent="0.45">
      <c r="A12" s="1" t="s">
        <v>16</v>
      </c>
      <c r="B12" t="s">
        <v>9</v>
      </c>
      <c r="C12" t="s">
        <v>3</v>
      </c>
      <c r="D12" s="4">
        <v>8000</v>
      </c>
      <c r="E12" s="2">
        <v>44927</v>
      </c>
      <c r="F12">
        <v>1</v>
      </c>
      <c r="G12" s="4">
        <v>3440</v>
      </c>
    </row>
    <row r="13" spans="1:7" x14ac:dyDescent="0.45">
      <c r="A13" s="1" t="s">
        <v>18</v>
      </c>
      <c r="B13" t="s">
        <v>7</v>
      </c>
      <c r="C13" t="s">
        <v>3</v>
      </c>
      <c r="D13" s="4">
        <v>75000</v>
      </c>
      <c r="E13" s="2">
        <v>44927</v>
      </c>
      <c r="F13">
        <v>1</v>
      </c>
      <c r="G13" s="4">
        <v>3440</v>
      </c>
    </row>
    <row r="14" spans="1:7" x14ac:dyDescent="0.45">
      <c r="A14" s="1" t="s">
        <v>41</v>
      </c>
      <c r="B14" t="s">
        <v>9</v>
      </c>
      <c r="C14" t="s">
        <v>6</v>
      </c>
      <c r="D14" s="4">
        <v>6000000</v>
      </c>
      <c r="E14" s="2">
        <v>44927</v>
      </c>
      <c r="F14">
        <v>1</v>
      </c>
      <c r="G14" s="4">
        <v>2580000</v>
      </c>
    </row>
    <row r="15" spans="1:7" x14ac:dyDescent="0.45">
      <c r="A15" t="s">
        <v>43</v>
      </c>
      <c r="B15" t="s">
        <v>8</v>
      </c>
      <c r="C15" t="s">
        <v>6</v>
      </c>
      <c r="D15" s="4">
        <v>3000000</v>
      </c>
      <c r="E15">
        <v>44927</v>
      </c>
      <c r="F15">
        <v>-2</v>
      </c>
      <c r="G15">
        <v>1290000</v>
      </c>
    </row>
    <row r="16" spans="1:7" x14ac:dyDescent="0.45">
      <c r="A16" s="1" t="s">
        <v>15</v>
      </c>
      <c r="B16" t="s">
        <v>8</v>
      </c>
      <c r="C16" t="s">
        <v>3</v>
      </c>
      <c r="D16" s="4">
        <v>8000</v>
      </c>
      <c r="E16" s="2">
        <v>44927</v>
      </c>
      <c r="F16">
        <v>-4</v>
      </c>
      <c r="G16" s="4">
        <v>3440</v>
      </c>
    </row>
    <row r="17" spans="1:7" x14ac:dyDescent="0.45">
      <c r="A17" s="1" t="s">
        <v>20</v>
      </c>
      <c r="B17" t="s">
        <v>7</v>
      </c>
      <c r="C17" t="s">
        <v>2</v>
      </c>
      <c r="D17" s="4">
        <v>15000</v>
      </c>
      <c r="E17" s="2">
        <v>44927</v>
      </c>
      <c r="F17">
        <v>-5</v>
      </c>
      <c r="G17" s="4">
        <v>3440</v>
      </c>
    </row>
    <row r="18" spans="1:7" x14ac:dyDescent="0.45">
      <c r="A18" s="1" t="s">
        <v>34</v>
      </c>
      <c r="B18" t="s">
        <v>7</v>
      </c>
      <c r="C18" t="s">
        <v>5</v>
      </c>
      <c r="D18" s="4">
        <v>2000000</v>
      </c>
      <c r="E18" s="2">
        <v>44927</v>
      </c>
      <c r="F18">
        <v>30</v>
      </c>
      <c r="G18" s="4">
        <v>860000</v>
      </c>
    </row>
    <row r="19" spans="1:7" x14ac:dyDescent="0.45">
      <c r="A19" s="1" t="s">
        <v>33</v>
      </c>
      <c r="B19" t="s">
        <v>8</v>
      </c>
      <c r="C19" t="s">
        <v>5</v>
      </c>
      <c r="D19" s="4">
        <v>2200000</v>
      </c>
      <c r="E19" s="2">
        <v>44927</v>
      </c>
      <c r="F19">
        <v>-15</v>
      </c>
      <c r="G19" s="4">
        <v>946000</v>
      </c>
    </row>
    <row r="20" spans="1:7" x14ac:dyDescent="0.45">
      <c r="A20" s="1" t="s">
        <v>28</v>
      </c>
      <c r="B20" t="s">
        <v>7</v>
      </c>
      <c r="C20" t="s">
        <v>4</v>
      </c>
      <c r="D20" s="4">
        <v>500000</v>
      </c>
      <c r="E20" s="2">
        <v>44927</v>
      </c>
      <c r="F20">
        <v>-19</v>
      </c>
      <c r="G20" s="4">
        <v>215000</v>
      </c>
    </row>
    <row r="21" spans="1:7" x14ac:dyDescent="0.45">
      <c r="A21" s="1" t="s">
        <v>25</v>
      </c>
      <c r="B21" t="s">
        <v>7</v>
      </c>
      <c r="C21" t="s">
        <v>2</v>
      </c>
      <c r="D21" s="4">
        <v>10000</v>
      </c>
      <c r="E21" s="2">
        <v>44927</v>
      </c>
      <c r="F21">
        <v>-21</v>
      </c>
      <c r="G21" s="4">
        <v>3440</v>
      </c>
    </row>
    <row r="22" spans="1:7" x14ac:dyDescent="0.45">
      <c r="A22" s="1" t="s">
        <v>24</v>
      </c>
      <c r="B22" t="s">
        <v>7</v>
      </c>
      <c r="C22" t="s">
        <v>2</v>
      </c>
      <c r="D22" s="4">
        <v>3000</v>
      </c>
      <c r="E22" s="2">
        <v>44927</v>
      </c>
      <c r="F22">
        <v>-23</v>
      </c>
      <c r="G22" s="4">
        <v>3440</v>
      </c>
    </row>
    <row r="23" spans="1:7" x14ac:dyDescent="0.45">
      <c r="A23" s="1" t="s">
        <v>42</v>
      </c>
      <c r="B23" t="s">
        <v>7</v>
      </c>
      <c r="C23" t="s">
        <v>6</v>
      </c>
      <c r="D23" s="4">
        <v>3000000</v>
      </c>
      <c r="E23" s="2">
        <v>44927</v>
      </c>
      <c r="F23">
        <v>-28</v>
      </c>
      <c r="G23" s="4">
        <v>1290000</v>
      </c>
    </row>
    <row r="24" spans="1:7" x14ac:dyDescent="0.45">
      <c r="A24" s="1" t="s">
        <v>17</v>
      </c>
      <c r="B24" t="s">
        <v>7</v>
      </c>
      <c r="C24" t="s">
        <v>3</v>
      </c>
      <c r="D24" s="4">
        <v>30000</v>
      </c>
      <c r="E24" s="2">
        <v>44927</v>
      </c>
      <c r="F24">
        <v>-29</v>
      </c>
      <c r="G24" s="4">
        <v>3440</v>
      </c>
    </row>
    <row r="25" spans="1:7" x14ac:dyDescent="0.45">
      <c r="A25" s="1" t="s">
        <v>39</v>
      </c>
      <c r="B25" t="s">
        <v>7</v>
      </c>
      <c r="C25" t="s">
        <v>6</v>
      </c>
      <c r="D25" s="4">
        <v>5000000</v>
      </c>
      <c r="E25" s="2">
        <v>44927</v>
      </c>
      <c r="F25">
        <v>-29</v>
      </c>
      <c r="G25" s="4">
        <v>2150000</v>
      </c>
    </row>
  </sheetData>
  <autoFilter ref="A1:G25" xr:uid="{790ED64B-C29D-406E-9924-8ACD99A09116}">
    <sortState ref="A2:G25">
      <sortCondition descending="1" ref="F1:F25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5931-C7A0-4326-ADC4-3F33F69B87AD}">
  <dimension ref="A1:G24"/>
  <sheetViews>
    <sheetView workbookViewId="0">
      <selection activeCell="F12" sqref="F12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7" max="7" width="14.33203125" bestFit="1" customWidth="1"/>
  </cols>
  <sheetData>
    <row r="1" spans="1:7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1" t="s">
        <v>65</v>
      </c>
      <c r="G1" s="3" t="s">
        <v>66</v>
      </c>
    </row>
    <row r="2" spans="1:7" x14ac:dyDescent="0.45">
      <c r="A2" s="1" t="s">
        <v>35</v>
      </c>
      <c r="B2" t="s">
        <v>8</v>
      </c>
      <c r="C2" t="s">
        <v>5</v>
      </c>
      <c r="D2" s="4">
        <v>2000000</v>
      </c>
      <c r="E2" s="2">
        <v>44927</v>
      </c>
      <c r="F2">
        <v>198</v>
      </c>
      <c r="G2" s="4">
        <v>860000</v>
      </c>
    </row>
    <row r="3" spans="1:7" x14ac:dyDescent="0.45">
      <c r="A3" s="1" t="s">
        <v>12</v>
      </c>
      <c r="B3" t="s">
        <v>8</v>
      </c>
      <c r="C3" t="s">
        <v>3</v>
      </c>
      <c r="D3" s="4">
        <v>30000</v>
      </c>
      <c r="E3" s="2">
        <v>44927</v>
      </c>
      <c r="F3">
        <v>183</v>
      </c>
      <c r="G3" s="4">
        <v>17900</v>
      </c>
    </row>
    <row r="4" spans="1:7" x14ac:dyDescent="0.45">
      <c r="A4" s="1" t="s">
        <v>36</v>
      </c>
      <c r="B4" t="s">
        <v>8</v>
      </c>
      <c r="C4" t="s">
        <v>5</v>
      </c>
      <c r="D4" s="4">
        <v>1500000</v>
      </c>
      <c r="E4" s="2">
        <v>44927</v>
      </c>
      <c r="F4">
        <v>167</v>
      </c>
      <c r="G4" s="4">
        <v>645000</v>
      </c>
    </row>
    <row r="5" spans="1:7" x14ac:dyDescent="0.45">
      <c r="A5" s="1" t="s">
        <v>32</v>
      </c>
      <c r="B5" t="s">
        <v>7</v>
      </c>
      <c r="C5" t="s">
        <v>4</v>
      </c>
      <c r="D5" s="4">
        <v>1500000</v>
      </c>
      <c r="E5" s="2">
        <v>44927</v>
      </c>
      <c r="F5">
        <v>102</v>
      </c>
      <c r="G5" s="4">
        <v>645000</v>
      </c>
    </row>
    <row r="6" spans="1:7" x14ac:dyDescent="0.45">
      <c r="A6" s="1" t="s">
        <v>31</v>
      </c>
      <c r="B6" t="s">
        <v>8</v>
      </c>
      <c r="C6" t="s">
        <v>4</v>
      </c>
      <c r="D6" s="4">
        <v>800000</v>
      </c>
      <c r="E6" s="2">
        <v>44927</v>
      </c>
      <c r="F6">
        <v>98</v>
      </c>
      <c r="G6" s="4">
        <v>344000</v>
      </c>
    </row>
    <row r="7" spans="1:7" x14ac:dyDescent="0.45">
      <c r="A7" s="1" t="s">
        <v>30</v>
      </c>
      <c r="B7" t="s">
        <v>7</v>
      </c>
      <c r="C7" t="s">
        <v>4</v>
      </c>
      <c r="D7" s="4">
        <v>500000</v>
      </c>
      <c r="E7" s="2">
        <v>44927</v>
      </c>
      <c r="F7">
        <v>65</v>
      </c>
      <c r="G7" s="4">
        <v>215000</v>
      </c>
    </row>
    <row r="8" spans="1:7" x14ac:dyDescent="0.45">
      <c r="A8" s="1" t="s">
        <v>13</v>
      </c>
      <c r="B8" t="s">
        <v>9</v>
      </c>
      <c r="C8" t="s">
        <v>3</v>
      </c>
      <c r="D8" s="4">
        <v>80000</v>
      </c>
      <c r="E8" s="2">
        <v>44927</v>
      </c>
      <c r="F8">
        <v>36</v>
      </c>
      <c r="G8" s="4">
        <v>860000</v>
      </c>
    </row>
    <row r="9" spans="1:7" x14ac:dyDescent="0.45">
      <c r="A9" s="1" t="s">
        <v>14</v>
      </c>
      <c r="B9" t="s">
        <v>7</v>
      </c>
      <c r="C9" t="s">
        <v>3</v>
      </c>
      <c r="D9" s="4">
        <v>50000</v>
      </c>
      <c r="E9" s="2">
        <v>44927</v>
      </c>
      <c r="F9">
        <v>34</v>
      </c>
      <c r="G9" s="4">
        <v>645000</v>
      </c>
    </row>
    <row r="10" spans="1:7" x14ac:dyDescent="0.45">
      <c r="A10" s="1" t="s">
        <v>17</v>
      </c>
      <c r="B10" t="s">
        <v>7</v>
      </c>
      <c r="C10" t="s">
        <v>3</v>
      </c>
      <c r="D10" s="4">
        <v>30000</v>
      </c>
      <c r="E10" s="2">
        <v>44927</v>
      </c>
      <c r="F10">
        <v>34</v>
      </c>
      <c r="G10" s="4">
        <v>344000</v>
      </c>
    </row>
    <row r="11" spans="1:7" x14ac:dyDescent="0.45">
      <c r="A11" s="1" t="s">
        <v>34</v>
      </c>
      <c r="B11" t="s">
        <v>7</v>
      </c>
      <c r="C11" t="s">
        <v>5</v>
      </c>
      <c r="D11" s="4">
        <v>2000000</v>
      </c>
      <c r="E11" s="2">
        <v>44927</v>
      </c>
      <c r="F11">
        <v>13</v>
      </c>
      <c r="G11" s="4">
        <v>740000</v>
      </c>
    </row>
    <row r="12" spans="1:7" x14ac:dyDescent="0.45">
      <c r="A12" s="1" t="s">
        <v>23</v>
      </c>
      <c r="B12" t="s">
        <v>9</v>
      </c>
      <c r="C12" t="s">
        <v>2</v>
      </c>
      <c r="D12" s="4">
        <v>5000</v>
      </c>
      <c r="E12" s="2">
        <v>44927</v>
      </c>
      <c r="F12">
        <v>22</v>
      </c>
      <c r="G12" s="4">
        <v>1850</v>
      </c>
    </row>
    <row r="13" spans="1:7" x14ac:dyDescent="0.45">
      <c r="A13" t="s">
        <v>43</v>
      </c>
      <c r="B13" t="s">
        <v>8</v>
      </c>
      <c r="C13" t="s">
        <v>6</v>
      </c>
      <c r="D13" s="4">
        <v>3000000</v>
      </c>
      <c r="E13">
        <v>44927</v>
      </c>
      <c r="F13">
        <v>3</v>
      </c>
      <c r="G13">
        <v>1110000</v>
      </c>
    </row>
    <row r="14" spans="1:7" x14ac:dyDescent="0.45">
      <c r="A14" s="1" t="s">
        <v>18</v>
      </c>
      <c r="B14" t="s">
        <v>7</v>
      </c>
      <c r="C14" t="s">
        <v>3</v>
      </c>
      <c r="D14" s="4">
        <v>75000</v>
      </c>
      <c r="E14" s="2">
        <v>44927</v>
      </c>
      <c r="F14">
        <v>2</v>
      </c>
      <c r="G14" s="4">
        <v>215000</v>
      </c>
    </row>
    <row r="15" spans="1:7" x14ac:dyDescent="0.45">
      <c r="A15" s="1" t="s">
        <v>41</v>
      </c>
      <c r="B15" t="s">
        <v>9</v>
      </c>
      <c r="C15" t="s">
        <v>6</v>
      </c>
      <c r="D15" s="4">
        <v>6000000</v>
      </c>
      <c r="E15" s="2">
        <v>44927</v>
      </c>
      <c r="F15">
        <v>2</v>
      </c>
      <c r="G15" s="4">
        <v>2220000</v>
      </c>
    </row>
    <row r="16" spans="1:7" x14ac:dyDescent="0.45">
      <c r="A16" s="1" t="s">
        <v>20</v>
      </c>
      <c r="B16" t="s">
        <v>7</v>
      </c>
      <c r="C16" t="s">
        <v>2</v>
      </c>
      <c r="D16" s="4">
        <v>15000</v>
      </c>
      <c r="E16" s="2">
        <v>44927</v>
      </c>
      <c r="F16">
        <v>-5</v>
      </c>
      <c r="G16" s="4">
        <v>5550</v>
      </c>
    </row>
    <row r="17" spans="1:7" x14ac:dyDescent="0.45">
      <c r="A17" s="1" t="s">
        <v>33</v>
      </c>
      <c r="B17" t="s">
        <v>8</v>
      </c>
      <c r="C17" t="s">
        <v>5</v>
      </c>
      <c r="D17" s="4">
        <v>2200000</v>
      </c>
      <c r="E17" s="2">
        <v>44927</v>
      </c>
      <c r="F17">
        <v>3</v>
      </c>
      <c r="G17" s="4">
        <v>814000</v>
      </c>
    </row>
    <row r="18" spans="1:7" x14ac:dyDescent="0.45">
      <c r="A18" s="1" t="s">
        <v>28</v>
      </c>
      <c r="B18" t="s">
        <v>7</v>
      </c>
      <c r="C18" t="s">
        <v>4</v>
      </c>
      <c r="D18" s="4">
        <v>500000</v>
      </c>
      <c r="E18" s="2">
        <v>44927</v>
      </c>
      <c r="F18">
        <v>-19</v>
      </c>
      <c r="G18" s="4">
        <v>185000</v>
      </c>
    </row>
    <row r="19" spans="1:7" x14ac:dyDescent="0.45">
      <c r="A19" s="1" t="s">
        <v>25</v>
      </c>
      <c r="B19" t="s">
        <v>7</v>
      </c>
      <c r="C19" t="s">
        <v>2</v>
      </c>
      <c r="D19" s="4">
        <v>10000</v>
      </c>
      <c r="E19" s="2">
        <v>44927</v>
      </c>
      <c r="F19">
        <v>-21</v>
      </c>
      <c r="G19" s="4">
        <v>3700</v>
      </c>
    </row>
    <row r="20" spans="1:7" x14ac:dyDescent="0.45">
      <c r="A20" s="1" t="s">
        <v>24</v>
      </c>
      <c r="B20" t="s">
        <v>7</v>
      </c>
      <c r="C20" t="s">
        <v>2</v>
      </c>
      <c r="D20" s="4">
        <v>3000</v>
      </c>
      <c r="E20" s="2">
        <v>44927</v>
      </c>
      <c r="F20">
        <v>-23</v>
      </c>
      <c r="G20" s="4">
        <v>1110</v>
      </c>
    </row>
    <row r="21" spans="1:7" x14ac:dyDescent="0.45">
      <c r="A21" s="1" t="s">
        <v>21</v>
      </c>
      <c r="B21" t="s">
        <v>8</v>
      </c>
      <c r="C21" t="s">
        <v>2</v>
      </c>
      <c r="D21" s="4">
        <v>50000</v>
      </c>
      <c r="E21" s="2">
        <v>44927</v>
      </c>
      <c r="F21">
        <v>-26</v>
      </c>
      <c r="G21" s="4">
        <v>18500</v>
      </c>
    </row>
    <row r="22" spans="1:7" x14ac:dyDescent="0.45">
      <c r="A22" s="1" t="s">
        <v>42</v>
      </c>
      <c r="B22" t="s">
        <v>7</v>
      </c>
      <c r="C22" t="s">
        <v>6</v>
      </c>
      <c r="D22" s="4">
        <v>3000000</v>
      </c>
      <c r="E22" s="2">
        <v>44927</v>
      </c>
      <c r="F22">
        <v>-28</v>
      </c>
      <c r="G22" s="4">
        <v>1110000</v>
      </c>
    </row>
    <row r="23" spans="1:7" x14ac:dyDescent="0.45">
      <c r="A23" s="1" t="s">
        <v>16</v>
      </c>
      <c r="B23" t="s">
        <v>9</v>
      </c>
      <c r="C23" t="s">
        <v>3</v>
      </c>
      <c r="D23" s="4">
        <v>8000</v>
      </c>
      <c r="E23" s="2">
        <v>44927</v>
      </c>
      <c r="F23">
        <v>-29</v>
      </c>
      <c r="G23" s="4">
        <v>645000</v>
      </c>
    </row>
    <row r="24" spans="1:7" x14ac:dyDescent="0.45">
      <c r="A24" s="1" t="s">
        <v>39</v>
      </c>
      <c r="B24" t="s">
        <v>7</v>
      </c>
      <c r="C24" t="s">
        <v>6</v>
      </c>
      <c r="D24" s="4">
        <v>5000000</v>
      </c>
      <c r="E24" s="2">
        <v>44927</v>
      </c>
      <c r="F24">
        <v>-29</v>
      </c>
      <c r="G24" s="4">
        <v>1850000</v>
      </c>
    </row>
  </sheetData>
  <autoFilter ref="A1:G23" xr:uid="{7E1D3AF1-8E10-41CC-9193-0A697C3188C4}">
    <sortState ref="A2:G24">
      <sortCondition descending="1" ref="F1:F23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3420-CCCA-43E6-87A6-D16274B9BFA6}">
  <dimension ref="A1:G23"/>
  <sheetViews>
    <sheetView workbookViewId="0">
      <selection activeCell="G20" sqref="G20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7" max="7" width="14.33203125" bestFit="1" customWidth="1"/>
  </cols>
  <sheetData>
    <row r="1" spans="1:7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1" t="s">
        <v>67</v>
      </c>
      <c r="G1" s="3" t="s">
        <v>68</v>
      </c>
    </row>
    <row r="2" spans="1:7" x14ac:dyDescent="0.45">
      <c r="A2" s="1" t="s">
        <v>12</v>
      </c>
      <c r="B2" t="s">
        <v>8</v>
      </c>
      <c r="C2" t="s">
        <v>3</v>
      </c>
      <c r="D2" s="4">
        <v>30000</v>
      </c>
      <c r="E2" s="2">
        <v>44927</v>
      </c>
      <c r="F2">
        <v>210</v>
      </c>
      <c r="G2" s="4">
        <v>17900</v>
      </c>
    </row>
    <row r="3" spans="1:7" x14ac:dyDescent="0.45">
      <c r="A3" s="1" t="s">
        <v>35</v>
      </c>
      <c r="B3" t="s">
        <v>8</v>
      </c>
      <c r="C3" t="s">
        <v>5</v>
      </c>
      <c r="D3" s="4">
        <v>2000000</v>
      </c>
      <c r="E3" s="2">
        <v>44927</v>
      </c>
      <c r="F3">
        <v>155</v>
      </c>
      <c r="G3" s="4">
        <v>860000</v>
      </c>
    </row>
    <row r="4" spans="1:7" x14ac:dyDescent="0.45">
      <c r="A4" s="1" t="s">
        <v>36</v>
      </c>
      <c r="B4" t="s">
        <v>8</v>
      </c>
      <c r="C4" t="s">
        <v>5</v>
      </c>
      <c r="D4" s="4">
        <v>1500000</v>
      </c>
      <c r="E4" s="2">
        <v>44927</v>
      </c>
      <c r="F4">
        <v>150</v>
      </c>
      <c r="G4" s="4">
        <v>645000</v>
      </c>
    </row>
    <row r="5" spans="1:7" x14ac:dyDescent="0.45">
      <c r="A5" s="1" t="s">
        <v>32</v>
      </c>
      <c r="B5" t="s">
        <v>7</v>
      </c>
      <c r="C5" t="s">
        <v>4</v>
      </c>
      <c r="D5" s="4">
        <v>1500000</v>
      </c>
      <c r="E5" s="2">
        <v>44927</v>
      </c>
      <c r="F5">
        <v>107</v>
      </c>
      <c r="G5" s="4">
        <v>645000</v>
      </c>
    </row>
    <row r="6" spans="1:7" x14ac:dyDescent="0.45">
      <c r="A6" s="1" t="s">
        <v>31</v>
      </c>
      <c r="B6" t="s">
        <v>8</v>
      </c>
      <c r="C6" t="s">
        <v>4</v>
      </c>
      <c r="D6" s="4">
        <v>800000</v>
      </c>
      <c r="E6" s="2">
        <v>44927</v>
      </c>
      <c r="F6">
        <v>92</v>
      </c>
      <c r="G6" s="4">
        <v>344000</v>
      </c>
    </row>
    <row r="7" spans="1:7" x14ac:dyDescent="0.45">
      <c r="A7" s="1" t="s">
        <v>30</v>
      </c>
      <c r="B7" t="s">
        <v>7</v>
      </c>
      <c r="C7" t="s">
        <v>4</v>
      </c>
      <c r="D7" s="4">
        <v>500000</v>
      </c>
      <c r="E7" s="2">
        <v>44927</v>
      </c>
      <c r="F7">
        <v>61</v>
      </c>
      <c r="G7" s="4">
        <v>215000</v>
      </c>
    </row>
    <row r="8" spans="1:7" x14ac:dyDescent="0.45">
      <c r="A8" s="1" t="s">
        <v>43</v>
      </c>
      <c r="B8" t="s">
        <v>8</v>
      </c>
      <c r="C8" t="s">
        <v>6</v>
      </c>
      <c r="D8" s="4">
        <v>3000000</v>
      </c>
      <c r="E8" s="2">
        <v>44927</v>
      </c>
      <c r="F8">
        <v>60</v>
      </c>
      <c r="G8" s="4">
        <f>+D8*0.2</f>
        <v>600000</v>
      </c>
    </row>
    <row r="9" spans="1:7" x14ac:dyDescent="0.45">
      <c r="A9" s="1" t="s">
        <v>30</v>
      </c>
      <c r="B9" t="s">
        <v>7</v>
      </c>
      <c r="C9" t="s">
        <v>4</v>
      </c>
      <c r="D9" s="4">
        <v>500000</v>
      </c>
      <c r="E9" s="2">
        <v>44927</v>
      </c>
      <c r="F9">
        <v>56</v>
      </c>
      <c r="G9" s="4">
        <f>+D9*0.2</f>
        <v>100000</v>
      </c>
    </row>
    <row r="10" spans="1:7" x14ac:dyDescent="0.45">
      <c r="A10" t="s">
        <v>43</v>
      </c>
      <c r="B10" t="s">
        <v>8</v>
      </c>
      <c r="C10" t="s">
        <v>6</v>
      </c>
      <c r="D10" s="4">
        <v>3000000</v>
      </c>
      <c r="E10">
        <v>44927</v>
      </c>
      <c r="F10">
        <v>30</v>
      </c>
      <c r="G10" s="4">
        <v>900000</v>
      </c>
    </row>
    <row r="11" spans="1:7" x14ac:dyDescent="0.45">
      <c r="A11" s="1" t="s">
        <v>23</v>
      </c>
      <c r="B11" t="s">
        <v>9</v>
      </c>
      <c r="C11" t="s">
        <v>2</v>
      </c>
      <c r="D11" s="4">
        <v>5000</v>
      </c>
      <c r="E11" s="2">
        <v>44927</v>
      </c>
      <c r="F11">
        <v>6</v>
      </c>
      <c r="G11" s="4">
        <f>+D11*0.2</f>
        <v>1000</v>
      </c>
    </row>
    <row r="12" spans="1:7" x14ac:dyDescent="0.45">
      <c r="A12" s="1" t="s">
        <v>41</v>
      </c>
      <c r="B12" t="s">
        <v>9</v>
      </c>
      <c r="C12" t="s">
        <v>6</v>
      </c>
      <c r="D12" s="4">
        <v>6000000</v>
      </c>
      <c r="E12" s="2">
        <v>44927</v>
      </c>
      <c r="F12">
        <v>3</v>
      </c>
      <c r="G12" s="4">
        <f>+D12*0.2</f>
        <v>1200000</v>
      </c>
    </row>
    <row r="13" spans="1:7" x14ac:dyDescent="0.45">
      <c r="A13" s="1" t="s">
        <v>14</v>
      </c>
      <c r="B13" t="s">
        <v>7</v>
      </c>
      <c r="C13" t="s">
        <v>3</v>
      </c>
      <c r="D13" s="4">
        <v>50000</v>
      </c>
      <c r="E13" s="2">
        <v>44927</v>
      </c>
      <c r="F13">
        <v>2</v>
      </c>
      <c r="G13" s="4">
        <f>+D13*0.43</f>
        <v>21500</v>
      </c>
    </row>
    <row r="14" spans="1:7" x14ac:dyDescent="0.45">
      <c r="A14" s="1" t="s">
        <v>16</v>
      </c>
      <c r="B14" t="s">
        <v>9</v>
      </c>
      <c r="C14" t="s">
        <v>3</v>
      </c>
      <c r="D14" s="4">
        <v>8000</v>
      </c>
      <c r="E14" s="2">
        <v>44927</v>
      </c>
      <c r="F14">
        <v>2</v>
      </c>
      <c r="G14" s="4">
        <v>860000</v>
      </c>
    </row>
    <row r="15" spans="1:7" x14ac:dyDescent="0.45">
      <c r="A15" s="1" t="s">
        <v>13</v>
      </c>
      <c r="B15" t="s">
        <v>9</v>
      </c>
      <c r="C15" t="s">
        <v>3</v>
      </c>
      <c r="D15" s="4">
        <v>80000</v>
      </c>
      <c r="E15" s="2">
        <v>44927</v>
      </c>
      <c r="F15">
        <v>-4</v>
      </c>
      <c r="G15" s="4">
        <f>+D15*0.43</f>
        <v>34400</v>
      </c>
    </row>
    <row r="16" spans="1:7" x14ac:dyDescent="0.45">
      <c r="A16" s="1" t="s">
        <v>33</v>
      </c>
      <c r="B16" t="s">
        <v>8</v>
      </c>
      <c r="C16" t="s">
        <v>5</v>
      </c>
      <c r="D16" s="4">
        <v>2200000</v>
      </c>
      <c r="E16" s="2">
        <v>44927</v>
      </c>
      <c r="F16">
        <v>-15</v>
      </c>
      <c r="G16" s="4">
        <f t="shared" ref="G16:G23" si="0">+D16*0.2</f>
        <v>440000</v>
      </c>
    </row>
    <row r="17" spans="1:7" x14ac:dyDescent="0.45">
      <c r="A17" s="1" t="s">
        <v>28</v>
      </c>
      <c r="B17" t="s">
        <v>7</v>
      </c>
      <c r="C17" t="s">
        <v>4</v>
      </c>
      <c r="D17" s="4">
        <v>500000</v>
      </c>
      <c r="E17" s="2">
        <v>44927</v>
      </c>
      <c r="F17">
        <v>-19</v>
      </c>
      <c r="G17" s="4">
        <f t="shared" si="0"/>
        <v>100000</v>
      </c>
    </row>
    <row r="18" spans="1:7" x14ac:dyDescent="0.45">
      <c r="A18" s="1" t="s">
        <v>24</v>
      </c>
      <c r="B18" t="s">
        <v>7</v>
      </c>
      <c r="C18" t="s">
        <v>2</v>
      </c>
      <c r="D18" s="4">
        <v>3000</v>
      </c>
      <c r="E18" s="2">
        <v>44927</v>
      </c>
      <c r="F18">
        <v>-23</v>
      </c>
      <c r="G18" s="4">
        <f t="shared" si="0"/>
        <v>600</v>
      </c>
    </row>
    <row r="19" spans="1:7" x14ac:dyDescent="0.45">
      <c r="A19" s="1" t="s">
        <v>21</v>
      </c>
      <c r="B19" t="s">
        <v>8</v>
      </c>
      <c r="C19" t="s">
        <v>2</v>
      </c>
      <c r="D19" s="4">
        <v>50000</v>
      </c>
      <c r="E19" s="2">
        <v>44927</v>
      </c>
      <c r="F19">
        <v>-26</v>
      </c>
      <c r="G19" s="4">
        <f t="shared" si="0"/>
        <v>10000</v>
      </c>
    </row>
    <row r="20" spans="1:7" x14ac:dyDescent="0.45">
      <c r="A20" s="1" t="s">
        <v>42</v>
      </c>
      <c r="B20" t="s">
        <v>7</v>
      </c>
      <c r="C20" t="s">
        <v>6</v>
      </c>
      <c r="D20" s="4">
        <v>3000000</v>
      </c>
      <c r="E20" s="2">
        <v>44927</v>
      </c>
      <c r="F20">
        <v>-28</v>
      </c>
      <c r="G20" s="4">
        <f t="shared" si="0"/>
        <v>600000</v>
      </c>
    </row>
    <row r="21" spans="1:7" x14ac:dyDescent="0.45">
      <c r="A21" s="1" t="s">
        <v>17</v>
      </c>
      <c r="B21" t="s">
        <v>7</v>
      </c>
      <c r="C21" t="s">
        <v>3</v>
      </c>
      <c r="D21" s="4">
        <v>30000</v>
      </c>
      <c r="E21" s="2">
        <v>44927</v>
      </c>
      <c r="F21">
        <v>-29</v>
      </c>
      <c r="G21" s="4">
        <f t="shared" si="0"/>
        <v>6000</v>
      </c>
    </row>
    <row r="22" spans="1:7" x14ac:dyDescent="0.45">
      <c r="A22" s="1" t="s">
        <v>18</v>
      </c>
      <c r="B22" t="s">
        <v>7</v>
      </c>
      <c r="C22" t="s">
        <v>3</v>
      </c>
      <c r="D22" s="4">
        <v>75000</v>
      </c>
      <c r="E22" s="2">
        <v>44927</v>
      </c>
      <c r="F22">
        <v>-29</v>
      </c>
      <c r="G22" s="4">
        <f t="shared" si="0"/>
        <v>15000</v>
      </c>
    </row>
    <row r="23" spans="1:7" x14ac:dyDescent="0.45">
      <c r="A23" s="1" t="s">
        <v>20</v>
      </c>
      <c r="B23" t="s">
        <v>7</v>
      </c>
      <c r="C23" t="s">
        <v>2</v>
      </c>
      <c r="D23" s="4">
        <v>15000</v>
      </c>
      <c r="E23" s="2">
        <v>44927</v>
      </c>
      <c r="F23">
        <v>-36</v>
      </c>
      <c r="G23" s="4">
        <f t="shared" si="0"/>
        <v>3000</v>
      </c>
    </row>
  </sheetData>
  <autoFilter ref="A1:G23" xr:uid="{544E666D-CE01-4A0C-9111-9359F936341F}">
    <sortState ref="A2:G23">
      <sortCondition descending="1" ref="F1:F23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D346-B7B7-45B6-BFAF-BDD33D6DDFCD}">
  <dimension ref="A1:G20"/>
  <sheetViews>
    <sheetView workbookViewId="0">
      <selection activeCell="F10" sqref="F10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7" max="7" width="14.33203125" bestFit="1" customWidth="1"/>
  </cols>
  <sheetData>
    <row r="1" spans="1:7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1" t="s">
        <v>70</v>
      </c>
      <c r="G1" s="3" t="s">
        <v>69</v>
      </c>
    </row>
    <row r="2" spans="1:7" x14ac:dyDescent="0.45">
      <c r="A2" s="1" t="s">
        <v>12</v>
      </c>
      <c r="B2" t="s">
        <v>8</v>
      </c>
      <c r="C2" t="s">
        <v>3</v>
      </c>
      <c r="D2" s="4">
        <v>30000</v>
      </c>
      <c r="E2" s="2">
        <v>44927</v>
      </c>
      <c r="F2">
        <v>210</v>
      </c>
      <c r="G2" s="4">
        <v>17900</v>
      </c>
    </row>
    <row r="3" spans="1:7" x14ac:dyDescent="0.45">
      <c r="A3" s="1" t="s">
        <v>35</v>
      </c>
      <c r="B3" t="s">
        <v>8</v>
      </c>
      <c r="C3" t="s">
        <v>5</v>
      </c>
      <c r="D3" s="4">
        <v>2000000</v>
      </c>
      <c r="E3" s="2">
        <v>44927</v>
      </c>
      <c r="F3">
        <v>155</v>
      </c>
      <c r="G3" s="4">
        <v>860000</v>
      </c>
    </row>
    <row r="4" spans="1:7" x14ac:dyDescent="0.45">
      <c r="A4" s="1" t="s">
        <v>36</v>
      </c>
      <c r="B4" t="s">
        <v>8</v>
      </c>
      <c r="C4" t="s">
        <v>5</v>
      </c>
      <c r="D4" s="4">
        <v>1500000</v>
      </c>
      <c r="E4" s="2">
        <v>44927</v>
      </c>
      <c r="F4">
        <v>150</v>
      </c>
      <c r="G4" s="4">
        <v>645000</v>
      </c>
    </row>
    <row r="5" spans="1:7" x14ac:dyDescent="0.45">
      <c r="A5" s="1" t="s">
        <v>32</v>
      </c>
      <c r="B5" t="s">
        <v>7</v>
      </c>
      <c r="C5" t="s">
        <v>4</v>
      </c>
      <c r="D5" s="4">
        <v>1500000</v>
      </c>
      <c r="E5" s="2">
        <v>44927</v>
      </c>
      <c r="F5">
        <v>107</v>
      </c>
      <c r="G5" s="4">
        <v>645000</v>
      </c>
    </row>
    <row r="6" spans="1:7" x14ac:dyDescent="0.45">
      <c r="A6" s="1" t="s">
        <v>31</v>
      </c>
      <c r="B6" t="s">
        <v>8</v>
      </c>
      <c r="C6" t="s">
        <v>4</v>
      </c>
      <c r="D6" s="4">
        <v>800000</v>
      </c>
      <c r="E6" s="2">
        <v>44927</v>
      </c>
      <c r="F6">
        <v>92</v>
      </c>
      <c r="G6" s="4">
        <v>344000</v>
      </c>
    </row>
    <row r="7" spans="1:7" x14ac:dyDescent="0.45">
      <c r="A7" s="1" t="s">
        <v>30</v>
      </c>
      <c r="B7" t="s">
        <v>7</v>
      </c>
      <c r="C7" t="s">
        <v>4</v>
      </c>
      <c r="D7" s="4">
        <v>500000</v>
      </c>
      <c r="E7" s="2">
        <v>44927</v>
      </c>
      <c r="F7">
        <v>61</v>
      </c>
      <c r="G7" s="4">
        <v>215000</v>
      </c>
    </row>
    <row r="8" spans="1:7" x14ac:dyDescent="0.45">
      <c r="A8" s="1" t="s">
        <v>43</v>
      </c>
      <c r="B8" t="s">
        <v>8</v>
      </c>
      <c r="C8" t="s">
        <v>6</v>
      </c>
      <c r="D8" s="4">
        <v>3000000</v>
      </c>
      <c r="E8" s="2">
        <v>44927</v>
      </c>
      <c r="F8">
        <v>60</v>
      </c>
      <c r="G8" s="4">
        <v>600000</v>
      </c>
    </row>
    <row r="9" spans="1:7" x14ac:dyDescent="0.45">
      <c r="A9" s="1" t="s">
        <v>30</v>
      </c>
      <c r="B9" t="s">
        <v>7</v>
      </c>
      <c r="C9" t="s">
        <v>4</v>
      </c>
      <c r="D9" s="4">
        <v>500000</v>
      </c>
      <c r="E9" s="2">
        <v>44927</v>
      </c>
      <c r="F9">
        <v>56</v>
      </c>
      <c r="G9" s="4">
        <v>100000</v>
      </c>
    </row>
    <row r="10" spans="1:7" x14ac:dyDescent="0.45">
      <c r="A10" s="1" t="s">
        <v>17</v>
      </c>
      <c r="B10" t="s">
        <v>7</v>
      </c>
      <c r="C10" t="s">
        <v>3</v>
      </c>
      <c r="D10" s="4">
        <v>30000</v>
      </c>
      <c r="E10" s="2">
        <v>44927</v>
      </c>
      <c r="F10">
        <v>34</v>
      </c>
      <c r="G10" s="4">
        <v>860000</v>
      </c>
    </row>
    <row r="11" spans="1:7" x14ac:dyDescent="0.45">
      <c r="A11" s="1" t="s">
        <v>43</v>
      </c>
      <c r="B11" t="s">
        <v>8</v>
      </c>
      <c r="C11" t="s">
        <v>6</v>
      </c>
      <c r="D11" s="4">
        <v>3000000</v>
      </c>
      <c r="E11" s="2">
        <v>44927</v>
      </c>
      <c r="F11">
        <v>30</v>
      </c>
      <c r="G11" s="4">
        <v>900000</v>
      </c>
    </row>
    <row r="12" spans="1:7" x14ac:dyDescent="0.45">
      <c r="A12" s="1" t="s">
        <v>23</v>
      </c>
      <c r="B12" t="s">
        <v>9</v>
      </c>
      <c r="C12" t="s">
        <v>2</v>
      </c>
      <c r="D12" s="4">
        <v>5000</v>
      </c>
      <c r="E12" s="2">
        <v>44927</v>
      </c>
      <c r="F12">
        <v>6</v>
      </c>
      <c r="G12" s="4">
        <f>+D12*0.43</f>
        <v>2150</v>
      </c>
    </row>
    <row r="13" spans="1:7" x14ac:dyDescent="0.45">
      <c r="A13" s="1" t="s">
        <v>41</v>
      </c>
      <c r="B13" t="s">
        <v>9</v>
      </c>
      <c r="C13" t="s">
        <v>6</v>
      </c>
      <c r="D13" s="4">
        <v>6000000</v>
      </c>
      <c r="E13" s="2">
        <v>44927</v>
      </c>
      <c r="F13">
        <v>4</v>
      </c>
      <c r="G13" s="4">
        <f>+D13*0.43</f>
        <v>2580000</v>
      </c>
    </row>
    <row r="14" spans="1:7" x14ac:dyDescent="0.45">
      <c r="A14" s="1" t="s">
        <v>14</v>
      </c>
      <c r="B14" t="s">
        <v>7</v>
      </c>
      <c r="C14" t="s">
        <v>3</v>
      </c>
      <c r="D14" s="4">
        <v>50000</v>
      </c>
      <c r="E14" s="2">
        <v>44927</v>
      </c>
      <c r="F14">
        <v>2</v>
      </c>
      <c r="G14" s="4">
        <f>+D14*0.43</f>
        <v>21500</v>
      </c>
    </row>
    <row r="15" spans="1:7" x14ac:dyDescent="0.45">
      <c r="A15" s="1" t="s">
        <v>16</v>
      </c>
      <c r="B15" t="s">
        <v>9</v>
      </c>
      <c r="C15" t="s">
        <v>3</v>
      </c>
      <c r="D15" s="4">
        <v>8000</v>
      </c>
      <c r="E15" s="2">
        <v>44927</v>
      </c>
      <c r="F15">
        <v>2</v>
      </c>
      <c r="G15" s="4">
        <f>+D15*0.07</f>
        <v>560</v>
      </c>
    </row>
    <row r="16" spans="1:7" x14ac:dyDescent="0.45">
      <c r="A16" s="1" t="s">
        <v>33</v>
      </c>
      <c r="B16" t="s">
        <v>8</v>
      </c>
      <c r="C16" t="s">
        <v>5</v>
      </c>
      <c r="D16" s="4">
        <v>2200000</v>
      </c>
      <c r="E16" s="2">
        <v>44927</v>
      </c>
      <c r="F16">
        <v>-15</v>
      </c>
      <c r="G16" s="4">
        <v>1480000</v>
      </c>
    </row>
    <row r="17" spans="1:7" x14ac:dyDescent="0.45">
      <c r="A17" s="1" t="s">
        <v>24</v>
      </c>
      <c r="B17" t="s">
        <v>7</v>
      </c>
      <c r="C17" t="s">
        <v>2</v>
      </c>
      <c r="D17" s="4">
        <v>3000</v>
      </c>
      <c r="E17" s="2">
        <v>44927</v>
      </c>
      <c r="F17">
        <v>-23</v>
      </c>
      <c r="G17" s="4">
        <f>+D17*0.43</f>
        <v>1290</v>
      </c>
    </row>
    <row r="18" spans="1:7" x14ac:dyDescent="0.45">
      <c r="A18" s="1" t="s">
        <v>21</v>
      </c>
      <c r="B18" t="s">
        <v>8</v>
      </c>
      <c r="C18" t="s">
        <v>2</v>
      </c>
      <c r="D18" s="4">
        <v>50000</v>
      </c>
      <c r="E18" s="2">
        <v>44927</v>
      </c>
      <c r="F18">
        <v>-26</v>
      </c>
      <c r="G18" s="4">
        <f>+D18*0.43</f>
        <v>21500</v>
      </c>
    </row>
    <row r="19" spans="1:7" x14ac:dyDescent="0.45">
      <c r="A19" s="1" t="s">
        <v>18</v>
      </c>
      <c r="B19" t="s">
        <v>7</v>
      </c>
      <c r="C19" t="s">
        <v>3</v>
      </c>
      <c r="D19" s="4">
        <v>75000</v>
      </c>
      <c r="E19" s="2">
        <v>44927</v>
      </c>
      <c r="F19">
        <v>-28</v>
      </c>
      <c r="G19" s="4">
        <f>+D19*0.07</f>
        <v>5250.0000000000009</v>
      </c>
    </row>
    <row r="20" spans="1:7" x14ac:dyDescent="0.45">
      <c r="A20" s="1" t="s">
        <v>20</v>
      </c>
      <c r="B20" t="s">
        <v>7</v>
      </c>
      <c r="C20" t="s">
        <v>2</v>
      </c>
      <c r="D20" s="4">
        <v>15000</v>
      </c>
      <c r="E20" s="2">
        <v>44927</v>
      </c>
      <c r="F20">
        <v>-64</v>
      </c>
      <c r="G20" s="4">
        <f>+D20*0.43</f>
        <v>6450</v>
      </c>
    </row>
  </sheetData>
  <autoFilter ref="A1:G20" xr:uid="{66D8074E-F859-42BF-83D7-BD86A5C3010C}">
    <sortState ref="A2:G20">
      <sortCondition descending="1" ref="F1:F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392C7-96BD-44D9-947E-BD02BC7385B0}">
  <dimension ref="A1:G35"/>
  <sheetViews>
    <sheetView workbookViewId="0">
      <selection activeCell="G1" sqref="G1:G1048576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6" max="6" width="13.86328125" customWidth="1"/>
  </cols>
  <sheetData>
    <row r="1" spans="1:7" s="3" customFormat="1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5" t="s">
        <v>47</v>
      </c>
      <c r="G1" s="6" t="s">
        <v>48</v>
      </c>
    </row>
    <row r="2" spans="1:7" x14ac:dyDescent="0.45">
      <c r="A2" s="1" t="s">
        <v>11</v>
      </c>
      <c r="B2" t="s">
        <v>7</v>
      </c>
      <c r="C2" t="s">
        <v>3</v>
      </c>
      <c r="D2" s="4">
        <v>20000</v>
      </c>
      <c r="E2" s="2">
        <v>44927</v>
      </c>
      <c r="F2">
        <v>-29</v>
      </c>
      <c r="G2">
        <f>+D2*0.93</f>
        <v>18600</v>
      </c>
    </row>
    <row r="3" spans="1:7" x14ac:dyDescent="0.45">
      <c r="A3" s="1" t="s">
        <v>12</v>
      </c>
      <c r="B3" t="s">
        <v>8</v>
      </c>
      <c r="C3" t="s">
        <v>3</v>
      </c>
      <c r="D3" s="4">
        <v>30000</v>
      </c>
      <c r="E3" s="2">
        <v>44927</v>
      </c>
      <c r="F3">
        <v>-3</v>
      </c>
      <c r="G3">
        <f t="shared" ref="G3:G35" si="0">+D3*0.93</f>
        <v>27900</v>
      </c>
    </row>
    <row r="4" spans="1:7" x14ac:dyDescent="0.45">
      <c r="A4" s="1" t="s">
        <v>13</v>
      </c>
      <c r="B4" t="s">
        <v>9</v>
      </c>
      <c r="C4" t="s">
        <v>3</v>
      </c>
      <c r="D4" s="4">
        <v>80000</v>
      </c>
      <c r="E4" s="2">
        <v>44927</v>
      </c>
      <c r="F4">
        <v>-4</v>
      </c>
      <c r="G4">
        <f t="shared" si="0"/>
        <v>74400</v>
      </c>
    </row>
    <row r="5" spans="1:7" x14ac:dyDescent="0.45">
      <c r="A5" s="1" t="s">
        <v>14</v>
      </c>
      <c r="B5" t="s">
        <v>7</v>
      </c>
      <c r="C5" t="s">
        <v>3</v>
      </c>
      <c r="D5" s="4">
        <v>50000</v>
      </c>
      <c r="E5" s="2">
        <v>44927</v>
      </c>
      <c r="F5">
        <v>-29</v>
      </c>
      <c r="G5">
        <f t="shared" si="0"/>
        <v>46500</v>
      </c>
    </row>
    <row r="6" spans="1:7" x14ac:dyDescent="0.45">
      <c r="A6" s="1" t="s">
        <v>15</v>
      </c>
      <c r="B6" t="s">
        <v>8</v>
      </c>
      <c r="C6" t="s">
        <v>3</v>
      </c>
      <c r="D6" s="4">
        <v>8000</v>
      </c>
      <c r="E6" s="2">
        <v>44927</v>
      </c>
      <c r="F6">
        <v>-4</v>
      </c>
      <c r="G6">
        <f t="shared" si="0"/>
        <v>7440</v>
      </c>
    </row>
    <row r="7" spans="1:7" x14ac:dyDescent="0.45">
      <c r="A7" s="1" t="s">
        <v>16</v>
      </c>
      <c r="B7" t="s">
        <v>9</v>
      </c>
      <c r="C7" t="s">
        <v>3</v>
      </c>
      <c r="D7" s="4">
        <v>8000</v>
      </c>
      <c r="E7" s="2">
        <v>44927</v>
      </c>
      <c r="F7">
        <v>-29</v>
      </c>
      <c r="G7">
        <f t="shared" si="0"/>
        <v>7440</v>
      </c>
    </row>
    <row r="8" spans="1:7" x14ac:dyDescent="0.45">
      <c r="A8" s="1" t="s">
        <v>17</v>
      </c>
      <c r="B8" t="s">
        <v>7</v>
      </c>
      <c r="C8" t="s">
        <v>3</v>
      </c>
      <c r="D8" s="4">
        <v>30000</v>
      </c>
      <c r="E8" s="2">
        <v>44927</v>
      </c>
      <c r="F8">
        <v>-29</v>
      </c>
      <c r="G8">
        <f t="shared" si="0"/>
        <v>27900</v>
      </c>
    </row>
    <row r="9" spans="1:7" x14ac:dyDescent="0.45">
      <c r="A9" s="1" t="s">
        <v>18</v>
      </c>
      <c r="B9" t="s">
        <v>7</v>
      </c>
      <c r="C9" t="s">
        <v>3</v>
      </c>
      <c r="D9" s="4">
        <v>75000</v>
      </c>
      <c r="E9" s="2">
        <v>44927</v>
      </c>
      <c r="F9">
        <v>-29</v>
      </c>
      <c r="G9">
        <f t="shared" si="0"/>
        <v>69750</v>
      </c>
    </row>
    <row r="10" spans="1:7" x14ac:dyDescent="0.45">
      <c r="A10" s="1" t="s">
        <v>19</v>
      </c>
      <c r="B10" t="s">
        <v>8</v>
      </c>
      <c r="C10" t="s">
        <v>2</v>
      </c>
      <c r="D10" s="4">
        <v>4000</v>
      </c>
      <c r="E10" s="2">
        <v>44927</v>
      </c>
      <c r="F10">
        <v>-29</v>
      </c>
      <c r="G10">
        <f t="shared" si="0"/>
        <v>3720</v>
      </c>
    </row>
    <row r="11" spans="1:7" x14ac:dyDescent="0.45">
      <c r="A11" s="1" t="s">
        <v>20</v>
      </c>
      <c r="B11" t="s">
        <v>7</v>
      </c>
      <c r="C11" t="s">
        <v>2</v>
      </c>
      <c r="D11" s="4">
        <v>15000</v>
      </c>
      <c r="E11" s="2">
        <v>44927</v>
      </c>
      <c r="F11">
        <v>-5</v>
      </c>
      <c r="G11">
        <f t="shared" si="0"/>
        <v>13950</v>
      </c>
    </row>
    <row r="12" spans="1:7" x14ac:dyDescent="0.45">
      <c r="A12" s="1" t="s">
        <v>21</v>
      </c>
      <c r="B12" t="s">
        <v>8</v>
      </c>
      <c r="C12" t="s">
        <v>2</v>
      </c>
      <c r="D12" s="4">
        <v>50000</v>
      </c>
      <c r="E12" s="2">
        <v>44927</v>
      </c>
      <c r="F12">
        <v>30</v>
      </c>
      <c r="G12">
        <f t="shared" si="0"/>
        <v>46500</v>
      </c>
    </row>
    <row r="13" spans="1:7" x14ac:dyDescent="0.45">
      <c r="A13" s="1" t="s">
        <v>22</v>
      </c>
      <c r="B13" t="s">
        <v>8</v>
      </c>
      <c r="C13" t="s">
        <v>2</v>
      </c>
      <c r="D13" s="4">
        <v>2000</v>
      </c>
      <c r="E13" s="2">
        <v>44927</v>
      </c>
      <c r="F13">
        <v>-29</v>
      </c>
      <c r="G13">
        <f t="shared" si="0"/>
        <v>1860</v>
      </c>
    </row>
    <row r="14" spans="1:7" x14ac:dyDescent="0.45">
      <c r="A14" s="1" t="s">
        <v>23</v>
      </c>
      <c r="B14" t="s">
        <v>9</v>
      </c>
      <c r="C14" t="s">
        <v>2</v>
      </c>
      <c r="D14" s="4">
        <v>5000</v>
      </c>
      <c r="E14" s="2">
        <v>44927</v>
      </c>
      <c r="F14">
        <v>-25</v>
      </c>
      <c r="G14">
        <f t="shared" si="0"/>
        <v>4650</v>
      </c>
    </row>
    <row r="15" spans="1:7" x14ac:dyDescent="0.45">
      <c r="A15" s="1" t="s">
        <v>24</v>
      </c>
      <c r="B15" t="s">
        <v>7</v>
      </c>
      <c r="C15" t="s">
        <v>2</v>
      </c>
      <c r="D15" s="4">
        <v>3000</v>
      </c>
      <c r="E15" s="2">
        <v>44927</v>
      </c>
      <c r="F15">
        <v>-23</v>
      </c>
      <c r="G15">
        <f t="shared" si="0"/>
        <v>2790</v>
      </c>
    </row>
    <row r="16" spans="1:7" x14ac:dyDescent="0.45">
      <c r="A16" s="1" t="s">
        <v>25</v>
      </c>
      <c r="B16" t="s">
        <v>7</v>
      </c>
      <c r="C16" t="s">
        <v>2</v>
      </c>
      <c r="D16" s="4">
        <v>10000</v>
      </c>
      <c r="E16" s="2">
        <v>44927</v>
      </c>
      <c r="F16">
        <v>-21</v>
      </c>
      <c r="G16">
        <f t="shared" si="0"/>
        <v>9300</v>
      </c>
    </row>
    <row r="17" spans="1:7" x14ac:dyDescent="0.45">
      <c r="A17" s="1" t="s">
        <v>26</v>
      </c>
      <c r="B17" t="s">
        <v>8</v>
      </c>
      <c r="C17" t="s">
        <v>4</v>
      </c>
      <c r="D17" s="4">
        <v>300000</v>
      </c>
      <c r="E17" s="2">
        <v>44927</v>
      </c>
      <c r="F17">
        <v>-20</v>
      </c>
      <c r="G17">
        <f t="shared" si="0"/>
        <v>279000</v>
      </c>
    </row>
    <row r="18" spans="1:7" x14ac:dyDescent="0.45">
      <c r="A18" s="1" t="s">
        <v>27</v>
      </c>
      <c r="B18" t="s">
        <v>9</v>
      </c>
      <c r="C18" t="s">
        <v>4</v>
      </c>
      <c r="D18" s="4">
        <v>150000</v>
      </c>
      <c r="E18" s="2">
        <v>44927</v>
      </c>
      <c r="F18">
        <v>-19</v>
      </c>
      <c r="G18">
        <f t="shared" si="0"/>
        <v>139500</v>
      </c>
    </row>
    <row r="19" spans="1:7" x14ac:dyDescent="0.45">
      <c r="A19" s="1" t="s">
        <v>28</v>
      </c>
      <c r="B19" t="s">
        <v>7</v>
      </c>
      <c r="C19" t="s">
        <v>4</v>
      </c>
      <c r="D19" s="4">
        <v>500000</v>
      </c>
      <c r="E19" s="2">
        <v>44927</v>
      </c>
      <c r="F19">
        <v>-19</v>
      </c>
      <c r="G19">
        <f t="shared" si="0"/>
        <v>465000</v>
      </c>
    </row>
    <row r="20" spans="1:7" x14ac:dyDescent="0.45">
      <c r="A20" s="1" t="s">
        <v>29</v>
      </c>
      <c r="B20" t="s">
        <v>8</v>
      </c>
      <c r="C20" t="s">
        <v>4</v>
      </c>
      <c r="D20" s="4">
        <v>600000</v>
      </c>
      <c r="E20" s="2">
        <v>44927</v>
      </c>
      <c r="F20">
        <v>-19</v>
      </c>
      <c r="G20">
        <f t="shared" si="0"/>
        <v>558000</v>
      </c>
    </row>
    <row r="21" spans="1:7" x14ac:dyDescent="0.45">
      <c r="A21" s="1" t="s">
        <v>30</v>
      </c>
      <c r="B21" t="s">
        <v>7</v>
      </c>
      <c r="C21" t="s">
        <v>4</v>
      </c>
      <c r="D21" s="4">
        <v>500000</v>
      </c>
      <c r="E21" s="2">
        <v>44927</v>
      </c>
      <c r="F21">
        <v>-20</v>
      </c>
      <c r="G21">
        <f t="shared" si="0"/>
        <v>465000</v>
      </c>
    </row>
    <row r="22" spans="1:7" x14ac:dyDescent="0.45">
      <c r="A22" s="1" t="s">
        <v>31</v>
      </c>
      <c r="B22" t="s">
        <v>8</v>
      </c>
      <c r="C22" t="s">
        <v>4</v>
      </c>
      <c r="D22" s="4">
        <v>800000</v>
      </c>
      <c r="E22" s="2">
        <v>44927</v>
      </c>
      <c r="F22">
        <v>-18</v>
      </c>
      <c r="G22">
        <f t="shared" si="0"/>
        <v>744000</v>
      </c>
    </row>
    <row r="23" spans="1:7" x14ac:dyDescent="0.45">
      <c r="A23" s="1" t="s">
        <v>32</v>
      </c>
      <c r="B23" t="s">
        <v>7</v>
      </c>
      <c r="C23" t="s">
        <v>4</v>
      </c>
      <c r="D23" s="4">
        <v>1500000</v>
      </c>
      <c r="E23" s="2">
        <v>44927</v>
      </c>
      <c r="F23">
        <v>-18</v>
      </c>
      <c r="G23">
        <f t="shared" si="0"/>
        <v>1395000</v>
      </c>
    </row>
    <row r="24" spans="1:7" x14ac:dyDescent="0.45">
      <c r="A24" s="1" t="s">
        <v>33</v>
      </c>
      <c r="B24" t="s">
        <v>8</v>
      </c>
      <c r="C24" t="s">
        <v>5</v>
      </c>
      <c r="D24" s="4">
        <v>2200000</v>
      </c>
      <c r="E24" s="2">
        <v>44927</v>
      </c>
      <c r="F24">
        <v>-15</v>
      </c>
      <c r="G24">
        <f t="shared" si="0"/>
        <v>2046000</v>
      </c>
    </row>
    <row r="25" spans="1:7" x14ac:dyDescent="0.45">
      <c r="A25" s="1" t="s">
        <v>34</v>
      </c>
      <c r="B25" t="s">
        <v>7</v>
      </c>
      <c r="C25" t="s">
        <v>5</v>
      </c>
      <c r="D25" s="4">
        <v>2000000</v>
      </c>
      <c r="E25" s="2">
        <v>44927</v>
      </c>
      <c r="F25">
        <v>-14</v>
      </c>
      <c r="G25">
        <f t="shared" si="0"/>
        <v>1860000</v>
      </c>
    </row>
    <row r="26" spans="1:7" x14ac:dyDescent="0.45">
      <c r="A26" s="1" t="s">
        <v>35</v>
      </c>
      <c r="B26" t="s">
        <v>8</v>
      </c>
      <c r="C26" t="s">
        <v>5</v>
      </c>
      <c r="D26" s="4">
        <v>2000000</v>
      </c>
      <c r="E26" s="2">
        <v>44927</v>
      </c>
      <c r="F26">
        <v>-12</v>
      </c>
      <c r="G26">
        <f t="shared" si="0"/>
        <v>1860000</v>
      </c>
    </row>
    <row r="27" spans="1:7" x14ac:dyDescent="0.45">
      <c r="A27" s="1" t="s">
        <v>36</v>
      </c>
      <c r="B27" t="s">
        <v>8</v>
      </c>
      <c r="C27" t="s">
        <v>5</v>
      </c>
      <c r="D27" s="4">
        <v>1500000</v>
      </c>
      <c r="E27" s="2">
        <v>44927</v>
      </c>
      <c r="F27">
        <v>-10</v>
      </c>
      <c r="G27">
        <f t="shared" si="0"/>
        <v>1395000</v>
      </c>
    </row>
    <row r="28" spans="1:7" x14ac:dyDescent="0.45">
      <c r="A28" s="1" t="s">
        <v>37</v>
      </c>
      <c r="B28" t="s">
        <v>9</v>
      </c>
      <c r="C28" t="s">
        <v>5</v>
      </c>
      <c r="D28" s="4">
        <v>3000000</v>
      </c>
      <c r="E28" s="2">
        <v>44927</v>
      </c>
      <c r="F28">
        <v>-3</v>
      </c>
      <c r="G28">
        <f t="shared" si="0"/>
        <v>2790000</v>
      </c>
    </row>
    <row r="29" spans="1:7" x14ac:dyDescent="0.45">
      <c r="A29" s="1" t="s">
        <v>38</v>
      </c>
      <c r="B29" t="s">
        <v>7</v>
      </c>
      <c r="C29" t="s">
        <v>6</v>
      </c>
      <c r="D29" s="4">
        <v>1000000</v>
      </c>
      <c r="E29" s="2">
        <v>44927</v>
      </c>
      <c r="F29">
        <v>-28</v>
      </c>
      <c r="G29">
        <f t="shared" si="0"/>
        <v>930000</v>
      </c>
    </row>
    <row r="30" spans="1:7" x14ac:dyDescent="0.45">
      <c r="A30" s="1" t="s">
        <v>39</v>
      </c>
      <c r="B30" t="s">
        <v>7</v>
      </c>
      <c r="C30" t="s">
        <v>6</v>
      </c>
      <c r="D30" s="4">
        <v>5000000</v>
      </c>
      <c r="E30" s="2">
        <v>44927</v>
      </c>
      <c r="F30">
        <v>-29</v>
      </c>
      <c r="G30">
        <f t="shared" si="0"/>
        <v>4650000</v>
      </c>
    </row>
    <row r="31" spans="1:7" x14ac:dyDescent="0.45">
      <c r="A31" s="1" t="s">
        <v>40</v>
      </c>
      <c r="B31" t="s">
        <v>8</v>
      </c>
      <c r="C31" t="s">
        <v>6</v>
      </c>
      <c r="D31" s="4">
        <v>6000000</v>
      </c>
      <c r="E31" s="2">
        <v>44927</v>
      </c>
      <c r="F31">
        <v>-29</v>
      </c>
      <c r="G31">
        <f t="shared" si="0"/>
        <v>5580000</v>
      </c>
    </row>
    <row r="32" spans="1:7" x14ac:dyDescent="0.45">
      <c r="A32" s="1" t="s">
        <v>41</v>
      </c>
      <c r="B32" t="s">
        <v>9</v>
      </c>
      <c r="C32" t="s">
        <v>6</v>
      </c>
      <c r="D32" s="4">
        <v>6000000</v>
      </c>
      <c r="E32" s="2">
        <v>44927</v>
      </c>
      <c r="F32">
        <v>-3</v>
      </c>
      <c r="G32">
        <f t="shared" si="0"/>
        <v>5580000</v>
      </c>
    </row>
    <row r="33" spans="1:7" x14ac:dyDescent="0.45">
      <c r="A33" s="1" t="s">
        <v>42</v>
      </c>
      <c r="B33" t="s">
        <v>7</v>
      </c>
      <c r="C33" t="s">
        <v>6</v>
      </c>
      <c r="D33" s="4">
        <v>3000000</v>
      </c>
      <c r="E33" s="2">
        <v>44927</v>
      </c>
      <c r="F33">
        <v>1</v>
      </c>
      <c r="G33">
        <f t="shared" si="0"/>
        <v>2790000</v>
      </c>
    </row>
    <row r="34" spans="1:7" x14ac:dyDescent="0.45">
      <c r="A34" s="1" t="s">
        <v>43</v>
      </c>
      <c r="B34" t="s">
        <v>8</v>
      </c>
      <c r="C34" t="s">
        <v>6</v>
      </c>
      <c r="D34" s="4">
        <v>3000000</v>
      </c>
      <c r="E34" s="2">
        <v>44927</v>
      </c>
      <c r="F34">
        <v>-28</v>
      </c>
      <c r="G34">
        <f t="shared" si="0"/>
        <v>2790000</v>
      </c>
    </row>
    <row r="35" spans="1:7" x14ac:dyDescent="0.45">
      <c r="A35" s="1" t="s">
        <v>44</v>
      </c>
      <c r="B35" t="s">
        <v>9</v>
      </c>
      <c r="C35" t="s">
        <v>6</v>
      </c>
      <c r="D35" s="4">
        <v>1000000</v>
      </c>
      <c r="E35" s="2">
        <v>44927</v>
      </c>
      <c r="F35">
        <v>-28</v>
      </c>
      <c r="G35">
        <f t="shared" si="0"/>
        <v>930000</v>
      </c>
    </row>
  </sheetData>
  <autoFilter ref="A1:F1" xr:uid="{3E886FA1-F00F-4C0C-872B-A1574D112E0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DBF6-EECA-4D85-8D19-556F0A7B73AD}">
  <dimension ref="A1:G35"/>
  <sheetViews>
    <sheetView workbookViewId="0">
      <selection activeCell="G2" sqref="G2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6" max="6" width="19.3984375" customWidth="1"/>
    <col min="7" max="7" width="14.33203125" bestFit="1" customWidth="1"/>
  </cols>
  <sheetData>
    <row r="1" spans="1:7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5" t="s">
        <v>49</v>
      </c>
      <c r="G1" s="6" t="s">
        <v>50</v>
      </c>
    </row>
    <row r="2" spans="1:7" x14ac:dyDescent="0.45">
      <c r="A2" s="1" t="s">
        <v>11</v>
      </c>
      <c r="B2" t="s">
        <v>7</v>
      </c>
      <c r="C2" t="s">
        <v>3</v>
      </c>
      <c r="D2" s="4">
        <v>20000</v>
      </c>
      <c r="E2" s="2">
        <v>44927</v>
      </c>
      <c r="F2">
        <v>-29</v>
      </c>
      <c r="G2" s="4">
        <f>+D2*0.86</f>
        <v>17200</v>
      </c>
    </row>
    <row r="3" spans="1:7" x14ac:dyDescent="0.45">
      <c r="A3" s="1" t="s">
        <v>12</v>
      </c>
      <c r="B3" t="s">
        <v>8</v>
      </c>
      <c r="C3" t="s">
        <v>3</v>
      </c>
      <c r="D3" s="4">
        <v>30000</v>
      </c>
      <c r="E3" s="2">
        <v>44927</v>
      </c>
      <c r="F3">
        <v>-3</v>
      </c>
      <c r="G3" s="4">
        <f t="shared" ref="G3:G35" si="0">+D3*0.86</f>
        <v>25800</v>
      </c>
    </row>
    <row r="4" spans="1:7" x14ac:dyDescent="0.45">
      <c r="A4" s="1" t="s">
        <v>13</v>
      </c>
      <c r="B4" t="s">
        <v>9</v>
      </c>
      <c r="C4" t="s">
        <v>3</v>
      </c>
      <c r="D4" s="4">
        <v>80000</v>
      </c>
      <c r="E4" s="2">
        <v>44927</v>
      </c>
      <c r="F4">
        <v>-34</v>
      </c>
      <c r="G4" s="4">
        <f t="shared" si="0"/>
        <v>68800</v>
      </c>
    </row>
    <row r="5" spans="1:7" x14ac:dyDescent="0.45">
      <c r="A5" s="1" t="s">
        <v>14</v>
      </c>
      <c r="B5" t="s">
        <v>7</v>
      </c>
      <c r="C5" t="s">
        <v>3</v>
      </c>
      <c r="D5" s="4">
        <v>50000</v>
      </c>
      <c r="E5" s="2">
        <v>44927</v>
      </c>
      <c r="F5">
        <v>2</v>
      </c>
      <c r="G5" s="4">
        <f t="shared" si="0"/>
        <v>43000</v>
      </c>
    </row>
    <row r="6" spans="1:7" x14ac:dyDescent="0.45">
      <c r="A6" s="1" t="s">
        <v>15</v>
      </c>
      <c r="B6" t="s">
        <v>8</v>
      </c>
      <c r="C6" t="s">
        <v>3</v>
      </c>
      <c r="D6" s="4">
        <v>8000</v>
      </c>
      <c r="E6" s="2">
        <v>44927</v>
      </c>
      <c r="F6">
        <v>-4</v>
      </c>
      <c r="G6" s="4">
        <f t="shared" si="0"/>
        <v>6880</v>
      </c>
    </row>
    <row r="7" spans="1:7" x14ac:dyDescent="0.45">
      <c r="A7" s="1" t="s">
        <v>16</v>
      </c>
      <c r="B7" t="s">
        <v>9</v>
      </c>
      <c r="C7" t="s">
        <v>3</v>
      </c>
      <c r="D7" s="4">
        <v>8000</v>
      </c>
      <c r="E7" s="2">
        <v>44927</v>
      </c>
      <c r="F7">
        <v>2</v>
      </c>
      <c r="G7" s="4">
        <f t="shared" si="0"/>
        <v>6880</v>
      </c>
    </row>
    <row r="8" spans="1:7" x14ac:dyDescent="0.45">
      <c r="A8" s="1" t="s">
        <v>17</v>
      </c>
      <c r="B8" t="s">
        <v>7</v>
      </c>
      <c r="C8" t="s">
        <v>3</v>
      </c>
      <c r="D8" s="4">
        <v>30000</v>
      </c>
      <c r="E8" s="2">
        <v>44927</v>
      </c>
      <c r="F8">
        <v>31</v>
      </c>
      <c r="G8" s="4">
        <f t="shared" si="0"/>
        <v>25800</v>
      </c>
    </row>
    <row r="9" spans="1:7" x14ac:dyDescent="0.45">
      <c r="A9" s="1" t="s">
        <v>18</v>
      </c>
      <c r="B9" t="s">
        <v>7</v>
      </c>
      <c r="C9" t="s">
        <v>3</v>
      </c>
      <c r="D9" s="4">
        <v>75000</v>
      </c>
      <c r="E9" s="2">
        <v>44927</v>
      </c>
      <c r="F9">
        <v>-29</v>
      </c>
      <c r="G9" s="4">
        <f t="shared" si="0"/>
        <v>64500</v>
      </c>
    </row>
    <row r="10" spans="1:7" x14ac:dyDescent="0.45">
      <c r="A10" s="1" t="s">
        <v>19</v>
      </c>
      <c r="B10" t="s">
        <v>8</v>
      </c>
      <c r="C10" t="s">
        <v>2</v>
      </c>
      <c r="D10" s="4">
        <v>4000</v>
      </c>
      <c r="E10" s="2">
        <v>44927</v>
      </c>
      <c r="F10">
        <v>-29</v>
      </c>
      <c r="G10" s="4">
        <f t="shared" si="0"/>
        <v>3440</v>
      </c>
    </row>
    <row r="11" spans="1:7" x14ac:dyDescent="0.45">
      <c r="A11" s="1" t="s">
        <v>20</v>
      </c>
      <c r="B11" t="s">
        <v>7</v>
      </c>
      <c r="C11" t="s">
        <v>2</v>
      </c>
      <c r="D11" s="4">
        <v>15000</v>
      </c>
      <c r="E11" s="2">
        <v>44927</v>
      </c>
      <c r="F11">
        <v>-5</v>
      </c>
      <c r="G11" s="4">
        <f t="shared" si="0"/>
        <v>12900</v>
      </c>
    </row>
    <row r="12" spans="1:7" x14ac:dyDescent="0.45">
      <c r="A12" s="1" t="s">
        <v>21</v>
      </c>
      <c r="B12" t="s">
        <v>8</v>
      </c>
      <c r="C12" t="s">
        <v>2</v>
      </c>
      <c r="D12" s="4">
        <v>50000</v>
      </c>
      <c r="E12" s="2">
        <v>44927</v>
      </c>
      <c r="F12">
        <v>-26</v>
      </c>
      <c r="G12" s="4">
        <f t="shared" si="0"/>
        <v>43000</v>
      </c>
    </row>
    <row r="13" spans="1:7" x14ac:dyDescent="0.45">
      <c r="A13" s="1" t="s">
        <v>22</v>
      </c>
      <c r="B13" t="s">
        <v>8</v>
      </c>
      <c r="C13" t="s">
        <v>2</v>
      </c>
      <c r="D13" s="4">
        <v>2000</v>
      </c>
      <c r="E13" s="2">
        <v>44927</v>
      </c>
      <c r="F13">
        <v>-29</v>
      </c>
      <c r="G13" s="4">
        <f t="shared" si="0"/>
        <v>1720</v>
      </c>
    </row>
    <row r="14" spans="1:7" x14ac:dyDescent="0.45">
      <c r="A14" s="1" t="s">
        <v>23</v>
      </c>
      <c r="B14" t="s">
        <v>9</v>
      </c>
      <c r="C14" t="s">
        <v>2</v>
      </c>
      <c r="D14" s="4">
        <v>5000</v>
      </c>
      <c r="E14" s="2">
        <v>44927</v>
      </c>
      <c r="F14">
        <v>-25</v>
      </c>
      <c r="G14" s="4">
        <f t="shared" si="0"/>
        <v>4300</v>
      </c>
    </row>
    <row r="15" spans="1:7" x14ac:dyDescent="0.45">
      <c r="A15" s="1" t="s">
        <v>24</v>
      </c>
      <c r="B15" t="s">
        <v>7</v>
      </c>
      <c r="C15" t="s">
        <v>2</v>
      </c>
      <c r="D15" s="4">
        <v>3000</v>
      </c>
      <c r="E15" s="2">
        <v>44927</v>
      </c>
      <c r="F15">
        <v>-23</v>
      </c>
      <c r="G15" s="4">
        <f t="shared" si="0"/>
        <v>2580</v>
      </c>
    </row>
    <row r="16" spans="1:7" x14ac:dyDescent="0.45">
      <c r="A16" s="1" t="s">
        <v>25</v>
      </c>
      <c r="B16" t="s">
        <v>7</v>
      </c>
      <c r="C16" t="s">
        <v>2</v>
      </c>
      <c r="D16" s="4">
        <v>10000</v>
      </c>
      <c r="E16" s="2">
        <v>44927</v>
      </c>
      <c r="F16">
        <v>40</v>
      </c>
      <c r="G16" s="4">
        <f t="shared" si="0"/>
        <v>8600</v>
      </c>
    </row>
    <row r="17" spans="1:7" x14ac:dyDescent="0.45">
      <c r="A17" s="1" t="s">
        <v>26</v>
      </c>
      <c r="B17" t="s">
        <v>8</v>
      </c>
      <c r="C17" t="s">
        <v>4</v>
      </c>
      <c r="D17" s="4">
        <v>300000</v>
      </c>
      <c r="E17" s="2">
        <v>44927</v>
      </c>
      <c r="F17">
        <v>-20</v>
      </c>
      <c r="G17" s="4">
        <f t="shared" si="0"/>
        <v>258000</v>
      </c>
    </row>
    <row r="18" spans="1:7" x14ac:dyDescent="0.45">
      <c r="A18" s="1" t="s">
        <v>27</v>
      </c>
      <c r="B18" t="s">
        <v>9</v>
      </c>
      <c r="C18" t="s">
        <v>4</v>
      </c>
      <c r="D18" s="4">
        <v>150000</v>
      </c>
      <c r="E18" s="2">
        <v>44927</v>
      </c>
      <c r="F18">
        <v>-19</v>
      </c>
      <c r="G18" s="4">
        <f t="shared" si="0"/>
        <v>129000</v>
      </c>
    </row>
    <row r="19" spans="1:7" x14ac:dyDescent="0.45">
      <c r="A19" s="1" t="s">
        <v>28</v>
      </c>
      <c r="B19" t="s">
        <v>7</v>
      </c>
      <c r="C19" t="s">
        <v>4</v>
      </c>
      <c r="D19" s="4">
        <v>500000</v>
      </c>
      <c r="E19" s="2">
        <v>44927</v>
      </c>
      <c r="F19">
        <v>-19</v>
      </c>
      <c r="G19" s="4">
        <f t="shared" si="0"/>
        <v>430000</v>
      </c>
    </row>
    <row r="20" spans="1:7" x14ac:dyDescent="0.45">
      <c r="A20" s="1" t="s">
        <v>29</v>
      </c>
      <c r="B20" t="s">
        <v>8</v>
      </c>
      <c r="C20" t="s">
        <v>4</v>
      </c>
      <c r="D20" s="4">
        <v>600000</v>
      </c>
      <c r="E20" s="2">
        <v>44927</v>
      </c>
      <c r="F20">
        <v>-19</v>
      </c>
      <c r="G20" s="4">
        <f t="shared" si="0"/>
        <v>516000</v>
      </c>
    </row>
    <row r="21" spans="1:7" x14ac:dyDescent="0.45">
      <c r="A21" s="1" t="s">
        <v>30</v>
      </c>
      <c r="B21" t="s">
        <v>7</v>
      </c>
      <c r="C21" t="s">
        <v>4</v>
      </c>
      <c r="D21" s="4">
        <v>500000</v>
      </c>
      <c r="E21" s="2">
        <v>44927</v>
      </c>
      <c r="F21">
        <v>-20</v>
      </c>
      <c r="G21" s="4">
        <f t="shared" si="0"/>
        <v>430000</v>
      </c>
    </row>
    <row r="22" spans="1:7" x14ac:dyDescent="0.45">
      <c r="A22" s="1" t="s">
        <v>31</v>
      </c>
      <c r="B22" t="s">
        <v>8</v>
      </c>
      <c r="C22" t="s">
        <v>4</v>
      </c>
      <c r="D22" s="4">
        <v>800000</v>
      </c>
      <c r="E22" s="2">
        <v>44927</v>
      </c>
      <c r="F22">
        <v>-18</v>
      </c>
      <c r="G22" s="4">
        <f t="shared" si="0"/>
        <v>688000</v>
      </c>
    </row>
    <row r="23" spans="1:7" x14ac:dyDescent="0.45">
      <c r="A23" s="1" t="s">
        <v>32</v>
      </c>
      <c r="B23" t="s">
        <v>7</v>
      </c>
      <c r="C23" t="s">
        <v>4</v>
      </c>
      <c r="D23" s="4">
        <v>1500000</v>
      </c>
      <c r="E23" s="2">
        <v>44927</v>
      </c>
      <c r="F23">
        <v>-18</v>
      </c>
      <c r="G23" s="4">
        <f t="shared" si="0"/>
        <v>1290000</v>
      </c>
    </row>
    <row r="24" spans="1:7" x14ac:dyDescent="0.45">
      <c r="A24" s="1" t="s">
        <v>33</v>
      </c>
      <c r="B24" t="s">
        <v>8</v>
      </c>
      <c r="C24" t="s">
        <v>5</v>
      </c>
      <c r="D24" s="4">
        <v>2200000</v>
      </c>
      <c r="E24" s="2">
        <v>44927</v>
      </c>
      <c r="F24">
        <v>-15</v>
      </c>
      <c r="G24" s="4">
        <f t="shared" si="0"/>
        <v>1892000</v>
      </c>
    </row>
    <row r="25" spans="1:7" x14ac:dyDescent="0.45">
      <c r="A25" s="1" t="s">
        <v>34</v>
      </c>
      <c r="B25" t="s">
        <v>7</v>
      </c>
      <c r="C25" t="s">
        <v>5</v>
      </c>
      <c r="D25" s="4">
        <v>2000000</v>
      </c>
      <c r="E25" s="2">
        <v>44927</v>
      </c>
      <c r="F25">
        <v>-14</v>
      </c>
      <c r="G25" s="4">
        <f t="shared" si="0"/>
        <v>1720000</v>
      </c>
    </row>
    <row r="26" spans="1:7" x14ac:dyDescent="0.45">
      <c r="A26" s="1" t="s">
        <v>35</v>
      </c>
      <c r="B26" t="s">
        <v>8</v>
      </c>
      <c r="C26" t="s">
        <v>5</v>
      </c>
      <c r="D26" s="4">
        <v>2000000</v>
      </c>
      <c r="E26" s="2">
        <v>44927</v>
      </c>
      <c r="F26">
        <v>-18</v>
      </c>
      <c r="G26" s="4">
        <f t="shared" si="0"/>
        <v>1720000</v>
      </c>
    </row>
    <row r="27" spans="1:7" x14ac:dyDescent="0.45">
      <c r="A27" s="1" t="s">
        <v>36</v>
      </c>
      <c r="B27" t="s">
        <v>8</v>
      </c>
      <c r="C27" t="s">
        <v>5</v>
      </c>
      <c r="D27" s="4">
        <v>1500000</v>
      </c>
      <c r="E27" s="2">
        <v>44927</v>
      </c>
      <c r="F27">
        <v>-9</v>
      </c>
      <c r="G27" s="4">
        <f t="shared" si="0"/>
        <v>1290000</v>
      </c>
    </row>
    <row r="28" spans="1:7" x14ac:dyDescent="0.45">
      <c r="A28" s="1" t="s">
        <v>37</v>
      </c>
      <c r="B28" t="s">
        <v>9</v>
      </c>
      <c r="C28" t="s">
        <v>5</v>
      </c>
      <c r="D28" s="4">
        <v>3000000</v>
      </c>
      <c r="E28" s="2">
        <v>44927</v>
      </c>
      <c r="F28">
        <v>-3</v>
      </c>
      <c r="G28" s="4">
        <f t="shared" si="0"/>
        <v>2580000</v>
      </c>
    </row>
    <row r="29" spans="1:7" x14ac:dyDescent="0.45">
      <c r="A29" s="1" t="s">
        <v>38</v>
      </c>
      <c r="B29" t="s">
        <v>7</v>
      </c>
      <c r="C29" t="s">
        <v>6</v>
      </c>
      <c r="D29" s="4">
        <v>1000000</v>
      </c>
      <c r="E29" s="2">
        <v>44927</v>
      </c>
      <c r="F29">
        <v>-28</v>
      </c>
      <c r="G29" s="4">
        <f t="shared" si="0"/>
        <v>860000</v>
      </c>
    </row>
    <row r="30" spans="1:7" x14ac:dyDescent="0.45">
      <c r="A30" s="1" t="s">
        <v>39</v>
      </c>
      <c r="B30" t="s">
        <v>7</v>
      </c>
      <c r="C30" t="s">
        <v>6</v>
      </c>
      <c r="D30" s="4">
        <v>5000000</v>
      </c>
      <c r="E30" s="2">
        <v>44927</v>
      </c>
      <c r="F30">
        <v>-29</v>
      </c>
      <c r="G30" s="4">
        <f t="shared" si="0"/>
        <v>4300000</v>
      </c>
    </row>
    <row r="31" spans="1:7" x14ac:dyDescent="0.45">
      <c r="A31" s="1" t="s">
        <v>40</v>
      </c>
      <c r="B31" t="s">
        <v>8</v>
      </c>
      <c r="C31" t="s">
        <v>6</v>
      </c>
      <c r="D31" s="4">
        <v>6000000</v>
      </c>
      <c r="E31" s="2">
        <v>44927</v>
      </c>
      <c r="F31">
        <v>-29</v>
      </c>
      <c r="G31" s="4">
        <f t="shared" si="0"/>
        <v>5160000</v>
      </c>
    </row>
    <row r="32" spans="1:7" x14ac:dyDescent="0.45">
      <c r="A32" s="1" t="s">
        <v>41</v>
      </c>
      <c r="B32" t="s">
        <v>9</v>
      </c>
      <c r="C32" t="s">
        <v>6</v>
      </c>
      <c r="D32" s="4">
        <v>6000000</v>
      </c>
      <c r="E32" s="2">
        <v>44927</v>
      </c>
      <c r="F32">
        <v>-2</v>
      </c>
      <c r="G32" s="4">
        <f t="shared" si="0"/>
        <v>5160000</v>
      </c>
    </row>
    <row r="33" spans="1:7" x14ac:dyDescent="0.45">
      <c r="A33" s="1" t="s">
        <v>42</v>
      </c>
      <c r="B33" t="s">
        <v>7</v>
      </c>
      <c r="C33" t="s">
        <v>6</v>
      </c>
      <c r="D33" s="4">
        <v>3000000</v>
      </c>
      <c r="E33" s="2">
        <v>44927</v>
      </c>
      <c r="F33">
        <v>3</v>
      </c>
      <c r="G33" s="4">
        <f t="shared" si="0"/>
        <v>2580000</v>
      </c>
    </row>
    <row r="34" spans="1:7" x14ac:dyDescent="0.45">
      <c r="A34" s="1" t="s">
        <v>43</v>
      </c>
      <c r="B34" t="s">
        <v>8</v>
      </c>
      <c r="C34" t="s">
        <v>6</v>
      </c>
      <c r="D34" s="4">
        <v>3000000</v>
      </c>
      <c r="E34" s="2">
        <v>44927</v>
      </c>
      <c r="F34">
        <v>-28</v>
      </c>
      <c r="G34" s="4">
        <f t="shared" si="0"/>
        <v>2580000</v>
      </c>
    </row>
    <row r="35" spans="1:7" x14ac:dyDescent="0.45">
      <c r="A35" s="1" t="s">
        <v>44</v>
      </c>
      <c r="B35" t="s">
        <v>9</v>
      </c>
      <c r="C35" t="s">
        <v>6</v>
      </c>
      <c r="D35" s="4">
        <v>1000000</v>
      </c>
      <c r="E35" s="2">
        <v>44927</v>
      </c>
      <c r="F35">
        <v>-28</v>
      </c>
      <c r="G35" s="4">
        <f t="shared" si="0"/>
        <v>860000</v>
      </c>
    </row>
  </sheetData>
  <autoFilter ref="A1:F1" xr:uid="{165733C7-F3FF-42AA-9B4F-11C433CB2DA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E811-3C96-4125-84BC-7A89C491146D}">
  <dimension ref="A1:G35"/>
  <sheetViews>
    <sheetView zoomScale="85" zoomScaleNormal="85" workbookViewId="0">
      <selection activeCell="D36" sqref="D36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7" max="7" width="14.33203125" bestFit="1" customWidth="1"/>
  </cols>
  <sheetData>
    <row r="1" spans="1:7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1" t="s">
        <v>51</v>
      </c>
      <c r="G1" s="3" t="s">
        <v>52</v>
      </c>
    </row>
    <row r="2" spans="1:7" x14ac:dyDescent="0.45">
      <c r="A2" s="1" t="s">
        <v>11</v>
      </c>
      <c r="B2" t="s">
        <v>7</v>
      </c>
      <c r="C2" t="s">
        <v>3</v>
      </c>
      <c r="D2" s="4">
        <v>20000</v>
      </c>
      <c r="E2" s="2">
        <v>44927</v>
      </c>
      <c r="F2">
        <v>-29</v>
      </c>
      <c r="G2" s="4">
        <f>+D2*0.83</f>
        <v>16600</v>
      </c>
    </row>
    <row r="3" spans="1:7" x14ac:dyDescent="0.45">
      <c r="A3" s="1" t="s">
        <v>12</v>
      </c>
      <c r="B3" t="s">
        <v>8</v>
      </c>
      <c r="C3" t="s">
        <v>3</v>
      </c>
      <c r="D3" s="4">
        <v>30000</v>
      </c>
      <c r="E3" s="2">
        <v>44927</v>
      </c>
      <c r="F3">
        <v>-3</v>
      </c>
      <c r="G3" s="4">
        <f t="shared" ref="G3:G35" si="0">+D3*0.83</f>
        <v>24900</v>
      </c>
    </row>
    <row r="4" spans="1:7" x14ac:dyDescent="0.45">
      <c r="A4" s="1" t="s">
        <v>13</v>
      </c>
      <c r="B4" t="s">
        <v>9</v>
      </c>
      <c r="C4" t="s">
        <v>3</v>
      </c>
      <c r="D4" s="4">
        <v>80000</v>
      </c>
      <c r="E4" s="2">
        <v>44927</v>
      </c>
      <c r="F4">
        <v>-4</v>
      </c>
      <c r="G4" s="4">
        <f t="shared" si="0"/>
        <v>66400</v>
      </c>
    </row>
    <row r="5" spans="1:7" x14ac:dyDescent="0.45">
      <c r="A5" s="1" t="s">
        <v>14</v>
      </c>
      <c r="B5" t="s">
        <v>7</v>
      </c>
      <c r="C5" t="s">
        <v>3</v>
      </c>
      <c r="D5" s="4">
        <v>50000</v>
      </c>
      <c r="E5" s="2">
        <v>44927</v>
      </c>
      <c r="F5">
        <v>33</v>
      </c>
      <c r="G5" s="4">
        <f t="shared" si="0"/>
        <v>41500</v>
      </c>
    </row>
    <row r="6" spans="1:7" x14ac:dyDescent="0.45">
      <c r="A6" s="1" t="s">
        <v>15</v>
      </c>
      <c r="B6" t="s">
        <v>8</v>
      </c>
      <c r="C6" t="s">
        <v>3</v>
      </c>
      <c r="D6" s="4">
        <v>8000</v>
      </c>
      <c r="E6" s="2">
        <v>44927</v>
      </c>
      <c r="F6">
        <v>-4</v>
      </c>
      <c r="G6" s="4">
        <f t="shared" si="0"/>
        <v>6640</v>
      </c>
    </row>
    <row r="7" spans="1:7" x14ac:dyDescent="0.45">
      <c r="A7" s="1" t="s">
        <v>16</v>
      </c>
      <c r="B7" t="s">
        <v>9</v>
      </c>
      <c r="C7" t="s">
        <v>3</v>
      </c>
      <c r="D7" s="4">
        <v>8000</v>
      </c>
      <c r="E7" s="2">
        <v>44927</v>
      </c>
      <c r="F7">
        <v>1</v>
      </c>
      <c r="G7" s="4">
        <f t="shared" si="0"/>
        <v>6640</v>
      </c>
    </row>
    <row r="8" spans="1:7" x14ac:dyDescent="0.45">
      <c r="A8" s="1" t="s">
        <v>17</v>
      </c>
      <c r="B8" t="s">
        <v>7</v>
      </c>
      <c r="C8" t="s">
        <v>3</v>
      </c>
      <c r="D8" s="4">
        <v>30000</v>
      </c>
      <c r="E8" s="2">
        <v>44927</v>
      </c>
      <c r="F8">
        <v>-29</v>
      </c>
      <c r="G8" s="4">
        <f t="shared" si="0"/>
        <v>24900</v>
      </c>
    </row>
    <row r="9" spans="1:7" x14ac:dyDescent="0.45">
      <c r="A9" s="1" t="s">
        <v>18</v>
      </c>
      <c r="B9" t="s">
        <v>7</v>
      </c>
      <c r="C9" t="s">
        <v>3</v>
      </c>
      <c r="D9" s="4">
        <v>75000</v>
      </c>
      <c r="E9" s="2">
        <v>44927</v>
      </c>
      <c r="F9">
        <v>-29</v>
      </c>
      <c r="G9" s="4">
        <f t="shared" si="0"/>
        <v>62250</v>
      </c>
    </row>
    <row r="10" spans="1:7" x14ac:dyDescent="0.45">
      <c r="A10" s="1" t="s">
        <v>19</v>
      </c>
      <c r="B10" t="s">
        <v>8</v>
      </c>
      <c r="C10" t="s">
        <v>2</v>
      </c>
      <c r="D10" s="4">
        <v>4000</v>
      </c>
      <c r="E10" s="2">
        <v>44927</v>
      </c>
      <c r="F10">
        <v>-29</v>
      </c>
      <c r="G10" s="4">
        <f t="shared" si="0"/>
        <v>3320</v>
      </c>
    </row>
    <row r="11" spans="1:7" x14ac:dyDescent="0.45">
      <c r="A11" s="1" t="s">
        <v>20</v>
      </c>
      <c r="B11" t="s">
        <v>7</v>
      </c>
      <c r="C11" t="s">
        <v>2</v>
      </c>
      <c r="D11" s="4">
        <v>15000</v>
      </c>
      <c r="E11" s="2">
        <v>44927</v>
      </c>
      <c r="F11">
        <v>-5</v>
      </c>
      <c r="G11" s="4">
        <f t="shared" si="0"/>
        <v>12450</v>
      </c>
    </row>
    <row r="12" spans="1:7" x14ac:dyDescent="0.45">
      <c r="A12" s="1" t="s">
        <v>21</v>
      </c>
      <c r="B12" t="s">
        <v>8</v>
      </c>
      <c r="C12" t="s">
        <v>2</v>
      </c>
      <c r="D12" s="4">
        <v>50000</v>
      </c>
      <c r="E12" s="2">
        <v>44927</v>
      </c>
      <c r="F12">
        <v>-26</v>
      </c>
      <c r="G12" s="4">
        <f t="shared" si="0"/>
        <v>41500</v>
      </c>
    </row>
    <row r="13" spans="1:7" x14ac:dyDescent="0.45">
      <c r="A13" s="1" t="s">
        <v>22</v>
      </c>
      <c r="B13" t="s">
        <v>8</v>
      </c>
      <c r="C13" t="s">
        <v>2</v>
      </c>
      <c r="D13" s="4">
        <v>2000</v>
      </c>
      <c r="E13" s="2">
        <v>44927</v>
      </c>
      <c r="F13">
        <v>-29</v>
      </c>
      <c r="G13" s="4">
        <f t="shared" si="0"/>
        <v>1660</v>
      </c>
    </row>
    <row r="14" spans="1:7" x14ac:dyDescent="0.45">
      <c r="A14" s="1" t="s">
        <v>23</v>
      </c>
      <c r="B14" t="s">
        <v>9</v>
      </c>
      <c r="C14" t="s">
        <v>2</v>
      </c>
      <c r="D14" s="4">
        <v>5000</v>
      </c>
      <c r="E14" s="2">
        <v>44927</v>
      </c>
      <c r="F14">
        <v>5</v>
      </c>
      <c r="G14" s="4">
        <f t="shared" si="0"/>
        <v>4150</v>
      </c>
    </row>
    <row r="15" spans="1:7" x14ac:dyDescent="0.45">
      <c r="A15" s="1" t="s">
        <v>24</v>
      </c>
      <c r="B15" t="s">
        <v>7</v>
      </c>
      <c r="C15" t="s">
        <v>2</v>
      </c>
      <c r="D15" s="4">
        <v>3000</v>
      </c>
      <c r="E15" s="2">
        <v>44927</v>
      </c>
      <c r="F15">
        <v>-23</v>
      </c>
      <c r="G15" s="4">
        <f t="shared" si="0"/>
        <v>2490</v>
      </c>
    </row>
    <row r="16" spans="1:7" x14ac:dyDescent="0.45">
      <c r="A16" s="1" t="s">
        <v>25</v>
      </c>
      <c r="B16" t="s">
        <v>7</v>
      </c>
      <c r="C16" t="s">
        <v>2</v>
      </c>
      <c r="D16" s="4">
        <v>10000</v>
      </c>
      <c r="E16" s="2">
        <v>44927</v>
      </c>
      <c r="F16">
        <v>60</v>
      </c>
      <c r="G16" s="4">
        <f t="shared" si="0"/>
        <v>8300</v>
      </c>
    </row>
    <row r="17" spans="1:7" x14ac:dyDescent="0.45">
      <c r="A17" s="1" t="s">
        <v>26</v>
      </c>
      <c r="B17" t="s">
        <v>8</v>
      </c>
      <c r="C17" t="s">
        <v>4</v>
      </c>
      <c r="D17" s="4">
        <v>300000</v>
      </c>
      <c r="E17" s="2">
        <v>44927</v>
      </c>
      <c r="F17">
        <v>-20</v>
      </c>
      <c r="G17" s="4">
        <f t="shared" si="0"/>
        <v>249000</v>
      </c>
    </row>
    <row r="18" spans="1:7" x14ac:dyDescent="0.45">
      <c r="A18" s="1" t="s">
        <v>27</v>
      </c>
      <c r="B18" t="s">
        <v>9</v>
      </c>
      <c r="C18" t="s">
        <v>4</v>
      </c>
      <c r="D18" s="4">
        <v>150000</v>
      </c>
      <c r="E18" s="2">
        <v>44927</v>
      </c>
      <c r="F18">
        <v>31</v>
      </c>
      <c r="G18" s="4">
        <f t="shared" si="0"/>
        <v>124500</v>
      </c>
    </row>
    <row r="19" spans="1:7" x14ac:dyDescent="0.45">
      <c r="A19" s="1" t="s">
        <v>28</v>
      </c>
      <c r="B19" t="s">
        <v>7</v>
      </c>
      <c r="C19" t="s">
        <v>4</v>
      </c>
      <c r="D19" s="4">
        <v>500000</v>
      </c>
      <c r="E19" s="2">
        <v>44927</v>
      </c>
      <c r="F19">
        <v>-19</v>
      </c>
      <c r="G19" s="4">
        <f t="shared" si="0"/>
        <v>415000</v>
      </c>
    </row>
    <row r="20" spans="1:7" x14ac:dyDescent="0.45">
      <c r="A20" s="1" t="s">
        <v>29</v>
      </c>
      <c r="B20" t="s">
        <v>8</v>
      </c>
      <c r="C20" t="s">
        <v>4</v>
      </c>
      <c r="D20" s="4">
        <v>600000</v>
      </c>
      <c r="E20" s="2">
        <v>44927</v>
      </c>
      <c r="F20">
        <v>-19</v>
      </c>
      <c r="G20" s="4">
        <f t="shared" si="0"/>
        <v>498000</v>
      </c>
    </row>
    <row r="21" spans="1:7" x14ac:dyDescent="0.45">
      <c r="A21" s="1" t="s">
        <v>30</v>
      </c>
      <c r="B21" t="s">
        <v>7</v>
      </c>
      <c r="C21" t="s">
        <v>4</v>
      </c>
      <c r="D21" s="4">
        <v>500000</v>
      </c>
      <c r="E21" s="2">
        <v>44927</v>
      </c>
      <c r="F21">
        <v>10</v>
      </c>
      <c r="G21" s="4">
        <f t="shared" si="0"/>
        <v>415000</v>
      </c>
    </row>
    <row r="22" spans="1:7" x14ac:dyDescent="0.45">
      <c r="A22" s="1" t="s">
        <v>31</v>
      </c>
      <c r="B22" t="s">
        <v>8</v>
      </c>
      <c r="C22" t="s">
        <v>4</v>
      </c>
      <c r="D22" s="4">
        <v>800000</v>
      </c>
      <c r="E22" s="2">
        <v>44927</v>
      </c>
      <c r="F22">
        <v>-18</v>
      </c>
      <c r="G22" s="4">
        <f t="shared" si="0"/>
        <v>664000</v>
      </c>
    </row>
    <row r="23" spans="1:7" x14ac:dyDescent="0.45">
      <c r="A23" s="1" t="s">
        <v>32</v>
      </c>
      <c r="B23" t="s">
        <v>7</v>
      </c>
      <c r="C23" t="s">
        <v>4</v>
      </c>
      <c r="D23" s="4">
        <v>1500000</v>
      </c>
      <c r="E23" s="2">
        <v>44927</v>
      </c>
      <c r="F23">
        <v>-18</v>
      </c>
      <c r="G23" s="4">
        <f t="shared" si="0"/>
        <v>1245000</v>
      </c>
    </row>
    <row r="24" spans="1:7" x14ac:dyDescent="0.45">
      <c r="A24" s="1" t="s">
        <v>33</v>
      </c>
      <c r="B24" t="s">
        <v>8</v>
      </c>
      <c r="C24" t="s">
        <v>5</v>
      </c>
      <c r="D24" s="4">
        <v>2200000</v>
      </c>
      <c r="E24" s="2">
        <v>44927</v>
      </c>
      <c r="F24">
        <v>-15</v>
      </c>
      <c r="G24" s="4">
        <f t="shared" si="0"/>
        <v>1826000</v>
      </c>
    </row>
    <row r="25" spans="1:7" x14ac:dyDescent="0.45">
      <c r="A25" s="1" t="s">
        <v>34</v>
      </c>
      <c r="B25" t="s">
        <v>7</v>
      </c>
      <c r="C25" t="s">
        <v>5</v>
      </c>
      <c r="D25" s="4">
        <v>2000000</v>
      </c>
      <c r="E25" s="2">
        <v>44927</v>
      </c>
      <c r="F25">
        <v>-14</v>
      </c>
      <c r="G25" s="4">
        <f t="shared" si="0"/>
        <v>1660000</v>
      </c>
    </row>
    <row r="26" spans="1:7" x14ac:dyDescent="0.45">
      <c r="A26" s="1" t="s">
        <v>35</v>
      </c>
      <c r="B26" t="s">
        <v>8</v>
      </c>
      <c r="C26" t="s">
        <v>5</v>
      </c>
      <c r="D26" s="4">
        <v>2000000</v>
      </c>
      <c r="E26" s="2">
        <v>44927</v>
      </c>
      <c r="F26">
        <v>-18</v>
      </c>
      <c r="G26" s="4">
        <f t="shared" si="0"/>
        <v>1660000</v>
      </c>
    </row>
    <row r="27" spans="1:7" x14ac:dyDescent="0.45">
      <c r="A27" s="1" t="s">
        <v>36</v>
      </c>
      <c r="B27" t="s">
        <v>8</v>
      </c>
      <c r="C27" t="s">
        <v>5</v>
      </c>
      <c r="D27" s="4">
        <v>1500000</v>
      </c>
      <c r="E27" s="2">
        <v>44927</v>
      </c>
      <c r="F27">
        <v>-9</v>
      </c>
      <c r="G27" s="4">
        <f t="shared" si="0"/>
        <v>1245000</v>
      </c>
    </row>
    <row r="28" spans="1:7" x14ac:dyDescent="0.45">
      <c r="A28" s="1" t="s">
        <v>37</v>
      </c>
      <c r="B28" t="s">
        <v>9</v>
      </c>
      <c r="C28" t="s">
        <v>5</v>
      </c>
      <c r="D28" s="4">
        <v>3000000</v>
      </c>
      <c r="E28" s="2">
        <v>44927</v>
      </c>
      <c r="F28">
        <v>-3</v>
      </c>
      <c r="G28" s="4">
        <f t="shared" si="0"/>
        <v>2490000</v>
      </c>
    </row>
    <row r="29" spans="1:7" x14ac:dyDescent="0.45">
      <c r="A29" s="1" t="s">
        <v>38</v>
      </c>
      <c r="B29" t="s">
        <v>7</v>
      </c>
      <c r="C29" t="s">
        <v>6</v>
      </c>
      <c r="D29" s="4">
        <v>1000000</v>
      </c>
      <c r="E29" s="2">
        <v>44927</v>
      </c>
      <c r="F29">
        <v>-59</v>
      </c>
      <c r="G29" s="4">
        <f t="shared" si="0"/>
        <v>830000</v>
      </c>
    </row>
    <row r="30" spans="1:7" x14ac:dyDescent="0.45">
      <c r="A30" s="1" t="s">
        <v>39</v>
      </c>
      <c r="B30" t="s">
        <v>7</v>
      </c>
      <c r="C30" t="s">
        <v>6</v>
      </c>
      <c r="D30" s="4">
        <v>5000000</v>
      </c>
      <c r="E30" s="2">
        <v>44927</v>
      </c>
      <c r="F30">
        <v>1</v>
      </c>
      <c r="G30" s="4">
        <f t="shared" si="0"/>
        <v>4150000</v>
      </c>
    </row>
    <row r="31" spans="1:7" x14ac:dyDescent="0.45">
      <c r="A31" s="1" t="s">
        <v>40</v>
      </c>
      <c r="B31" t="s">
        <v>8</v>
      </c>
      <c r="C31" t="s">
        <v>6</v>
      </c>
      <c r="D31" s="4">
        <v>6000000</v>
      </c>
      <c r="E31" s="2">
        <v>44927</v>
      </c>
      <c r="F31">
        <v>-29</v>
      </c>
      <c r="G31" s="4">
        <f t="shared" si="0"/>
        <v>4980000</v>
      </c>
    </row>
    <row r="32" spans="1:7" x14ac:dyDescent="0.45">
      <c r="A32" s="1" t="s">
        <v>41</v>
      </c>
      <c r="B32" t="s">
        <v>9</v>
      </c>
      <c r="C32" t="s">
        <v>6</v>
      </c>
      <c r="D32" s="4">
        <v>6000000</v>
      </c>
      <c r="E32" s="2">
        <v>44927</v>
      </c>
      <c r="F32">
        <v>-2</v>
      </c>
      <c r="G32" s="4">
        <f t="shared" si="0"/>
        <v>4980000</v>
      </c>
    </row>
    <row r="33" spans="1:7" x14ac:dyDescent="0.45">
      <c r="A33" s="1" t="s">
        <v>42</v>
      </c>
      <c r="B33" t="s">
        <v>7</v>
      </c>
      <c r="C33" t="s">
        <v>6</v>
      </c>
      <c r="D33" s="4">
        <v>3000000</v>
      </c>
      <c r="E33" s="2">
        <v>44927</v>
      </c>
      <c r="F33">
        <v>-28</v>
      </c>
      <c r="G33" s="4">
        <f t="shared" si="0"/>
        <v>2490000</v>
      </c>
    </row>
    <row r="34" spans="1:7" x14ac:dyDescent="0.45">
      <c r="A34" s="1" t="s">
        <v>43</v>
      </c>
      <c r="B34" t="s">
        <v>8</v>
      </c>
      <c r="C34" t="s">
        <v>6</v>
      </c>
      <c r="D34" s="4">
        <v>3000000</v>
      </c>
      <c r="E34" s="2">
        <v>44927</v>
      </c>
      <c r="F34">
        <v>-28</v>
      </c>
      <c r="G34" s="4">
        <f t="shared" si="0"/>
        <v>2490000</v>
      </c>
    </row>
    <row r="35" spans="1:7" x14ac:dyDescent="0.45">
      <c r="A35" s="1" t="s">
        <v>44</v>
      </c>
      <c r="B35" t="s">
        <v>9</v>
      </c>
      <c r="C35" t="s">
        <v>6</v>
      </c>
      <c r="D35" s="4">
        <v>1000000</v>
      </c>
      <c r="E35" s="2">
        <v>44927</v>
      </c>
      <c r="F35">
        <v>-28</v>
      </c>
      <c r="G35" s="4">
        <f t="shared" si="0"/>
        <v>830000</v>
      </c>
    </row>
  </sheetData>
  <autoFilter ref="A1:F1" xr:uid="{03A5132E-5F67-483B-A587-DC70A4F8FAC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F68F-F854-42E2-9CE6-FD314B623828}">
  <dimension ref="A1:G34"/>
  <sheetViews>
    <sheetView workbookViewId="0">
      <selection activeCell="A3" sqref="A3:XFD3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7" max="7" width="14.33203125" bestFit="1" customWidth="1"/>
  </cols>
  <sheetData>
    <row r="1" spans="1:7" ht="25.2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1" t="s">
        <v>53</v>
      </c>
      <c r="G1" s="3" t="s">
        <v>54</v>
      </c>
    </row>
    <row r="2" spans="1:7" x14ac:dyDescent="0.45">
      <c r="A2" s="1" t="s">
        <v>11</v>
      </c>
      <c r="B2" t="s">
        <v>7</v>
      </c>
      <c r="C2" t="s">
        <v>3</v>
      </c>
      <c r="D2" s="4">
        <v>20000</v>
      </c>
      <c r="E2" s="2">
        <v>44927</v>
      </c>
      <c r="F2">
        <v>-29</v>
      </c>
      <c r="G2" s="4">
        <f>+D2*0.74</f>
        <v>14800</v>
      </c>
    </row>
    <row r="3" spans="1:7" x14ac:dyDescent="0.45">
      <c r="A3" s="1" t="s">
        <v>12</v>
      </c>
      <c r="B3" t="s">
        <v>8</v>
      </c>
      <c r="C3" t="s">
        <v>3</v>
      </c>
      <c r="D3" s="4">
        <v>30000</v>
      </c>
      <c r="E3" s="2">
        <v>44927</v>
      </c>
      <c r="F3">
        <v>28</v>
      </c>
      <c r="G3" s="4">
        <f t="shared" ref="G3:G34" si="0">+D3*0.74</f>
        <v>22200</v>
      </c>
    </row>
    <row r="4" spans="1:7" x14ac:dyDescent="0.45">
      <c r="A4" s="1" t="s">
        <v>13</v>
      </c>
      <c r="B4" t="s">
        <v>9</v>
      </c>
      <c r="C4" t="s">
        <v>3</v>
      </c>
      <c r="D4" s="4">
        <v>80000</v>
      </c>
      <c r="E4" s="2">
        <v>44927</v>
      </c>
      <c r="F4">
        <v>-4</v>
      </c>
      <c r="G4" s="4">
        <f t="shared" si="0"/>
        <v>59200</v>
      </c>
    </row>
    <row r="5" spans="1:7" x14ac:dyDescent="0.45">
      <c r="A5" s="1" t="s">
        <v>14</v>
      </c>
      <c r="B5" t="s">
        <v>7</v>
      </c>
      <c r="C5" t="s">
        <v>3</v>
      </c>
      <c r="D5" s="4">
        <v>50000</v>
      </c>
      <c r="E5" s="2">
        <v>44927</v>
      </c>
      <c r="F5">
        <v>45</v>
      </c>
      <c r="G5" s="4">
        <f t="shared" si="0"/>
        <v>37000</v>
      </c>
    </row>
    <row r="6" spans="1:7" x14ac:dyDescent="0.45">
      <c r="A6" s="1" t="s">
        <v>15</v>
      </c>
      <c r="B6" t="s">
        <v>8</v>
      </c>
      <c r="C6" t="s">
        <v>3</v>
      </c>
      <c r="D6" s="4">
        <v>8000</v>
      </c>
      <c r="E6" s="2">
        <v>44927</v>
      </c>
      <c r="F6">
        <v>-4</v>
      </c>
      <c r="G6" s="4">
        <f t="shared" si="0"/>
        <v>5920</v>
      </c>
    </row>
    <row r="7" spans="1:7" x14ac:dyDescent="0.45">
      <c r="A7" s="1" t="s">
        <v>16</v>
      </c>
      <c r="B7" t="s">
        <v>9</v>
      </c>
      <c r="C7" t="s">
        <v>3</v>
      </c>
      <c r="D7" s="4">
        <v>8000</v>
      </c>
      <c r="E7" s="2">
        <v>44927</v>
      </c>
      <c r="F7">
        <v>-29</v>
      </c>
      <c r="G7" s="4">
        <f t="shared" si="0"/>
        <v>5920</v>
      </c>
    </row>
    <row r="8" spans="1:7" x14ac:dyDescent="0.45">
      <c r="A8" s="1" t="s">
        <v>17</v>
      </c>
      <c r="B8" t="s">
        <v>7</v>
      </c>
      <c r="C8" t="s">
        <v>3</v>
      </c>
      <c r="D8" s="4">
        <v>30000</v>
      </c>
      <c r="E8" s="2">
        <v>44927</v>
      </c>
      <c r="F8">
        <v>-29</v>
      </c>
      <c r="G8" s="4">
        <f t="shared" si="0"/>
        <v>22200</v>
      </c>
    </row>
    <row r="9" spans="1:7" x14ac:dyDescent="0.45">
      <c r="A9" s="1" t="s">
        <v>18</v>
      </c>
      <c r="B9" t="s">
        <v>7</v>
      </c>
      <c r="C9" t="s">
        <v>3</v>
      </c>
      <c r="D9" s="4">
        <v>75000</v>
      </c>
      <c r="E9" s="2">
        <v>44927</v>
      </c>
      <c r="F9">
        <v>-29</v>
      </c>
      <c r="G9" s="4">
        <f t="shared" si="0"/>
        <v>55500</v>
      </c>
    </row>
    <row r="10" spans="1:7" x14ac:dyDescent="0.45">
      <c r="A10" s="1" t="s">
        <v>19</v>
      </c>
      <c r="B10" t="s">
        <v>8</v>
      </c>
      <c r="C10" t="s">
        <v>2</v>
      </c>
      <c r="D10" s="4">
        <v>4000</v>
      </c>
      <c r="E10" s="2">
        <v>44927</v>
      </c>
      <c r="F10">
        <v>-29</v>
      </c>
      <c r="G10" s="4">
        <f t="shared" si="0"/>
        <v>2960</v>
      </c>
    </row>
    <row r="11" spans="1:7" x14ac:dyDescent="0.45">
      <c r="A11" s="1" t="s">
        <v>20</v>
      </c>
      <c r="B11" t="s">
        <v>7</v>
      </c>
      <c r="C11" t="s">
        <v>2</v>
      </c>
      <c r="D11" s="4">
        <v>15000</v>
      </c>
      <c r="E11" s="2">
        <v>44927</v>
      </c>
      <c r="F11">
        <v>-5</v>
      </c>
      <c r="G11" s="4">
        <f t="shared" si="0"/>
        <v>11100</v>
      </c>
    </row>
    <row r="12" spans="1:7" x14ac:dyDescent="0.45">
      <c r="A12" s="1" t="s">
        <v>21</v>
      </c>
      <c r="B12" t="s">
        <v>8</v>
      </c>
      <c r="C12" t="s">
        <v>2</v>
      </c>
      <c r="D12" s="4">
        <v>50000</v>
      </c>
      <c r="E12" s="2">
        <v>44927</v>
      </c>
      <c r="F12">
        <v>5</v>
      </c>
      <c r="G12" s="4">
        <f t="shared" si="0"/>
        <v>37000</v>
      </c>
    </row>
    <row r="13" spans="1:7" x14ac:dyDescent="0.45">
      <c r="A13" s="1" t="s">
        <v>22</v>
      </c>
      <c r="B13" t="s">
        <v>8</v>
      </c>
      <c r="C13" t="s">
        <v>2</v>
      </c>
      <c r="D13" s="4">
        <v>2000</v>
      </c>
      <c r="E13" s="2">
        <v>44927</v>
      </c>
      <c r="F13">
        <v>-29</v>
      </c>
      <c r="G13" s="4">
        <f t="shared" si="0"/>
        <v>1480</v>
      </c>
    </row>
    <row r="14" spans="1:7" x14ac:dyDescent="0.45">
      <c r="A14" s="1" t="s">
        <v>23</v>
      </c>
      <c r="B14" t="s">
        <v>9</v>
      </c>
      <c r="C14" t="s">
        <v>2</v>
      </c>
      <c r="D14" s="4">
        <v>5000</v>
      </c>
      <c r="E14" s="2">
        <v>44927</v>
      </c>
      <c r="F14">
        <v>6</v>
      </c>
      <c r="G14" s="4">
        <f t="shared" si="0"/>
        <v>3700</v>
      </c>
    </row>
    <row r="15" spans="1:7" x14ac:dyDescent="0.45">
      <c r="A15" s="1" t="s">
        <v>24</v>
      </c>
      <c r="B15" t="s">
        <v>7</v>
      </c>
      <c r="C15" t="s">
        <v>2</v>
      </c>
      <c r="D15" s="4">
        <v>3000</v>
      </c>
      <c r="E15" s="2">
        <v>44927</v>
      </c>
      <c r="F15">
        <v>-23</v>
      </c>
      <c r="G15" s="4">
        <f t="shared" si="0"/>
        <v>2220</v>
      </c>
    </row>
    <row r="16" spans="1:7" x14ac:dyDescent="0.45">
      <c r="A16" s="1" t="s">
        <v>25</v>
      </c>
      <c r="B16" t="s">
        <v>7</v>
      </c>
      <c r="C16" t="s">
        <v>2</v>
      </c>
      <c r="D16" s="4">
        <v>10000</v>
      </c>
      <c r="E16" s="2">
        <v>44927</v>
      </c>
      <c r="F16">
        <v>-21</v>
      </c>
      <c r="G16" s="4">
        <f t="shared" si="0"/>
        <v>7400</v>
      </c>
    </row>
    <row r="17" spans="1:7" x14ac:dyDescent="0.45">
      <c r="A17" s="1" t="s">
        <v>26</v>
      </c>
      <c r="B17" t="s">
        <v>8</v>
      </c>
      <c r="C17" t="s">
        <v>4</v>
      </c>
      <c r="D17" s="4">
        <v>300000</v>
      </c>
      <c r="E17" s="2">
        <v>44927</v>
      </c>
      <c r="F17">
        <v>-20</v>
      </c>
      <c r="G17" s="4">
        <f t="shared" si="0"/>
        <v>222000</v>
      </c>
    </row>
    <row r="18" spans="1:7" x14ac:dyDescent="0.45">
      <c r="A18" s="1" t="s">
        <v>27</v>
      </c>
      <c r="B18" t="s">
        <v>9</v>
      </c>
      <c r="C18" t="s">
        <v>4</v>
      </c>
      <c r="D18" s="4">
        <v>150000</v>
      </c>
      <c r="E18" s="2">
        <v>44927</v>
      </c>
      <c r="F18">
        <v>61</v>
      </c>
      <c r="G18" s="4">
        <f t="shared" si="0"/>
        <v>111000</v>
      </c>
    </row>
    <row r="19" spans="1:7" x14ac:dyDescent="0.45">
      <c r="A19" s="1" t="s">
        <v>28</v>
      </c>
      <c r="B19" t="s">
        <v>7</v>
      </c>
      <c r="C19" t="s">
        <v>4</v>
      </c>
      <c r="D19" s="4">
        <v>500000</v>
      </c>
      <c r="E19" s="2">
        <v>44927</v>
      </c>
      <c r="F19">
        <v>-19</v>
      </c>
      <c r="G19" s="4">
        <f t="shared" si="0"/>
        <v>370000</v>
      </c>
    </row>
    <row r="20" spans="1:7" x14ac:dyDescent="0.45">
      <c r="A20" s="1" t="s">
        <v>29</v>
      </c>
      <c r="B20" t="s">
        <v>8</v>
      </c>
      <c r="C20" t="s">
        <v>4</v>
      </c>
      <c r="D20" s="4">
        <v>600000</v>
      </c>
      <c r="E20" s="2">
        <v>44927</v>
      </c>
      <c r="F20">
        <v>-19</v>
      </c>
      <c r="G20" s="4">
        <f t="shared" si="0"/>
        <v>444000</v>
      </c>
    </row>
    <row r="21" spans="1:7" x14ac:dyDescent="0.45">
      <c r="A21" s="1" t="s">
        <v>30</v>
      </c>
      <c r="B21" t="s">
        <v>7</v>
      </c>
      <c r="C21" t="s">
        <v>4</v>
      </c>
      <c r="D21" s="4">
        <v>500000</v>
      </c>
      <c r="E21" s="2">
        <v>44927</v>
      </c>
      <c r="F21">
        <v>-20</v>
      </c>
      <c r="G21" s="4">
        <f t="shared" si="0"/>
        <v>370000</v>
      </c>
    </row>
    <row r="22" spans="1:7" x14ac:dyDescent="0.45">
      <c r="A22" s="1" t="s">
        <v>31</v>
      </c>
      <c r="B22" t="s">
        <v>8</v>
      </c>
      <c r="C22" t="s">
        <v>4</v>
      </c>
      <c r="D22" s="4">
        <v>800000</v>
      </c>
      <c r="E22" s="2">
        <v>44927</v>
      </c>
      <c r="F22">
        <v>-18</v>
      </c>
      <c r="G22" s="4">
        <f t="shared" si="0"/>
        <v>592000</v>
      </c>
    </row>
    <row r="23" spans="1:7" x14ac:dyDescent="0.45">
      <c r="A23" s="1" t="s">
        <v>32</v>
      </c>
      <c r="B23" t="s">
        <v>7</v>
      </c>
      <c r="C23" t="s">
        <v>4</v>
      </c>
      <c r="D23" s="4">
        <v>1500000</v>
      </c>
      <c r="E23" s="2">
        <v>44927</v>
      </c>
      <c r="F23">
        <v>-18</v>
      </c>
      <c r="G23" s="4">
        <f t="shared" si="0"/>
        <v>1110000</v>
      </c>
    </row>
    <row r="24" spans="1:7" x14ac:dyDescent="0.45">
      <c r="A24" s="1" t="s">
        <v>33</v>
      </c>
      <c r="B24" t="s">
        <v>8</v>
      </c>
      <c r="C24" t="s">
        <v>5</v>
      </c>
      <c r="D24" s="4">
        <v>2200000</v>
      </c>
      <c r="E24" s="2">
        <v>44927</v>
      </c>
      <c r="F24">
        <v>-15</v>
      </c>
      <c r="G24" s="4">
        <f t="shared" si="0"/>
        <v>1628000</v>
      </c>
    </row>
    <row r="25" spans="1:7" x14ac:dyDescent="0.45">
      <c r="A25" s="1" t="s">
        <v>34</v>
      </c>
      <c r="B25" t="s">
        <v>7</v>
      </c>
      <c r="C25" t="s">
        <v>5</v>
      </c>
      <c r="D25" s="4">
        <v>2000000</v>
      </c>
      <c r="E25" s="2">
        <v>44927</v>
      </c>
      <c r="F25">
        <v>-14</v>
      </c>
      <c r="G25" s="4">
        <f t="shared" si="0"/>
        <v>1480000</v>
      </c>
    </row>
    <row r="26" spans="1:7" x14ac:dyDescent="0.45">
      <c r="A26" s="1" t="s">
        <v>35</v>
      </c>
      <c r="B26" t="s">
        <v>8</v>
      </c>
      <c r="C26" t="s">
        <v>5</v>
      </c>
      <c r="D26" s="4">
        <v>2000000</v>
      </c>
      <c r="E26" s="2">
        <v>44927</v>
      </c>
      <c r="F26">
        <v>13</v>
      </c>
      <c r="G26" s="4">
        <f t="shared" si="0"/>
        <v>1480000</v>
      </c>
    </row>
    <row r="27" spans="1:7" x14ac:dyDescent="0.45">
      <c r="A27" s="1" t="s">
        <v>36</v>
      </c>
      <c r="B27" t="s">
        <v>8</v>
      </c>
      <c r="C27" t="s">
        <v>5</v>
      </c>
      <c r="D27" s="4">
        <v>1500000</v>
      </c>
      <c r="E27" s="2">
        <v>44927</v>
      </c>
      <c r="F27">
        <v>35</v>
      </c>
      <c r="G27" s="4">
        <f t="shared" si="0"/>
        <v>1110000</v>
      </c>
    </row>
    <row r="28" spans="1:7" x14ac:dyDescent="0.45">
      <c r="A28" s="1" t="s">
        <v>37</v>
      </c>
      <c r="B28" t="s">
        <v>9</v>
      </c>
      <c r="C28" t="s">
        <v>5</v>
      </c>
      <c r="D28" s="4">
        <v>3000000</v>
      </c>
      <c r="E28" s="2">
        <v>44927</v>
      </c>
      <c r="F28">
        <v>-3</v>
      </c>
      <c r="G28" s="4">
        <f t="shared" si="0"/>
        <v>2220000</v>
      </c>
    </row>
    <row r="29" spans="1:7" x14ac:dyDescent="0.45">
      <c r="A29" s="1" t="s">
        <v>38</v>
      </c>
      <c r="B29" t="s">
        <v>7</v>
      </c>
      <c r="C29" t="s">
        <v>6</v>
      </c>
      <c r="D29" s="4">
        <v>1000000</v>
      </c>
      <c r="E29" s="2">
        <v>44927</v>
      </c>
      <c r="F29">
        <v>-58</v>
      </c>
      <c r="G29" s="4">
        <f t="shared" si="0"/>
        <v>740000</v>
      </c>
    </row>
    <row r="30" spans="1:7" x14ac:dyDescent="0.45">
      <c r="A30" s="1" t="s">
        <v>39</v>
      </c>
      <c r="B30" t="s">
        <v>7</v>
      </c>
      <c r="C30" t="s">
        <v>6</v>
      </c>
      <c r="D30" s="4">
        <v>5000000</v>
      </c>
      <c r="E30" s="2">
        <v>44927</v>
      </c>
      <c r="F30">
        <v>2</v>
      </c>
      <c r="G30" s="4">
        <f t="shared" si="0"/>
        <v>3700000</v>
      </c>
    </row>
    <row r="31" spans="1:7" x14ac:dyDescent="0.45">
      <c r="A31" s="1" t="s">
        <v>41</v>
      </c>
      <c r="B31" t="s">
        <v>9</v>
      </c>
      <c r="C31" t="s">
        <v>6</v>
      </c>
      <c r="D31" s="4">
        <v>6000000</v>
      </c>
      <c r="E31" s="2">
        <v>44927</v>
      </c>
      <c r="F31">
        <v>-1</v>
      </c>
      <c r="G31" s="4">
        <f t="shared" si="0"/>
        <v>4440000</v>
      </c>
    </row>
    <row r="32" spans="1:7" x14ac:dyDescent="0.45">
      <c r="A32" s="1" t="s">
        <v>42</v>
      </c>
      <c r="B32" t="s">
        <v>7</v>
      </c>
      <c r="C32" t="s">
        <v>6</v>
      </c>
      <c r="D32" s="4">
        <v>3000000</v>
      </c>
      <c r="E32" s="2">
        <v>44927</v>
      </c>
      <c r="F32">
        <v>-28</v>
      </c>
      <c r="G32" s="4">
        <f t="shared" si="0"/>
        <v>2220000</v>
      </c>
    </row>
    <row r="33" spans="1:7" x14ac:dyDescent="0.45">
      <c r="A33" s="1" t="s">
        <v>43</v>
      </c>
      <c r="B33" t="s">
        <v>8</v>
      </c>
      <c r="C33" t="s">
        <v>6</v>
      </c>
      <c r="D33" s="4">
        <v>3000000</v>
      </c>
      <c r="E33" s="2">
        <v>44927</v>
      </c>
      <c r="F33">
        <v>3</v>
      </c>
      <c r="G33" s="4">
        <f t="shared" si="0"/>
        <v>2220000</v>
      </c>
    </row>
    <row r="34" spans="1:7" x14ac:dyDescent="0.45">
      <c r="A34" s="1" t="s">
        <v>44</v>
      </c>
      <c r="B34" t="s">
        <v>9</v>
      </c>
      <c r="C34" t="s">
        <v>6</v>
      </c>
      <c r="D34" s="4">
        <v>1000000</v>
      </c>
      <c r="E34" s="2">
        <v>44927</v>
      </c>
      <c r="F34">
        <v>-28</v>
      </c>
      <c r="G34" s="4">
        <f t="shared" si="0"/>
        <v>740000</v>
      </c>
    </row>
  </sheetData>
  <autoFilter ref="A1:F34" xr:uid="{4E14C155-E91E-42B3-A0C3-8E5F5F749F7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1DA8-3C1B-4CB0-BAA3-5BD247355437}">
  <dimension ref="A1:G32"/>
  <sheetViews>
    <sheetView workbookViewId="0">
      <selection activeCell="G3" sqref="G3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7" max="7" width="14.33203125" bestFit="1" customWidth="1"/>
  </cols>
  <sheetData>
    <row r="1" spans="1:7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1" t="s">
        <v>55</v>
      </c>
      <c r="G1" s="3" t="s">
        <v>56</v>
      </c>
    </row>
    <row r="2" spans="1:7" x14ac:dyDescent="0.45">
      <c r="A2" s="1" t="s">
        <v>11</v>
      </c>
      <c r="B2" t="s">
        <v>7</v>
      </c>
      <c r="C2" t="s">
        <v>3</v>
      </c>
      <c r="D2" s="4">
        <v>20000</v>
      </c>
      <c r="E2" s="2">
        <v>44927</v>
      </c>
      <c r="F2">
        <v>-29</v>
      </c>
      <c r="G2" s="4">
        <f>+D2*0.66</f>
        <v>13200</v>
      </c>
    </row>
    <row r="3" spans="1:7" x14ac:dyDescent="0.45">
      <c r="A3" s="1" t="s">
        <v>12</v>
      </c>
      <c r="B3" t="s">
        <v>8</v>
      </c>
      <c r="C3" t="s">
        <v>3</v>
      </c>
      <c r="D3" s="4">
        <v>30000</v>
      </c>
      <c r="E3" s="2">
        <v>44927</v>
      </c>
      <c r="F3">
        <v>58</v>
      </c>
      <c r="G3" s="4">
        <f t="shared" ref="G3:G32" si="0">+D3*0.66</f>
        <v>19800</v>
      </c>
    </row>
    <row r="4" spans="1:7" x14ac:dyDescent="0.45">
      <c r="A4" s="1" t="s">
        <v>13</v>
      </c>
      <c r="B4" t="s">
        <v>9</v>
      </c>
      <c r="C4" t="s">
        <v>3</v>
      </c>
      <c r="D4" s="4">
        <v>80000</v>
      </c>
      <c r="E4" s="2">
        <v>44927</v>
      </c>
      <c r="F4">
        <v>-4</v>
      </c>
      <c r="G4" s="4">
        <f t="shared" si="0"/>
        <v>52800</v>
      </c>
    </row>
    <row r="5" spans="1:7" x14ac:dyDescent="0.45">
      <c r="A5" s="1" t="s">
        <v>14</v>
      </c>
      <c r="B5" t="s">
        <v>7</v>
      </c>
      <c r="C5" t="s">
        <v>3</v>
      </c>
      <c r="D5" s="4">
        <v>50000</v>
      </c>
      <c r="E5" s="2">
        <v>44927</v>
      </c>
      <c r="F5">
        <v>1</v>
      </c>
      <c r="G5" s="4">
        <f t="shared" si="0"/>
        <v>33000</v>
      </c>
    </row>
    <row r="6" spans="1:7" x14ac:dyDescent="0.45">
      <c r="A6" s="1" t="s">
        <v>15</v>
      </c>
      <c r="B6" t="s">
        <v>8</v>
      </c>
      <c r="C6" t="s">
        <v>3</v>
      </c>
      <c r="D6" s="4">
        <v>8000</v>
      </c>
      <c r="E6" s="2">
        <v>44927</v>
      </c>
      <c r="F6">
        <v>-4</v>
      </c>
      <c r="G6" s="4">
        <f t="shared" si="0"/>
        <v>5280</v>
      </c>
    </row>
    <row r="7" spans="1:7" x14ac:dyDescent="0.45">
      <c r="A7" s="1" t="s">
        <v>16</v>
      </c>
      <c r="B7" t="s">
        <v>9</v>
      </c>
      <c r="C7" t="s">
        <v>3</v>
      </c>
      <c r="D7" s="4">
        <v>8000</v>
      </c>
      <c r="E7" s="2">
        <v>44927</v>
      </c>
      <c r="F7">
        <v>1</v>
      </c>
      <c r="G7" s="4">
        <f t="shared" si="0"/>
        <v>5280</v>
      </c>
    </row>
    <row r="8" spans="1:7" x14ac:dyDescent="0.45">
      <c r="A8" s="1" t="s">
        <v>17</v>
      </c>
      <c r="B8" t="s">
        <v>7</v>
      </c>
      <c r="C8" t="s">
        <v>3</v>
      </c>
      <c r="D8" s="4">
        <v>30000</v>
      </c>
      <c r="E8" s="2">
        <v>44927</v>
      </c>
      <c r="F8">
        <v>1</v>
      </c>
      <c r="G8" s="4">
        <f t="shared" si="0"/>
        <v>19800</v>
      </c>
    </row>
    <row r="9" spans="1:7" x14ac:dyDescent="0.45">
      <c r="A9" s="1" t="s">
        <v>18</v>
      </c>
      <c r="B9" t="s">
        <v>7</v>
      </c>
      <c r="C9" t="s">
        <v>3</v>
      </c>
      <c r="D9" s="4">
        <v>75000</v>
      </c>
      <c r="E9" s="2">
        <v>44927</v>
      </c>
      <c r="F9">
        <v>-29</v>
      </c>
      <c r="G9" s="4">
        <f t="shared" si="0"/>
        <v>49500</v>
      </c>
    </row>
    <row r="10" spans="1:7" x14ac:dyDescent="0.45">
      <c r="A10" s="1" t="s">
        <v>20</v>
      </c>
      <c r="B10" t="s">
        <v>7</v>
      </c>
      <c r="C10" t="s">
        <v>2</v>
      </c>
      <c r="D10" s="4">
        <v>15000</v>
      </c>
      <c r="E10" s="2">
        <v>44927</v>
      </c>
      <c r="F10">
        <v>-5</v>
      </c>
      <c r="G10" s="4">
        <f t="shared" si="0"/>
        <v>9900</v>
      </c>
    </row>
    <row r="11" spans="1:7" x14ac:dyDescent="0.45">
      <c r="A11" s="1" t="s">
        <v>21</v>
      </c>
      <c r="B11" t="s">
        <v>8</v>
      </c>
      <c r="C11" t="s">
        <v>2</v>
      </c>
      <c r="D11" s="4">
        <v>50000</v>
      </c>
      <c r="E11" s="2">
        <v>44927</v>
      </c>
      <c r="F11">
        <v>-26</v>
      </c>
      <c r="G11" s="4">
        <f t="shared" si="0"/>
        <v>33000</v>
      </c>
    </row>
    <row r="12" spans="1:7" x14ac:dyDescent="0.45">
      <c r="A12" s="1" t="s">
        <v>22</v>
      </c>
      <c r="B12" t="s">
        <v>8</v>
      </c>
      <c r="C12" t="s">
        <v>2</v>
      </c>
      <c r="D12" s="4">
        <v>2000</v>
      </c>
      <c r="E12" s="2">
        <v>44927</v>
      </c>
      <c r="F12">
        <v>-29</v>
      </c>
      <c r="G12" s="4">
        <f t="shared" si="0"/>
        <v>1320</v>
      </c>
    </row>
    <row r="13" spans="1:7" x14ac:dyDescent="0.45">
      <c r="A13" s="1" t="s">
        <v>23</v>
      </c>
      <c r="B13" t="s">
        <v>9</v>
      </c>
      <c r="C13" t="s">
        <v>2</v>
      </c>
      <c r="D13" s="4">
        <v>5000</v>
      </c>
      <c r="E13" s="2">
        <v>44927</v>
      </c>
      <c r="F13">
        <v>5</v>
      </c>
      <c r="G13" s="4">
        <f t="shared" si="0"/>
        <v>3300</v>
      </c>
    </row>
    <row r="14" spans="1:7" x14ac:dyDescent="0.45">
      <c r="A14" s="1" t="s">
        <v>24</v>
      </c>
      <c r="B14" t="s">
        <v>7</v>
      </c>
      <c r="C14" t="s">
        <v>2</v>
      </c>
      <c r="D14" s="4">
        <v>3000</v>
      </c>
      <c r="E14" s="2">
        <v>44927</v>
      </c>
      <c r="F14">
        <v>-23</v>
      </c>
      <c r="G14" s="4">
        <f t="shared" si="0"/>
        <v>1980</v>
      </c>
    </row>
    <row r="15" spans="1:7" x14ac:dyDescent="0.45">
      <c r="A15" s="1" t="s">
        <v>25</v>
      </c>
      <c r="B15" t="s">
        <v>7</v>
      </c>
      <c r="C15" t="s">
        <v>2</v>
      </c>
      <c r="D15" s="4">
        <v>10000</v>
      </c>
      <c r="E15" s="2">
        <v>44927</v>
      </c>
      <c r="F15">
        <v>-21</v>
      </c>
      <c r="G15" s="4">
        <f t="shared" si="0"/>
        <v>6600</v>
      </c>
    </row>
    <row r="16" spans="1:7" x14ac:dyDescent="0.45">
      <c r="A16" s="1" t="s">
        <v>26</v>
      </c>
      <c r="B16" t="s">
        <v>8</v>
      </c>
      <c r="C16" t="s">
        <v>4</v>
      </c>
      <c r="D16" s="4">
        <v>300000</v>
      </c>
      <c r="E16" s="2">
        <v>44927</v>
      </c>
      <c r="F16">
        <v>-20</v>
      </c>
      <c r="G16" s="4">
        <f t="shared" si="0"/>
        <v>198000</v>
      </c>
    </row>
    <row r="17" spans="1:7" x14ac:dyDescent="0.45">
      <c r="A17" s="1" t="s">
        <v>27</v>
      </c>
      <c r="B17" t="s">
        <v>9</v>
      </c>
      <c r="C17" t="s">
        <v>4</v>
      </c>
      <c r="D17" s="4">
        <v>150000</v>
      </c>
      <c r="E17" s="2">
        <v>44927</v>
      </c>
      <c r="F17">
        <v>-19</v>
      </c>
      <c r="G17" s="4">
        <f t="shared" si="0"/>
        <v>99000</v>
      </c>
    </row>
    <row r="18" spans="1:7" x14ac:dyDescent="0.45">
      <c r="A18" s="1" t="s">
        <v>28</v>
      </c>
      <c r="B18" t="s">
        <v>7</v>
      </c>
      <c r="C18" t="s">
        <v>4</v>
      </c>
      <c r="D18" s="4">
        <v>500000</v>
      </c>
      <c r="E18" s="2">
        <v>44927</v>
      </c>
      <c r="F18">
        <v>-19</v>
      </c>
      <c r="G18" s="4">
        <f t="shared" si="0"/>
        <v>330000</v>
      </c>
    </row>
    <row r="19" spans="1:7" x14ac:dyDescent="0.45">
      <c r="A19" s="1" t="s">
        <v>29</v>
      </c>
      <c r="B19" t="s">
        <v>8</v>
      </c>
      <c r="C19" t="s">
        <v>4</v>
      </c>
      <c r="D19" s="4">
        <v>600000</v>
      </c>
      <c r="E19" s="2">
        <v>44927</v>
      </c>
      <c r="F19">
        <v>-19</v>
      </c>
      <c r="G19" s="4">
        <f t="shared" si="0"/>
        <v>396000</v>
      </c>
    </row>
    <row r="20" spans="1:7" x14ac:dyDescent="0.45">
      <c r="A20" s="1" t="s">
        <v>30</v>
      </c>
      <c r="B20" t="s">
        <v>7</v>
      </c>
      <c r="C20" t="s">
        <v>4</v>
      </c>
      <c r="D20" s="4">
        <v>500000</v>
      </c>
      <c r="E20" s="2">
        <v>44927</v>
      </c>
      <c r="F20">
        <v>-20</v>
      </c>
      <c r="G20" s="4">
        <f t="shared" si="0"/>
        <v>330000</v>
      </c>
    </row>
    <row r="21" spans="1:7" x14ac:dyDescent="0.45">
      <c r="A21" s="1" t="s">
        <v>31</v>
      </c>
      <c r="B21" t="s">
        <v>8</v>
      </c>
      <c r="C21" t="s">
        <v>4</v>
      </c>
      <c r="D21" s="4">
        <v>800000</v>
      </c>
      <c r="E21" s="2">
        <v>44927</v>
      </c>
      <c r="F21">
        <v>-18</v>
      </c>
      <c r="G21" s="4">
        <f t="shared" si="0"/>
        <v>528000</v>
      </c>
    </row>
    <row r="22" spans="1:7" x14ac:dyDescent="0.45">
      <c r="A22" s="1" t="s">
        <v>32</v>
      </c>
      <c r="B22" t="s">
        <v>7</v>
      </c>
      <c r="C22" t="s">
        <v>4</v>
      </c>
      <c r="D22" s="4">
        <v>1500000</v>
      </c>
      <c r="E22" s="2">
        <v>44927</v>
      </c>
      <c r="F22">
        <v>-18</v>
      </c>
      <c r="G22" s="4">
        <f t="shared" si="0"/>
        <v>990000</v>
      </c>
    </row>
    <row r="23" spans="1:7" x14ac:dyDescent="0.45">
      <c r="A23" s="1" t="s">
        <v>33</v>
      </c>
      <c r="B23" t="s">
        <v>8</v>
      </c>
      <c r="C23" t="s">
        <v>5</v>
      </c>
      <c r="D23" s="4">
        <v>2200000</v>
      </c>
      <c r="E23" s="2">
        <v>44927</v>
      </c>
      <c r="F23">
        <v>-15</v>
      </c>
      <c r="G23" s="4">
        <f t="shared" si="0"/>
        <v>1452000</v>
      </c>
    </row>
    <row r="24" spans="1:7" x14ac:dyDescent="0.45">
      <c r="A24" s="1" t="s">
        <v>34</v>
      </c>
      <c r="B24" t="s">
        <v>7</v>
      </c>
      <c r="C24" t="s">
        <v>5</v>
      </c>
      <c r="D24" s="4">
        <v>2000000</v>
      </c>
      <c r="E24" s="2">
        <v>44927</v>
      </c>
      <c r="F24">
        <v>-14</v>
      </c>
      <c r="G24" s="4">
        <f t="shared" si="0"/>
        <v>1320000</v>
      </c>
    </row>
    <row r="25" spans="1:7" x14ac:dyDescent="0.45">
      <c r="A25" s="1" t="s">
        <v>35</v>
      </c>
      <c r="B25" t="s">
        <v>8</v>
      </c>
      <c r="C25" t="s">
        <v>5</v>
      </c>
      <c r="D25" s="4">
        <v>2000000</v>
      </c>
      <c r="E25" s="2">
        <v>44927</v>
      </c>
      <c r="F25">
        <v>43</v>
      </c>
      <c r="G25" s="4">
        <v>1480000</v>
      </c>
    </row>
    <row r="26" spans="1:7" x14ac:dyDescent="0.45">
      <c r="A26" s="1" t="s">
        <v>36</v>
      </c>
      <c r="B26" t="s">
        <v>8</v>
      </c>
      <c r="C26" t="s">
        <v>5</v>
      </c>
      <c r="D26" s="4">
        <v>1500000</v>
      </c>
      <c r="E26" s="2">
        <v>44927</v>
      </c>
      <c r="F26">
        <v>65</v>
      </c>
      <c r="G26" s="4">
        <v>1110000</v>
      </c>
    </row>
    <row r="27" spans="1:7" x14ac:dyDescent="0.45">
      <c r="A27" s="1" t="s">
        <v>37</v>
      </c>
      <c r="B27" t="s">
        <v>9</v>
      </c>
      <c r="C27" t="s">
        <v>5</v>
      </c>
      <c r="D27" s="4">
        <v>3000000</v>
      </c>
      <c r="E27" s="2">
        <v>44927</v>
      </c>
      <c r="F27">
        <v>-3</v>
      </c>
      <c r="G27" s="4">
        <f t="shared" si="0"/>
        <v>1980000</v>
      </c>
    </row>
    <row r="28" spans="1:7" x14ac:dyDescent="0.45">
      <c r="A28" s="1" t="s">
        <v>39</v>
      </c>
      <c r="B28" t="s">
        <v>7</v>
      </c>
      <c r="C28" t="s">
        <v>6</v>
      </c>
      <c r="D28" s="4">
        <v>5000000</v>
      </c>
      <c r="E28" s="2">
        <v>44927</v>
      </c>
      <c r="F28">
        <v>1</v>
      </c>
      <c r="G28" s="4">
        <f t="shared" si="0"/>
        <v>3300000</v>
      </c>
    </row>
    <row r="29" spans="1:7" x14ac:dyDescent="0.45">
      <c r="A29" s="1" t="s">
        <v>41</v>
      </c>
      <c r="B29" t="s">
        <v>9</v>
      </c>
      <c r="C29" t="s">
        <v>6</v>
      </c>
      <c r="D29" s="4">
        <v>6000000</v>
      </c>
      <c r="E29" s="2">
        <v>44927</v>
      </c>
      <c r="F29">
        <v>-1</v>
      </c>
      <c r="G29" s="4">
        <f t="shared" si="0"/>
        <v>3960000</v>
      </c>
    </row>
    <row r="30" spans="1:7" x14ac:dyDescent="0.45">
      <c r="A30" s="1" t="s">
        <v>42</v>
      </c>
      <c r="B30" t="s">
        <v>7</v>
      </c>
      <c r="C30" t="s">
        <v>6</v>
      </c>
      <c r="D30" s="4">
        <v>3000000</v>
      </c>
      <c r="E30" s="2">
        <v>44927</v>
      </c>
      <c r="F30">
        <v>2</v>
      </c>
      <c r="G30" s="4">
        <f t="shared" si="0"/>
        <v>1980000</v>
      </c>
    </row>
    <row r="31" spans="1:7" x14ac:dyDescent="0.45">
      <c r="A31" s="1" t="s">
        <v>43</v>
      </c>
      <c r="B31" t="s">
        <v>8</v>
      </c>
      <c r="C31" t="s">
        <v>6</v>
      </c>
      <c r="D31" s="4">
        <v>3000000</v>
      </c>
      <c r="E31" s="2">
        <v>44927</v>
      </c>
      <c r="F31">
        <v>2</v>
      </c>
      <c r="G31" s="4">
        <f t="shared" si="0"/>
        <v>1980000</v>
      </c>
    </row>
    <row r="32" spans="1:7" x14ac:dyDescent="0.45">
      <c r="A32" s="1" t="s">
        <v>44</v>
      </c>
      <c r="B32" t="s">
        <v>9</v>
      </c>
      <c r="C32" t="s">
        <v>6</v>
      </c>
      <c r="D32" s="4">
        <v>1000000</v>
      </c>
      <c r="E32" s="2">
        <v>44927</v>
      </c>
      <c r="F32">
        <v>-28</v>
      </c>
      <c r="G32" s="4">
        <f t="shared" si="0"/>
        <v>660000</v>
      </c>
    </row>
  </sheetData>
  <autoFilter ref="A1:F32" xr:uid="{44DC08A4-78BE-401A-AFBC-D3F8BF141B2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24DA-894D-4661-9141-7BE7AB1B866D}">
  <dimension ref="A1:G31"/>
  <sheetViews>
    <sheetView workbookViewId="0">
      <selection activeCell="G3" sqref="G3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7" max="7" width="14.33203125" bestFit="1" customWidth="1"/>
  </cols>
  <sheetData>
    <row r="1" spans="1:7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1" t="s">
        <v>57</v>
      </c>
      <c r="G1" s="3" t="s">
        <v>58</v>
      </c>
    </row>
    <row r="2" spans="1:7" x14ac:dyDescent="0.45">
      <c r="A2" s="1" t="s">
        <v>11</v>
      </c>
      <c r="B2" t="s">
        <v>7</v>
      </c>
      <c r="C2" t="s">
        <v>3</v>
      </c>
      <c r="D2" s="4">
        <v>20000</v>
      </c>
      <c r="E2" s="2">
        <v>44927</v>
      </c>
      <c r="F2">
        <v>-29</v>
      </c>
      <c r="G2" s="4">
        <f>+D2*0.6</f>
        <v>12000</v>
      </c>
    </row>
    <row r="3" spans="1:7" x14ac:dyDescent="0.45">
      <c r="A3" s="1" t="s">
        <v>12</v>
      </c>
      <c r="B3" t="s">
        <v>8</v>
      </c>
      <c r="C3" t="s">
        <v>3</v>
      </c>
      <c r="D3" s="4">
        <v>30000</v>
      </c>
      <c r="E3" s="2">
        <v>44927</v>
      </c>
      <c r="F3">
        <v>89</v>
      </c>
      <c r="G3" s="4">
        <v>19800</v>
      </c>
    </row>
    <row r="4" spans="1:7" x14ac:dyDescent="0.45">
      <c r="A4" s="1" t="s">
        <v>13</v>
      </c>
      <c r="B4" t="s">
        <v>9</v>
      </c>
      <c r="C4" t="s">
        <v>3</v>
      </c>
      <c r="D4" s="4">
        <v>80000</v>
      </c>
      <c r="E4" s="2">
        <v>44927</v>
      </c>
      <c r="F4">
        <v>-4</v>
      </c>
      <c r="G4" s="4">
        <f t="shared" ref="G4:G31" si="0">+D4*0.6</f>
        <v>48000</v>
      </c>
    </row>
    <row r="5" spans="1:7" x14ac:dyDescent="0.45">
      <c r="A5" s="1" t="s">
        <v>14</v>
      </c>
      <c r="B5" t="s">
        <v>7</v>
      </c>
      <c r="C5" t="s">
        <v>3</v>
      </c>
      <c r="D5" s="4">
        <v>50000</v>
      </c>
      <c r="E5" s="2">
        <v>44927</v>
      </c>
      <c r="F5">
        <v>2</v>
      </c>
      <c r="G5" s="4">
        <f t="shared" si="0"/>
        <v>30000</v>
      </c>
    </row>
    <row r="6" spans="1:7" x14ac:dyDescent="0.45">
      <c r="A6" s="1" t="s">
        <v>15</v>
      </c>
      <c r="B6" t="s">
        <v>8</v>
      </c>
      <c r="C6" t="s">
        <v>3</v>
      </c>
      <c r="D6" s="4">
        <v>8000</v>
      </c>
      <c r="E6" s="2">
        <v>44927</v>
      </c>
      <c r="F6">
        <v>-4</v>
      </c>
      <c r="G6" s="4">
        <f t="shared" si="0"/>
        <v>4800</v>
      </c>
    </row>
    <row r="7" spans="1:7" x14ac:dyDescent="0.45">
      <c r="A7" s="1" t="s">
        <v>16</v>
      </c>
      <c r="B7" t="s">
        <v>9</v>
      </c>
      <c r="C7" t="s">
        <v>3</v>
      </c>
      <c r="D7" s="4">
        <v>8000</v>
      </c>
      <c r="E7" s="2">
        <v>44927</v>
      </c>
      <c r="F7">
        <v>2</v>
      </c>
      <c r="G7" s="4">
        <f t="shared" si="0"/>
        <v>4800</v>
      </c>
    </row>
    <row r="8" spans="1:7" x14ac:dyDescent="0.45">
      <c r="A8" s="1" t="s">
        <v>17</v>
      </c>
      <c r="B8" t="s">
        <v>7</v>
      </c>
      <c r="C8" t="s">
        <v>3</v>
      </c>
      <c r="D8" s="4">
        <v>30000</v>
      </c>
      <c r="E8" s="2">
        <v>44927</v>
      </c>
      <c r="F8">
        <v>2</v>
      </c>
      <c r="G8" s="4">
        <f t="shared" si="0"/>
        <v>18000</v>
      </c>
    </row>
    <row r="9" spans="1:7" x14ac:dyDescent="0.45">
      <c r="A9" s="1" t="s">
        <v>18</v>
      </c>
      <c r="B9" t="s">
        <v>7</v>
      </c>
      <c r="C9" t="s">
        <v>3</v>
      </c>
      <c r="D9" s="4">
        <v>75000</v>
      </c>
      <c r="E9" s="2">
        <v>44927</v>
      </c>
      <c r="F9">
        <v>2</v>
      </c>
      <c r="G9" s="4">
        <f t="shared" si="0"/>
        <v>45000</v>
      </c>
    </row>
    <row r="10" spans="1:7" x14ac:dyDescent="0.45">
      <c r="A10" s="1" t="s">
        <v>20</v>
      </c>
      <c r="B10" t="s">
        <v>7</v>
      </c>
      <c r="C10" t="s">
        <v>2</v>
      </c>
      <c r="D10" s="4">
        <v>15000</v>
      </c>
      <c r="E10" s="2">
        <v>44927</v>
      </c>
      <c r="F10">
        <v>-5</v>
      </c>
      <c r="G10" s="4">
        <f t="shared" si="0"/>
        <v>9000</v>
      </c>
    </row>
    <row r="11" spans="1:7" x14ac:dyDescent="0.45">
      <c r="A11" s="1" t="s">
        <v>21</v>
      </c>
      <c r="B11" t="s">
        <v>8</v>
      </c>
      <c r="C11" t="s">
        <v>2</v>
      </c>
      <c r="D11" s="4">
        <v>50000</v>
      </c>
      <c r="E11" s="2">
        <v>44927</v>
      </c>
      <c r="F11">
        <v>-26</v>
      </c>
      <c r="G11" s="4">
        <f t="shared" si="0"/>
        <v>30000</v>
      </c>
    </row>
    <row r="12" spans="1:7" x14ac:dyDescent="0.45">
      <c r="A12" s="1" t="s">
        <v>22</v>
      </c>
      <c r="B12" t="s">
        <v>8</v>
      </c>
      <c r="C12" t="s">
        <v>2</v>
      </c>
      <c r="D12" s="4">
        <v>2000</v>
      </c>
      <c r="E12" s="2">
        <v>44927</v>
      </c>
      <c r="F12">
        <v>-29</v>
      </c>
      <c r="G12" s="4">
        <f t="shared" si="0"/>
        <v>1200</v>
      </c>
    </row>
    <row r="13" spans="1:7" x14ac:dyDescent="0.45">
      <c r="A13" s="1" t="s">
        <v>23</v>
      </c>
      <c r="B13" t="s">
        <v>9</v>
      </c>
      <c r="C13" t="s">
        <v>2</v>
      </c>
      <c r="D13" s="4">
        <v>5000</v>
      </c>
      <c r="E13" s="2">
        <v>44927</v>
      </c>
      <c r="F13">
        <v>6</v>
      </c>
      <c r="G13" s="4">
        <f t="shared" si="0"/>
        <v>3000</v>
      </c>
    </row>
    <row r="14" spans="1:7" x14ac:dyDescent="0.45">
      <c r="A14" s="1" t="s">
        <v>24</v>
      </c>
      <c r="B14" t="s">
        <v>7</v>
      </c>
      <c r="C14" t="s">
        <v>2</v>
      </c>
      <c r="D14" s="4">
        <v>3000</v>
      </c>
      <c r="E14" s="2">
        <v>44927</v>
      </c>
      <c r="F14">
        <v>-23</v>
      </c>
      <c r="G14" s="4">
        <f t="shared" si="0"/>
        <v>1800</v>
      </c>
    </row>
    <row r="15" spans="1:7" x14ac:dyDescent="0.45">
      <c r="A15" s="1" t="s">
        <v>25</v>
      </c>
      <c r="B15" t="s">
        <v>7</v>
      </c>
      <c r="C15" t="s">
        <v>2</v>
      </c>
      <c r="D15" s="4">
        <v>10000</v>
      </c>
      <c r="E15" s="2">
        <v>44927</v>
      </c>
      <c r="F15">
        <v>-21</v>
      </c>
      <c r="G15" s="4">
        <f t="shared" si="0"/>
        <v>6000</v>
      </c>
    </row>
    <row r="16" spans="1:7" x14ac:dyDescent="0.45">
      <c r="A16" s="1" t="s">
        <v>26</v>
      </c>
      <c r="B16" t="s">
        <v>8</v>
      </c>
      <c r="C16" t="s">
        <v>4</v>
      </c>
      <c r="D16" s="4">
        <v>300000</v>
      </c>
      <c r="E16" s="2">
        <v>44927</v>
      </c>
      <c r="F16">
        <v>33</v>
      </c>
      <c r="G16" s="4">
        <f t="shared" si="0"/>
        <v>180000</v>
      </c>
    </row>
    <row r="17" spans="1:7" x14ac:dyDescent="0.45">
      <c r="A17" s="1" t="s">
        <v>27</v>
      </c>
      <c r="B17" t="s">
        <v>9</v>
      </c>
      <c r="C17" t="s">
        <v>4</v>
      </c>
      <c r="D17" s="4">
        <v>150000</v>
      </c>
      <c r="E17" s="2">
        <v>44927</v>
      </c>
      <c r="F17">
        <v>-19</v>
      </c>
      <c r="G17" s="4">
        <f t="shared" si="0"/>
        <v>90000</v>
      </c>
    </row>
    <row r="18" spans="1:7" x14ac:dyDescent="0.45">
      <c r="A18" s="1" t="s">
        <v>28</v>
      </c>
      <c r="B18" t="s">
        <v>7</v>
      </c>
      <c r="C18" t="s">
        <v>4</v>
      </c>
      <c r="D18" s="4">
        <v>500000</v>
      </c>
      <c r="E18" s="2">
        <v>44927</v>
      </c>
      <c r="F18">
        <v>-19</v>
      </c>
      <c r="G18" s="4">
        <f t="shared" si="0"/>
        <v>300000</v>
      </c>
    </row>
    <row r="19" spans="1:7" x14ac:dyDescent="0.45">
      <c r="A19" s="1" t="s">
        <v>29</v>
      </c>
      <c r="B19" t="s">
        <v>8</v>
      </c>
      <c r="C19" t="s">
        <v>4</v>
      </c>
      <c r="D19" s="4">
        <v>600000</v>
      </c>
      <c r="E19" s="2">
        <v>44927</v>
      </c>
      <c r="F19">
        <v>-19</v>
      </c>
      <c r="G19" s="4">
        <f t="shared" si="0"/>
        <v>360000</v>
      </c>
    </row>
    <row r="20" spans="1:7" x14ac:dyDescent="0.45">
      <c r="A20" s="1" t="s">
        <v>30</v>
      </c>
      <c r="B20" t="s">
        <v>7</v>
      </c>
      <c r="C20" t="s">
        <v>4</v>
      </c>
      <c r="D20" s="4">
        <v>500000</v>
      </c>
      <c r="E20" s="2">
        <v>44927</v>
      </c>
      <c r="F20">
        <v>-20</v>
      </c>
      <c r="G20" s="4">
        <f t="shared" si="0"/>
        <v>300000</v>
      </c>
    </row>
    <row r="21" spans="1:7" x14ac:dyDescent="0.45">
      <c r="A21" s="1" t="s">
        <v>31</v>
      </c>
      <c r="B21" t="s">
        <v>8</v>
      </c>
      <c r="C21" t="s">
        <v>4</v>
      </c>
      <c r="D21" s="4">
        <v>800000</v>
      </c>
      <c r="E21" s="2">
        <v>44927</v>
      </c>
      <c r="F21">
        <v>-18</v>
      </c>
      <c r="G21" s="4">
        <f t="shared" si="0"/>
        <v>480000</v>
      </c>
    </row>
    <row r="22" spans="1:7" x14ac:dyDescent="0.45">
      <c r="A22" s="1" t="s">
        <v>32</v>
      </c>
      <c r="B22" t="s">
        <v>7</v>
      </c>
      <c r="C22" t="s">
        <v>4</v>
      </c>
      <c r="D22" s="4">
        <v>1500000</v>
      </c>
      <c r="E22" s="2">
        <v>44927</v>
      </c>
      <c r="F22">
        <v>-18</v>
      </c>
      <c r="G22" s="4">
        <f t="shared" si="0"/>
        <v>900000</v>
      </c>
    </row>
    <row r="23" spans="1:7" x14ac:dyDescent="0.45">
      <c r="A23" s="1" t="s">
        <v>33</v>
      </c>
      <c r="B23" t="s">
        <v>8</v>
      </c>
      <c r="C23" t="s">
        <v>5</v>
      </c>
      <c r="D23" s="4">
        <v>2200000</v>
      </c>
      <c r="E23" s="2">
        <v>44927</v>
      </c>
      <c r="F23">
        <v>-15</v>
      </c>
      <c r="G23" s="4">
        <f t="shared" si="0"/>
        <v>1320000</v>
      </c>
    </row>
    <row r="24" spans="1:7" x14ac:dyDescent="0.45">
      <c r="A24" s="1" t="s">
        <v>34</v>
      </c>
      <c r="B24" t="s">
        <v>7</v>
      </c>
      <c r="C24" t="s">
        <v>5</v>
      </c>
      <c r="D24" s="4">
        <v>2000000</v>
      </c>
      <c r="E24" s="2">
        <v>44927</v>
      </c>
      <c r="F24">
        <v>-14</v>
      </c>
      <c r="G24" s="4">
        <f t="shared" si="0"/>
        <v>1200000</v>
      </c>
    </row>
    <row r="25" spans="1:7" x14ac:dyDescent="0.45">
      <c r="A25" s="1" t="s">
        <v>35</v>
      </c>
      <c r="B25" t="s">
        <v>8</v>
      </c>
      <c r="C25" t="s">
        <v>5</v>
      </c>
      <c r="D25" s="4">
        <v>2000000</v>
      </c>
      <c r="E25" s="2">
        <v>44927</v>
      </c>
      <c r="F25">
        <v>74</v>
      </c>
      <c r="G25" s="4">
        <v>1480000</v>
      </c>
    </row>
    <row r="26" spans="1:7" x14ac:dyDescent="0.45">
      <c r="A26" s="1" t="s">
        <v>36</v>
      </c>
      <c r="B26" t="s">
        <v>8</v>
      </c>
      <c r="C26" t="s">
        <v>5</v>
      </c>
      <c r="D26" s="4">
        <v>1500000</v>
      </c>
      <c r="E26" s="2">
        <v>44927</v>
      </c>
      <c r="F26">
        <v>35</v>
      </c>
      <c r="G26" s="4">
        <v>1110000</v>
      </c>
    </row>
    <row r="27" spans="1:7" x14ac:dyDescent="0.45">
      <c r="A27" s="1" t="s">
        <v>39</v>
      </c>
      <c r="B27" t="s">
        <v>7</v>
      </c>
      <c r="C27" t="s">
        <v>6</v>
      </c>
      <c r="D27" s="4">
        <v>5000000</v>
      </c>
      <c r="E27" s="2">
        <v>44927</v>
      </c>
      <c r="F27">
        <v>2</v>
      </c>
      <c r="G27" s="4">
        <f t="shared" si="0"/>
        <v>3000000</v>
      </c>
    </row>
    <row r="28" spans="1:7" x14ac:dyDescent="0.45">
      <c r="A28" s="1" t="s">
        <v>41</v>
      </c>
      <c r="B28" t="s">
        <v>9</v>
      </c>
      <c r="C28" t="s">
        <v>6</v>
      </c>
      <c r="D28" s="4">
        <v>6000000</v>
      </c>
      <c r="E28" s="2">
        <v>44927</v>
      </c>
      <c r="F28">
        <v>0</v>
      </c>
      <c r="G28" s="4">
        <f t="shared" si="0"/>
        <v>3600000</v>
      </c>
    </row>
    <row r="29" spans="1:7" x14ac:dyDescent="0.45">
      <c r="A29" s="1" t="s">
        <v>42</v>
      </c>
      <c r="B29" t="s">
        <v>7</v>
      </c>
      <c r="C29" t="s">
        <v>6</v>
      </c>
      <c r="D29" s="4">
        <v>3000000</v>
      </c>
      <c r="E29" s="2">
        <v>44927</v>
      </c>
      <c r="F29">
        <v>-28</v>
      </c>
      <c r="G29" s="4">
        <f t="shared" si="0"/>
        <v>1800000</v>
      </c>
    </row>
    <row r="30" spans="1:7" x14ac:dyDescent="0.45">
      <c r="A30" s="1" t="s">
        <v>43</v>
      </c>
      <c r="B30" t="s">
        <v>8</v>
      </c>
      <c r="C30" t="s">
        <v>6</v>
      </c>
      <c r="D30" s="4">
        <v>3000000</v>
      </c>
      <c r="E30" s="2">
        <v>44927</v>
      </c>
      <c r="F30">
        <v>-28</v>
      </c>
      <c r="G30" s="4">
        <f t="shared" si="0"/>
        <v>1800000</v>
      </c>
    </row>
    <row r="31" spans="1:7" x14ac:dyDescent="0.45">
      <c r="A31" s="1" t="s">
        <v>44</v>
      </c>
      <c r="B31" t="s">
        <v>9</v>
      </c>
      <c r="C31" t="s">
        <v>6</v>
      </c>
      <c r="D31" s="4">
        <v>1000000</v>
      </c>
      <c r="E31" s="2">
        <v>44927</v>
      </c>
      <c r="F31">
        <v>-28</v>
      </c>
      <c r="G31" s="4">
        <f t="shared" si="0"/>
        <v>600000</v>
      </c>
    </row>
  </sheetData>
  <autoFilter ref="A1:F31" xr:uid="{B9C2F6AB-4875-4BBE-AE95-E7547C8E359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481C-08F8-4349-B644-D147C377FB05}">
  <dimension ref="A1:G28"/>
  <sheetViews>
    <sheetView workbookViewId="0">
      <selection activeCell="G3" sqref="G3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7" max="7" width="14.33203125" bestFit="1" customWidth="1"/>
  </cols>
  <sheetData>
    <row r="1" spans="1:7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1" t="s">
        <v>59</v>
      </c>
      <c r="G1" s="3" t="s">
        <v>60</v>
      </c>
    </row>
    <row r="2" spans="1:7" x14ac:dyDescent="0.45">
      <c r="A2" s="1" t="s">
        <v>11</v>
      </c>
      <c r="B2" t="s">
        <v>7</v>
      </c>
      <c r="C2" t="s">
        <v>3</v>
      </c>
      <c r="D2" s="4">
        <v>20000</v>
      </c>
      <c r="E2" s="2">
        <v>44927</v>
      </c>
      <c r="F2">
        <v>-29</v>
      </c>
      <c r="G2" s="4">
        <f>+D2*0.5</f>
        <v>10000</v>
      </c>
    </row>
    <row r="3" spans="1:7" x14ac:dyDescent="0.45">
      <c r="A3" s="1" t="s">
        <v>12</v>
      </c>
      <c r="B3" t="s">
        <v>8</v>
      </c>
      <c r="C3" t="s">
        <v>3</v>
      </c>
      <c r="D3" s="4">
        <v>30000</v>
      </c>
      <c r="E3" s="2">
        <v>44927</v>
      </c>
      <c r="F3">
        <v>120</v>
      </c>
      <c r="G3" s="4">
        <v>19800</v>
      </c>
    </row>
    <row r="4" spans="1:7" x14ac:dyDescent="0.45">
      <c r="A4" s="1" t="s">
        <v>13</v>
      </c>
      <c r="B4" t="s">
        <v>9</v>
      </c>
      <c r="C4" t="s">
        <v>3</v>
      </c>
      <c r="D4" s="4">
        <v>80000</v>
      </c>
      <c r="E4" s="2">
        <v>44927</v>
      </c>
      <c r="F4">
        <v>-4</v>
      </c>
      <c r="G4" s="4">
        <f t="shared" ref="G4:G28" si="0">+D4*0.5</f>
        <v>40000</v>
      </c>
    </row>
    <row r="5" spans="1:7" x14ac:dyDescent="0.45">
      <c r="A5" s="1" t="s">
        <v>14</v>
      </c>
      <c r="B5" t="s">
        <v>7</v>
      </c>
      <c r="C5" t="s">
        <v>3</v>
      </c>
      <c r="D5" s="4">
        <v>50000</v>
      </c>
      <c r="E5" s="2">
        <v>44927</v>
      </c>
      <c r="F5">
        <v>2</v>
      </c>
      <c r="G5" s="4">
        <f t="shared" si="0"/>
        <v>25000</v>
      </c>
    </row>
    <row r="6" spans="1:7" x14ac:dyDescent="0.45">
      <c r="A6" s="1" t="s">
        <v>15</v>
      </c>
      <c r="B6" t="s">
        <v>8</v>
      </c>
      <c r="C6" t="s">
        <v>3</v>
      </c>
      <c r="D6" s="4">
        <v>8000</v>
      </c>
      <c r="E6" s="2">
        <v>44927</v>
      </c>
      <c r="F6">
        <v>-4</v>
      </c>
      <c r="G6" s="4">
        <f t="shared" si="0"/>
        <v>4000</v>
      </c>
    </row>
    <row r="7" spans="1:7" x14ac:dyDescent="0.45">
      <c r="A7" s="1" t="s">
        <v>16</v>
      </c>
      <c r="B7" t="s">
        <v>9</v>
      </c>
      <c r="C7" t="s">
        <v>3</v>
      </c>
      <c r="D7" s="4">
        <v>8000</v>
      </c>
      <c r="E7" s="2">
        <v>44927</v>
      </c>
      <c r="F7">
        <v>2</v>
      </c>
      <c r="G7" s="4">
        <f t="shared" si="0"/>
        <v>4000</v>
      </c>
    </row>
    <row r="8" spans="1:7" x14ac:dyDescent="0.45">
      <c r="A8" s="1" t="s">
        <v>17</v>
      </c>
      <c r="B8" t="s">
        <v>7</v>
      </c>
      <c r="C8" t="s">
        <v>3</v>
      </c>
      <c r="D8" s="4">
        <v>30000</v>
      </c>
      <c r="E8" s="2">
        <v>44927</v>
      </c>
      <c r="F8">
        <v>2</v>
      </c>
      <c r="G8" s="4">
        <f t="shared" si="0"/>
        <v>15000</v>
      </c>
    </row>
    <row r="9" spans="1:7" x14ac:dyDescent="0.45">
      <c r="A9" s="1" t="s">
        <v>18</v>
      </c>
      <c r="B9" t="s">
        <v>7</v>
      </c>
      <c r="C9" t="s">
        <v>3</v>
      </c>
      <c r="D9" s="4">
        <v>75000</v>
      </c>
      <c r="E9" s="2">
        <v>44927</v>
      </c>
      <c r="F9">
        <v>-29</v>
      </c>
      <c r="G9" s="4">
        <f t="shared" si="0"/>
        <v>37500</v>
      </c>
    </row>
    <row r="10" spans="1:7" x14ac:dyDescent="0.45">
      <c r="A10" s="1" t="s">
        <v>20</v>
      </c>
      <c r="B10" t="s">
        <v>7</v>
      </c>
      <c r="C10" t="s">
        <v>2</v>
      </c>
      <c r="D10" s="4">
        <v>15000</v>
      </c>
      <c r="E10" s="2">
        <v>44927</v>
      </c>
      <c r="F10">
        <v>-5</v>
      </c>
      <c r="G10" s="4">
        <f t="shared" si="0"/>
        <v>7500</v>
      </c>
    </row>
    <row r="11" spans="1:7" x14ac:dyDescent="0.45">
      <c r="A11" s="1" t="s">
        <v>21</v>
      </c>
      <c r="B11" t="s">
        <v>8</v>
      </c>
      <c r="C11" t="s">
        <v>2</v>
      </c>
      <c r="D11" s="4">
        <v>50000</v>
      </c>
      <c r="E11" s="2">
        <v>44927</v>
      </c>
      <c r="F11">
        <v>-26</v>
      </c>
      <c r="G11" s="4">
        <f t="shared" si="0"/>
        <v>25000</v>
      </c>
    </row>
    <row r="12" spans="1:7" x14ac:dyDescent="0.45">
      <c r="A12" s="1" t="s">
        <v>22</v>
      </c>
      <c r="B12" t="s">
        <v>8</v>
      </c>
      <c r="C12" t="s">
        <v>2</v>
      </c>
      <c r="D12" s="4">
        <v>2000</v>
      </c>
      <c r="E12" s="2">
        <v>44927</v>
      </c>
      <c r="F12">
        <v>-29</v>
      </c>
      <c r="G12" s="4">
        <f t="shared" si="0"/>
        <v>1000</v>
      </c>
    </row>
    <row r="13" spans="1:7" x14ac:dyDescent="0.45">
      <c r="A13" s="1" t="s">
        <v>23</v>
      </c>
      <c r="B13" t="s">
        <v>9</v>
      </c>
      <c r="C13" t="s">
        <v>2</v>
      </c>
      <c r="D13" s="4">
        <v>5000</v>
      </c>
      <c r="E13" s="2">
        <v>44927</v>
      </c>
      <c r="F13">
        <v>6</v>
      </c>
      <c r="G13" s="4">
        <f t="shared" si="0"/>
        <v>2500</v>
      </c>
    </row>
    <row r="14" spans="1:7" x14ac:dyDescent="0.45">
      <c r="A14" s="1" t="s">
        <v>24</v>
      </c>
      <c r="B14" t="s">
        <v>7</v>
      </c>
      <c r="C14" t="s">
        <v>2</v>
      </c>
      <c r="D14" s="4">
        <v>3000</v>
      </c>
      <c r="E14" s="2">
        <v>44927</v>
      </c>
      <c r="F14">
        <v>-23</v>
      </c>
      <c r="G14" s="4">
        <f t="shared" si="0"/>
        <v>1500</v>
      </c>
    </row>
    <row r="15" spans="1:7" x14ac:dyDescent="0.45">
      <c r="A15" s="1" t="s">
        <v>25</v>
      </c>
      <c r="B15" t="s">
        <v>7</v>
      </c>
      <c r="C15" t="s">
        <v>2</v>
      </c>
      <c r="D15" s="4">
        <v>10000</v>
      </c>
      <c r="E15" s="2">
        <v>44927</v>
      </c>
      <c r="F15">
        <v>-21</v>
      </c>
      <c r="G15" s="4">
        <f t="shared" si="0"/>
        <v>5000</v>
      </c>
    </row>
    <row r="16" spans="1:7" x14ac:dyDescent="0.45">
      <c r="A16" s="1" t="s">
        <v>26</v>
      </c>
      <c r="B16" t="s">
        <v>8</v>
      </c>
      <c r="C16" t="s">
        <v>4</v>
      </c>
      <c r="D16" s="4">
        <v>300000</v>
      </c>
      <c r="E16" s="2">
        <v>44927</v>
      </c>
      <c r="F16">
        <v>36</v>
      </c>
      <c r="G16" s="4">
        <f t="shared" si="0"/>
        <v>150000</v>
      </c>
    </row>
    <row r="17" spans="1:7" x14ac:dyDescent="0.45">
      <c r="A17" s="1" t="s">
        <v>28</v>
      </c>
      <c r="B17" t="s">
        <v>7</v>
      </c>
      <c r="C17" t="s">
        <v>4</v>
      </c>
      <c r="D17" s="4">
        <v>500000</v>
      </c>
      <c r="E17" s="2">
        <v>44927</v>
      </c>
      <c r="F17">
        <v>-19</v>
      </c>
      <c r="G17" s="4">
        <f t="shared" si="0"/>
        <v>250000</v>
      </c>
    </row>
    <row r="18" spans="1:7" x14ac:dyDescent="0.45">
      <c r="A18" s="1" t="s">
        <v>30</v>
      </c>
      <c r="B18" t="s">
        <v>7</v>
      </c>
      <c r="C18" t="s">
        <v>4</v>
      </c>
      <c r="D18" s="4">
        <v>500000</v>
      </c>
      <c r="E18" s="2">
        <v>44927</v>
      </c>
      <c r="F18">
        <v>-20</v>
      </c>
      <c r="G18" s="4">
        <f t="shared" si="0"/>
        <v>250000</v>
      </c>
    </row>
    <row r="19" spans="1:7" x14ac:dyDescent="0.45">
      <c r="A19" s="1" t="s">
        <v>31</v>
      </c>
      <c r="B19" t="s">
        <v>8</v>
      </c>
      <c r="C19" t="s">
        <v>4</v>
      </c>
      <c r="D19" s="4">
        <v>800000</v>
      </c>
      <c r="E19" s="2">
        <v>44927</v>
      </c>
      <c r="F19">
        <v>40</v>
      </c>
      <c r="G19" s="4">
        <f t="shared" si="0"/>
        <v>400000</v>
      </c>
    </row>
    <row r="20" spans="1:7" x14ac:dyDescent="0.45">
      <c r="A20" s="1" t="s">
        <v>32</v>
      </c>
      <c r="B20" t="s">
        <v>7</v>
      </c>
      <c r="C20" t="s">
        <v>4</v>
      </c>
      <c r="D20" s="4">
        <v>1500000</v>
      </c>
      <c r="E20" s="2">
        <v>44927</v>
      </c>
      <c r="F20">
        <v>-18</v>
      </c>
      <c r="G20" s="4">
        <f t="shared" si="0"/>
        <v>750000</v>
      </c>
    </row>
    <row r="21" spans="1:7" x14ac:dyDescent="0.45">
      <c r="A21" s="1" t="s">
        <v>33</v>
      </c>
      <c r="B21" t="s">
        <v>8</v>
      </c>
      <c r="C21" t="s">
        <v>5</v>
      </c>
      <c r="D21" s="4">
        <v>2200000</v>
      </c>
      <c r="E21" s="2">
        <v>44927</v>
      </c>
      <c r="F21">
        <v>-15</v>
      </c>
      <c r="G21" s="4">
        <f t="shared" si="0"/>
        <v>1100000</v>
      </c>
    </row>
    <row r="22" spans="1:7" x14ac:dyDescent="0.45">
      <c r="A22" s="1" t="s">
        <v>34</v>
      </c>
      <c r="B22" t="s">
        <v>7</v>
      </c>
      <c r="C22" t="s">
        <v>5</v>
      </c>
      <c r="D22" s="4">
        <v>2000000</v>
      </c>
      <c r="E22" s="2">
        <v>44927</v>
      </c>
      <c r="F22">
        <v>-14</v>
      </c>
      <c r="G22" s="4">
        <f t="shared" si="0"/>
        <v>1000000</v>
      </c>
    </row>
    <row r="23" spans="1:7" x14ac:dyDescent="0.45">
      <c r="A23" s="1" t="s">
        <v>35</v>
      </c>
      <c r="B23" t="s">
        <v>8</v>
      </c>
      <c r="C23" t="s">
        <v>5</v>
      </c>
      <c r="D23" s="4">
        <v>2000000</v>
      </c>
      <c r="E23" s="2">
        <v>44927</v>
      </c>
      <c r="F23">
        <v>105</v>
      </c>
      <c r="G23" s="4">
        <v>1480000</v>
      </c>
    </row>
    <row r="24" spans="1:7" x14ac:dyDescent="0.45">
      <c r="A24" s="1" t="s">
        <v>36</v>
      </c>
      <c r="B24" t="s">
        <v>8</v>
      </c>
      <c r="C24" t="s">
        <v>5</v>
      </c>
      <c r="D24" s="4">
        <v>1500000</v>
      </c>
      <c r="E24" s="2">
        <v>44927</v>
      </c>
      <c r="F24">
        <v>65</v>
      </c>
      <c r="G24" s="4">
        <v>1110000</v>
      </c>
    </row>
    <row r="25" spans="1:7" x14ac:dyDescent="0.45">
      <c r="A25" s="1" t="s">
        <v>39</v>
      </c>
      <c r="B25" t="s">
        <v>7</v>
      </c>
      <c r="C25" t="s">
        <v>6</v>
      </c>
      <c r="D25" s="4">
        <v>5000000</v>
      </c>
      <c r="E25" s="2">
        <v>44927</v>
      </c>
      <c r="F25">
        <v>2</v>
      </c>
      <c r="G25" s="4">
        <f t="shared" si="0"/>
        <v>2500000</v>
      </c>
    </row>
    <row r="26" spans="1:7" x14ac:dyDescent="0.45">
      <c r="A26" s="1" t="s">
        <v>41</v>
      </c>
      <c r="B26" t="s">
        <v>9</v>
      </c>
      <c r="C26" t="s">
        <v>6</v>
      </c>
      <c r="D26" s="4">
        <v>6000000</v>
      </c>
      <c r="E26" s="2">
        <v>44927</v>
      </c>
      <c r="F26">
        <v>1</v>
      </c>
      <c r="G26" s="4">
        <f t="shared" si="0"/>
        <v>3000000</v>
      </c>
    </row>
    <row r="27" spans="1:7" x14ac:dyDescent="0.45">
      <c r="A27" s="1" t="s">
        <v>42</v>
      </c>
      <c r="B27" t="s">
        <v>7</v>
      </c>
      <c r="C27" t="s">
        <v>6</v>
      </c>
      <c r="D27" s="4">
        <v>3000000</v>
      </c>
      <c r="E27" s="2">
        <v>44927</v>
      </c>
      <c r="F27">
        <v>-28</v>
      </c>
      <c r="G27" s="4">
        <f t="shared" si="0"/>
        <v>1500000</v>
      </c>
    </row>
    <row r="28" spans="1:7" x14ac:dyDescent="0.45">
      <c r="A28" s="1" t="s">
        <v>43</v>
      </c>
      <c r="B28" t="s">
        <v>8</v>
      </c>
      <c r="C28" t="s">
        <v>6</v>
      </c>
      <c r="D28" s="4">
        <v>3000000</v>
      </c>
      <c r="E28" s="2">
        <v>44927</v>
      </c>
      <c r="F28">
        <v>3</v>
      </c>
      <c r="G28" s="4">
        <f t="shared" si="0"/>
        <v>1500000</v>
      </c>
    </row>
  </sheetData>
  <autoFilter ref="A1:F28" xr:uid="{F5833852-C2F7-4A15-AF63-97C0C5B4CD6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890A-834D-48D6-8078-CE083A1C9D2F}">
  <dimension ref="A1:G25"/>
  <sheetViews>
    <sheetView workbookViewId="0">
      <selection activeCell="G5" sqref="G5:G14"/>
    </sheetView>
  </sheetViews>
  <sheetFormatPr baseColWidth="10" defaultRowHeight="14.25" x14ac:dyDescent="0.45"/>
  <cols>
    <col min="3" max="3" width="29.06640625" customWidth="1"/>
    <col min="4" max="4" width="11.86328125" style="4" bestFit="1" customWidth="1"/>
    <col min="7" max="7" width="14.33203125" bestFit="1" customWidth="1"/>
  </cols>
  <sheetData>
    <row r="1" spans="1:7" ht="31.5" customHeight="1" x14ac:dyDescent="0.45">
      <c r="A1" s="1" t="s">
        <v>10</v>
      </c>
      <c r="B1" t="s">
        <v>0</v>
      </c>
      <c r="C1" t="s">
        <v>1</v>
      </c>
      <c r="D1" s="4" t="s">
        <v>46</v>
      </c>
      <c r="E1" t="s">
        <v>45</v>
      </c>
      <c r="F1" s="1" t="s">
        <v>61</v>
      </c>
      <c r="G1" s="3" t="s">
        <v>62</v>
      </c>
    </row>
    <row r="2" spans="1:7" x14ac:dyDescent="0.45">
      <c r="A2" s="1" t="s">
        <v>12</v>
      </c>
      <c r="B2" t="s">
        <v>8</v>
      </c>
      <c r="C2" t="s">
        <v>3</v>
      </c>
      <c r="D2" s="4">
        <v>30000</v>
      </c>
      <c r="E2" s="2">
        <v>44927</v>
      </c>
      <c r="F2">
        <v>150</v>
      </c>
      <c r="G2" s="4">
        <v>19800</v>
      </c>
    </row>
    <row r="3" spans="1:7" x14ac:dyDescent="0.45">
      <c r="A3" s="1" t="s">
        <v>35</v>
      </c>
      <c r="B3" t="s">
        <v>8</v>
      </c>
      <c r="C3" t="s">
        <v>5</v>
      </c>
      <c r="D3" s="4">
        <v>2000000</v>
      </c>
      <c r="E3" s="2">
        <v>44927</v>
      </c>
      <c r="F3">
        <v>135</v>
      </c>
      <c r="G3" s="4">
        <f t="shared" ref="G3:G25" si="0">+D3*0.43</f>
        <v>860000</v>
      </c>
    </row>
    <row r="4" spans="1:7" x14ac:dyDescent="0.45">
      <c r="A4" s="1" t="s">
        <v>36</v>
      </c>
      <c r="B4" t="s">
        <v>8</v>
      </c>
      <c r="C4" t="s">
        <v>5</v>
      </c>
      <c r="D4" s="4">
        <v>1500000</v>
      </c>
      <c r="E4" s="2">
        <v>44927</v>
      </c>
      <c r="F4">
        <v>90</v>
      </c>
      <c r="G4" s="4">
        <f t="shared" si="0"/>
        <v>645000</v>
      </c>
    </row>
    <row r="5" spans="1:7" x14ac:dyDescent="0.45">
      <c r="A5" s="1" t="s">
        <v>32</v>
      </c>
      <c r="B5" t="s">
        <v>7</v>
      </c>
      <c r="C5" t="s">
        <v>4</v>
      </c>
      <c r="D5" s="4">
        <v>1500000</v>
      </c>
      <c r="E5" s="2">
        <v>44927</v>
      </c>
      <c r="F5">
        <v>47</v>
      </c>
      <c r="G5" s="4">
        <f t="shared" si="0"/>
        <v>645000</v>
      </c>
    </row>
    <row r="6" spans="1:7" x14ac:dyDescent="0.45">
      <c r="A6" s="1" t="s">
        <v>31</v>
      </c>
      <c r="B6" t="s">
        <v>8</v>
      </c>
      <c r="C6" t="s">
        <v>4</v>
      </c>
      <c r="D6" s="4">
        <v>800000</v>
      </c>
      <c r="E6" s="2">
        <v>44927</v>
      </c>
      <c r="F6">
        <v>32</v>
      </c>
      <c r="G6" s="4">
        <f t="shared" si="0"/>
        <v>344000</v>
      </c>
    </row>
    <row r="7" spans="1:7" x14ac:dyDescent="0.45">
      <c r="A7" s="1" t="s">
        <v>30</v>
      </c>
      <c r="B7" t="s">
        <v>7</v>
      </c>
      <c r="C7" t="s">
        <v>4</v>
      </c>
      <c r="D7" s="4">
        <v>500000</v>
      </c>
      <c r="E7" s="2">
        <v>44927</v>
      </c>
      <c r="F7">
        <v>31</v>
      </c>
      <c r="G7" s="4">
        <f t="shared" si="0"/>
        <v>215000</v>
      </c>
    </row>
    <row r="8" spans="1:7" x14ac:dyDescent="0.45">
      <c r="A8" s="1" t="s">
        <v>23</v>
      </c>
      <c r="B8" t="s">
        <v>9</v>
      </c>
      <c r="C8" t="s">
        <v>2</v>
      </c>
      <c r="D8" s="4">
        <v>5000</v>
      </c>
      <c r="E8" s="2">
        <v>44927</v>
      </c>
      <c r="F8">
        <v>5</v>
      </c>
      <c r="G8" s="4">
        <f t="shared" si="0"/>
        <v>2150</v>
      </c>
    </row>
    <row r="9" spans="1:7" x14ac:dyDescent="0.45">
      <c r="A9" s="1" t="s">
        <v>43</v>
      </c>
      <c r="B9" t="s">
        <v>8</v>
      </c>
      <c r="C9" t="s">
        <v>6</v>
      </c>
      <c r="D9" s="4">
        <v>3000000</v>
      </c>
      <c r="E9" s="2">
        <v>44927</v>
      </c>
      <c r="F9">
        <v>2</v>
      </c>
      <c r="G9" s="4">
        <f t="shared" si="0"/>
        <v>1290000</v>
      </c>
    </row>
    <row r="10" spans="1:7" x14ac:dyDescent="0.45">
      <c r="A10" s="1" t="s">
        <v>14</v>
      </c>
      <c r="B10" t="s">
        <v>7</v>
      </c>
      <c r="C10" t="s">
        <v>3</v>
      </c>
      <c r="D10" s="4">
        <v>50000</v>
      </c>
      <c r="E10" s="2">
        <v>44927</v>
      </c>
      <c r="F10">
        <v>1</v>
      </c>
      <c r="G10" s="4">
        <f t="shared" si="0"/>
        <v>21500</v>
      </c>
    </row>
    <row r="11" spans="1:7" x14ac:dyDescent="0.45">
      <c r="A11" s="1" t="s">
        <v>16</v>
      </c>
      <c r="B11" t="s">
        <v>9</v>
      </c>
      <c r="C11" t="s">
        <v>3</v>
      </c>
      <c r="D11" s="4">
        <v>8000</v>
      </c>
      <c r="E11" s="2">
        <v>44927</v>
      </c>
      <c r="F11">
        <v>1</v>
      </c>
      <c r="G11" s="4">
        <f t="shared" si="0"/>
        <v>3440</v>
      </c>
    </row>
    <row r="12" spans="1:7" x14ac:dyDescent="0.45">
      <c r="A12" s="1" t="s">
        <v>18</v>
      </c>
      <c r="B12" t="s">
        <v>7</v>
      </c>
      <c r="C12" t="s">
        <v>3</v>
      </c>
      <c r="D12" s="4">
        <v>75000</v>
      </c>
      <c r="E12" s="2">
        <v>44927</v>
      </c>
      <c r="F12">
        <v>1</v>
      </c>
      <c r="G12" s="4">
        <f t="shared" si="0"/>
        <v>32250</v>
      </c>
    </row>
    <row r="13" spans="1:7" x14ac:dyDescent="0.45">
      <c r="A13" s="1" t="s">
        <v>41</v>
      </c>
      <c r="B13" t="s">
        <v>9</v>
      </c>
      <c r="C13" t="s">
        <v>6</v>
      </c>
      <c r="D13" s="4">
        <v>6000000</v>
      </c>
      <c r="E13" s="2">
        <v>44927</v>
      </c>
      <c r="F13">
        <v>1</v>
      </c>
      <c r="G13" s="4">
        <f t="shared" si="0"/>
        <v>2580000</v>
      </c>
    </row>
    <row r="14" spans="1:7" x14ac:dyDescent="0.45">
      <c r="A14" s="1" t="s">
        <v>13</v>
      </c>
      <c r="B14" t="s">
        <v>9</v>
      </c>
      <c r="C14" t="s">
        <v>3</v>
      </c>
      <c r="D14" s="4">
        <v>80000</v>
      </c>
      <c r="E14" s="2">
        <v>44927</v>
      </c>
      <c r="F14">
        <v>-4</v>
      </c>
      <c r="G14" s="4">
        <f t="shared" si="0"/>
        <v>34400</v>
      </c>
    </row>
    <row r="15" spans="1:7" x14ac:dyDescent="0.45">
      <c r="A15" s="1" t="s">
        <v>15</v>
      </c>
      <c r="B15" t="s">
        <v>8</v>
      </c>
      <c r="C15" t="s">
        <v>3</v>
      </c>
      <c r="D15" s="4">
        <v>8000</v>
      </c>
      <c r="E15" s="2">
        <v>44927</v>
      </c>
      <c r="F15">
        <v>-4</v>
      </c>
      <c r="G15" s="4">
        <f t="shared" si="0"/>
        <v>3440</v>
      </c>
    </row>
    <row r="16" spans="1:7" x14ac:dyDescent="0.45">
      <c r="A16" s="1" t="s">
        <v>20</v>
      </c>
      <c r="B16" t="s">
        <v>7</v>
      </c>
      <c r="C16" t="s">
        <v>2</v>
      </c>
      <c r="D16" s="4">
        <v>15000</v>
      </c>
      <c r="E16" s="2">
        <v>44927</v>
      </c>
      <c r="F16">
        <v>-5</v>
      </c>
      <c r="G16" s="4">
        <f t="shared" si="0"/>
        <v>6450</v>
      </c>
    </row>
    <row r="17" spans="1:7" x14ac:dyDescent="0.45">
      <c r="A17" s="1" t="s">
        <v>34</v>
      </c>
      <c r="B17" t="s">
        <v>7</v>
      </c>
      <c r="C17" t="s">
        <v>5</v>
      </c>
      <c r="D17" s="4">
        <v>2000000</v>
      </c>
      <c r="E17" s="2">
        <v>44927</v>
      </c>
      <c r="F17">
        <v>-14</v>
      </c>
      <c r="G17" s="4">
        <f t="shared" si="0"/>
        <v>860000</v>
      </c>
    </row>
    <row r="18" spans="1:7" x14ac:dyDescent="0.45">
      <c r="A18" s="1" t="s">
        <v>33</v>
      </c>
      <c r="B18" t="s">
        <v>8</v>
      </c>
      <c r="C18" t="s">
        <v>5</v>
      </c>
      <c r="D18" s="4">
        <v>2200000</v>
      </c>
      <c r="E18" s="2">
        <v>44927</v>
      </c>
      <c r="F18">
        <v>-15</v>
      </c>
      <c r="G18" s="4">
        <f t="shared" si="0"/>
        <v>946000</v>
      </c>
    </row>
    <row r="19" spans="1:7" x14ac:dyDescent="0.45">
      <c r="A19" s="1" t="s">
        <v>28</v>
      </c>
      <c r="B19" t="s">
        <v>7</v>
      </c>
      <c r="C19" t="s">
        <v>4</v>
      </c>
      <c r="D19" s="4">
        <v>500000</v>
      </c>
      <c r="E19" s="2">
        <v>44927</v>
      </c>
      <c r="F19">
        <v>-19</v>
      </c>
      <c r="G19" s="4">
        <f t="shared" si="0"/>
        <v>215000</v>
      </c>
    </row>
    <row r="20" spans="1:7" x14ac:dyDescent="0.45">
      <c r="A20" s="1" t="s">
        <v>25</v>
      </c>
      <c r="B20" t="s">
        <v>7</v>
      </c>
      <c r="C20" t="s">
        <v>2</v>
      </c>
      <c r="D20" s="4">
        <v>10000</v>
      </c>
      <c r="E20" s="2">
        <v>44927</v>
      </c>
      <c r="F20">
        <v>-21</v>
      </c>
      <c r="G20" s="4">
        <f t="shared" si="0"/>
        <v>4300</v>
      </c>
    </row>
    <row r="21" spans="1:7" x14ac:dyDescent="0.45">
      <c r="A21" s="1" t="s">
        <v>24</v>
      </c>
      <c r="B21" t="s">
        <v>7</v>
      </c>
      <c r="C21" t="s">
        <v>2</v>
      </c>
      <c r="D21" s="4">
        <v>3000</v>
      </c>
      <c r="E21" s="2">
        <v>44927</v>
      </c>
      <c r="F21">
        <v>-23</v>
      </c>
      <c r="G21" s="4">
        <f t="shared" si="0"/>
        <v>1290</v>
      </c>
    </row>
    <row r="22" spans="1:7" x14ac:dyDescent="0.45">
      <c r="A22" s="1" t="s">
        <v>21</v>
      </c>
      <c r="B22" t="s">
        <v>8</v>
      </c>
      <c r="C22" t="s">
        <v>2</v>
      </c>
      <c r="D22" s="4">
        <v>50000</v>
      </c>
      <c r="E22" s="2">
        <v>44927</v>
      </c>
      <c r="F22">
        <v>-26</v>
      </c>
      <c r="G22" s="4">
        <f t="shared" si="0"/>
        <v>21500</v>
      </c>
    </row>
    <row r="23" spans="1:7" x14ac:dyDescent="0.45">
      <c r="A23" s="1" t="s">
        <v>42</v>
      </c>
      <c r="B23" t="s">
        <v>7</v>
      </c>
      <c r="C23" t="s">
        <v>6</v>
      </c>
      <c r="D23" s="4">
        <v>3000000</v>
      </c>
      <c r="E23" s="2">
        <v>44927</v>
      </c>
      <c r="F23">
        <v>-28</v>
      </c>
      <c r="G23" s="4">
        <f t="shared" si="0"/>
        <v>1290000</v>
      </c>
    </row>
    <row r="24" spans="1:7" x14ac:dyDescent="0.45">
      <c r="A24" s="1" t="s">
        <v>17</v>
      </c>
      <c r="B24" t="s">
        <v>7</v>
      </c>
      <c r="C24" t="s">
        <v>3</v>
      </c>
      <c r="D24" s="4">
        <v>30000</v>
      </c>
      <c r="E24" s="2">
        <v>44927</v>
      </c>
      <c r="F24">
        <v>-29</v>
      </c>
      <c r="G24" s="4">
        <f t="shared" si="0"/>
        <v>12900</v>
      </c>
    </row>
    <row r="25" spans="1:7" x14ac:dyDescent="0.45">
      <c r="A25" s="1" t="s">
        <v>39</v>
      </c>
      <c r="B25" t="s">
        <v>7</v>
      </c>
      <c r="C25" t="s">
        <v>6</v>
      </c>
      <c r="D25" s="4">
        <v>5000000</v>
      </c>
      <c r="E25" s="2">
        <v>44927</v>
      </c>
      <c r="F25">
        <v>-29</v>
      </c>
      <c r="G25" s="4">
        <f t="shared" si="0"/>
        <v>2150000</v>
      </c>
    </row>
  </sheetData>
  <autoFilter ref="A1:G25" xr:uid="{54889847-E493-4778-8A90-BA4FEE9AC52A}">
    <sortState ref="A2:G25">
      <sortCondition descending="1" ref="F1:F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</vt:lpstr>
      <vt:lpstr>t+1</vt:lpstr>
      <vt:lpstr>t+2</vt:lpstr>
      <vt:lpstr>t+3</vt:lpstr>
      <vt:lpstr>t+4</vt:lpstr>
      <vt:lpstr>t+5</vt:lpstr>
      <vt:lpstr>t+6</vt:lpstr>
      <vt:lpstr>t+7</vt:lpstr>
      <vt:lpstr>t+8</vt:lpstr>
      <vt:lpstr>t+9</vt:lpstr>
      <vt:lpstr>t+10</vt:lpstr>
      <vt:lpstr>t+11</vt:lpstr>
      <vt:lpstr>t+12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2022-08-26T15:21:05Z</dcterms:created>
  <dcterms:modified xsi:type="dcterms:W3CDTF">2022-11-17T12:35:30Z</dcterms:modified>
</cp:coreProperties>
</file>