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na\Desktop\"/>
    </mc:Choice>
  </mc:AlternateContent>
  <bookViews>
    <workbookView xWindow="1176" yWindow="0" windowWidth="16380" windowHeight="8196" tabRatio="22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A16" i="1" l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48" i="1" l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M50" i="1" s="1"/>
  <c r="L45" i="1"/>
  <c r="K45" i="1"/>
  <c r="J45" i="1"/>
  <c r="I45" i="1"/>
  <c r="I50" i="1" s="1"/>
  <c r="H45" i="1"/>
  <c r="G45" i="1"/>
  <c r="F45" i="1"/>
  <c r="E45" i="1"/>
  <c r="E50" i="1" s="1"/>
  <c r="D45" i="1"/>
  <c r="C45" i="1"/>
  <c r="B45" i="1"/>
  <c r="A45" i="1"/>
  <c r="A50" i="1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C27" i="1" s="1"/>
  <c r="B21" i="1"/>
  <c r="A21" i="1"/>
  <c r="M20" i="1"/>
  <c r="L20" i="1"/>
  <c r="L27" i="1" s="1"/>
  <c r="K20" i="1"/>
  <c r="J20" i="1"/>
  <c r="I20" i="1"/>
  <c r="H20" i="1"/>
  <c r="H27" i="1" s="1"/>
  <c r="G20" i="1"/>
  <c r="F20" i="1"/>
  <c r="E20" i="1"/>
  <c r="D20" i="1"/>
  <c r="D27" i="1" s="1"/>
  <c r="B20" i="1"/>
  <c r="B25" i="1" s="1"/>
  <c r="A20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E25" i="1" l="1"/>
  <c r="I25" i="1"/>
  <c r="M25" i="1"/>
  <c r="B52" i="1"/>
  <c r="F50" i="1"/>
  <c r="J52" i="1"/>
  <c r="A52" i="1"/>
  <c r="E52" i="1"/>
  <c r="I52" i="1"/>
  <c r="M52" i="1"/>
  <c r="A25" i="1"/>
  <c r="F25" i="1"/>
  <c r="J27" i="1"/>
  <c r="E27" i="1"/>
  <c r="I27" i="1"/>
  <c r="M27" i="1"/>
  <c r="C52" i="1"/>
  <c r="G52" i="1"/>
  <c r="K52" i="1"/>
  <c r="B27" i="1"/>
  <c r="G27" i="1"/>
  <c r="K27" i="1"/>
  <c r="D52" i="1"/>
  <c r="H52" i="1"/>
  <c r="L52" i="1"/>
  <c r="J25" i="1"/>
  <c r="B50" i="1"/>
  <c r="J50" i="1"/>
  <c r="C25" i="1"/>
  <c r="G25" i="1"/>
  <c r="K25" i="1"/>
  <c r="F27" i="1"/>
  <c r="C50" i="1"/>
  <c r="G50" i="1"/>
  <c r="K50" i="1"/>
  <c r="F52" i="1"/>
  <c r="A27" i="1"/>
  <c r="D25" i="1"/>
  <c r="H25" i="1"/>
  <c r="L25" i="1"/>
  <c r="D50" i="1"/>
  <c r="H50" i="1"/>
  <c r="L50" i="1"/>
</calcChain>
</file>

<file path=xl/comments1.xml><?xml version="1.0" encoding="utf-8"?>
<comments xmlns="http://schemas.openxmlformats.org/spreadsheetml/2006/main">
  <authors>
    <author/>
  </authors>
  <commentList>
    <comment ref="C11" authorId="0" shapeId="0">
      <text>
        <r>
          <rPr>
            <sz val="10"/>
            <rFont val="Arial"/>
            <family val="2"/>
          </rPr>
          <t>Nur 3 Werte</t>
        </r>
      </text>
    </comment>
    <comment ref="C13" authorId="0" shapeId="0">
      <text>
        <r>
          <rPr>
            <sz val="10"/>
            <rFont val="Arial"/>
            <family val="2"/>
          </rPr>
          <t>Nur 3 Werte</t>
        </r>
      </text>
    </comment>
    <comment ref="C25" authorId="0" shapeId="0">
      <text>
        <r>
          <rPr>
            <sz val="10"/>
            <rFont val="Arial"/>
            <family val="2"/>
          </rPr>
          <t>Nur 3 Werte</t>
        </r>
      </text>
    </comment>
    <comment ref="C27" authorId="0" shapeId="0">
      <text>
        <r>
          <rPr>
            <sz val="10"/>
            <rFont val="Arial"/>
            <family val="2"/>
          </rPr>
          <t>Nur 3 Werte</t>
        </r>
      </text>
    </comment>
  </commentList>
</comments>
</file>

<file path=xl/sharedStrings.xml><?xml version="1.0" encoding="utf-8"?>
<sst xmlns="http://schemas.openxmlformats.org/spreadsheetml/2006/main" count="18" uniqueCount="10">
  <si>
    <t>CO2_tot</t>
  </si>
  <si>
    <t>mg C g-1 d-1</t>
  </si>
  <si>
    <t>t#</t>
  </si>
  <si>
    <t>t(days)</t>
  </si>
  <si>
    <t>Mw</t>
  </si>
  <si>
    <t>Stabw</t>
  </si>
  <si>
    <t>logarithmiert</t>
  </si>
  <si>
    <t>CO2_14C</t>
  </si>
  <si>
    <t>Bq g-1 d-1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</si>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</sst>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E+00"/>
    <numFmt numFmtId="165" formatCode="0.000000000E+00"/>
  </numFmts>
  <fonts count="3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61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61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61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zoomScale="95" zoomScaleNormal="95" workbookViewId="0">
      <selection activeCell="A16" sqref="A16"/>
    </sheetView>
  </sheetViews>
  <sheetFormatPr defaultColWidth="9.109375" defaultRowHeight="13.2" x14ac:dyDescent="0.25"/>
  <cols>
    <col min="1" max="13" width="17.88671875"/>
    <col min="14" max="1025" width="11.5546875"/>
  </cols>
  <sheetData>
    <row r="1" spans="1:13" ht="15.6" x14ac:dyDescent="0.3">
      <c r="A1" s="1" t="s">
        <v>0</v>
      </c>
      <c r="B1" t="s">
        <v>1</v>
      </c>
    </row>
    <row r="2" spans="1:13" x14ac:dyDescent="0.25">
      <c r="A2" t="s">
        <v>2</v>
      </c>
    </row>
    <row r="3" spans="1:13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</row>
    <row r="4" spans="1:13" x14ac:dyDescent="0.25">
      <c r="A4" t="s">
        <v>3</v>
      </c>
    </row>
    <row r="5" spans="1:13" x14ac:dyDescent="0.25">
      <c r="A5">
        <v>0.83</v>
      </c>
      <c r="B5">
        <v>1.79</v>
      </c>
      <c r="C5">
        <v>3.76</v>
      </c>
      <c r="D5">
        <v>4.8600000000000003</v>
      </c>
      <c r="E5">
        <v>5.77</v>
      </c>
      <c r="F5">
        <v>7.74</v>
      </c>
      <c r="G5">
        <v>8.75</v>
      </c>
      <c r="H5">
        <v>9.9700000000000006</v>
      </c>
      <c r="I5">
        <v>13.76</v>
      </c>
      <c r="J5">
        <v>15.73</v>
      </c>
      <c r="K5">
        <v>18.77</v>
      </c>
      <c r="L5">
        <v>20.76</v>
      </c>
      <c r="M5">
        <v>22.74</v>
      </c>
    </row>
    <row r="6" spans="1:13" x14ac:dyDescent="0.25">
      <c r="A6">
        <v>1.24E-2</v>
      </c>
      <c r="B6">
        <v>7.1178707224334699E-3</v>
      </c>
      <c r="D6">
        <v>3.5941514026329199E-3</v>
      </c>
      <c r="E6">
        <v>7.0160427807486698E-3</v>
      </c>
      <c r="F6">
        <v>7.8402903811252301E-3</v>
      </c>
      <c r="G6">
        <v>4.3571955719557201E-3</v>
      </c>
      <c r="H6">
        <v>6.0359281437125699E-3</v>
      </c>
      <c r="I6">
        <v>3.9761194029850804E-3</v>
      </c>
      <c r="J6">
        <v>3.3537892791127601E-3</v>
      </c>
      <c r="K6">
        <v>2.8733178654292298E-3</v>
      </c>
      <c r="L6">
        <v>3.0176470588235199E-3</v>
      </c>
      <c r="M6">
        <v>1.024E-3</v>
      </c>
    </row>
    <row r="7" spans="1:13" x14ac:dyDescent="0.25">
      <c r="A7">
        <v>1.24E-2</v>
      </c>
      <c r="B7">
        <v>1.2228136882129301E-2</v>
      </c>
      <c r="C7">
        <v>4.6871609403254903E-3</v>
      </c>
      <c r="D7">
        <v>1.09296995753904E-2</v>
      </c>
      <c r="E7">
        <v>5.3048128342245903E-3</v>
      </c>
      <c r="F7">
        <v>6.2722323049001901E-3</v>
      </c>
      <c r="G7">
        <v>6.0575645756457599E-3</v>
      </c>
      <c r="H7">
        <v>6.0359281437125699E-3</v>
      </c>
      <c r="I7">
        <v>3.2238805970149199E-3</v>
      </c>
      <c r="J7">
        <v>3.6731977818853902E-3</v>
      </c>
      <c r="K7">
        <v>3.5415313225058099E-3</v>
      </c>
      <c r="L7">
        <v>3.22941176470588E-3</v>
      </c>
      <c r="M7">
        <v>1.06057142857143E-3</v>
      </c>
    </row>
    <row r="8" spans="1:13" x14ac:dyDescent="0.25">
      <c r="A8">
        <v>1.72E-2</v>
      </c>
      <c r="B8">
        <v>7.4828897338403101E-3</v>
      </c>
      <c r="C8">
        <v>4.47884267631103E-3</v>
      </c>
      <c r="D8">
        <v>9.3350151900083601E-3</v>
      </c>
      <c r="E8">
        <v>6.6737967914438402E-3</v>
      </c>
      <c r="F8">
        <v>4.8784029038112598E-3</v>
      </c>
      <c r="G8">
        <v>6.4826568265682599E-3</v>
      </c>
      <c r="H8">
        <v>4.0239520958084002E-3</v>
      </c>
      <c r="I8">
        <v>3.7611940298507402E-3</v>
      </c>
      <c r="J8">
        <v>3.56672828096118E-3</v>
      </c>
      <c r="K8">
        <v>3.00696055684455E-3</v>
      </c>
      <c r="L8">
        <v>3.1235294117646999E-3</v>
      </c>
      <c r="M8">
        <v>1.024E-3</v>
      </c>
    </row>
    <row r="9" spans="1:13" x14ac:dyDescent="0.25">
      <c r="A9">
        <v>5.1999999999999998E-3</v>
      </c>
      <c r="B9">
        <v>1.2775665399239601E-3</v>
      </c>
      <c r="C9">
        <v>7.2911392405063601E-4</v>
      </c>
      <c r="D9">
        <v>1.0610762698314E-2</v>
      </c>
      <c r="E9">
        <v>6.8449197860962502E-3</v>
      </c>
      <c r="F9">
        <v>7.4918330308530101E-3</v>
      </c>
      <c r="G9">
        <v>7.1202952029520298E-3</v>
      </c>
      <c r="H9">
        <v>5.7485029940119803E-3</v>
      </c>
      <c r="I9">
        <v>3.43880597014926E-3</v>
      </c>
      <c r="J9">
        <v>3.56672828096118E-3</v>
      </c>
      <c r="K9">
        <v>3.00696055684455E-3</v>
      </c>
      <c r="L9">
        <v>3.1235294117646999E-3</v>
      </c>
      <c r="M9">
        <v>9.8742857142857291E-4</v>
      </c>
    </row>
    <row r="10" spans="1:13" x14ac:dyDescent="0.25">
      <c r="A10" t="s">
        <v>4</v>
      </c>
    </row>
    <row r="11" spans="1:13" x14ac:dyDescent="0.25">
      <c r="A11" s="2">
        <f>AVERAGE(A6:A9)</f>
        <v>1.1799999999999998E-2</v>
      </c>
      <c r="B11" s="2">
        <f>AVERAGE(B6:B9)</f>
        <v>7.0266159695817603E-3</v>
      </c>
      <c r="C11" s="2">
        <f>AVERAGE(C7:C9)</f>
        <v>3.2983725135623857E-3</v>
      </c>
      <c r="D11" s="2">
        <f t="shared" ref="D11:M11" si="0">AVERAGE(D6:D9)</f>
        <v>8.6174072165864195E-3</v>
      </c>
      <c r="E11" s="2">
        <f t="shared" si="0"/>
        <v>6.4598930481283377E-3</v>
      </c>
      <c r="F11" s="2">
        <f t="shared" si="0"/>
        <v>6.6206896551724223E-3</v>
      </c>
      <c r="G11" s="2">
        <f t="shared" si="0"/>
        <v>6.0044280442804422E-3</v>
      </c>
      <c r="H11" s="2">
        <f t="shared" si="0"/>
        <v>5.4610778443113794E-3</v>
      </c>
      <c r="I11" s="2">
        <f t="shared" si="0"/>
        <v>3.5999999999999999E-3</v>
      </c>
      <c r="J11" s="2">
        <f t="shared" si="0"/>
        <v>3.5401109057301276E-3</v>
      </c>
      <c r="K11" s="2">
        <f t="shared" si="0"/>
        <v>3.1071925754060344E-3</v>
      </c>
      <c r="L11" s="2">
        <f t="shared" si="0"/>
        <v>3.1235294117646999E-3</v>
      </c>
      <c r="M11" s="2">
        <f t="shared" si="0"/>
        <v>1.0240000000000008E-3</v>
      </c>
    </row>
    <row r="12" spans="1:13" x14ac:dyDescent="0.25">
      <c r="A12" s="2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>
        <f>STDEV(A6:A9)</f>
        <v>4.9477267507412005E-3</v>
      </c>
      <c r="B13" s="2">
        <f>STDEV(B6:B9)</f>
        <v>4.4841908347061079E-3</v>
      </c>
      <c r="C13" s="2">
        <f>STDEV(C7:C9)</f>
        <v>2.2274798314722015E-3</v>
      </c>
      <c r="D13" s="2">
        <f t="shared" ref="D13:M13" si="1">STDEV(D6:D9)</f>
        <v>3.4189775374641393E-3</v>
      </c>
      <c r="E13" s="2">
        <f t="shared" si="1"/>
        <v>7.8262660871371466E-4</v>
      </c>
      <c r="F13" s="2">
        <f t="shared" si="1"/>
        <v>1.3420509628505374E-3</v>
      </c>
      <c r="G13" s="2">
        <f t="shared" si="1"/>
        <v>1.1818150719489133E-3</v>
      </c>
      <c r="H13" s="2">
        <f t="shared" si="1"/>
        <v>9.6761723960354245E-4</v>
      </c>
      <c r="I13" s="2">
        <f t="shared" si="1"/>
        <v>3.3411507055840754E-4</v>
      </c>
      <c r="J13" s="2">
        <f t="shared" si="1"/>
        <v>1.3397118406394863E-4</v>
      </c>
      <c r="K13" s="2">
        <f t="shared" si="1"/>
        <v>2.9633339461309271E-4</v>
      </c>
      <c r="L13" s="2">
        <f t="shared" si="1"/>
        <v>8.6452579157056262E-5</v>
      </c>
      <c r="M13" s="2">
        <f t="shared" si="1"/>
        <v>2.9860446388213972E-5</v>
      </c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>
        <f>A13*A5</f>
        <v>4.1066132031151959E-3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>
        <f>A11/A5</f>
        <v>1.4216867469879517E-2</v>
      </c>
      <c r="B17">
        <f>A17+(B11)*(B5-A5)</f>
        <v>2.0962418800678007E-2</v>
      </c>
      <c r="C17" s="2">
        <f>B17+(C11)*(C5-B5)</f>
        <v>2.7460212652395906E-2</v>
      </c>
      <c r="D17">
        <f>C17+(D13)*(D5-C5)</f>
        <v>3.1221087943606462E-2</v>
      </c>
      <c r="E17" s="2">
        <f>D17+E11*(E5-D5)</f>
        <v>3.7099590617403241E-2</v>
      </c>
      <c r="F17" s="2">
        <f>E17+F11*(F5-E5)</f>
        <v>5.0142349238092916E-2</v>
      </c>
      <c r="G17" s="2">
        <f>F17+G11*(G5-F5)</f>
        <v>5.6206821562816159E-2</v>
      </c>
      <c r="H17" s="2">
        <f>G17+H11*(H5-G5)</f>
        <v>6.2869336532876047E-2</v>
      </c>
      <c r="I17" s="2">
        <f>H17+(I11)*(I5-H5)</f>
        <v>7.6513336532876036E-2</v>
      </c>
      <c r="J17" s="2">
        <f>I17+J11*(J5-I5)</f>
        <v>8.3487355017164394E-2</v>
      </c>
      <c r="K17" s="2">
        <f>J17+K11*(K5-J5)</f>
        <v>9.2933220446398734E-2</v>
      </c>
      <c r="L17" s="2">
        <f>K17+L11*(L5-K5)</f>
        <v>9.9149043975810494E-2</v>
      </c>
      <c r="M17" s="2">
        <f>L17+M11*(M5-L5)</f>
        <v>0.1011765639758105</v>
      </c>
    </row>
    <row r="18" spans="1:13" x14ac:dyDescent="0.25">
      <c r="A18" s="3" t="s">
        <v>6</v>
      </c>
    </row>
    <row r="20" spans="1:13" x14ac:dyDescent="0.25">
      <c r="A20">
        <f>LOG(A6,10)</f>
        <v>-1.9065783148377646</v>
      </c>
      <c r="B20">
        <f>LOG(B6,10)</f>
        <v>-2.1476499040876704</v>
      </c>
      <c r="D20">
        <f t="shared" ref="D20:M20" si="2">LOG(D6,10)</f>
        <v>-2.444403632306877</v>
      </c>
      <c r="E20">
        <f t="shared" si="2"/>
        <v>-2.1539077714968569</v>
      </c>
      <c r="F20">
        <f t="shared" si="2"/>
        <v>-2.1056678520368726</v>
      </c>
      <c r="G20">
        <f t="shared" si="2"/>
        <v>-2.3607929463954389</v>
      </c>
      <c r="H20">
        <f t="shared" si="2"/>
        <v>-2.2192559390380771</v>
      </c>
      <c r="I20">
        <f t="shared" si="2"/>
        <v>-2.4005405822025621</v>
      </c>
      <c r="J20">
        <f t="shared" si="2"/>
        <v>-2.4744642278937561</v>
      </c>
      <c r="K20">
        <f t="shared" si="2"/>
        <v>-2.5416163268219147</v>
      </c>
      <c r="L20">
        <f t="shared" si="2"/>
        <v>-2.5203315562664588</v>
      </c>
      <c r="M20">
        <f t="shared" si="2"/>
        <v>-2.9897000433601879</v>
      </c>
    </row>
    <row r="21" spans="1:13" x14ac:dyDescent="0.25">
      <c r="A21">
        <f>LOG(A7,10)</f>
        <v>-1.9065783148377646</v>
      </c>
      <c r="B21">
        <f>LOG(B7,10)</f>
        <v>-1.9126397084133431</v>
      </c>
      <c r="C21">
        <f>LOG(C7,10)</f>
        <v>-2.329090134106143</v>
      </c>
      <c r="D21">
        <f t="shared" ref="D21:M21" si="3">LOG(D7,10)</f>
        <v>-1.9613917753369681</v>
      </c>
      <c r="E21">
        <f t="shared" si="3"/>
        <v>-2.2753299343823206</v>
      </c>
      <c r="F21">
        <f t="shared" si="3"/>
        <v>-2.2025778650449284</v>
      </c>
      <c r="G21">
        <f t="shared" si="3"/>
        <v>-2.2177019474426833</v>
      </c>
      <c r="H21">
        <f t="shared" si="3"/>
        <v>-2.2192559390380771</v>
      </c>
      <c r="I21">
        <f t="shared" si="3"/>
        <v>-2.4916210515498962</v>
      </c>
      <c r="J21">
        <f t="shared" si="3"/>
        <v>-2.4349556866100839</v>
      </c>
      <c r="K21">
        <f t="shared" si="3"/>
        <v>-2.45080891280071</v>
      </c>
      <c r="L21">
        <f t="shared" si="3"/>
        <v>-2.4908765769281822</v>
      </c>
      <c r="M21">
        <f t="shared" si="3"/>
        <v>-2.9744600768034504</v>
      </c>
    </row>
    <row r="22" spans="1:13" x14ac:dyDescent="0.25">
      <c r="A22">
        <f>LOG(A8,10)</f>
        <v>-1.7644715530924511</v>
      </c>
      <c r="B22">
        <f>LOG(B8,10)</f>
        <v>-2.1259306543944345</v>
      </c>
      <c r="C22">
        <f>LOG(C8,10)</f>
        <v>-2.3488341923018998</v>
      </c>
      <c r="D22">
        <f t="shared" ref="D22:M22" si="4">LOG(D8,10)</f>
        <v>-2.0298849710270139</v>
      </c>
      <c r="E22">
        <f t="shared" si="4"/>
        <v>-2.1756270211900941</v>
      </c>
      <c r="F22">
        <f t="shared" si="4"/>
        <v>-2.3117223344699962</v>
      </c>
      <c r="G22">
        <f t="shared" si="4"/>
        <v>-2.1882469681044081</v>
      </c>
      <c r="H22">
        <f t="shared" si="4"/>
        <v>-2.3953471980937557</v>
      </c>
      <c r="I22">
        <f t="shared" si="4"/>
        <v>-2.4246742619192831</v>
      </c>
      <c r="J22">
        <f t="shared" si="4"/>
        <v>-2.4477299746465122</v>
      </c>
      <c r="K22">
        <f t="shared" si="4"/>
        <v>-2.5218722686261565</v>
      </c>
      <c r="L22">
        <f t="shared" si="4"/>
        <v>-2.5053544002968056</v>
      </c>
      <c r="M22">
        <f t="shared" si="4"/>
        <v>-2.9897000433601879</v>
      </c>
    </row>
    <row r="23" spans="1:13" x14ac:dyDescent="0.25">
      <c r="A23">
        <f>LOG(A9,10)</f>
        <v>-2.2839966563652006</v>
      </c>
      <c r="B23">
        <f>LOG(B9,10)</f>
        <v>-2.8936164710999117</v>
      </c>
      <c r="C23">
        <f>LOG(C9,10)</f>
        <v>-3.1372046078672273</v>
      </c>
      <c r="D23">
        <f t="shared" ref="D23:M23" si="5">LOG(D9,10)</f>
        <v>-1.9742533980247399</v>
      </c>
      <c r="E23">
        <f t="shared" si="5"/>
        <v>-2.1646316368886307</v>
      </c>
      <c r="F23">
        <f t="shared" si="5"/>
        <v>-2.125411910232629</v>
      </c>
      <c r="G23">
        <f t="shared" si="5"/>
        <v>-2.1475020004143484</v>
      </c>
      <c r="H23">
        <f t="shared" si="5"/>
        <v>-2.2404452381080144</v>
      </c>
      <c r="I23">
        <f t="shared" si="5"/>
        <v>-2.4635923279496512</v>
      </c>
      <c r="J23">
        <f t="shared" si="5"/>
        <v>-2.4477299746465122</v>
      </c>
      <c r="K23">
        <f t="shared" si="5"/>
        <v>-2.5218722686261565</v>
      </c>
      <c r="L23">
        <f t="shared" si="5"/>
        <v>-2.5053544002968056</v>
      </c>
      <c r="M23">
        <f t="shared" si="5"/>
        <v>-3.0054943105434191</v>
      </c>
    </row>
    <row r="24" spans="1:13" x14ac:dyDescent="0.25">
      <c r="A24" t="s">
        <v>4</v>
      </c>
    </row>
    <row r="25" spans="1:13" x14ac:dyDescent="0.25">
      <c r="A25" s="2">
        <f>AVERAGE(A20:A23)</f>
        <v>-1.9654062097832952</v>
      </c>
      <c r="B25" s="2">
        <f>AVERAGE(B20:B23)</f>
        <v>-2.2699591844988403</v>
      </c>
      <c r="C25" s="2">
        <f>AVERAGE(C21:C23)</f>
        <v>-2.6050429780917566</v>
      </c>
      <c r="D25" s="2">
        <f t="shared" ref="D25:M25" si="6">AVERAGE(D20:D23)</f>
        <v>-2.1024834441738998</v>
      </c>
      <c r="E25" s="2">
        <f t="shared" si="6"/>
        <v>-2.1923740909894756</v>
      </c>
      <c r="F25" s="2">
        <f t="shared" si="6"/>
        <v>-2.1863449904461065</v>
      </c>
      <c r="G25" s="2">
        <f t="shared" si="6"/>
        <v>-2.22856096558922</v>
      </c>
      <c r="H25" s="2">
        <f t="shared" si="6"/>
        <v>-2.2685760785694811</v>
      </c>
      <c r="I25" s="2">
        <f t="shared" si="6"/>
        <v>-2.445107055905348</v>
      </c>
      <c r="J25" s="2">
        <f t="shared" si="6"/>
        <v>-2.4512199659492158</v>
      </c>
      <c r="K25" s="2">
        <f t="shared" si="6"/>
        <v>-2.5090424442187342</v>
      </c>
      <c r="L25" s="2">
        <f t="shared" si="6"/>
        <v>-2.5054792334470632</v>
      </c>
      <c r="M25" s="2">
        <f t="shared" si="6"/>
        <v>-2.9898386185168113</v>
      </c>
    </row>
    <row r="26" spans="1:13" x14ac:dyDescent="0.25">
      <c r="A26" s="4" t="s">
        <v>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2">
        <f>STDEV(A20:A23)</f>
        <v>0.22270761950755827</v>
      </c>
      <c r="B27" s="2">
        <f>STDEV(B20:B23)</f>
        <v>0.42908017769773166</v>
      </c>
      <c r="C27" s="2">
        <f>STDEV(C21:C23)</f>
        <v>0.46097121071979302</v>
      </c>
      <c r="D27" s="2">
        <f t="shared" ref="D27:M27" si="7">STDEV(D20:D23)</f>
        <v>0.22987660248254621</v>
      </c>
      <c r="E27" s="2">
        <f t="shared" si="7"/>
        <v>5.6010230597422349E-2</v>
      </c>
      <c r="F27" s="2">
        <f t="shared" si="7"/>
        <v>9.3460554136367502E-2</v>
      </c>
      <c r="G27" s="2">
        <f t="shared" si="7"/>
        <v>9.2734368406881262E-2</v>
      </c>
      <c r="H27" s="2">
        <f t="shared" si="7"/>
        <v>8.5102317354466023E-2</v>
      </c>
      <c r="I27" s="2">
        <f t="shared" si="7"/>
        <v>4.0451315272192853E-2</v>
      </c>
      <c r="J27" s="2">
        <f t="shared" si="7"/>
        <v>1.6625107261344318E-2</v>
      </c>
      <c r="K27" s="2">
        <f t="shared" si="7"/>
        <v>3.9922469854750467E-2</v>
      </c>
      <c r="L27" s="2">
        <f t="shared" si="7"/>
        <v>1.2025808873290847E-2</v>
      </c>
      <c r="M27" s="2">
        <f t="shared" si="7"/>
        <v>1.2670683278203525E-2</v>
      </c>
    </row>
    <row r="29" spans="1:13" ht="15.6" x14ac:dyDescent="0.3">
      <c r="A29" s="1" t="s">
        <v>7</v>
      </c>
      <c r="B29" t="s">
        <v>8</v>
      </c>
    </row>
    <row r="30" spans="1:13" x14ac:dyDescent="0.25">
      <c r="A30" t="s">
        <v>9</v>
      </c>
    </row>
    <row r="31" spans="1:13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  <c r="M31">
        <v>13</v>
      </c>
    </row>
    <row r="32" spans="1:13" x14ac:dyDescent="0.25">
      <c r="A32" t="s">
        <v>3</v>
      </c>
    </row>
    <row r="33" spans="1:13" x14ac:dyDescent="0.25">
      <c r="A33">
        <v>0.83</v>
      </c>
      <c r="B33">
        <v>1.79</v>
      </c>
      <c r="C33">
        <v>3.76</v>
      </c>
      <c r="D33">
        <v>4.8600000000000003</v>
      </c>
      <c r="E33">
        <v>5.77</v>
      </c>
      <c r="F33">
        <v>7.74</v>
      </c>
      <c r="G33">
        <v>8.75</v>
      </c>
      <c r="H33">
        <v>9.9700000000000006</v>
      </c>
      <c r="I33">
        <v>13.76</v>
      </c>
      <c r="J33">
        <v>15.73</v>
      </c>
      <c r="K33">
        <v>18.77</v>
      </c>
      <c r="L33">
        <v>20.76</v>
      </c>
      <c r="M33">
        <v>22.74</v>
      </c>
    </row>
    <row r="34" spans="1:13" x14ac:dyDescent="0.25">
      <c r="A34">
        <v>0.59638271604938298</v>
      </c>
      <c r="B34">
        <v>1.28441627939727</v>
      </c>
      <c r="C34">
        <v>4.3190034157122801</v>
      </c>
      <c r="D34">
        <v>2.9571059431524498</v>
      </c>
      <c r="E34">
        <v>31.542911467617401</v>
      </c>
      <c r="F34">
        <v>38.161435773341402</v>
      </c>
      <c r="G34">
        <v>13.8862906343349</v>
      </c>
      <c r="H34">
        <v>11.555489021956101</v>
      </c>
      <c r="I34">
        <v>7.1536417910447803</v>
      </c>
      <c r="J34">
        <v>2.0768030983188099</v>
      </c>
      <c r="K34">
        <v>1.5250116009280701</v>
      </c>
      <c r="L34">
        <v>1.04665266106443</v>
      </c>
      <c r="M34">
        <v>0.28713892668178398</v>
      </c>
    </row>
    <row r="35" spans="1:13" x14ac:dyDescent="0.25">
      <c r="A35">
        <v>1.1011975308641999</v>
      </c>
      <c r="B35">
        <v>1.4183917758062199</v>
      </c>
      <c r="C35">
        <v>5.26407394012457</v>
      </c>
      <c r="D35">
        <v>13.338678479143599</v>
      </c>
      <c r="E35">
        <v>20.377706476530001</v>
      </c>
      <c r="F35">
        <v>39.121048598507798</v>
      </c>
      <c r="G35">
        <v>26.198531013881599</v>
      </c>
      <c r="H35">
        <v>19.1079041916168</v>
      </c>
      <c r="I35">
        <v>5.52411940298507</v>
      </c>
      <c r="J35">
        <v>1.6540515799665501</v>
      </c>
      <c r="K35">
        <v>1.3343851508120701</v>
      </c>
      <c r="L35">
        <v>0.99408963585434196</v>
      </c>
      <c r="M35">
        <v>0.27777838246409697</v>
      </c>
    </row>
    <row r="36" spans="1:13" x14ac:dyDescent="0.25">
      <c r="A36">
        <v>0.66734567901234598</v>
      </c>
      <c r="B36">
        <v>0.96715392198281902</v>
      </c>
      <c r="C36">
        <v>2.0541595338557399</v>
      </c>
      <c r="D36">
        <v>14.6405020302695</v>
      </c>
      <c r="E36">
        <v>31.022222222222201</v>
      </c>
      <c r="F36">
        <v>16.820600927606399</v>
      </c>
      <c r="G36">
        <v>23.683401862590099</v>
      </c>
      <c r="H36">
        <v>8.5256287425149697</v>
      </c>
      <c r="I36">
        <v>7.7642238805970196</v>
      </c>
      <c r="J36">
        <v>2.4507983452160902</v>
      </c>
      <c r="K36">
        <v>1.8361763341067301</v>
      </c>
      <c r="L36">
        <v>1.2617366946778701</v>
      </c>
      <c r="M36">
        <v>0.333607860922147</v>
      </c>
    </row>
    <row r="37" spans="1:13" x14ac:dyDescent="0.25">
      <c r="A37">
        <v>0.22956790123456799</v>
      </c>
      <c r="B37">
        <v>0.238028446697648</v>
      </c>
      <c r="C37">
        <v>1.2950323488044999</v>
      </c>
      <c r="D37">
        <v>19.705249169435199</v>
      </c>
      <c r="E37">
        <v>22.376375519904901</v>
      </c>
      <c r="F37">
        <v>45.310135107884697</v>
      </c>
      <c r="G37">
        <v>32.385900544719703</v>
      </c>
      <c r="H37">
        <v>11.7239520958084</v>
      </c>
      <c r="I37">
        <v>0.63134328358209002</v>
      </c>
      <c r="J37">
        <v>3.7705131590529</v>
      </c>
      <c r="K37">
        <v>3.2429141531322498</v>
      </c>
      <c r="L37">
        <v>2.68929971988796</v>
      </c>
      <c r="M37">
        <v>0.79001058201058205</v>
      </c>
    </row>
    <row r="38" spans="1:13" x14ac:dyDescent="0.25">
      <c r="A38" t="s">
        <v>4</v>
      </c>
    </row>
    <row r="39" spans="1:13" x14ac:dyDescent="0.25">
      <c r="A39" s="2">
        <f t="shared" ref="A39:M39" si="8">AVERAGE(A34:A37)</f>
        <v>0.64862345679012423</v>
      </c>
      <c r="B39" s="2">
        <f t="shared" si="8"/>
        <v>0.97699760597098928</v>
      </c>
      <c r="C39" s="2">
        <f t="shared" si="8"/>
        <v>3.2330673096242721</v>
      </c>
      <c r="D39" s="2">
        <f t="shared" si="8"/>
        <v>12.660383905500186</v>
      </c>
      <c r="E39" s="2">
        <f t="shared" si="8"/>
        <v>26.329803921568626</v>
      </c>
      <c r="F39" s="2">
        <f t="shared" si="8"/>
        <v>34.853305101835069</v>
      </c>
      <c r="G39" s="2">
        <f t="shared" si="8"/>
        <v>24.038531013881574</v>
      </c>
      <c r="H39" s="2">
        <f t="shared" si="8"/>
        <v>12.728243512974068</v>
      </c>
      <c r="I39" s="2">
        <f t="shared" si="8"/>
        <v>5.2683320895522403</v>
      </c>
      <c r="J39" s="2">
        <f t="shared" si="8"/>
        <v>2.4880415456385876</v>
      </c>
      <c r="K39" s="2">
        <f t="shared" si="8"/>
        <v>1.9846218097447801</v>
      </c>
      <c r="L39" s="2">
        <f t="shared" si="8"/>
        <v>1.4979446778711505</v>
      </c>
      <c r="M39" s="2">
        <f t="shared" si="8"/>
        <v>0.42213393801965249</v>
      </c>
    </row>
    <row r="40" spans="1:13" x14ac:dyDescent="0.25">
      <c r="A40" s="2" t="s">
        <v>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>
        <f t="shared" ref="A41:M41" si="9">STDEV(A34:A37)</f>
        <v>0.35754275630757892</v>
      </c>
      <c r="B41" s="2">
        <f t="shared" si="9"/>
        <v>0.52773331977660665</v>
      </c>
      <c r="C41" s="2">
        <f t="shared" si="9"/>
        <v>1.866373329282307</v>
      </c>
      <c r="D41" s="2">
        <f t="shared" si="9"/>
        <v>7.0276757921391386</v>
      </c>
      <c r="E41" s="2">
        <f t="shared" si="9"/>
        <v>5.7807825282654006</v>
      </c>
      <c r="F41" s="2">
        <f t="shared" si="9"/>
        <v>12.432230648651629</v>
      </c>
      <c r="G41" s="2">
        <f t="shared" si="9"/>
        <v>7.692816552311645</v>
      </c>
      <c r="H41" s="2">
        <f t="shared" si="9"/>
        <v>4.4998516875669186</v>
      </c>
      <c r="I41" s="2">
        <f t="shared" si="9"/>
        <v>3.2326955130124402</v>
      </c>
      <c r="J41" s="2">
        <f t="shared" si="9"/>
        <v>0.9148363821993607</v>
      </c>
      <c r="K41" s="2">
        <f t="shared" si="9"/>
        <v>0.86398011885564574</v>
      </c>
      <c r="L41" s="2">
        <f t="shared" si="9"/>
        <v>0.80263221865358891</v>
      </c>
      <c r="M41" s="2">
        <f t="shared" si="9"/>
        <v>0.24646316224145082</v>
      </c>
    </row>
    <row r="43" spans="1:13" x14ac:dyDescent="0.25">
      <c r="A43" s="3" t="s">
        <v>6</v>
      </c>
    </row>
    <row r="45" spans="1:13" x14ac:dyDescent="0.25">
      <c r="A45">
        <f t="shared" ref="A45:M45" si="10">LOG(A34,10)</f>
        <v>-0.22447495145839408</v>
      </c>
      <c r="B45">
        <f t="shared" si="10"/>
        <v>0.10870580141610769</v>
      </c>
      <c r="C45">
        <f t="shared" si="10"/>
        <v>0.63538354751228399</v>
      </c>
      <c r="D45">
        <f t="shared" si="10"/>
        <v>0.47086688411431282</v>
      </c>
      <c r="E45">
        <f t="shared" si="10"/>
        <v>1.4989017770069579</v>
      </c>
      <c r="F45">
        <f t="shared" si="10"/>
        <v>1.581624706092571</v>
      </c>
      <c r="G45">
        <f t="shared" si="10"/>
        <v>1.1425862506200168</v>
      </c>
      <c r="H45">
        <f t="shared" si="10"/>
        <v>1.0627883293082574</v>
      </c>
      <c r="I45">
        <f t="shared" si="10"/>
        <v>0.85452718964752039</v>
      </c>
      <c r="J45">
        <f t="shared" si="10"/>
        <v>0.31739532303136847</v>
      </c>
      <c r="K45">
        <f t="shared" si="10"/>
        <v>0.18327314742043255</v>
      </c>
      <c r="L45">
        <f t="shared" si="10"/>
        <v>1.9802581955657646E-2</v>
      </c>
      <c r="M45">
        <f t="shared" si="10"/>
        <v>-0.54190792733240845</v>
      </c>
    </row>
    <row r="46" spans="1:13" x14ac:dyDescent="0.25">
      <c r="A46">
        <f t="shared" ref="A46:M46" si="11">LOG(A35,10)</f>
        <v>4.1865228935190887E-2</v>
      </c>
      <c r="B46">
        <f t="shared" si="11"/>
        <v>0.1517962044510596</v>
      </c>
      <c r="C46">
        <f t="shared" si="11"/>
        <v>0.72132198082675147</v>
      </c>
      <c r="D46">
        <f t="shared" si="11"/>
        <v>1.1251128042697696</v>
      </c>
      <c r="E46">
        <f t="shared" si="11"/>
        <v>1.3091553023083429</v>
      </c>
      <c r="F46">
        <f t="shared" si="11"/>
        <v>1.5924104870777913</v>
      </c>
      <c r="G46">
        <f t="shared" si="11"/>
        <v>1.4182769405391782</v>
      </c>
      <c r="H46">
        <f t="shared" si="11"/>
        <v>1.2812130550335237</v>
      </c>
      <c r="I46">
        <f t="shared" si="11"/>
        <v>0.74226305721598973</v>
      </c>
      <c r="J46">
        <f t="shared" si="11"/>
        <v>0.21854904847261664</v>
      </c>
      <c r="K46">
        <f t="shared" si="11"/>
        <v>0.12528120044274868</v>
      </c>
      <c r="L46">
        <f t="shared" si="11"/>
        <v>-2.5744540314519533E-3</v>
      </c>
      <c r="M46">
        <f t="shared" si="11"/>
        <v>-0.55630155536536208</v>
      </c>
    </row>
    <row r="47" spans="1:13" x14ac:dyDescent="0.25">
      <c r="A47">
        <f t="shared" ref="A47:M47" si="12">LOG(A36,10)</f>
        <v>-0.1756491471947306</v>
      </c>
      <c r="B47">
        <f t="shared" si="12"/>
        <v>-1.4504402702797774E-2</v>
      </c>
      <c r="C47">
        <f t="shared" si="12"/>
        <v>0.31263416953521217</v>
      </c>
      <c r="D47">
        <f t="shared" si="12"/>
        <v>1.1655559691566344</v>
      </c>
      <c r="E47">
        <f t="shared" si="12"/>
        <v>1.4916729045117982</v>
      </c>
      <c r="F47">
        <f t="shared" si="12"/>
        <v>1.2258415072099069</v>
      </c>
      <c r="G47">
        <f t="shared" si="12"/>
        <v>1.37444408420118</v>
      </c>
      <c r="H47">
        <f t="shared" si="12"/>
        <v>0.93072641691214097</v>
      </c>
      <c r="I47">
        <f t="shared" si="12"/>
        <v>0.89009804973359297</v>
      </c>
      <c r="J47">
        <f t="shared" si="12"/>
        <v>0.38930757842351865</v>
      </c>
      <c r="K47">
        <f t="shared" si="12"/>
        <v>0.26391438560827701</v>
      </c>
      <c r="L47">
        <f t="shared" si="12"/>
        <v>0.1009687336883085</v>
      </c>
      <c r="M47">
        <f t="shared" si="12"/>
        <v>-0.47676372447647908</v>
      </c>
    </row>
    <row r="48" spans="1:13" x14ac:dyDescent="0.25">
      <c r="A48">
        <f t="shared" ref="A48:M48" si="13">LOG(A37,10)</f>
        <v>-0.63908883618365808</v>
      </c>
      <c r="B48">
        <f t="shared" si="13"/>
        <v>-0.62337113745793427</v>
      </c>
      <c r="C48">
        <f t="shared" si="13"/>
        <v>0.11228061685883367</v>
      </c>
      <c r="D48">
        <f t="shared" si="13"/>
        <v>1.2945819308142377</v>
      </c>
      <c r="E48">
        <f t="shared" si="13"/>
        <v>1.3497897417462952</v>
      </c>
      <c r="F48">
        <f t="shared" si="13"/>
        <v>1.6561953571807595</v>
      </c>
      <c r="G48">
        <f t="shared" si="13"/>
        <v>1.5103559778501496</v>
      </c>
      <c r="H48">
        <f t="shared" si="13"/>
        <v>1.0690740352382013</v>
      </c>
      <c r="I48">
        <f t="shared" si="13"/>
        <v>-0.19973443532578375</v>
      </c>
      <c r="J48">
        <f t="shared" si="13"/>
        <v>0.57640046081024543</v>
      </c>
      <c r="K48">
        <f t="shared" si="13"/>
        <v>0.51093545212211666</v>
      </c>
      <c r="L48">
        <f t="shared" si="13"/>
        <v>0.42963920662631805</v>
      </c>
      <c r="M48">
        <f t="shared" si="13"/>
        <v>-0.10236709139560431</v>
      </c>
    </row>
    <row r="49" spans="1:13" x14ac:dyDescent="0.25">
      <c r="A49" t="s">
        <v>4</v>
      </c>
    </row>
    <row r="50" spans="1:13" x14ac:dyDescent="0.25">
      <c r="A50" s="2">
        <f t="shared" ref="A50:M50" si="14">AVERAGE(A45:A48)</f>
        <v>-0.24933692647539796</v>
      </c>
      <c r="B50" s="2">
        <f t="shared" si="14"/>
        <v>-9.4343383573391171E-2</v>
      </c>
      <c r="C50" s="2">
        <f t="shared" si="14"/>
        <v>0.44540507868327034</v>
      </c>
      <c r="D50" s="2">
        <f t="shared" si="14"/>
        <v>1.0140293970887386</v>
      </c>
      <c r="E50" s="2">
        <f t="shared" si="14"/>
        <v>1.4123799313933485</v>
      </c>
      <c r="F50" s="2">
        <f t="shared" si="14"/>
        <v>1.5140180143902571</v>
      </c>
      <c r="G50" s="2">
        <f t="shared" si="14"/>
        <v>1.3614158133026313</v>
      </c>
      <c r="H50" s="2">
        <f t="shared" si="14"/>
        <v>1.0859504591230309</v>
      </c>
      <c r="I50" s="2">
        <f t="shared" si="14"/>
        <v>0.57178846531782979</v>
      </c>
      <c r="J50" s="2">
        <f t="shared" si="14"/>
        <v>0.37541310268443728</v>
      </c>
      <c r="K50" s="2">
        <f t="shared" si="14"/>
        <v>0.27085104639839375</v>
      </c>
      <c r="L50" s="2">
        <f t="shared" si="14"/>
        <v>0.13695901705970806</v>
      </c>
      <c r="M50" s="2">
        <f t="shared" si="14"/>
        <v>-0.41933507464246345</v>
      </c>
    </row>
    <row r="51" spans="1:13" x14ac:dyDescent="0.25">
      <c r="A51" s="4" t="s">
        <v>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2">
        <f t="shared" ref="A52:M52" si="15">STDEV(A45:A48)</f>
        <v>0.28446045598294267</v>
      </c>
      <c r="B52" s="2">
        <f t="shared" si="15"/>
        <v>0.35965645439517502</v>
      </c>
      <c r="C52" s="2">
        <f t="shared" si="15"/>
        <v>0.28332665299314519</v>
      </c>
      <c r="D52" s="2">
        <f t="shared" si="15"/>
        <v>0.36924926769238336</v>
      </c>
      <c r="E52" s="2">
        <f t="shared" si="15"/>
        <v>9.7204700236390398E-2</v>
      </c>
      <c r="F52" s="2">
        <f t="shared" si="15"/>
        <v>0.19491548649832269</v>
      </c>
      <c r="G52" s="2">
        <f t="shared" si="15"/>
        <v>0.15649544588956668</v>
      </c>
      <c r="H52" s="2">
        <f t="shared" si="15"/>
        <v>0.1449635386142418</v>
      </c>
      <c r="I52" s="2">
        <f t="shared" si="15"/>
        <v>0.51819280532342915</v>
      </c>
      <c r="J52" s="2">
        <f t="shared" si="15"/>
        <v>0.151174698987735</v>
      </c>
      <c r="K52" s="2">
        <f t="shared" si="15"/>
        <v>0.16985200182862578</v>
      </c>
      <c r="L52" s="2">
        <f t="shared" si="15"/>
        <v>0.2001268045539607</v>
      </c>
      <c r="M52" s="2">
        <f t="shared" si="15"/>
        <v>0.21412665510822207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ColWidth="9.109375" defaultRowHeight="13.2" x14ac:dyDescent="0.25"/>
  <cols>
    <col min="1" max="1025" width="11.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ColWidth="9.109375" defaultRowHeight="13.2" x14ac:dyDescent="0.25"/>
  <cols>
    <col min="1" max="1025" width="11.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</cp:lastModifiedBy>
  <cp:revision>6</cp:revision>
  <dcterms:created xsi:type="dcterms:W3CDTF">2012-01-19T14:33:24Z</dcterms:created>
  <dcterms:modified xsi:type="dcterms:W3CDTF">2018-05-28T20:52:37Z</dcterms:modified>
  <dc:language>en-US</dc:language>
</cp:coreProperties>
</file>