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anna\Desktop\"/>
    </mc:Choice>
  </mc:AlternateContent>
  <bookViews>
    <workbookView xWindow="1176" yWindow="0" windowWidth="16380" windowHeight="8196" tabRatio="22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AL49" i="1" l="1"/>
  <c r="AL48" i="1"/>
  <c r="AL47" i="1"/>
  <c r="AL46" i="1"/>
  <c r="AB49" i="1"/>
  <c r="AB48" i="1"/>
  <c r="AB47" i="1"/>
  <c r="AA47" i="1"/>
  <c r="AB46" i="1"/>
  <c r="AB45" i="1"/>
  <c r="AL29" i="1" l="1"/>
  <c r="AL28" i="1"/>
  <c r="AL27" i="1"/>
  <c r="AL26" i="1"/>
  <c r="AL25" i="1"/>
  <c r="AB29" i="1"/>
  <c r="AB28" i="1"/>
  <c r="AB27" i="1"/>
  <c r="AB26" i="1"/>
  <c r="AB25" i="1"/>
  <c r="AB24" i="1"/>
  <c r="AB23" i="1"/>
  <c r="AB22" i="1"/>
  <c r="AB21" i="1"/>
  <c r="AB20" i="1"/>
  <c r="AL24" i="1"/>
  <c r="AL23" i="1"/>
  <c r="AL22" i="1"/>
  <c r="AL21" i="1"/>
  <c r="AL20" i="1"/>
  <c r="AL45" i="1" l="1"/>
  <c r="AL44" i="1"/>
  <c r="AL43" i="1"/>
  <c r="AL42" i="1"/>
  <c r="AL41" i="1"/>
  <c r="AL40" i="1"/>
  <c r="AB44" i="1"/>
  <c r="AB43" i="1"/>
  <c r="AB42" i="1"/>
  <c r="AB41" i="1"/>
  <c r="AB40" i="1"/>
  <c r="AA44" i="1" l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AA20" i="1" s="1"/>
  <c r="Z20" i="1"/>
  <c r="V21" i="1"/>
  <c r="AA21" i="1" s="1"/>
  <c r="W21" i="1"/>
  <c r="X21" i="1"/>
  <c r="Y21" i="1"/>
  <c r="Z21" i="1"/>
  <c r="V22" i="1"/>
  <c r="AA22" i="1" s="1"/>
  <c r="W22" i="1"/>
  <c r="X22" i="1"/>
  <c r="Y22" i="1"/>
  <c r="Z22" i="1"/>
  <c r="V23" i="1"/>
  <c r="AA23" i="1" s="1"/>
  <c r="W23" i="1"/>
  <c r="X23" i="1"/>
  <c r="Y23" i="1"/>
  <c r="Z23" i="1"/>
  <c r="V24" i="1"/>
  <c r="W24" i="1"/>
  <c r="X24" i="1"/>
  <c r="Y24" i="1"/>
  <c r="AA24" i="1" s="1"/>
  <c r="Z24" i="1"/>
  <c r="V25" i="1"/>
  <c r="AA25" i="1" s="1"/>
  <c r="W25" i="1"/>
  <c r="X25" i="1"/>
  <c r="Y25" i="1"/>
  <c r="Z25" i="1"/>
  <c r="V26" i="1"/>
  <c r="AA26" i="1" s="1"/>
  <c r="W26" i="1"/>
  <c r="X26" i="1"/>
  <c r="Y26" i="1"/>
  <c r="Z26" i="1"/>
  <c r="V27" i="1"/>
  <c r="AA27" i="1" s="1"/>
  <c r="W27" i="1"/>
  <c r="X27" i="1"/>
  <c r="Y27" i="1"/>
  <c r="Z27" i="1"/>
  <c r="V28" i="1"/>
  <c r="W28" i="1"/>
  <c r="X28" i="1"/>
  <c r="Y28" i="1"/>
  <c r="AA28" i="1" s="1"/>
  <c r="Z28" i="1"/>
  <c r="V29" i="1"/>
  <c r="AA29" i="1" s="1"/>
  <c r="W29" i="1"/>
  <c r="X29" i="1"/>
  <c r="Y29" i="1"/>
  <c r="Z29" i="1"/>
  <c r="V30" i="1"/>
  <c r="AA30" i="1" s="1"/>
  <c r="W30" i="1"/>
  <c r="X30" i="1"/>
  <c r="Y30" i="1"/>
  <c r="Z30" i="1"/>
  <c r="V31" i="1"/>
  <c r="AA31" i="1" s="1"/>
  <c r="W31" i="1"/>
  <c r="X31" i="1"/>
  <c r="Y31" i="1"/>
  <c r="Z31" i="1"/>
  <c r="V32" i="1"/>
  <c r="W32" i="1"/>
  <c r="X32" i="1"/>
  <c r="Y32" i="1"/>
  <c r="AA32" i="1" s="1"/>
  <c r="Z32" i="1"/>
  <c r="V33" i="1"/>
  <c r="AA33" i="1" s="1"/>
  <c r="W33" i="1"/>
  <c r="X33" i="1"/>
  <c r="Y33" i="1"/>
  <c r="Z33" i="1"/>
  <c r="V34" i="1"/>
  <c r="AA34" i="1" s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AA40" i="1" s="1"/>
  <c r="W40" i="1"/>
  <c r="X40" i="1"/>
  <c r="Y40" i="1"/>
  <c r="Z40" i="1"/>
  <c r="V41" i="1"/>
  <c r="W41" i="1"/>
  <c r="X41" i="1"/>
  <c r="AA41" i="1" s="1"/>
  <c r="Y41" i="1"/>
  <c r="Z41" i="1"/>
  <c r="V42" i="1"/>
  <c r="AA42" i="1" s="1"/>
  <c r="W42" i="1"/>
  <c r="X42" i="1"/>
  <c r="Y42" i="1"/>
  <c r="Z42" i="1"/>
  <c r="V43" i="1"/>
  <c r="AA43" i="1" s="1"/>
  <c r="W43" i="1"/>
  <c r="X43" i="1"/>
  <c r="Y43" i="1"/>
  <c r="Z43" i="1"/>
  <c r="V45" i="1"/>
  <c r="W45" i="1"/>
  <c r="X45" i="1"/>
  <c r="Y45" i="1"/>
  <c r="AA45" i="1" s="1"/>
  <c r="Z45" i="1"/>
  <c r="V46" i="1"/>
  <c r="AA46" i="1" s="1"/>
  <c r="W46" i="1"/>
  <c r="X46" i="1"/>
  <c r="Y46" i="1"/>
  <c r="Z46" i="1"/>
  <c r="V47" i="1"/>
  <c r="W47" i="1"/>
  <c r="X47" i="1"/>
  <c r="Y47" i="1"/>
  <c r="Z47" i="1"/>
  <c r="V48" i="1"/>
  <c r="AA48" i="1" s="1"/>
  <c r="W48" i="1"/>
  <c r="X48" i="1"/>
  <c r="Y48" i="1"/>
  <c r="Z48" i="1"/>
  <c r="V49" i="1"/>
  <c r="W49" i="1"/>
  <c r="X49" i="1"/>
  <c r="Y49" i="1"/>
  <c r="AA49" i="1" s="1"/>
  <c r="Z49" i="1"/>
  <c r="V50" i="1"/>
  <c r="AA50" i="1" s="1"/>
  <c r="W50" i="1"/>
  <c r="X50" i="1"/>
  <c r="Y50" i="1"/>
  <c r="Z50" i="1"/>
  <c r="V51" i="1"/>
  <c r="AA51" i="1" s="1"/>
  <c r="W51" i="1"/>
  <c r="X51" i="1"/>
  <c r="Y51" i="1"/>
  <c r="Z51" i="1"/>
  <c r="V52" i="1"/>
  <c r="AA52" i="1" s="1"/>
  <c r="W52" i="1"/>
  <c r="X52" i="1"/>
  <c r="Y52" i="1"/>
  <c r="Z52" i="1"/>
  <c r="V53" i="1"/>
  <c r="AA53" i="1" s="1"/>
  <c r="W53" i="1"/>
  <c r="X53" i="1"/>
  <c r="Y53" i="1"/>
  <c r="Z53" i="1"/>
  <c r="V54" i="1"/>
  <c r="AA54" i="1" s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AA9" i="1" l="1"/>
  <c r="AA7" i="1"/>
  <c r="AA8" i="1"/>
  <c r="AA6" i="1"/>
  <c r="G137" i="1"/>
  <c r="AN39" i="1"/>
  <c r="AM39" i="1"/>
  <c r="AJ39" i="1"/>
  <c r="AI39" i="1"/>
  <c r="AH39" i="1"/>
  <c r="AG39" i="1"/>
  <c r="AF39" i="1"/>
  <c r="AD39" i="1"/>
  <c r="AC39" i="1"/>
  <c r="AN59" i="1"/>
  <c r="AM59" i="1"/>
  <c r="AJ59" i="1"/>
  <c r="AI59" i="1"/>
  <c r="AH59" i="1"/>
  <c r="AG59" i="1"/>
  <c r="AF59" i="1"/>
  <c r="AD59" i="1"/>
  <c r="AC59" i="1"/>
  <c r="AN14" i="1"/>
  <c r="AM14" i="1"/>
  <c r="AJ14" i="1"/>
  <c r="AI14" i="1"/>
  <c r="AH14" i="1"/>
  <c r="AG14" i="1"/>
  <c r="AF14" i="1"/>
  <c r="AD14" i="1"/>
  <c r="AC14" i="1"/>
  <c r="AN19" i="1"/>
  <c r="AM19" i="1"/>
  <c r="AJ19" i="1"/>
  <c r="AI19" i="1"/>
  <c r="AH19" i="1"/>
  <c r="AG19" i="1"/>
  <c r="AD19" i="1"/>
  <c r="AC19" i="1"/>
  <c r="AF19" i="1"/>
  <c r="AN49" i="1"/>
  <c r="AM49" i="1"/>
  <c r="AJ49" i="1"/>
  <c r="AI49" i="1"/>
  <c r="AH49" i="1"/>
  <c r="AG49" i="1"/>
  <c r="AF49" i="1"/>
  <c r="AK49" i="1" s="1"/>
  <c r="AD49" i="1"/>
  <c r="AC49" i="1"/>
  <c r="AN29" i="1"/>
  <c r="AM29" i="1"/>
  <c r="AJ29" i="1"/>
  <c r="AI29" i="1"/>
  <c r="AH29" i="1"/>
  <c r="AG29" i="1"/>
  <c r="AF29" i="1"/>
  <c r="AD29" i="1"/>
  <c r="AC29" i="1"/>
  <c r="AN24" i="1"/>
  <c r="AM24" i="1"/>
  <c r="AJ24" i="1"/>
  <c r="AI24" i="1"/>
  <c r="AH24" i="1"/>
  <c r="AG24" i="1"/>
  <c r="AF24" i="1"/>
  <c r="AD24" i="1"/>
  <c r="AC24" i="1"/>
  <c r="AN9" i="1"/>
  <c r="AM9" i="1"/>
  <c r="AJ9" i="1"/>
  <c r="AI9" i="1"/>
  <c r="AH9" i="1"/>
  <c r="AG9" i="1"/>
  <c r="AF9" i="1"/>
  <c r="AD9" i="1"/>
  <c r="AC9" i="1"/>
  <c r="AN34" i="1"/>
  <c r="AM34" i="1"/>
  <c r="AJ34" i="1"/>
  <c r="AI34" i="1"/>
  <c r="AH34" i="1"/>
  <c r="AG34" i="1"/>
  <c r="AF34" i="1"/>
  <c r="AK34" i="1" s="1"/>
  <c r="AD34" i="1"/>
  <c r="AC34" i="1"/>
  <c r="AN54" i="1"/>
  <c r="AM54" i="1"/>
  <c r="AJ54" i="1"/>
  <c r="AI54" i="1"/>
  <c r="AH54" i="1"/>
  <c r="AG54" i="1"/>
  <c r="AD54" i="1"/>
  <c r="AC54" i="1"/>
  <c r="AF54" i="1"/>
  <c r="AN44" i="1"/>
  <c r="AM44" i="1"/>
  <c r="AJ44" i="1"/>
  <c r="AI44" i="1"/>
  <c r="AH44" i="1"/>
  <c r="AG44" i="1"/>
  <c r="AF44" i="1"/>
  <c r="AN38" i="1"/>
  <c r="AM38" i="1"/>
  <c r="AJ38" i="1"/>
  <c r="AI38" i="1"/>
  <c r="AH38" i="1"/>
  <c r="AG38" i="1"/>
  <c r="AF38" i="1"/>
  <c r="AD38" i="1"/>
  <c r="AC38" i="1"/>
  <c r="AN58" i="1"/>
  <c r="AM58" i="1"/>
  <c r="AJ58" i="1"/>
  <c r="AI58" i="1"/>
  <c r="AH58" i="1"/>
  <c r="AG58" i="1"/>
  <c r="AF58" i="1"/>
  <c r="AD58" i="1"/>
  <c r="AC58" i="1"/>
  <c r="AN13" i="1"/>
  <c r="AM13" i="1"/>
  <c r="AJ13" i="1"/>
  <c r="AI13" i="1"/>
  <c r="AH13" i="1"/>
  <c r="AG13" i="1"/>
  <c r="AD13" i="1"/>
  <c r="AC13" i="1"/>
  <c r="AF13" i="1"/>
  <c r="AN18" i="1"/>
  <c r="AM18" i="1"/>
  <c r="AJ18" i="1"/>
  <c r="AI18" i="1"/>
  <c r="AH18" i="1"/>
  <c r="AG18" i="1"/>
  <c r="AF18" i="1"/>
  <c r="AD18" i="1"/>
  <c r="AC18" i="1"/>
  <c r="AN48" i="1"/>
  <c r="AM48" i="1"/>
  <c r="AJ48" i="1"/>
  <c r="AI48" i="1"/>
  <c r="AH48" i="1"/>
  <c r="AG48" i="1"/>
  <c r="AF48" i="1"/>
  <c r="AD48" i="1"/>
  <c r="AC48" i="1"/>
  <c r="AN28" i="1"/>
  <c r="AM28" i="1"/>
  <c r="AJ28" i="1"/>
  <c r="AI28" i="1"/>
  <c r="AH28" i="1"/>
  <c r="AG28" i="1"/>
  <c r="AF28" i="1"/>
  <c r="AD28" i="1"/>
  <c r="AC28" i="1"/>
  <c r="AN23" i="1"/>
  <c r="AM23" i="1"/>
  <c r="AJ23" i="1"/>
  <c r="AI23" i="1"/>
  <c r="AH23" i="1"/>
  <c r="AG23" i="1"/>
  <c r="AF23" i="1"/>
  <c r="AD23" i="1"/>
  <c r="AC23" i="1"/>
  <c r="AN8" i="1"/>
  <c r="AM8" i="1"/>
  <c r="AJ8" i="1"/>
  <c r="AI8" i="1"/>
  <c r="AH8" i="1"/>
  <c r="AD8" i="1"/>
  <c r="AC8" i="1"/>
  <c r="AG8" i="1"/>
  <c r="AF8" i="1"/>
  <c r="AN33" i="1"/>
  <c r="AM33" i="1"/>
  <c r="AJ33" i="1"/>
  <c r="AI33" i="1"/>
  <c r="AH33" i="1"/>
  <c r="AG33" i="1"/>
  <c r="AF33" i="1"/>
  <c r="AD33" i="1"/>
  <c r="AC33" i="1"/>
  <c r="AN53" i="1"/>
  <c r="AM53" i="1"/>
  <c r="AJ53" i="1"/>
  <c r="AI53" i="1"/>
  <c r="AH53" i="1"/>
  <c r="AG53" i="1"/>
  <c r="AF53" i="1"/>
  <c r="AD53" i="1"/>
  <c r="AC53" i="1"/>
  <c r="AN43" i="1"/>
  <c r="AM43" i="1"/>
  <c r="AJ43" i="1"/>
  <c r="AI43" i="1"/>
  <c r="AH43" i="1"/>
  <c r="AG43" i="1"/>
  <c r="AF43" i="1"/>
  <c r="AD43" i="1"/>
  <c r="AC43" i="1"/>
  <c r="AN37" i="1"/>
  <c r="AM37" i="1"/>
  <c r="AJ37" i="1"/>
  <c r="AI37" i="1"/>
  <c r="AH37" i="1"/>
  <c r="AG37" i="1"/>
  <c r="AF37" i="1"/>
  <c r="AD37" i="1"/>
  <c r="AC37" i="1"/>
  <c r="AN57" i="1"/>
  <c r="AM57" i="1"/>
  <c r="AJ57" i="1"/>
  <c r="AI57" i="1"/>
  <c r="AH57" i="1"/>
  <c r="AG57" i="1"/>
  <c r="AF57" i="1"/>
  <c r="AD57" i="1"/>
  <c r="AC57" i="1"/>
  <c r="AN12" i="1"/>
  <c r="AM12" i="1"/>
  <c r="AJ12" i="1"/>
  <c r="AI12" i="1"/>
  <c r="AH12" i="1"/>
  <c r="AG12" i="1"/>
  <c r="AF12" i="1"/>
  <c r="AD12" i="1"/>
  <c r="AC12" i="1"/>
  <c r="AN17" i="1"/>
  <c r="AM17" i="1"/>
  <c r="AJ17" i="1"/>
  <c r="AI17" i="1"/>
  <c r="AH17" i="1"/>
  <c r="AG17" i="1"/>
  <c r="AF17" i="1"/>
  <c r="AD17" i="1"/>
  <c r="AC17" i="1"/>
  <c r="AN47" i="1"/>
  <c r="AM47" i="1"/>
  <c r="AJ47" i="1"/>
  <c r="AI47" i="1"/>
  <c r="AH47" i="1"/>
  <c r="AG47" i="1"/>
  <c r="AF47" i="1"/>
  <c r="AK47" i="1" s="1"/>
  <c r="AD47" i="1"/>
  <c r="AC47" i="1"/>
  <c r="AN27" i="1"/>
  <c r="AM27" i="1"/>
  <c r="AJ27" i="1"/>
  <c r="AI27" i="1"/>
  <c r="AH27" i="1"/>
  <c r="AG27" i="1"/>
  <c r="AF27" i="1"/>
  <c r="AD27" i="1"/>
  <c r="AC27" i="1"/>
  <c r="AN22" i="1"/>
  <c r="AM22" i="1"/>
  <c r="AJ22" i="1"/>
  <c r="AI22" i="1"/>
  <c r="AH22" i="1"/>
  <c r="AG22" i="1"/>
  <c r="AF22" i="1"/>
  <c r="AD22" i="1"/>
  <c r="AC22" i="1"/>
  <c r="AN7" i="1"/>
  <c r="AM7" i="1"/>
  <c r="AJ7" i="1"/>
  <c r="AI7" i="1"/>
  <c r="AH7" i="1"/>
  <c r="AG7" i="1"/>
  <c r="AD7" i="1"/>
  <c r="AC7" i="1"/>
  <c r="AF7" i="1"/>
  <c r="AN32" i="1"/>
  <c r="AM32" i="1"/>
  <c r="AJ32" i="1"/>
  <c r="AI32" i="1"/>
  <c r="AH32" i="1"/>
  <c r="AG32" i="1"/>
  <c r="AF32" i="1"/>
  <c r="AK32" i="1" s="1"/>
  <c r="AD32" i="1"/>
  <c r="AC32" i="1"/>
  <c r="AN52" i="1"/>
  <c r="AM52" i="1"/>
  <c r="AJ52" i="1"/>
  <c r="AI52" i="1"/>
  <c r="AH52" i="1"/>
  <c r="AG52" i="1"/>
  <c r="AF52" i="1"/>
  <c r="AD52" i="1"/>
  <c r="AC52" i="1"/>
  <c r="AN42" i="1"/>
  <c r="AM42" i="1"/>
  <c r="AJ42" i="1"/>
  <c r="AI42" i="1"/>
  <c r="AH42" i="1"/>
  <c r="AG42" i="1"/>
  <c r="AF42" i="1"/>
  <c r="AD42" i="1"/>
  <c r="AC42" i="1"/>
  <c r="AN36" i="1"/>
  <c r="AM36" i="1"/>
  <c r="AJ36" i="1"/>
  <c r="AI36" i="1"/>
  <c r="AH36" i="1"/>
  <c r="AG36" i="1"/>
  <c r="AF36" i="1"/>
  <c r="AD36" i="1"/>
  <c r="AC36" i="1"/>
  <c r="AN56" i="1"/>
  <c r="AM56" i="1"/>
  <c r="AJ56" i="1"/>
  <c r="AI56" i="1"/>
  <c r="AH56" i="1"/>
  <c r="AG56" i="1"/>
  <c r="AF56" i="1"/>
  <c r="AD56" i="1"/>
  <c r="AC56" i="1"/>
  <c r="AN16" i="1"/>
  <c r="AM16" i="1"/>
  <c r="AJ16" i="1"/>
  <c r="AI16" i="1"/>
  <c r="AH16" i="1"/>
  <c r="AG16" i="1"/>
  <c r="AF16" i="1"/>
  <c r="AD16" i="1"/>
  <c r="AC16" i="1"/>
  <c r="AN46" i="1"/>
  <c r="AM46" i="1"/>
  <c r="AJ46" i="1"/>
  <c r="AI46" i="1"/>
  <c r="AH46" i="1"/>
  <c r="AG46" i="1"/>
  <c r="AF46" i="1"/>
  <c r="AD46" i="1"/>
  <c r="AC46" i="1"/>
  <c r="AN26" i="1"/>
  <c r="AM26" i="1"/>
  <c r="AJ26" i="1"/>
  <c r="AI26" i="1"/>
  <c r="AH26" i="1"/>
  <c r="AG26" i="1"/>
  <c r="AF26" i="1"/>
  <c r="AD26" i="1"/>
  <c r="AC26" i="1"/>
  <c r="AN21" i="1"/>
  <c r="AM21" i="1"/>
  <c r="AJ21" i="1"/>
  <c r="AI21" i="1"/>
  <c r="AH21" i="1"/>
  <c r="AG21" i="1"/>
  <c r="AF21" i="1"/>
  <c r="AK21" i="1" s="1"/>
  <c r="AD21" i="1"/>
  <c r="AC21" i="1"/>
  <c r="AN6" i="1"/>
  <c r="AJ6" i="1"/>
  <c r="AI6" i="1"/>
  <c r="AH6" i="1"/>
  <c r="AG6" i="1"/>
  <c r="AD6" i="1"/>
  <c r="AC6" i="1"/>
  <c r="AM6" i="1" s="1"/>
  <c r="AF6" i="1"/>
  <c r="AN31" i="1"/>
  <c r="AM31" i="1"/>
  <c r="AJ31" i="1"/>
  <c r="AI31" i="1"/>
  <c r="AH31" i="1"/>
  <c r="AG31" i="1"/>
  <c r="AF31" i="1"/>
  <c r="AD31" i="1"/>
  <c r="AC31" i="1"/>
  <c r="AN51" i="1"/>
  <c r="AM51" i="1"/>
  <c r="AJ51" i="1"/>
  <c r="AI51" i="1"/>
  <c r="AH51" i="1"/>
  <c r="AG51" i="1"/>
  <c r="AF51" i="1"/>
  <c r="AD51" i="1"/>
  <c r="AC51" i="1"/>
  <c r="AN41" i="1"/>
  <c r="AM41" i="1"/>
  <c r="AJ41" i="1"/>
  <c r="AI41" i="1"/>
  <c r="AH41" i="1"/>
  <c r="AG41" i="1"/>
  <c r="AF41" i="1"/>
  <c r="AD41" i="1"/>
  <c r="AC41" i="1"/>
  <c r="AN35" i="1"/>
  <c r="AM35" i="1"/>
  <c r="AJ35" i="1"/>
  <c r="AI35" i="1"/>
  <c r="AH35" i="1"/>
  <c r="AG35" i="1"/>
  <c r="AF35" i="1"/>
  <c r="AD35" i="1"/>
  <c r="AC35" i="1"/>
  <c r="AN55" i="1"/>
  <c r="AM55" i="1"/>
  <c r="AJ55" i="1"/>
  <c r="AI55" i="1"/>
  <c r="AH55" i="1"/>
  <c r="AG55" i="1"/>
  <c r="AF55" i="1"/>
  <c r="AD55" i="1"/>
  <c r="AC55" i="1"/>
  <c r="AN15" i="1"/>
  <c r="AM15" i="1"/>
  <c r="AJ15" i="1"/>
  <c r="AI15" i="1"/>
  <c r="AD15" i="1"/>
  <c r="AC15" i="1"/>
  <c r="AH15" i="1"/>
  <c r="AG15" i="1"/>
  <c r="AF15" i="1"/>
  <c r="AN45" i="1"/>
  <c r="AM45" i="1"/>
  <c r="AJ45" i="1"/>
  <c r="AI45" i="1"/>
  <c r="AH45" i="1"/>
  <c r="AG45" i="1"/>
  <c r="AF45" i="1"/>
  <c r="AD45" i="1"/>
  <c r="AC45" i="1"/>
  <c r="AN25" i="1"/>
  <c r="AM25" i="1"/>
  <c r="AJ25" i="1"/>
  <c r="AI25" i="1"/>
  <c r="AH25" i="1"/>
  <c r="AG25" i="1"/>
  <c r="AF25" i="1"/>
  <c r="AK25" i="1" s="1"/>
  <c r="AD25" i="1"/>
  <c r="AC25" i="1"/>
  <c r="AN20" i="1"/>
  <c r="AM20" i="1"/>
  <c r="AJ20" i="1"/>
  <c r="AI20" i="1"/>
  <c r="AH20" i="1"/>
  <c r="AG20" i="1"/>
  <c r="AF20" i="1"/>
  <c r="AD20" i="1"/>
  <c r="AC20" i="1"/>
  <c r="AN5" i="1"/>
  <c r="AM5" i="1"/>
  <c r="AJ5" i="1"/>
  <c r="AI5" i="1"/>
  <c r="AH5" i="1"/>
  <c r="AG5" i="1"/>
  <c r="AF5" i="1"/>
  <c r="AD5" i="1"/>
  <c r="AC5" i="1"/>
  <c r="Z5" i="1"/>
  <c r="Y5" i="1"/>
  <c r="X5" i="1"/>
  <c r="W5" i="1"/>
  <c r="V5" i="1"/>
  <c r="AN30" i="1"/>
  <c r="AM30" i="1"/>
  <c r="AJ30" i="1"/>
  <c r="AI30" i="1"/>
  <c r="AH30" i="1"/>
  <c r="AG30" i="1"/>
  <c r="AF30" i="1"/>
  <c r="AK30" i="1" s="1"/>
  <c r="AD30" i="1"/>
  <c r="AC30" i="1"/>
  <c r="AN50" i="1"/>
  <c r="AM50" i="1"/>
  <c r="AJ50" i="1"/>
  <c r="AI50" i="1"/>
  <c r="AD50" i="1"/>
  <c r="AC50" i="1"/>
  <c r="AH50" i="1"/>
  <c r="AG50" i="1"/>
  <c r="AF50" i="1"/>
  <c r="AK50" i="1" s="1"/>
  <c r="AN40" i="1"/>
  <c r="AM40" i="1"/>
  <c r="AJ40" i="1"/>
  <c r="AI40" i="1"/>
  <c r="AH40" i="1"/>
  <c r="AG40" i="1"/>
  <c r="AF40" i="1"/>
  <c r="AD40" i="1"/>
  <c r="AC40" i="1"/>
  <c r="AK45" i="1" l="1"/>
  <c r="AK41" i="1"/>
  <c r="AK26" i="1"/>
  <c r="AK43" i="1"/>
  <c r="AK23" i="1"/>
  <c r="AK9" i="1"/>
  <c r="AK5" i="1"/>
  <c r="AK46" i="1"/>
  <c r="AK22" i="1"/>
  <c r="AK8" i="1"/>
  <c r="AK28" i="1"/>
  <c r="AK44" i="1"/>
  <c r="AK24" i="1"/>
  <c r="AK40" i="1"/>
  <c r="AK52" i="1"/>
  <c r="AK51" i="1"/>
  <c r="AK6" i="1"/>
  <c r="AK42" i="1"/>
  <c r="AK20" i="1"/>
  <c r="AK31" i="1"/>
  <c r="AK7" i="1"/>
  <c r="AK27" i="1"/>
  <c r="AK33" i="1"/>
  <c r="AK48" i="1"/>
  <c r="AK29" i="1"/>
  <c r="AA5" i="1"/>
</calcChain>
</file>

<file path=xl/comments1.xml><?xml version="1.0" encoding="utf-8"?>
<comments xmlns="http://schemas.openxmlformats.org/spreadsheetml/2006/main">
  <authors>
    <author/>
  </authors>
  <commentList>
    <comment ref="AF6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M6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7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8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G8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V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W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X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Y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Z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C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D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F10" authorId="0" shapeId="0">
      <text>
        <r>
          <rPr>
            <sz val="10"/>
            <rFont val="Arial"/>
            <family val="2"/>
          </rPr>
          <t>Für Termin I keine konsistenten 14Cmic Daten verfügbar – SD auf NG: 2 Bq g-1 gesetzt, um zu berücksichtigen, dass diese Werte irgendwo unter 2 Bq g-1 liegen aber eine hohe Unsicherheit haben</t>
        </r>
      </text>
    </comment>
    <comment ref="AG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H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I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J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M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N10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V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W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X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Y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Z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C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D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F11" authorId="0" shapeId="0">
      <text>
        <r>
          <rPr>
            <sz val="10"/>
            <rFont val="Arial"/>
            <family val="2"/>
          </rPr>
          <t>Für Termin I keine konsistenten 14Cmic Daten verfügbar – SD auf NG: 2 Bq g-1 gesetzt, um zu berücksichtigen, dass diese Werte irgendwo unter 2 Bq g-1 liegen aber eine hohe Unsicherheit haben</t>
        </r>
      </text>
    </comment>
    <comment ref="AG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H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I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J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M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N11" authorId="0" shapeId="0">
      <text>
        <r>
          <rPr>
            <sz val="10"/>
            <rFont val="Arial"/>
            <family val="2"/>
          </rPr>
          <t>Für Termin I keine konsistenten 14Cmic Daten verfügbar – Werte auf NG: 2 Bq g-1 gesetzt, um zu berücksichtigen, dass diese Werte irgendwo unter 2 Bq g-1 liegen</t>
        </r>
      </text>
    </comment>
    <comment ref="AF13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15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G15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H15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19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G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H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I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J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M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N44" authorId="0" shapeId="0">
      <text>
        <r>
          <rPr>
            <sz val="10"/>
            <rFont val="Arial"/>
            <family val="2"/>
          </rPr>
          <t>Die MCPA-Konz. Des letzten Termin waren &lt;NG 0.2 mg kg-1, deshalb auf die halbe NG gesetzt: 0.1 mg kg-1; SD auf denselben Wert um erhöhte Unsicherheit auszudrücken</t>
        </r>
      </text>
    </comment>
    <comment ref="AF50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G50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H50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  <comment ref="AF54" authorId="0" shapeId="0">
      <text>
        <r>
          <rPr>
            <sz val="10"/>
            <rFont val="Arial"/>
            <family val="2"/>
          </rPr>
          <t>Nur 1WDH
Um erhöhte Unsicherheit auszudrücken SD = Messwert</t>
        </r>
      </text>
    </comment>
  </commentList>
</comments>
</file>

<file path=xl/sharedStrings.xml><?xml version="1.0" encoding="utf-8"?>
<sst xmlns="http://schemas.openxmlformats.org/spreadsheetml/2006/main" count="118" uniqueCount="24">
  <si>
    <t>WDH</t>
  </si>
  <si>
    <t>MW</t>
  </si>
  <si>
    <t>Stabw</t>
  </si>
  <si>
    <t>Original Nr.</t>
  </si>
  <si>
    <t>MCPA</t>
  </si>
  <si>
    <t>TOC</t>
  </si>
  <si>
    <t>DOC</t>
  </si>
  <si>
    <t>Cmic</t>
  </si>
  <si>
    <t>DNA16s</t>
  </si>
  <si>
    <t>DNA18s</t>
  </si>
  <si>
    <t>tfdA</t>
  </si>
  <si>
    <t>d13C_TOC</t>
  </si>
  <si>
    <t>Cmic_14C</t>
  </si>
  <si>
    <t>TOC_14C</t>
  </si>
  <si>
    <t>DOC_14C</t>
  </si>
  <si>
    <t>unit</t>
  </si>
  <si>
    <t>t#</t>
  </si>
  <si>
    <t>t (days)</t>
  </si>
  <si>
    <t>mg g-1</t>
  </si>
  <si>
    <t>Bq g-1</t>
  </si>
  <si>
    <t>‰</t>
  </si>
  <si>
    <t>gene copies g-1</t>
  </si>
  <si>
    <t>µg g-1</t>
  </si>
  <si>
    <t>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</si>
</sst>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E+00"/>
    <numFmt numFmtId="165" formatCode="0.000E+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2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2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1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0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9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8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7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6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6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6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28575</xdr:colOff>
      <xdr:row>58</xdr:row>
      <xdr:rowOff>133350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7"/>
  <sheetViews>
    <sheetView tabSelected="1" zoomScale="95" zoomScaleNormal="95"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AB45" sqref="AB45"/>
    </sheetView>
  </sheetViews>
  <sheetFormatPr defaultColWidth="9.109375" defaultRowHeight="13.2" x14ac:dyDescent="0.25"/>
  <cols>
    <col min="1" max="2" width="21.44140625"/>
    <col min="3" max="3" width="15.33203125" customWidth="1"/>
    <col min="4" max="5" width="11.5546875" customWidth="1"/>
    <col min="6" max="13" width="12.5546875"/>
    <col min="14" max="14" width="21.44140625"/>
    <col min="15" max="21" width="11.5546875"/>
    <col min="22" max="26" width="16.6640625"/>
    <col min="27" max="27" width="10.21875" bestFit="1" customWidth="1"/>
    <col min="28" max="28" width="10.21875" customWidth="1"/>
    <col min="29" max="30" width="16.6640625"/>
    <col min="31" max="31" width="11.5546875"/>
    <col min="32" max="32" width="16.5546875"/>
    <col min="33" max="34" width="17.109375"/>
    <col min="35" max="36" width="16.5546875"/>
    <col min="37" max="37" width="10.21875" bestFit="1" customWidth="1"/>
    <col min="38" max="38" width="10.21875" customWidth="1"/>
    <col min="39" max="40" width="16.5546875"/>
    <col min="41" max="1031" width="11.5546875"/>
  </cols>
  <sheetData>
    <row r="1" spans="1:40" x14ac:dyDescent="0.25">
      <c r="F1" t="s">
        <v>0</v>
      </c>
      <c r="G1">
        <v>1</v>
      </c>
      <c r="N1">
        <v>2</v>
      </c>
      <c r="V1" t="s">
        <v>1</v>
      </c>
      <c r="AF1" t="s">
        <v>2</v>
      </c>
    </row>
    <row r="2" spans="1:40" x14ac:dyDescent="0.25">
      <c r="A2" t="s">
        <v>3</v>
      </c>
      <c r="C2" t="s">
        <v>15</v>
      </c>
      <c r="D2" t="s">
        <v>16</v>
      </c>
      <c r="E2" t="s">
        <v>17</v>
      </c>
      <c r="F2" t="s">
        <v>23</v>
      </c>
      <c r="G2">
        <v>0.5</v>
      </c>
      <c r="H2">
        <v>1.5</v>
      </c>
      <c r="I2">
        <v>2.5</v>
      </c>
      <c r="J2">
        <v>3.5</v>
      </c>
      <c r="K2">
        <v>5</v>
      </c>
      <c r="L2">
        <v>8</v>
      </c>
      <c r="M2">
        <v>15</v>
      </c>
      <c r="N2">
        <v>0.5</v>
      </c>
      <c r="O2">
        <v>1.5</v>
      </c>
      <c r="P2">
        <v>2.5</v>
      </c>
      <c r="Q2">
        <v>3.5</v>
      </c>
      <c r="R2">
        <v>5</v>
      </c>
      <c r="S2">
        <v>8</v>
      </c>
      <c r="T2">
        <v>15</v>
      </c>
      <c r="V2">
        <v>0.5</v>
      </c>
      <c r="W2">
        <v>1.5</v>
      </c>
      <c r="X2">
        <v>2.5</v>
      </c>
      <c r="Y2">
        <v>3.5</v>
      </c>
      <c r="Z2">
        <v>5</v>
      </c>
      <c r="AC2">
        <v>8</v>
      </c>
      <c r="AD2">
        <v>15</v>
      </c>
      <c r="AF2">
        <v>0.5</v>
      </c>
      <c r="AG2">
        <v>1.5</v>
      </c>
      <c r="AH2">
        <v>2.5</v>
      </c>
      <c r="AI2">
        <v>3.5</v>
      </c>
      <c r="AJ2">
        <v>5</v>
      </c>
      <c r="AM2">
        <v>8</v>
      </c>
      <c r="AN2">
        <v>15</v>
      </c>
    </row>
    <row r="4" spans="1:40" x14ac:dyDescent="0.25">
      <c r="G4" s="1"/>
      <c r="H4" s="1"/>
      <c r="I4" s="1"/>
      <c r="J4" s="1"/>
      <c r="K4" s="1"/>
      <c r="L4" s="1"/>
      <c r="M4" s="1"/>
    </row>
    <row r="5" spans="1:40" x14ac:dyDescent="0.25">
      <c r="A5">
        <v>4</v>
      </c>
      <c r="B5" t="s">
        <v>7</v>
      </c>
      <c r="C5" t="s">
        <v>18</v>
      </c>
      <c r="D5">
        <v>1</v>
      </c>
      <c r="E5">
        <v>4.8899999999999997</v>
      </c>
      <c r="G5" s="2">
        <v>4.9360330726218003E-2</v>
      </c>
      <c r="H5" s="2">
        <v>4.5928058701193999E-2</v>
      </c>
      <c r="I5" s="2">
        <v>2.51166571196569E-2</v>
      </c>
      <c r="J5" s="2">
        <v>2.8434203634926599E-2</v>
      </c>
      <c r="K5" s="2">
        <v>3.5264590039167001E-2</v>
      </c>
      <c r="L5" s="2">
        <v>3.7527363458578197E-2</v>
      </c>
      <c r="M5" s="2">
        <v>6.7024426357650699E-2</v>
      </c>
      <c r="N5" s="2">
        <v>3.5387157014884603E-2</v>
      </c>
      <c r="O5" s="2">
        <v>3.1031060710761602E-2</v>
      </c>
      <c r="P5" s="2">
        <v>2.4975250987541699E-2</v>
      </c>
      <c r="Q5" s="2">
        <v>3.3978487762012101E-2</v>
      </c>
      <c r="R5" s="2">
        <v>2.5860173648220099E-2</v>
      </c>
      <c r="S5" s="2">
        <v>3.3745510571603701E-2</v>
      </c>
      <c r="T5" s="2">
        <v>5.1077570840132099E-2</v>
      </c>
      <c r="V5" s="2">
        <f t="shared" ref="V5:Z9" si="0">AVERAGE(G5,N5)</f>
        <v>4.2373743870551303E-2</v>
      </c>
      <c r="W5" s="2">
        <f t="shared" si="0"/>
        <v>3.8479559705977801E-2</v>
      </c>
      <c r="X5" s="2">
        <f t="shared" si="0"/>
        <v>2.5045954053599301E-2</v>
      </c>
      <c r="Y5" s="2">
        <f t="shared" si="0"/>
        <v>3.1206345698469348E-2</v>
      </c>
      <c r="Z5" s="2">
        <f t="shared" si="0"/>
        <v>3.0562381843693552E-2</v>
      </c>
      <c r="AA5" s="2">
        <f>AVERAGE(V5:Z5)</f>
        <v>3.3533597034458261E-2</v>
      </c>
      <c r="AB5" s="2"/>
      <c r="AC5" s="2">
        <f>AVERAGE(L5,S5)</f>
        <v>3.5636437015090949E-2</v>
      </c>
      <c r="AD5" s="2">
        <f>AVERAGE(M5,T5)</f>
        <v>5.9050998598891402E-2</v>
      </c>
      <c r="AF5" s="2">
        <f>STDEV(G5,N5)</f>
        <v>9.8805258859814473E-3</v>
      </c>
      <c r="AG5" s="2">
        <f>STDEV(H5,O5)</f>
        <v>1.0533768298357114E-2</v>
      </c>
      <c r="AH5" s="2">
        <f>STDEV(I5,P5)</f>
        <v>9.9989234920019399E-5</v>
      </c>
      <c r="AI5" s="2">
        <f>STDEV(J5,Q5)</f>
        <v>3.9204009030870965E-3</v>
      </c>
      <c r="AJ5" s="2">
        <f>STDEV(K5,R5)</f>
        <v>6.6499266031404712E-3</v>
      </c>
      <c r="AK5" s="2">
        <f>AVERAGE(AF5:AJ5)</f>
        <v>6.2169221850972298E-3</v>
      </c>
      <c r="AL5" s="2"/>
      <c r="AM5" s="2">
        <f>STDEV(L5,S5)</f>
        <v>2.6741738218295881E-3</v>
      </c>
      <c r="AN5" s="2">
        <f>STDEV(M5,T5)</f>
        <v>1.127612967503947E-2</v>
      </c>
    </row>
    <row r="6" spans="1:40" x14ac:dyDescent="0.25">
      <c r="A6">
        <v>16</v>
      </c>
      <c r="B6" t="s">
        <v>7</v>
      </c>
      <c r="C6" t="s">
        <v>18</v>
      </c>
      <c r="D6">
        <v>2</v>
      </c>
      <c r="E6">
        <v>7.84</v>
      </c>
      <c r="G6" s="2">
        <v>3.5202539297928701E-2</v>
      </c>
      <c r="H6" s="2">
        <v>3.24362547026847E-2</v>
      </c>
      <c r="I6" s="2">
        <v>4.1833761379491102E-2</v>
      </c>
      <c r="J6" s="2">
        <v>3.30616107239948E-2</v>
      </c>
      <c r="K6" s="2">
        <v>4.0046557375335003E-2</v>
      </c>
      <c r="L6" s="2">
        <v>3.8138248964907501E-2</v>
      </c>
      <c r="M6" s="2">
        <v>5.8593139356900602E-2</v>
      </c>
      <c r="N6" s="2"/>
      <c r="O6" s="2">
        <v>2.90978188233827E-2</v>
      </c>
      <c r="P6" s="2">
        <v>8.9479504156307302E-2</v>
      </c>
      <c r="Q6" s="2">
        <v>8.4425534709406197E-2</v>
      </c>
      <c r="R6" s="2">
        <v>4.5441215291365099E-2</v>
      </c>
      <c r="S6" s="2"/>
      <c r="T6" s="2">
        <v>5.32441374375676E-5</v>
      </c>
      <c r="V6" s="2">
        <f t="shared" si="0"/>
        <v>3.5202539297928701E-2</v>
      </c>
      <c r="W6" s="2">
        <f t="shared" si="0"/>
        <v>3.07670367630337E-2</v>
      </c>
      <c r="X6" s="2">
        <f t="shared" si="0"/>
        <v>6.5656632767899209E-2</v>
      </c>
      <c r="Y6" s="2">
        <f t="shared" si="0"/>
        <v>5.8743572716700498E-2</v>
      </c>
      <c r="Z6" s="2">
        <f t="shared" si="0"/>
        <v>4.2743886333350051E-2</v>
      </c>
      <c r="AA6" s="2">
        <f>AVERAGE(V6:Z6)</f>
        <v>4.6622733575782435E-2</v>
      </c>
      <c r="AB6" s="2"/>
      <c r="AC6" s="2">
        <f>AVERAGE(L6,S6)</f>
        <v>3.8138248964907501E-2</v>
      </c>
      <c r="AD6" s="2">
        <f>AVERAGE(M6,T6)</f>
        <v>2.9323191747169085E-2</v>
      </c>
      <c r="AF6" s="2">
        <f>V6</f>
        <v>3.5202539297928701E-2</v>
      </c>
      <c r="AG6" s="2">
        <f>STDEV(H6,O6)</f>
        <v>2.3606306488109189E-3</v>
      </c>
      <c r="AH6" s="2">
        <f>STDEV(I6,P6)</f>
        <v>3.3690627812156676E-2</v>
      </c>
      <c r="AI6" s="2">
        <f>STDEV(J6,Q6)</f>
        <v>3.6319778958434766E-2</v>
      </c>
      <c r="AJ6" s="2">
        <f>STDEV(K6,R6)</f>
        <v>3.8145991946065697E-3</v>
      </c>
      <c r="AK6" s="2">
        <f>AVERAGE(AF6:AJ6)</f>
        <v>2.2277635182387526E-2</v>
      </c>
      <c r="AL6" s="2"/>
      <c r="AM6" s="2">
        <f>AC6</f>
        <v>3.8138248964907501E-2</v>
      </c>
      <c r="AN6" s="2">
        <f>STDEV(M6,T6)</f>
        <v>4.1393956879632265E-2</v>
      </c>
    </row>
    <row r="7" spans="1:40" x14ac:dyDescent="0.25">
      <c r="A7">
        <v>28</v>
      </c>
      <c r="B7" t="s">
        <v>7</v>
      </c>
      <c r="C7" t="s">
        <v>18</v>
      </c>
      <c r="D7">
        <v>3</v>
      </c>
      <c r="E7">
        <v>10.029999999999999</v>
      </c>
      <c r="G7" s="2">
        <v>8.9465728655673996E-2</v>
      </c>
      <c r="H7" s="2">
        <v>6.7107420477872506E-2</v>
      </c>
      <c r="I7" s="2">
        <v>6.15113358830435E-2</v>
      </c>
      <c r="J7" s="2">
        <v>5.5918392665890902E-2</v>
      </c>
      <c r="K7" s="2">
        <v>6.9080948209333706E-2</v>
      </c>
      <c r="L7" s="2">
        <v>5.0153083340812303E-2</v>
      </c>
      <c r="M7" s="2">
        <v>9.4316647499251893E-2</v>
      </c>
      <c r="N7" s="2"/>
      <c r="O7" s="2">
        <v>6.2743947078108903E-2</v>
      </c>
      <c r="P7" s="2">
        <v>6.2122182297327598E-2</v>
      </c>
      <c r="Q7" s="2">
        <v>5.1965478427048198E-2</v>
      </c>
      <c r="R7" s="2">
        <v>3.9777860561717497E-2</v>
      </c>
      <c r="S7" s="2">
        <v>4.83663209128826E-2</v>
      </c>
      <c r="T7" s="2">
        <v>7.17676277998468E-2</v>
      </c>
      <c r="V7" s="2">
        <f t="shared" si="0"/>
        <v>8.9465728655673996E-2</v>
      </c>
      <c r="W7" s="2">
        <f t="shared" si="0"/>
        <v>6.4925683777990711E-2</v>
      </c>
      <c r="X7" s="2">
        <f t="shared" si="0"/>
        <v>6.1816759090185552E-2</v>
      </c>
      <c r="Y7" s="2">
        <f t="shared" si="0"/>
        <v>5.3941935546469547E-2</v>
      </c>
      <c r="Z7" s="2">
        <f t="shared" si="0"/>
        <v>5.4429404385525598E-2</v>
      </c>
      <c r="AA7" s="2">
        <f>AVERAGE(V7:Z7)</f>
        <v>6.4915902291169086E-2</v>
      </c>
      <c r="AB7" s="2"/>
      <c r="AC7" s="2">
        <f>AVERAGE(L7,S7)</f>
        <v>4.9259702126847452E-2</v>
      </c>
      <c r="AD7" s="2">
        <f>AVERAGE(M7,T7)</f>
        <v>8.3042137649549347E-2</v>
      </c>
      <c r="AF7" s="2">
        <f>V7</f>
        <v>8.9465728655673996E-2</v>
      </c>
      <c r="AG7" s="2">
        <f>STDEV(H7,O7)</f>
        <v>3.0854416304999634E-3</v>
      </c>
      <c r="AH7" s="2">
        <f>STDEV(I7,P7)</f>
        <v>4.3193364180377306E-4</v>
      </c>
      <c r="AI7" s="2">
        <f>STDEV(J7,Q7)</f>
        <v>2.7951324637345365E-3</v>
      </c>
      <c r="AJ7" s="2">
        <f>STDEV(K7,R7)</f>
        <v>2.0720411985333195E-2</v>
      </c>
      <c r="AK7" s="2">
        <f>AVERAGE(AF7:AJ7)</f>
        <v>2.3299729675409095E-2</v>
      </c>
      <c r="AL7" s="2"/>
      <c r="AM7" s="2">
        <f>STDEV(L7,S7)</f>
        <v>1.2634318291584329E-3</v>
      </c>
      <c r="AN7" s="2">
        <f>STDEV(M7,T7)</f>
        <v>1.5944564738558407E-2</v>
      </c>
    </row>
    <row r="8" spans="1:40" x14ac:dyDescent="0.25">
      <c r="A8">
        <v>40</v>
      </c>
      <c r="B8" t="s">
        <v>7</v>
      </c>
      <c r="C8" t="s">
        <v>18</v>
      </c>
      <c r="D8">
        <v>4</v>
      </c>
      <c r="E8">
        <v>13.93</v>
      </c>
      <c r="G8" s="2">
        <v>6.3534019267844299E-2</v>
      </c>
      <c r="H8" s="2"/>
      <c r="I8" s="2">
        <v>6.00601519828153E-2</v>
      </c>
      <c r="J8" s="2">
        <v>4.6085059288541903E-2</v>
      </c>
      <c r="K8" s="2">
        <v>2.3828579329795301E-2</v>
      </c>
      <c r="L8" s="2">
        <v>4.2117596909434403E-2</v>
      </c>
      <c r="M8" s="2">
        <v>6.4100256699964497E-2</v>
      </c>
      <c r="N8" s="2"/>
      <c r="O8" s="2">
        <v>3.9522478095292898E-2</v>
      </c>
      <c r="P8" s="2">
        <v>2.9842189641110801E-2</v>
      </c>
      <c r="Q8" s="2">
        <v>6.5545058693320002E-2</v>
      </c>
      <c r="R8" s="2">
        <v>4.2487728302160299E-2</v>
      </c>
      <c r="S8" s="2">
        <v>5.0014505248914203E-2</v>
      </c>
      <c r="T8" s="2">
        <v>8.5688168303595796E-2</v>
      </c>
      <c r="V8" s="2">
        <f t="shared" si="0"/>
        <v>6.3534019267844299E-2</v>
      </c>
      <c r="W8" s="2">
        <f t="shared" si="0"/>
        <v>3.9522478095292898E-2</v>
      </c>
      <c r="X8" s="2">
        <f t="shared" si="0"/>
        <v>4.4951170811963051E-2</v>
      </c>
      <c r="Y8" s="2">
        <f t="shared" si="0"/>
        <v>5.5815058990930949E-2</v>
      </c>
      <c r="Z8" s="2">
        <f t="shared" si="0"/>
        <v>3.3158153815977802E-2</v>
      </c>
      <c r="AA8" s="2">
        <f>AVERAGE(V8:Z8)</f>
        <v>4.7396176196401803E-2</v>
      </c>
      <c r="AB8" s="2"/>
      <c r="AC8" s="2">
        <f>AVERAGE(L8,S8)</f>
        <v>4.6066051079174303E-2</v>
      </c>
      <c r="AD8" s="2">
        <f>AVERAGE(M8,T8)</f>
        <v>7.4894212501780147E-2</v>
      </c>
      <c r="AF8" s="2">
        <f>V8</f>
        <v>6.3534019267844299E-2</v>
      </c>
      <c r="AG8" s="2">
        <f>W8</f>
        <v>3.9522478095292898E-2</v>
      </c>
      <c r="AH8" s="2">
        <f>STDEV(I8,P8)</f>
        <v>2.1367326085458979E-2</v>
      </c>
      <c r="AI8" s="2">
        <f>STDEV(J8,Q8)</f>
        <v>1.3760297541004817E-2</v>
      </c>
      <c r="AJ8" s="2">
        <f>STDEV(K8,R8)</f>
        <v>1.3194010769529269E-2</v>
      </c>
      <c r="AK8" s="2">
        <f>AVERAGE(AF8:AJ8)</f>
        <v>3.0275626351826058E-2</v>
      </c>
      <c r="AL8" s="2"/>
      <c r="AM8" s="2">
        <f>STDEV(L8,S8)</f>
        <v>5.583957437254765E-3</v>
      </c>
      <c r="AN8" s="2">
        <f>STDEV(M8,T8)</f>
        <v>1.52649586865834E-2</v>
      </c>
    </row>
    <row r="9" spans="1:40" x14ac:dyDescent="0.25">
      <c r="A9">
        <v>52</v>
      </c>
      <c r="B9" t="s">
        <v>7</v>
      </c>
      <c r="C9" t="s">
        <v>18</v>
      </c>
      <c r="D9">
        <v>5</v>
      </c>
      <c r="E9">
        <v>22.81</v>
      </c>
      <c r="G9" s="2">
        <v>6.9641923046381005E-2</v>
      </c>
      <c r="H9" s="2">
        <v>6.2589471992460205E-2</v>
      </c>
      <c r="I9" s="2">
        <v>5.97808164916796E-2</v>
      </c>
      <c r="J9" s="2">
        <v>5.1550733820279297E-2</v>
      </c>
      <c r="K9" s="2">
        <v>5.0653025012802298E-2</v>
      </c>
      <c r="L9" s="2">
        <v>4.1071184657565103E-2</v>
      </c>
      <c r="M9" s="2">
        <v>7.1804487146857804E-2</v>
      </c>
      <c r="N9" s="2">
        <v>5.5364322716916603E-2</v>
      </c>
      <c r="O9" s="2">
        <v>5.7166627442058998E-2</v>
      </c>
      <c r="P9" s="2">
        <v>6.1415249958696003E-2</v>
      </c>
      <c r="Q9" s="2">
        <v>6.16534797504295E-2</v>
      </c>
      <c r="R9" s="2">
        <v>6.0893086779147398E-2</v>
      </c>
      <c r="S9" s="2">
        <v>8.18613402835974E-2</v>
      </c>
      <c r="T9" s="2">
        <v>3.4385858165618101E-2</v>
      </c>
      <c r="V9" s="2">
        <f t="shared" si="0"/>
        <v>6.2503122881648804E-2</v>
      </c>
      <c r="W9" s="2">
        <f t="shared" si="0"/>
        <v>5.9878049717259602E-2</v>
      </c>
      <c r="X9" s="2">
        <f t="shared" si="0"/>
        <v>6.0598033225187801E-2</v>
      </c>
      <c r="Y9" s="2">
        <f t="shared" si="0"/>
        <v>5.6602106785354399E-2</v>
      </c>
      <c r="Z9" s="2">
        <f t="shared" si="0"/>
        <v>5.5773055895974852E-2</v>
      </c>
      <c r="AA9" s="2">
        <f>AVERAGE(V9:Z9)</f>
        <v>5.9070873701085089E-2</v>
      </c>
      <c r="AB9" s="2"/>
      <c r="AC9" s="2">
        <f>AVERAGE(L9,S9)</f>
        <v>6.1466262470581248E-2</v>
      </c>
      <c r="AD9" s="2">
        <f>AVERAGE(M9,T9)</f>
        <v>5.3095172656237949E-2</v>
      </c>
      <c r="AF9" s="2">
        <f>STDEV(G9,N9)</f>
        <v>1.0095788012035553E-2</v>
      </c>
      <c r="AG9" s="2">
        <f>STDEV(H9,O9)</f>
        <v>3.8345301549092079E-3</v>
      </c>
      <c r="AH9" s="2">
        <f>STDEV(I9,P9)</f>
        <v>1.1557189879255374E-3</v>
      </c>
      <c r="AI9" s="2">
        <f>STDEV(J9,Q9)</f>
        <v>7.1437201558140033E-3</v>
      </c>
      <c r="AJ9" s="2">
        <f>STDEV(K9,R9)</f>
        <v>7.240817114751716E-3</v>
      </c>
      <c r="AK9" s="2">
        <f>AVERAGE(AF9:AJ9)</f>
        <v>5.894114885087203E-3</v>
      </c>
      <c r="AL9" s="2"/>
      <c r="AM9" s="2">
        <f>STDEV(L9,S9)</f>
        <v>2.8842995648822041E-2</v>
      </c>
      <c r="AN9" s="2">
        <f>STDEV(M9,T9)</f>
        <v>2.6458966295338091E-2</v>
      </c>
    </row>
    <row r="10" spans="1:40" x14ac:dyDescent="0.25">
      <c r="A10">
        <v>9</v>
      </c>
      <c r="B10" t="s">
        <v>12</v>
      </c>
      <c r="C10" t="s">
        <v>19</v>
      </c>
      <c r="D10">
        <v>1</v>
      </c>
      <c r="E10">
        <v>4.8899999999999997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>
        <v>2</v>
      </c>
      <c r="W10" s="2">
        <v>2</v>
      </c>
      <c r="X10" s="2">
        <v>2</v>
      </c>
      <c r="Y10" s="2">
        <v>2</v>
      </c>
      <c r="Z10" s="2">
        <v>2</v>
      </c>
      <c r="AA10" s="2"/>
      <c r="AB10" s="2"/>
      <c r="AC10" s="2">
        <v>2</v>
      </c>
      <c r="AD10" s="2">
        <v>2</v>
      </c>
      <c r="AF10" s="2">
        <v>2</v>
      </c>
      <c r="AG10" s="2">
        <v>2</v>
      </c>
      <c r="AH10" s="2">
        <v>2</v>
      </c>
      <c r="AI10" s="2">
        <v>2</v>
      </c>
      <c r="AJ10" s="2">
        <v>2</v>
      </c>
      <c r="AK10" s="2"/>
      <c r="AL10" s="2"/>
      <c r="AM10" s="2">
        <v>2</v>
      </c>
      <c r="AN10" s="2">
        <v>2</v>
      </c>
    </row>
    <row r="11" spans="1:40" x14ac:dyDescent="0.25">
      <c r="A11">
        <v>21</v>
      </c>
      <c r="B11" t="s">
        <v>12</v>
      </c>
      <c r="C11" t="s">
        <v>19</v>
      </c>
      <c r="D11">
        <v>2</v>
      </c>
      <c r="E11">
        <v>7.84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>
        <v>2</v>
      </c>
      <c r="W11" s="2">
        <v>2</v>
      </c>
      <c r="X11" s="2">
        <v>2</v>
      </c>
      <c r="Y11" s="2">
        <v>2</v>
      </c>
      <c r="Z11" s="2">
        <v>2</v>
      </c>
      <c r="AA11" s="2"/>
      <c r="AB11" s="2"/>
      <c r="AC11" s="2">
        <v>2</v>
      </c>
      <c r="AD11" s="2">
        <v>2</v>
      </c>
      <c r="AF11" s="2">
        <v>2</v>
      </c>
      <c r="AG11" s="2">
        <v>2</v>
      </c>
      <c r="AH11" s="2">
        <v>2</v>
      </c>
      <c r="AI11" s="2">
        <v>2</v>
      </c>
      <c r="AJ11" s="2">
        <v>2</v>
      </c>
      <c r="AK11" s="2"/>
      <c r="AL11" s="2"/>
      <c r="AM11" s="2">
        <v>2</v>
      </c>
      <c r="AN11" s="2">
        <v>2</v>
      </c>
    </row>
    <row r="12" spans="1:40" x14ac:dyDescent="0.25">
      <c r="A12">
        <v>33</v>
      </c>
      <c r="B12" t="s">
        <v>12</v>
      </c>
      <c r="C12" t="s">
        <v>19</v>
      </c>
      <c r="D12">
        <v>3</v>
      </c>
      <c r="E12">
        <v>10.029999999999999</v>
      </c>
      <c r="G12" s="2">
        <v>17.009369777281201</v>
      </c>
      <c r="H12" s="2">
        <v>11.670882700834101</v>
      </c>
      <c r="I12" s="2">
        <v>7.2311091828020402</v>
      </c>
      <c r="J12" s="2">
        <v>9.7968036620735095</v>
      </c>
      <c r="K12" s="2">
        <v>8.0836783013319202</v>
      </c>
      <c r="L12" s="2">
        <v>4.2629135512876903</v>
      </c>
      <c r="M12" s="2">
        <v>12.772457957770399</v>
      </c>
      <c r="N12" s="2">
        <v>17.229200410703001</v>
      </c>
      <c r="O12" s="2">
        <v>8.1715538598172408</v>
      </c>
      <c r="P12" s="2">
        <v>7.8046499700599599</v>
      </c>
      <c r="Q12" s="2">
        <v>7.2231809086501402</v>
      </c>
      <c r="R12" s="2">
        <v>6.16904507052267</v>
      </c>
      <c r="S12" s="2">
        <v>6.5684608345091</v>
      </c>
      <c r="T12" s="2">
        <v>10.693026160623701</v>
      </c>
      <c r="V12" s="2">
        <f t="shared" ref="V12:V43" si="1">AVERAGE(G12,N12)</f>
        <v>17.119285093992101</v>
      </c>
      <c r="W12" s="2">
        <f t="shared" ref="W12:W43" si="2">AVERAGE(H12,O12)</f>
        <v>9.9212182803256717</v>
      </c>
      <c r="X12" s="2">
        <f t="shared" ref="X12:X43" si="3">AVERAGE(I12,P12)</f>
        <v>7.5178795764309996</v>
      </c>
      <c r="Y12" s="2">
        <f t="shared" ref="Y12:Y43" si="4">AVERAGE(J12,Q12)</f>
        <v>8.5099922853618253</v>
      </c>
      <c r="Z12" s="2">
        <f t="shared" ref="Z12:Z43" si="5">AVERAGE(K12,R12)</f>
        <v>7.1263616859272947</v>
      </c>
      <c r="AA12" s="2"/>
      <c r="AB12" s="2"/>
      <c r="AC12" s="2">
        <f>AVERAGE(L12,S12)</f>
        <v>5.4156871928983952</v>
      </c>
      <c r="AD12" s="2">
        <f>AVERAGE(M12,T12)</f>
        <v>11.732742059197051</v>
      </c>
      <c r="AF12" s="2">
        <f>STDEV(G12,N12)</f>
        <v>0.15544373160508909</v>
      </c>
      <c r="AG12" s="2">
        <f>STDEV(H12,O12)</f>
        <v>2.4743991530846734</v>
      </c>
      <c r="AH12" s="2">
        <f>STDEV(I12,P12)</f>
        <v>0.405554579957146</v>
      </c>
      <c r="AI12" s="2">
        <f>STDEV(J12,Q12)</f>
        <v>1.8198261011616581</v>
      </c>
      <c r="AJ12" s="2">
        <f>STDEV(K12,R12)</f>
        <v>1.3538501409903343</v>
      </c>
      <c r="AK12" s="2"/>
      <c r="AL12" s="2"/>
      <c r="AM12" s="2">
        <f>STDEV(L12,S12)</f>
        <v>1.6302681183120797</v>
      </c>
      <c r="AN12" s="2">
        <f>STDEV(M12,T12)</f>
        <v>1.4703803247773597</v>
      </c>
    </row>
    <row r="13" spans="1:40" x14ac:dyDescent="0.25">
      <c r="A13">
        <v>45</v>
      </c>
      <c r="B13" t="s">
        <v>12</v>
      </c>
      <c r="C13" t="s">
        <v>19</v>
      </c>
      <c r="D13">
        <v>4</v>
      </c>
      <c r="E13">
        <v>13.93</v>
      </c>
      <c r="G13" s="2">
        <v>12.5608761065739</v>
      </c>
      <c r="H13" s="2">
        <v>15.4155019085697</v>
      </c>
      <c r="I13" s="2">
        <v>12.024430462712299</v>
      </c>
      <c r="J13" s="2">
        <v>10.715666070992</v>
      </c>
      <c r="K13" s="2">
        <v>7.0645144834470903</v>
      </c>
      <c r="L13" s="2">
        <v>9.2047420190596103</v>
      </c>
      <c r="M13" s="2">
        <v>12.755311942174499</v>
      </c>
      <c r="N13" s="2"/>
      <c r="O13" s="2">
        <v>9.3525841726188403</v>
      </c>
      <c r="P13" s="2">
        <v>4.9404492037105001</v>
      </c>
      <c r="Q13" s="2">
        <v>7.84304670866993</v>
      </c>
      <c r="R13" s="2">
        <v>7.7667423864288496</v>
      </c>
      <c r="S13" s="2">
        <v>11.3193424762157</v>
      </c>
      <c r="T13" s="2">
        <v>12.5252415740757</v>
      </c>
      <c r="V13" s="2">
        <f t="shared" si="1"/>
        <v>12.5608761065739</v>
      </c>
      <c r="W13" s="2">
        <f t="shared" si="2"/>
        <v>12.384043040594271</v>
      </c>
      <c r="X13" s="2">
        <f t="shared" si="3"/>
        <v>8.4824398332113997</v>
      </c>
      <c r="Y13" s="2">
        <f t="shared" si="4"/>
        <v>9.2793563898309657</v>
      </c>
      <c r="Z13" s="2">
        <f t="shared" si="5"/>
        <v>7.41562843493797</v>
      </c>
      <c r="AA13" s="2"/>
      <c r="AB13" s="2"/>
      <c r="AC13" s="2">
        <f>AVERAGE(L13,S13)</f>
        <v>10.262042247637655</v>
      </c>
      <c r="AD13" s="2">
        <f>AVERAGE(M13,T13)</f>
        <v>12.640276758125101</v>
      </c>
      <c r="AF13" s="2">
        <f>V13</f>
        <v>12.5608761065739</v>
      </c>
      <c r="AG13" s="2">
        <f>STDEV(H13,O13)</f>
        <v>4.287130244867039</v>
      </c>
      <c r="AH13" s="2">
        <f>STDEV(I13,P13)</f>
        <v>5.009131186038589</v>
      </c>
      <c r="AI13" s="2">
        <f>STDEV(J13,Q13)</f>
        <v>2.0312486308657127</v>
      </c>
      <c r="AJ13" s="2">
        <f>STDEV(K13,R13)</f>
        <v>0.49655011213681099</v>
      </c>
      <c r="AK13" s="2"/>
      <c r="AL13" s="2"/>
      <c r="AM13" s="2">
        <f>STDEV(L13,S13)</f>
        <v>1.4952483227552413</v>
      </c>
      <c r="AN13" s="2">
        <f>STDEV(M13,T13)</f>
        <v>0.16268431743274589</v>
      </c>
    </row>
    <row r="14" spans="1:40" x14ac:dyDescent="0.25">
      <c r="A14">
        <v>57</v>
      </c>
      <c r="B14" t="s">
        <v>12</v>
      </c>
      <c r="C14" t="s">
        <v>19</v>
      </c>
      <c r="D14">
        <v>5</v>
      </c>
      <c r="E14">
        <v>22.81</v>
      </c>
      <c r="G14" s="2">
        <v>15.010710084709199</v>
      </c>
      <c r="H14" s="2">
        <v>15.543897034496499</v>
      </c>
      <c r="I14" s="2">
        <v>13.1371008467701</v>
      </c>
      <c r="J14" s="2">
        <v>11.239431713278</v>
      </c>
      <c r="K14" s="2">
        <v>5.1832702395532904</v>
      </c>
      <c r="L14" s="2">
        <v>7.8243286517244597</v>
      </c>
      <c r="M14" s="2">
        <v>12.1169468403953</v>
      </c>
      <c r="N14" s="2">
        <v>11.947798344670099</v>
      </c>
      <c r="O14" s="2">
        <v>8.4071986801644698</v>
      </c>
      <c r="P14" s="2">
        <v>8.0024208568912591</v>
      </c>
      <c r="Q14" s="2">
        <v>9.2615849569619701</v>
      </c>
      <c r="R14" s="2">
        <v>10.0292257289943</v>
      </c>
      <c r="S14" s="2">
        <v>8.2221213570870102</v>
      </c>
      <c r="T14" s="2">
        <v>7.4976867700878698</v>
      </c>
      <c r="V14" s="2">
        <f t="shared" si="1"/>
        <v>13.47925421468965</v>
      </c>
      <c r="W14" s="2">
        <f t="shared" si="2"/>
        <v>11.975547857330485</v>
      </c>
      <c r="X14" s="2">
        <f t="shared" si="3"/>
        <v>10.569760851830679</v>
      </c>
      <c r="Y14" s="2">
        <f t="shared" si="4"/>
        <v>10.250508335119985</v>
      </c>
      <c r="Z14" s="2">
        <f t="shared" si="5"/>
        <v>7.6062479842737947</v>
      </c>
      <c r="AA14" s="2"/>
      <c r="AB14" s="2"/>
      <c r="AC14" s="2">
        <f>AVERAGE(L14,S14)</f>
        <v>8.0232250044057345</v>
      </c>
      <c r="AD14" s="2">
        <f>AVERAGE(M14,T14)</f>
        <v>9.8073168052415856</v>
      </c>
      <c r="AF14" s="2">
        <f>STDEV(G14,N14)</f>
        <v>2.1658056615575174</v>
      </c>
      <c r="AG14" s="2">
        <f>STDEV(H14,O14)</f>
        <v>5.0464078016310525</v>
      </c>
      <c r="AH14" s="2">
        <f>STDEV(I14,P14)</f>
        <v>3.6307670400662015</v>
      </c>
      <c r="AI14" s="2">
        <f>STDEV(J14,Q14)</f>
        <v>1.3985488535388817</v>
      </c>
      <c r="AJ14" s="2">
        <f>STDEV(K14,R14)</f>
        <v>3.4266079879119156</v>
      </c>
      <c r="AK14" s="2"/>
      <c r="AL14" s="2"/>
      <c r="AM14" s="2">
        <f>STDEV(L14,S14)</f>
        <v>0.28128191946840175</v>
      </c>
      <c r="AN14" s="2">
        <f>STDEV(M14,T14)</f>
        <v>3.2663101197786304</v>
      </c>
    </row>
    <row r="15" spans="1:40" x14ac:dyDescent="0.25">
      <c r="A15">
        <v>8</v>
      </c>
      <c r="B15" t="s">
        <v>11</v>
      </c>
      <c r="C15" t="s">
        <v>20</v>
      </c>
      <c r="D15">
        <v>1</v>
      </c>
      <c r="E15">
        <v>4.8899999999999997</v>
      </c>
      <c r="G15" s="2"/>
      <c r="H15" s="2"/>
      <c r="I15" s="2"/>
      <c r="J15" s="2">
        <v>-26.027969280000001</v>
      </c>
      <c r="K15" s="2">
        <v>-25.81968943</v>
      </c>
      <c r="L15" s="2">
        <v>-25.794502439999999</v>
      </c>
      <c r="M15" s="2">
        <v>-25.887375380000002</v>
      </c>
      <c r="N15" s="2">
        <v>-25.947436605</v>
      </c>
      <c r="O15" s="2">
        <v>-25.880668392</v>
      </c>
      <c r="P15" s="2">
        <v>-25.88164411</v>
      </c>
      <c r="Q15" s="2">
        <v>-25.939507783</v>
      </c>
      <c r="R15" s="2">
        <v>-25.898377607</v>
      </c>
      <c r="S15" s="2">
        <v>-25.939131333999999</v>
      </c>
      <c r="T15" s="2">
        <v>-25.931370317999999</v>
      </c>
      <c r="V15" s="2">
        <f t="shared" si="1"/>
        <v>-25.947436605</v>
      </c>
      <c r="W15" s="2">
        <f t="shared" si="2"/>
        <v>-25.880668392</v>
      </c>
      <c r="X15" s="2">
        <f t="shared" si="3"/>
        <v>-25.88164411</v>
      </c>
      <c r="Y15" s="2">
        <f t="shared" si="4"/>
        <v>-25.983738531500002</v>
      </c>
      <c r="Z15" s="2">
        <f t="shared" si="5"/>
        <v>-25.859033518499999</v>
      </c>
      <c r="AA15" s="2"/>
      <c r="AB15" s="2"/>
      <c r="AC15" s="2">
        <f>AVERAGE(L15,S15)</f>
        <v>-25.866816886999999</v>
      </c>
      <c r="AD15" s="2">
        <f>AVERAGE(M15,T15)</f>
        <v>-25.909372849</v>
      </c>
      <c r="AF15" s="2">
        <f>V15</f>
        <v>-25.947436605</v>
      </c>
      <c r="AG15" s="2">
        <f>W15</f>
        <v>-25.880668392</v>
      </c>
      <c r="AH15" s="2">
        <f>X15</f>
        <v>-25.88164411</v>
      </c>
      <c r="AI15" s="2">
        <f>STDEV(J15,Q15)</f>
        <v>6.2551724402614015E-2</v>
      </c>
      <c r="AJ15" s="2">
        <f>STDEV(K15,R15)</f>
        <v>5.5640943555907381E-2</v>
      </c>
      <c r="AK15" s="2"/>
      <c r="AL15" s="2"/>
      <c r="AM15" s="2">
        <f>STDEV(L15,S15)</f>
        <v>0.10226807170291054</v>
      </c>
      <c r="AN15" s="2">
        <f>STDEV(M15,T15)</f>
        <v>3.1109118997679829E-2</v>
      </c>
    </row>
    <row r="16" spans="1:40" x14ac:dyDescent="0.25">
      <c r="A16">
        <v>20</v>
      </c>
      <c r="B16" t="s">
        <v>11</v>
      </c>
      <c r="C16" t="s">
        <v>20</v>
      </c>
      <c r="D16">
        <v>2</v>
      </c>
      <c r="E16">
        <v>7.84</v>
      </c>
      <c r="G16" s="2">
        <v>-25.904101449999999</v>
      </c>
      <c r="H16" s="2">
        <v>-25.975726529999999</v>
      </c>
      <c r="I16" s="2">
        <v>-25.930292909999999</v>
      </c>
      <c r="J16" s="2">
        <v>-25.761797810000001</v>
      </c>
      <c r="K16" s="2">
        <v>-25.785398860000001</v>
      </c>
      <c r="L16" s="2">
        <v>-25.760975930000001</v>
      </c>
      <c r="M16" s="2">
        <v>-25.850609850000001</v>
      </c>
      <c r="N16" s="2">
        <v>-25.915543654</v>
      </c>
      <c r="O16" s="2">
        <v>-25.959302855000001</v>
      </c>
      <c r="P16" s="2">
        <v>-25.955225835</v>
      </c>
      <c r="Q16" s="2">
        <v>-25.968841441999999</v>
      </c>
      <c r="R16" s="2">
        <v>-26.033335792999999</v>
      </c>
      <c r="S16" s="2">
        <v>-25.96418366</v>
      </c>
      <c r="T16" s="2">
        <v>-25.848283024000001</v>
      </c>
      <c r="V16" s="2">
        <f t="shared" si="1"/>
        <v>-25.909822552000001</v>
      </c>
      <c r="W16" s="2">
        <f t="shared" si="2"/>
        <v>-25.9675146925</v>
      </c>
      <c r="X16" s="2">
        <f t="shared" si="3"/>
        <v>-25.942759372499999</v>
      </c>
      <c r="Y16" s="2">
        <f t="shared" si="4"/>
        <v>-25.865319626000002</v>
      </c>
      <c r="Z16" s="2">
        <f t="shared" si="5"/>
        <v>-25.9093673265</v>
      </c>
      <c r="AA16" s="2"/>
      <c r="AB16" s="2"/>
      <c r="AC16" s="2">
        <f>AVERAGE(L16,S16)</f>
        <v>-25.862579795000002</v>
      </c>
      <c r="AD16" s="2">
        <f>AVERAGE(M16,T16)</f>
        <v>-25.849446437000001</v>
      </c>
      <c r="AF16" s="2">
        <f>STDEV(G16,N16)</f>
        <v>8.0908600401209067E-3</v>
      </c>
      <c r="AG16" s="2">
        <f>STDEV(H16,O16)</f>
        <v>1.1613291964503008E-2</v>
      </c>
      <c r="AH16" s="2">
        <f>STDEV(I16,P16)</f>
        <v>1.7630240342316774E-2</v>
      </c>
      <c r="AI16" s="2">
        <f>STDEV(J16,Q16)</f>
        <v>0.14640195618869048</v>
      </c>
      <c r="AJ16" s="2">
        <f>STDEV(K16,R16)</f>
        <v>0.17531788663089351</v>
      </c>
      <c r="AK16" s="2"/>
      <c r="AL16" s="2"/>
      <c r="AM16" s="2">
        <f>STDEV(L16,S16)</f>
        <v>0.14368956387252435</v>
      </c>
      <c r="AN16" s="2">
        <f>STDEV(M16,T16)</f>
        <v>1.6453144432418006E-3</v>
      </c>
    </row>
    <row r="17" spans="1:40" x14ac:dyDescent="0.25">
      <c r="A17">
        <v>32</v>
      </c>
      <c r="B17" t="s">
        <v>11</v>
      </c>
      <c r="C17" t="s">
        <v>20</v>
      </c>
      <c r="D17">
        <v>3</v>
      </c>
      <c r="E17">
        <v>10.029999999999999</v>
      </c>
      <c r="G17" s="2">
        <v>-25.81744501</v>
      </c>
      <c r="H17" s="2">
        <v>-26.019014339999998</v>
      </c>
      <c r="I17" s="2">
        <v>-26.011591639999999</v>
      </c>
      <c r="J17" s="2">
        <v>-25.94113166</v>
      </c>
      <c r="K17" s="2">
        <v>-26.059401609999998</v>
      </c>
      <c r="L17" s="2">
        <v>-25.788144800000001</v>
      </c>
      <c r="M17" s="2">
        <v>-25.934015689999999</v>
      </c>
      <c r="N17" s="2">
        <v>-25.811287989</v>
      </c>
      <c r="O17" s="2">
        <v>-25.800276406999998</v>
      </c>
      <c r="P17" s="2">
        <v>-25.742242274999999</v>
      </c>
      <c r="Q17" s="2">
        <v>-25.936321619000001</v>
      </c>
      <c r="R17" s="2">
        <v>-25.840270527000001</v>
      </c>
      <c r="S17" s="2">
        <v>-25.898290234000001</v>
      </c>
      <c r="T17" s="2">
        <v>-25.881274384000001</v>
      </c>
      <c r="V17" s="2">
        <f t="shared" si="1"/>
        <v>-25.8143664995</v>
      </c>
      <c r="W17" s="2">
        <f t="shared" si="2"/>
        <v>-25.909645373499998</v>
      </c>
      <c r="X17" s="2">
        <f t="shared" si="3"/>
        <v>-25.876916957500001</v>
      </c>
      <c r="Y17" s="2">
        <f t="shared" si="4"/>
        <v>-25.9387266395</v>
      </c>
      <c r="Z17" s="2">
        <f t="shared" si="5"/>
        <v>-25.949836068499998</v>
      </c>
      <c r="AA17" s="2"/>
      <c r="AB17" s="2"/>
      <c r="AC17" s="2">
        <f>AVERAGE(L17,S17)</f>
        <v>-25.843217516999999</v>
      </c>
      <c r="AD17" s="2">
        <f>AVERAGE(M17,T17)</f>
        <v>-25.907645037000002</v>
      </c>
      <c r="AF17" s="2">
        <f>STDEV(G17,N17)</f>
        <v>4.3536713010079277E-3</v>
      </c>
      <c r="AG17" s="2">
        <f>STDEV(H17,O17)</f>
        <v>0.1546710757270286</v>
      </c>
      <c r="AH17" s="2">
        <f>STDEV(I17,P17)</f>
        <v>0.19045876249979057</v>
      </c>
      <c r="AI17" s="2">
        <f>STDEV(J17,Q17)</f>
        <v>3.4012126088845671E-3</v>
      </c>
      <c r="AJ17" s="2">
        <f>STDEV(K17,R17)</f>
        <v>0.15494907475805011</v>
      </c>
      <c r="AK17" s="2"/>
      <c r="AL17" s="2"/>
      <c r="AM17" s="2">
        <f>STDEV(L17,S17)</f>
        <v>7.7884583298135066E-2</v>
      </c>
      <c r="AN17" s="2">
        <f>STDEV(M17,T17)</f>
        <v>3.7293735121233282E-2</v>
      </c>
    </row>
    <row r="18" spans="1:40" x14ac:dyDescent="0.25">
      <c r="A18">
        <v>44</v>
      </c>
      <c r="B18" t="s">
        <v>11</v>
      </c>
      <c r="C18" t="s">
        <v>20</v>
      </c>
      <c r="D18">
        <v>4</v>
      </c>
      <c r="E18">
        <v>13.93</v>
      </c>
      <c r="G18" s="2">
        <v>-25.917840720000001</v>
      </c>
      <c r="H18" s="2">
        <v>-25.856881000000001</v>
      </c>
      <c r="I18" s="2">
        <v>-25.865952889999999</v>
      </c>
      <c r="J18" s="2">
        <v>-25.901036439999999</v>
      </c>
      <c r="K18" s="2">
        <v>-26.03416378</v>
      </c>
      <c r="L18" s="2">
        <v>-25.861154169999999</v>
      </c>
      <c r="M18" s="2">
        <v>-25.938256320000001</v>
      </c>
      <c r="N18" s="2">
        <v>-26.087385179999998</v>
      </c>
      <c r="O18" s="2">
        <v>-25.914581598000002</v>
      </c>
      <c r="P18" s="2">
        <v>-25.909858194000002</v>
      </c>
      <c r="Q18" s="2">
        <v>-25.941152044999999</v>
      </c>
      <c r="R18" s="2">
        <v>-25.871397436999999</v>
      </c>
      <c r="S18" s="2">
        <v>-25.945711987999999</v>
      </c>
      <c r="T18" s="2">
        <v>-25.829935119999998</v>
      </c>
      <c r="V18" s="2">
        <f t="shared" si="1"/>
        <v>-26.00261295</v>
      </c>
      <c r="W18" s="2">
        <f t="shared" si="2"/>
        <v>-25.885731299</v>
      </c>
      <c r="X18" s="2">
        <f t="shared" si="3"/>
        <v>-25.887905541999999</v>
      </c>
      <c r="Y18" s="2">
        <f t="shared" si="4"/>
        <v>-25.921094242499997</v>
      </c>
      <c r="Z18" s="2">
        <f t="shared" si="5"/>
        <v>-25.952780608499999</v>
      </c>
      <c r="AA18" s="2"/>
      <c r="AB18" s="2"/>
      <c r="AC18" s="2">
        <f>AVERAGE(L18,S18)</f>
        <v>-25.903433078999999</v>
      </c>
      <c r="AD18" s="2">
        <f>AVERAGE(M18,T18)</f>
        <v>-25.884095719999998</v>
      </c>
      <c r="AF18" s="2">
        <f>STDEV(G18,N18)</f>
        <v>0.11988603737860948</v>
      </c>
      <c r="AG18" s="2">
        <f>STDEV(H18,O18)</f>
        <v>4.0800484124319129E-2</v>
      </c>
      <c r="AH18" s="2">
        <f>STDEV(I18,P18)</f>
        <v>3.1045738188458679E-2</v>
      </c>
      <c r="AI18" s="2">
        <f>STDEV(J18,Q18)</f>
        <v>2.8366016326901285E-2</v>
      </c>
      <c r="AJ18" s="2">
        <f>STDEV(K18,R18)</f>
        <v>0.11509318488423642</v>
      </c>
      <c r="AK18" s="2"/>
      <c r="AL18" s="2"/>
      <c r="AM18" s="2">
        <f>STDEV(L18,S18)</f>
        <v>5.9791406510138187E-2</v>
      </c>
      <c r="AN18" s="2">
        <f>STDEV(M18,T18)</f>
        <v>7.6594655066265976E-2</v>
      </c>
    </row>
    <row r="19" spans="1:40" x14ac:dyDescent="0.25">
      <c r="A19">
        <v>56</v>
      </c>
      <c r="B19" t="s">
        <v>11</v>
      </c>
      <c r="C19" t="s">
        <v>20</v>
      </c>
      <c r="D19">
        <v>5</v>
      </c>
      <c r="E19">
        <v>22.81</v>
      </c>
      <c r="G19" s="2"/>
      <c r="H19" s="2">
        <v>-25.839558294</v>
      </c>
      <c r="I19" s="2">
        <v>-25.831471788999998</v>
      </c>
      <c r="J19" s="2">
        <v>-25.969143501000001</v>
      </c>
      <c r="K19" s="2">
        <v>-25.962258951999999</v>
      </c>
      <c r="L19" s="2">
        <v>-26.002305533000001</v>
      </c>
      <c r="M19" s="2">
        <v>-25.986678310999999</v>
      </c>
      <c r="N19" s="2">
        <v>-25.938319378999999</v>
      </c>
      <c r="O19" s="2">
        <v>-25.889300683999998</v>
      </c>
      <c r="P19" s="2">
        <v>-25.846284851</v>
      </c>
      <c r="Q19" s="2">
        <v>-25.965339148999998</v>
      </c>
      <c r="R19" s="2">
        <v>-25.952336500000001</v>
      </c>
      <c r="S19" s="2">
        <v>-25.856297532999999</v>
      </c>
      <c r="T19" s="2">
        <v>-25.935335289000001</v>
      </c>
      <c r="V19" s="2">
        <f t="shared" si="1"/>
        <v>-25.938319378999999</v>
      </c>
      <c r="W19" s="2">
        <f t="shared" si="2"/>
        <v>-25.864429488999999</v>
      </c>
      <c r="X19" s="2">
        <f t="shared" si="3"/>
        <v>-25.838878319999999</v>
      </c>
      <c r="Y19" s="2">
        <f t="shared" si="4"/>
        <v>-25.967241325</v>
      </c>
      <c r="Z19" s="2">
        <f t="shared" si="5"/>
        <v>-25.957297726</v>
      </c>
      <c r="AA19" s="2"/>
      <c r="AB19" s="2"/>
      <c r="AC19" s="2">
        <f>AVERAGE(L19,S19)</f>
        <v>-25.929301533</v>
      </c>
      <c r="AD19" s="2">
        <f>AVERAGE(M19,T19)</f>
        <v>-25.9610068</v>
      </c>
      <c r="AF19" s="2">
        <f>V19</f>
        <v>-25.938319378999999</v>
      </c>
      <c r="AG19" s="2">
        <f>STDEV(H19,O19)</f>
        <v>3.5173181281424985E-2</v>
      </c>
      <c r="AH19" s="2">
        <f>STDEV(I19,P19)</f>
        <v>1.047441659033801E-2</v>
      </c>
      <c r="AI19" s="2">
        <f>STDEV(J19,Q19)</f>
        <v>2.6900830972227709E-3</v>
      </c>
      <c r="AJ19" s="2">
        <f>STDEV(K19,R19)</f>
        <v>7.016233095196508E-3</v>
      </c>
      <c r="AK19" s="2"/>
      <c r="AL19" s="2"/>
      <c r="AM19" s="2">
        <f>STDEV(L19,S19)</f>
        <v>0.10324324690748678</v>
      </c>
      <c r="AN19" s="2">
        <f>STDEV(M19,T19)</f>
        <v>3.6304999022808343E-2</v>
      </c>
    </row>
    <row r="20" spans="1:40" x14ac:dyDescent="0.25">
      <c r="A20">
        <v>5</v>
      </c>
      <c r="B20" t="s">
        <v>8</v>
      </c>
      <c r="C20" t="s">
        <v>21</v>
      </c>
      <c r="D20">
        <v>1</v>
      </c>
      <c r="E20">
        <v>4.8899999999999997</v>
      </c>
      <c r="G20" s="2">
        <v>2205909666786.8901</v>
      </c>
      <c r="H20" s="2">
        <v>2503240414416.6699</v>
      </c>
      <c r="I20" s="2">
        <v>2153166368852.46</v>
      </c>
      <c r="J20" s="2">
        <v>2305990431516.1299</v>
      </c>
      <c r="K20" s="2">
        <v>2727559876973.6802</v>
      </c>
      <c r="L20" s="2">
        <v>2457055803811.0698</v>
      </c>
      <c r="M20" s="2">
        <v>2235378679117.6499</v>
      </c>
      <c r="N20" s="2">
        <v>2508750412559.1401</v>
      </c>
      <c r="O20" s="2">
        <v>2551382085808.5801</v>
      </c>
      <c r="P20" s="2">
        <v>2499369384979.4199</v>
      </c>
      <c r="Q20" s="2">
        <v>2487991960371.52</v>
      </c>
      <c r="R20" s="2">
        <v>2439092546331.27</v>
      </c>
      <c r="S20" s="2">
        <v>2768219079460.7798</v>
      </c>
      <c r="T20" s="2">
        <v>2213170621006.29</v>
      </c>
      <c r="V20" s="2">
        <f t="shared" si="1"/>
        <v>2357330039673.0151</v>
      </c>
      <c r="W20" s="2">
        <f t="shared" si="2"/>
        <v>2527311250112.625</v>
      </c>
      <c r="X20" s="2">
        <f t="shared" si="3"/>
        <v>2326267876915.9399</v>
      </c>
      <c r="Y20" s="2">
        <f t="shared" si="4"/>
        <v>2396991195943.8252</v>
      </c>
      <c r="Z20" s="2">
        <f t="shared" si="5"/>
        <v>2583326211652.4751</v>
      </c>
      <c r="AA20" s="2">
        <f>AVERAGE(V20:Z20)</f>
        <v>2438245314859.5762</v>
      </c>
      <c r="AB20" s="2">
        <f>AA20/100/(644000000000)</f>
        <v>3.7860952094092792E-2</v>
      </c>
      <c r="AC20" s="2">
        <f>AVERAGE(L20,S20)</f>
        <v>2612637441635.9248</v>
      </c>
      <c r="AD20" s="2">
        <f>AVERAGE(M20,T20)</f>
        <v>2224274650061.9697</v>
      </c>
      <c r="AF20" s="2">
        <f>STDEV(G20,N20)</f>
        <v>214140744955.14923</v>
      </c>
      <c r="AG20" s="2">
        <f>STDEV(H20,O20)</f>
        <v>34041302298.874088</v>
      </c>
      <c r="AH20" s="2">
        <f>STDEV(I20,P20)</f>
        <v>244802500370.60907</v>
      </c>
      <c r="AI20" s="2">
        <f>STDEV(J20,Q20)</f>
        <v>128694515239.96547</v>
      </c>
      <c r="AJ20" s="2">
        <f>STDEV(K20,R20)</f>
        <v>203977205648.03018</v>
      </c>
      <c r="AK20" s="2">
        <f>AVERAGE(AF20:AJ20)</f>
        <v>165131253702.5256</v>
      </c>
      <c r="AL20" s="2">
        <f>AK20/100/(644000000000)</f>
        <v>2.5641499022131305E-3</v>
      </c>
      <c r="AM20" s="2">
        <f>STDEV(L20,S20)</f>
        <v>220025662268.12885</v>
      </c>
      <c r="AN20" s="2">
        <f>STDEV(M20,T20)</f>
        <v>15703468487.52747</v>
      </c>
    </row>
    <row r="21" spans="1:40" x14ac:dyDescent="0.25">
      <c r="A21">
        <v>17</v>
      </c>
      <c r="B21" t="s">
        <v>8</v>
      </c>
      <c r="C21" t="s">
        <v>21</v>
      </c>
      <c r="D21">
        <v>2</v>
      </c>
      <c r="E21">
        <v>7.84</v>
      </c>
      <c r="G21" s="2">
        <v>2850957731398.0298</v>
      </c>
      <c r="H21" s="2">
        <v>3264564192541.25</v>
      </c>
      <c r="I21" s="2">
        <v>2886004233169.9302</v>
      </c>
      <c r="J21" s="2">
        <v>2607921890466.6699</v>
      </c>
      <c r="K21" s="2">
        <v>2727026426363.6401</v>
      </c>
      <c r="L21" s="2">
        <v>3304403870762.5298</v>
      </c>
      <c r="M21" s="2">
        <v>2997475655416.6699</v>
      </c>
      <c r="N21" s="2">
        <v>2605523662100.3101</v>
      </c>
      <c r="O21" s="2">
        <v>2450188808131.1499</v>
      </c>
      <c r="P21" s="2">
        <v>2524570215374.5898</v>
      </c>
      <c r="Q21" s="2">
        <v>2765480472681.3901</v>
      </c>
      <c r="R21" s="2">
        <v>2440188581549.52</v>
      </c>
      <c r="S21" s="2">
        <v>2504984695747.5098</v>
      </c>
      <c r="T21" s="2">
        <v>2237518223943.2202</v>
      </c>
      <c r="V21" s="2">
        <f t="shared" si="1"/>
        <v>2728240696749.1699</v>
      </c>
      <c r="W21" s="2">
        <f t="shared" si="2"/>
        <v>2857376500336.2002</v>
      </c>
      <c r="X21" s="2">
        <f t="shared" si="3"/>
        <v>2705287224272.2598</v>
      </c>
      <c r="Y21" s="2">
        <f t="shared" si="4"/>
        <v>2686701181574.0303</v>
      </c>
      <c r="Z21" s="2">
        <f t="shared" si="5"/>
        <v>2583607503956.5801</v>
      </c>
      <c r="AA21" s="2">
        <f>AVERAGE(V21:Z21)</f>
        <v>2712242621377.6479</v>
      </c>
      <c r="AB21" s="2">
        <f>AA21/100/(644000000000)</f>
        <v>4.211556865493242E-2</v>
      </c>
      <c r="AC21" s="2">
        <f>AVERAGE(L21,S21)</f>
        <v>2904694283255.0195</v>
      </c>
      <c r="AD21" s="2">
        <f>AVERAGE(M21,T21)</f>
        <v>2617496939679.9453</v>
      </c>
      <c r="AF21" s="2">
        <f>STDEV(G21,N21)</f>
        <v>173548094734.62665</v>
      </c>
      <c r="AG21" s="2">
        <f>STDEV(H21,O21)</f>
        <v>575850356747.78149</v>
      </c>
      <c r="AH21" s="2">
        <f>STDEV(I21,P21)</f>
        <v>255572444934.58444</v>
      </c>
      <c r="AI21" s="2">
        <f>STDEV(J21,Q21)</f>
        <v>111410741918.16682</v>
      </c>
      <c r="AJ21" s="2">
        <f>STDEV(K21,R21)</f>
        <v>202824985168.9989</v>
      </c>
      <c r="AK21" s="2">
        <f>AVERAGE(AF21:AJ21)</f>
        <v>263841324700.83163</v>
      </c>
      <c r="AL21" s="2">
        <f>AK21/100/(644000000000)</f>
        <v>4.0969149798265785E-3</v>
      </c>
      <c r="AM21" s="2">
        <f>STDEV(L21,S21)</f>
        <v>565274719663.67725</v>
      </c>
      <c r="AN21" s="2">
        <f>STDEV(M21,T21)</f>
        <v>537371053207.9856</v>
      </c>
    </row>
    <row r="22" spans="1:40" x14ac:dyDescent="0.25">
      <c r="A22">
        <v>29</v>
      </c>
      <c r="B22" t="s">
        <v>8</v>
      </c>
      <c r="C22" t="s">
        <v>21</v>
      </c>
      <c r="D22">
        <v>3</v>
      </c>
      <c r="E22">
        <v>10.029999999999999</v>
      </c>
      <c r="G22" s="2">
        <v>2315783543773.5801</v>
      </c>
      <c r="H22" s="2">
        <v>1991979677483.4399</v>
      </c>
      <c r="I22" s="2">
        <v>3642203670382.1699</v>
      </c>
      <c r="J22" s="2">
        <v>2706193071143.79</v>
      </c>
      <c r="K22" s="2">
        <v>2737318601082.7998</v>
      </c>
      <c r="L22" s="2">
        <v>1731691308730.1599</v>
      </c>
      <c r="M22" s="2">
        <v>2238733252111.4702</v>
      </c>
      <c r="N22" s="2">
        <v>2032334715000</v>
      </c>
      <c r="O22" s="2">
        <v>2537973744966.6699</v>
      </c>
      <c r="P22" s="2">
        <v>2531280826323.5298</v>
      </c>
      <c r="Q22" s="2">
        <v>2444851272750.8101</v>
      </c>
      <c r="R22" s="2">
        <v>2507455578640.7798</v>
      </c>
      <c r="S22" s="2">
        <v>2683975974204.5498</v>
      </c>
      <c r="T22" s="2">
        <v>2009140620066.01</v>
      </c>
      <c r="V22" s="2">
        <f t="shared" si="1"/>
        <v>2174059129386.79</v>
      </c>
      <c r="W22" s="2">
        <f t="shared" si="2"/>
        <v>2264976711225.0547</v>
      </c>
      <c r="X22" s="2">
        <f t="shared" si="3"/>
        <v>3086742248352.8496</v>
      </c>
      <c r="Y22" s="2">
        <f t="shared" si="4"/>
        <v>2575522171947.2998</v>
      </c>
      <c r="Z22" s="2">
        <f t="shared" si="5"/>
        <v>2622387089861.79</v>
      </c>
      <c r="AA22" s="2">
        <f>AVERAGE(V22:Z22)</f>
        <v>2544737470154.7568</v>
      </c>
      <c r="AB22" s="2">
        <f>AA22/100/(644000000000)</f>
        <v>3.9514556989980701E-2</v>
      </c>
      <c r="AC22" s="2">
        <f>AVERAGE(L22,S22)</f>
        <v>2207833641467.355</v>
      </c>
      <c r="AD22" s="2">
        <f>AVERAGE(M22,T22)</f>
        <v>2123936936088.7402</v>
      </c>
      <c r="AF22" s="2">
        <f>STDEV(G22,N22)</f>
        <v>200428588945.18307</v>
      </c>
      <c r="AG22" s="2">
        <f>STDEV(H22,O22)</f>
        <v>386076107605.01978</v>
      </c>
      <c r="AH22" s="2">
        <f>STDEV(I22,P22)</f>
        <v>785541076408.91199</v>
      </c>
      <c r="AI22" s="2">
        <f>STDEV(J22,Q22)</f>
        <v>184796557851.16373</v>
      </c>
      <c r="AJ22" s="2">
        <f>STDEV(K22,R22)</f>
        <v>162537701912.7879</v>
      </c>
      <c r="AK22" s="2">
        <f>AVERAGE(AF22:AJ22)</f>
        <v>343876006544.61328</v>
      </c>
      <c r="AL22" s="2">
        <f>AK22/100/(644000000000)</f>
        <v>5.3396895426182185E-3</v>
      </c>
      <c r="AM22" s="2">
        <f>STDEV(L22,S22)</f>
        <v>673366944576.9043</v>
      </c>
      <c r="AN22" s="2">
        <f>STDEV(M22,T22)</f>
        <v>162346507029.81274</v>
      </c>
    </row>
    <row r="23" spans="1:40" x14ac:dyDescent="0.25">
      <c r="A23">
        <v>41</v>
      </c>
      <c r="B23" t="s">
        <v>8</v>
      </c>
      <c r="C23" t="s">
        <v>21</v>
      </c>
      <c r="D23">
        <v>4</v>
      </c>
      <c r="E23">
        <v>13.93</v>
      </c>
      <c r="G23" s="2">
        <v>2143646246995.6101</v>
      </c>
      <c r="H23" s="2">
        <v>2587865588027.4302</v>
      </c>
      <c r="I23" s="2">
        <v>2621860424915.6099</v>
      </c>
      <c r="J23" s="2">
        <v>2299311180773.25</v>
      </c>
      <c r="K23" s="2">
        <v>2012057357264.96</v>
      </c>
      <c r="L23" s="2">
        <v>2744324930588.2402</v>
      </c>
      <c r="M23" s="2">
        <v>2447334251090.3398</v>
      </c>
      <c r="N23" s="2">
        <v>2545680972904.7598</v>
      </c>
      <c r="O23" s="2">
        <v>1847114490662.46</v>
      </c>
      <c r="P23" s="2">
        <v>2532822409305.9902</v>
      </c>
      <c r="Q23" s="2">
        <v>2249198647735.8501</v>
      </c>
      <c r="R23" s="2">
        <v>2812370446666.6699</v>
      </c>
      <c r="S23" s="2">
        <v>2751924290996.7798</v>
      </c>
      <c r="T23" s="2">
        <v>2556305700857.1401</v>
      </c>
      <c r="V23" s="2">
        <f t="shared" si="1"/>
        <v>2344663609950.1851</v>
      </c>
      <c r="W23" s="2">
        <f t="shared" si="2"/>
        <v>2217490039344.9453</v>
      </c>
      <c r="X23" s="2">
        <f t="shared" si="3"/>
        <v>2577341417110.7998</v>
      </c>
      <c r="Y23" s="2">
        <f t="shared" si="4"/>
        <v>2274254914254.5498</v>
      </c>
      <c r="Z23" s="2">
        <f t="shared" si="5"/>
        <v>2412213901965.8149</v>
      </c>
      <c r="AA23" s="2">
        <f>AVERAGE(V23:Z23)</f>
        <v>2365192776525.2588</v>
      </c>
      <c r="AB23" s="2">
        <f>AA23/100/(644000000000)</f>
        <v>3.6726595908777311E-2</v>
      </c>
      <c r="AC23" s="2">
        <f>AVERAGE(L23,S23)</f>
        <v>2748124610792.5098</v>
      </c>
      <c r="AD23" s="2">
        <f>AVERAGE(M23,T23)</f>
        <v>2501819975973.7402</v>
      </c>
      <c r="AF23" s="2">
        <f>STDEV(G23,N23)</f>
        <v>284281480962.83472</v>
      </c>
      <c r="AG23" s="2">
        <f>STDEV(H23,O23)</f>
        <v>523790124118.14453</v>
      </c>
      <c r="AH23" s="2">
        <f>STDEV(I23,P23)</f>
        <v>62959384620.955711</v>
      </c>
      <c r="AI23" s="2">
        <f>STDEV(J23,Q23)</f>
        <v>35434911933.180367</v>
      </c>
      <c r="AJ23" s="2">
        <f>STDEV(K23,R23)</f>
        <v>565906812588.30603</v>
      </c>
      <c r="AK23" s="2">
        <f>AVERAGE(AF23:AJ23)</f>
        <v>294474542844.68427</v>
      </c>
      <c r="AL23" s="2">
        <f>AK23/100/(644000000000)</f>
        <v>4.5725860690168365E-3</v>
      </c>
      <c r="AM23" s="2">
        <f>STDEV(L23,S23)</f>
        <v>5373559277.5588884</v>
      </c>
      <c r="AN23" s="2">
        <f>STDEV(M23,T23)</f>
        <v>77054451085.83371</v>
      </c>
    </row>
    <row r="24" spans="1:40" x14ac:dyDescent="0.25">
      <c r="A24">
        <v>53</v>
      </c>
      <c r="B24" t="s">
        <v>8</v>
      </c>
      <c r="C24" t="s">
        <v>21</v>
      </c>
      <c r="D24">
        <v>5</v>
      </c>
      <c r="E24">
        <v>22.81</v>
      </c>
      <c r="G24" s="2">
        <v>2352389751594.6802</v>
      </c>
      <c r="H24" s="2">
        <v>2254173688811.8799</v>
      </c>
      <c r="I24" s="2">
        <v>2436551791081.9702</v>
      </c>
      <c r="J24" s="2">
        <v>2822711479621.71</v>
      </c>
      <c r="K24" s="2">
        <v>2615171079648.8301</v>
      </c>
      <c r="L24" s="2">
        <v>1910257389337.75</v>
      </c>
      <c r="M24" s="2">
        <v>2188826326866.6699</v>
      </c>
      <c r="N24" s="2">
        <v>2022201953125</v>
      </c>
      <c r="O24" s="2">
        <v>2358580587949.5298</v>
      </c>
      <c r="P24" s="2">
        <v>1870755470833.3301</v>
      </c>
      <c r="Q24" s="2">
        <v>3156129689660.0898</v>
      </c>
      <c r="R24" s="2">
        <v>3991700104267.52</v>
      </c>
      <c r="S24" s="2">
        <v>4051570987103.8301</v>
      </c>
      <c r="T24" s="2">
        <v>3497852353888.8901</v>
      </c>
      <c r="V24" s="2">
        <f t="shared" si="1"/>
        <v>2187295852359.8401</v>
      </c>
      <c r="W24" s="2">
        <f t="shared" si="2"/>
        <v>2306377138380.7051</v>
      </c>
      <c r="X24" s="2">
        <f t="shared" si="3"/>
        <v>2153653630957.6501</v>
      </c>
      <c r="Y24" s="2">
        <f t="shared" si="4"/>
        <v>2989420584640.8999</v>
      </c>
      <c r="Z24" s="2">
        <f t="shared" si="5"/>
        <v>3303435591958.1748</v>
      </c>
      <c r="AA24" s="2">
        <f>AVERAGE(V24:Z24)</f>
        <v>2588036559659.4541</v>
      </c>
      <c r="AB24" s="2">
        <f>AA24/100/(644000000000)</f>
        <v>4.0186903100302082E-2</v>
      </c>
      <c r="AC24" s="2">
        <f>AVERAGE(L24,S24)</f>
        <v>2980914188220.79</v>
      </c>
      <c r="AD24" s="2">
        <f>AVERAGE(M24,T24)</f>
        <v>2843339340377.7803</v>
      </c>
      <c r="AF24" s="2">
        <f>STDEV(G24,N24)</f>
        <v>233478031362.96799</v>
      </c>
      <c r="AG24" s="2">
        <f>STDEV(H24,O24)</f>
        <v>73826826382.892136</v>
      </c>
      <c r="AH24" s="2">
        <f>STDEV(I24,P24)</f>
        <v>400078414818.20807</v>
      </c>
      <c r="AI24" s="2">
        <f>STDEV(J24,Q24)</f>
        <v>235762277289.21902</v>
      </c>
      <c r="AJ24" s="2">
        <f>STDEV(K24,R24)</f>
        <v>973353007807.98169</v>
      </c>
      <c r="AK24" s="2">
        <f>AVERAGE(AF24:AJ24)</f>
        <v>383299711532.25378</v>
      </c>
      <c r="AL24" s="2">
        <f>AK24/100/(644000000000)</f>
        <v>5.9518588747244378E-3</v>
      </c>
      <c r="AM24" s="2">
        <f>STDEV(L24,S24)</f>
        <v>1514137365627.3582</v>
      </c>
      <c r="AN24" s="2">
        <f>STDEV(M24,T24)</f>
        <v>925621180457.09497</v>
      </c>
    </row>
    <row r="25" spans="1:40" x14ac:dyDescent="0.25">
      <c r="A25">
        <v>6</v>
      </c>
      <c r="B25" t="s">
        <v>9</v>
      </c>
      <c r="C25" t="s">
        <v>21</v>
      </c>
      <c r="D25">
        <v>1</v>
      </c>
      <c r="E25">
        <v>4.8899999999999997</v>
      </c>
      <c r="G25" s="2">
        <v>10070703056.288401</v>
      </c>
      <c r="H25" s="2">
        <v>5046058574.9023504</v>
      </c>
      <c r="I25" s="2">
        <v>7999373673.0276604</v>
      </c>
      <c r="J25" s="2">
        <v>8070470446.6355896</v>
      </c>
      <c r="K25" s="2">
        <v>9528431306.8590698</v>
      </c>
      <c r="L25" s="2">
        <v>8870763837.7952003</v>
      </c>
      <c r="M25" s="2">
        <v>9083983927.2492905</v>
      </c>
      <c r="N25" s="2">
        <v>6825835462.1555796</v>
      </c>
      <c r="O25" s="2">
        <v>13529597863.809799</v>
      </c>
      <c r="P25" s="2">
        <v>8013499401.60429</v>
      </c>
      <c r="Q25" s="2">
        <v>6877154876.1609898</v>
      </c>
      <c r="R25" s="2">
        <v>10877087456.825701</v>
      </c>
      <c r="S25" s="2">
        <v>10260278858.570801</v>
      </c>
      <c r="T25" s="2">
        <v>9114297405.4146996</v>
      </c>
      <c r="V25" s="2">
        <f t="shared" si="1"/>
        <v>8448269259.2219906</v>
      </c>
      <c r="W25" s="2">
        <f t="shared" si="2"/>
        <v>9287828219.3560753</v>
      </c>
      <c r="X25" s="2">
        <f t="shared" si="3"/>
        <v>8006436537.3159752</v>
      </c>
      <c r="Y25" s="2">
        <f t="shared" si="4"/>
        <v>7473812661.3982897</v>
      </c>
      <c r="Z25" s="2">
        <f t="shared" si="5"/>
        <v>10202759381.842384</v>
      </c>
      <c r="AA25" s="2">
        <f>AVERAGE(V25:Z25)</f>
        <v>8683821211.8269424</v>
      </c>
      <c r="AB25" s="2">
        <f>AA25/100/(1520000000)</f>
        <v>5.7130402709387781E-2</v>
      </c>
      <c r="AC25" s="2">
        <f>AVERAGE(L25,S25)</f>
        <v>9565521348.1830006</v>
      </c>
      <c r="AD25" s="2">
        <f>AVERAGE(M25,T25)</f>
        <v>9099140666.331995</v>
      </c>
      <c r="AF25" s="2">
        <f>STDEV(G25,N25)</f>
        <v>2294467879.863791</v>
      </c>
      <c r="AG25" s="2">
        <f>STDEV(H25,O25)</f>
        <v>5998768159.6489582</v>
      </c>
      <c r="AH25" s="2">
        <f>STDEV(I25,P25)</f>
        <v>9988398.465735415</v>
      </c>
      <c r="AI25" s="2">
        <f>STDEV(J25,Q25)</f>
        <v>843801531.97808301</v>
      </c>
      <c r="AJ25" s="2">
        <f>STDEV(K25,R25)</f>
        <v>953643909.13034618</v>
      </c>
      <c r="AK25" s="2">
        <f>AVERAGE(AF25:AJ25)</f>
        <v>2020133975.8173828</v>
      </c>
      <c r="AL25" s="2">
        <f>AK25/100/(1520000000)</f>
        <v>1.3290355104061728E-2</v>
      </c>
      <c r="AM25" s="2">
        <f>STDEV(L25,S25)</f>
        <v>982535493.75099349</v>
      </c>
      <c r="AN25" s="2">
        <f>STDEV(M25,T25)</f>
        <v>21434865.97211111</v>
      </c>
    </row>
    <row r="26" spans="1:40" x14ac:dyDescent="0.25">
      <c r="A26">
        <v>18</v>
      </c>
      <c r="B26" t="s">
        <v>9</v>
      </c>
      <c r="C26" t="s">
        <v>21</v>
      </c>
      <c r="D26">
        <v>2</v>
      </c>
      <c r="E26">
        <v>7.84</v>
      </c>
      <c r="G26" s="2">
        <v>9513909387.7210102</v>
      </c>
      <c r="H26" s="2">
        <v>12548756616.2593</v>
      </c>
      <c r="I26" s="2">
        <v>8898633286.1009007</v>
      </c>
      <c r="J26" s="2">
        <v>9356831282.8776093</v>
      </c>
      <c r="K26" s="2">
        <v>8244022631.8359404</v>
      </c>
      <c r="L26" s="2">
        <v>11207078460.9886</v>
      </c>
      <c r="M26" s="2">
        <v>10896212981.1712</v>
      </c>
      <c r="N26" s="2">
        <v>6875084266.2005301</v>
      </c>
      <c r="O26" s="2">
        <v>6531262722.3360701</v>
      </c>
      <c r="P26" s="2">
        <v>6936417680.17101</v>
      </c>
      <c r="Q26" s="2">
        <v>10167897744.972401</v>
      </c>
      <c r="R26" s="2">
        <v>7297350750.6739197</v>
      </c>
      <c r="S26" s="2">
        <v>6785980753.60777</v>
      </c>
      <c r="T26" s="2">
        <v>8916084367.9761391</v>
      </c>
      <c r="V26" s="2">
        <f t="shared" si="1"/>
        <v>8194496826.9607697</v>
      </c>
      <c r="W26" s="2">
        <f t="shared" si="2"/>
        <v>9540009669.2976856</v>
      </c>
      <c r="X26" s="2">
        <f t="shared" si="3"/>
        <v>7917525483.1359558</v>
      </c>
      <c r="Y26" s="2">
        <f t="shared" si="4"/>
        <v>9762364513.925005</v>
      </c>
      <c r="Z26" s="2">
        <f t="shared" si="5"/>
        <v>7770686691.2549305</v>
      </c>
      <c r="AA26" s="2">
        <f>AVERAGE(V26:Z26)</f>
        <v>8637016636.9148674</v>
      </c>
      <c r="AB26" s="2">
        <f>AA26/100/(1520000000)</f>
        <v>5.6822477874439913E-2</v>
      </c>
      <c r="AC26" s="2">
        <f>AVERAGE(L26,S26)</f>
        <v>8996529607.2981853</v>
      </c>
      <c r="AD26" s="2">
        <f>AVERAGE(M26,T26)</f>
        <v>9906148674.5736694</v>
      </c>
      <c r="AF26" s="2">
        <f>STDEV(G26,N26)</f>
        <v>1865931137.792547</v>
      </c>
      <c r="AG26" s="2">
        <f>STDEV(H26,O26)</f>
        <v>4255010738.141758</v>
      </c>
      <c r="AH26" s="2">
        <f>STDEV(I26,P26)</f>
        <v>1387495961.1030891</v>
      </c>
      <c r="AI26" s="2">
        <f>STDEV(J26,Q26)</f>
        <v>573510595.34020889</v>
      </c>
      <c r="AJ26" s="2">
        <f>STDEV(K26,R26)</f>
        <v>669398106.72829032</v>
      </c>
      <c r="AK26" s="2">
        <f>AVERAGE(AF26:AJ26)</f>
        <v>1750269307.8211789</v>
      </c>
      <c r="AL26" s="2">
        <f>AK26/100/(1520000000)</f>
        <v>1.1514929656718282E-2</v>
      </c>
      <c r="AM26" s="2">
        <f>STDEV(L26,S26)</f>
        <v>3126188169.1772838</v>
      </c>
      <c r="AN26" s="2">
        <f>STDEV(M26,T26)</f>
        <v>1400162370.0117416</v>
      </c>
    </row>
    <row r="27" spans="1:40" x14ac:dyDescent="0.25">
      <c r="A27">
        <v>30</v>
      </c>
      <c r="B27" t="s">
        <v>9</v>
      </c>
      <c r="C27" t="s">
        <v>21</v>
      </c>
      <c r="D27">
        <v>3</v>
      </c>
      <c r="E27">
        <v>10.029999999999999</v>
      </c>
      <c r="G27" s="2">
        <v>9568934573.2606106</v>
      </c>
      <c r="H27" s="2">
        <v>6652592233.41784</v>
      </c>
      <c r="I27" s="2">
        <v>10012356232.8946</v>
      </c>
      <c r="J27" s="2">
        <v>9026358538.0923195</v>
      </c>
      <c r="K27" s="2">
        <v>9152222609.2257195</v>
      </c>
      <c r="L27" s="2">
        <v>6099006936.3839302</v>
      </c>
      <c r="M27" s="2">
        <v>6314445355.7074003</v>
      </c>
      <c r="N27" s="2">
        <v>6051756926.9987803</v>
      </c>
      <c r="O27" s="2">
        <v>6596152440.84202</v>
      </c>
      <c r="P27" s="2">
        <v>6364334639.5016298</v>
      </c>
      <c r="Q27" s="2">
        <v>7656141770.8333302</v>
      </c>
      <c r="R27" s="2">
        <v>6711240488.9765396</v>
      </c>
      <c r="S27" s="2">
        <v>8843427766.3986397</v>
      </c>
      <c r="T27" s="2">
        <v>7501084127.2174101</v>
      </c>
      <c r="V27" s="2">
        <f t="shared" si="1"/>
        <v>7810345750.1296959</v>
      </c>
      <c r="W27" s="2">
        <f t="shared" si="2"/>
        <v>6624372337.1299305</v>
      </c>
      <c r="X27" s="2">
        <f t="shared" si="3"/>
        <v>8188345436.1981144</v>
      </c>
      <c r="Y27" s="2">
        <f t="shared" si="4"/>
        <v>8341250154.4628248</v>
      </c>
      <c r="Z27" s="2">
        <f t="shared" si="5"/>
        <v>7931731549.1011295</v>
      </c>
      <c r="AA27" s="2">
        <f>AVERAGE(V27:Z27)</f>
        <v>7779209045.4043398</v>
      </c>
      <c r="AB27" s="2">
        <f>AA27/100/(1520000000)</f>
        <v>5.1179006877660131E-2</v>
      </c>
      <c r="AC27" s="2">
        <f>AVERAGE(L27,S27)</f>
        <v>7471217351.3912849</v>
      </c>
      <c r="AD27" s="2">
        <f>AVERAGE(M27,T27)</f>
        <v>6907764741.4624052</v>
      </c>
      <c r="AF27" s="2">
        <f>STDEV(G27,N27)</f>
        <v>2487020164.3094773</v>
      </c>
      <c r="AG27" s="2">
        <f>STDEV(H27,O27)</f>
        <v>39908960.059124462</v>
      </c>
      <c r="AH27" s="2">
        <f>STDEV(I27,P27)</f>
        <v>2579540806.6031265</v>
      </c>
      <c r="AI27" s="2">
        <f>STDEV(J27,Q27)</f>
        <v>968889567.8243407</v>
      </c>
      <c r="AJ27" s="2">
        <f>STDEV(K27,R27)</f>
        <v>1726035009.9833102</v>
      </c>
      <c r="AK27" s="2">
        <f>AVERAGE(AF27:AJ27)</f>
        <v>1560278901.7558758</v>
      </c>
      <c r="AL27" s="2">
        <f>AK27/100/(1520000000)</f>
        <v>1.026499277470971E-2</v>
      </c>
      <c r="AM27" s="2">
        <f>STDEV(L27,S27)</f>
        <v>1940598579.3330157</v>
      </c>
      <c r="AN27" s="2">
        <f>STDEV(M27,T27)</f>
        <v>839080322.15360212</v>
      </c>
    </row>
    <row r="28" spans="1:40" x14ac:dyDescent="0.25">
      <c r="A28">
        <v>42</v>
      </c>
      <c r="B28" t="s">
        <v>9</v>
      </c>
      <c r="C28" t="s">
        <v>21</v>
      </c>
      <c r="D28">
        <v>4</v>
      </c>
      <c r="E28">
        <v>13.93</v>
      </c>
      <c r="G28" s="2">
        <v>9412556183.31106</v>
      </c>
      <c r="H28" s="2">
        <v>11049340770.2894</v>
      </c>
      <c r="I28" s="2">
        <v>14482341693.038</v>
      </c>
      <c r="J28" s="2">
        <v>9508230564.6714993</v>
      </c>
      <c r="K28" s="2">
        <v>7963996676.5574903</v>
      </c>
      <c r="L28" s="2">
        <v>8728136984.1452198</v>
      </c>
      <c r="M28" s="2">
        <v>8428809707.8222399</v>
      </c>
      <c r="N28" s="2">
        <v>9881010927.7653809</v>
      </c>
      <c r="O28" s="2">
        <v>7535443849.5662498</v>
      </c>
      <c r="P28" s="2">
        <v>9307552710.6540794</v>
      </c>
      <c r="Q28" s="2">
        <v>10968182518.6714</v>
      </c>
      <c r="R28" s="2">
        <v>12103020117.1875</v>
      </c>
      <c r="S28" s="2">
        <v>10937763343.549</v>
      </c>
      <c r="T28" s="2">
        <v>8909651722.0982094</v>
      </c>
      <c r="V28" s="2">
        <f t="shared" si="1"/>
        <v>9646783555.5382195</v>
      </c>
      <c r="W28" s="2">
        <f t="shared" si="2"/>
        <v>9292392309.9278259</v>
      </c>
      <c r="X28" s="2">
        <f t="shared" si="3"/>
        <v>11894947201.846039</v>
      </c>
      <c r="Y28" s="2">
        <f t="shared" si="4"/>
        <v>10238206541.67145</v>
      </c>
      <c r="Z28" s="2">
        <f t="shared" si="5"/>
        <v>10033508396.872496</v>
      </c>
      <c r="AA28" s="2">
        <f>AVERAGE(V28:Z28)</f>
        <v>10221167601.171207</v>
      </c>
      <c r="AB28" s="2">
        <f>AA28/100/(1520000000)</f>
        <v>6.7244523691915845E-2</v>
      </c>
      <c r="AC28" s="2">
        <f>AVERAGE(L28,S28)</f>
        <v>9832950163.8471107</v>
      </c>
      <c r="AD28" s="2">
        <f>AVERAGE(M28,T28)</f>
        <v>8669230714.9602242</v>
      </c>
      <c r="AF28" s="2">
        <f>STDEV(G28,N28)</f>
        <v>331247526.48266155</v>
      </c>
      <c r="AG28" s="2">
        <f>STDEV(H28,O28)</f>
        <v>2484700341.0338578</v>
      </c>
      <c r="AH28" s="2">
        <f>STDEV(I28,P28)</f>
        <v>3659128380.6531153</v>
      </c>
      <c r="AI28" s="2">
        <f>STDEV(J28,Q28)</f>
        <v>1032341926.8798803</v>
      </c>
      <c r="AJ28" s="2">
        <f>STDEV(K28,R28)</f>
        <v>2926731542.3595552</v>
      </c>
      <c r="AK28" s="2">
        <f>AVERAGE(AF28:AJ28)</f>
        <v>2086829943.4818139</v>
      </c>
      <c r="AL28" s="2">
        <f>AK28/100/(1520000000)</f>
        <v>1.3729144365011933E-2</v>
      </c>
      <c r="AM28" s="2">
        <f>STDEV(L28,S28)</f>
        <v>1562441782.6229472</v>
      </c>
      <c r="AN28" s="2">
        <f>STDEV(M28,T28)</f>
        <v>340006648.97393674</v>
      </c>
    </row>
    <row r="29" spans="1:40" x14ac:dyDescent="0.25">
      <c r="A29">
        <v>54</v>
      </c>
      <c r="B29" t="s">
        <v>9</v>
      </c>
      <c r="C29" t="s">
        <v>21</v>
      </c>
      <c r="D29">
        <v>5</v>
      </c>
      <c r="E29">
        <v>22.81</v>
      </c>
      <c r="G29" s="2">
        <v>12738243349.252501</v>
      </c>
      <c r="H29" s="2">
        <v>12835616288.289</v>
      </c>
      <c r="I29" s="2">
        <v>8742791074.7950802</v>
      </c>
      <c r="J29" s="2">
        <v>8924148639.7512302</v>
      </c>
      <c r="K29" s="2">
        <v>9701414890.6511307</v>
      </c>
      <c r="L29" s="2">
        <v>10222450881.7519</v>
      </c>
      <c r="M29" s="2">
        <v>9393292221.6145802</v>
      </c>
      <c r="N29" s="2">
        <v>7200360144.0429697</v>
      </c>
      <c r="O29" s="2">
        <v>9618135503.2531509</v>
      </c>
      <c r="P29" s="2">
        <v>8158261256.5104198</v>
      </c>
      <c r="Q29" s="2">
        <v>9151147240.8254509</v>
      </c>
      <c r="R29" s="2">
        <v>8107500059.7133799</v>
      </c>
      <c r="S29" s="2">
        <v>8086602204.9180298</v>
      </c>
      <c r="T29" s="2">
        <v>8066798279.0798597</v>
      </c>
      <c r="V29" s="2">
        <f t="shared" si="1"/>
        <v>9969301746.6477356</v>
      </c>
      <c r="W29" s="2">
        <f t="shared" si="2"/>
        <v>11226875895.771076</v>
      </c>
      <c r="X29" s="2">
        <f t="shared" si="3"/>
        <v>8450526165.65275</v>
      </c>
      <c r="Y29" s="2">
        <f t="shared" si="4"/>
        <v>9037647940.2883415</v>
      </c>
      <c r="Z29" s="2">
        <f t="shared" si="5"/>
        <v>8904457475.1822548</v>
      </c>
      <c r="AA29" s="2">
        <f>AVERAGE(V29:Z29)</f>
        <v>9517761844.7084312</v>
      </c>
      <c r="AB29" s="2">
        <f>AA29/100/(1520000000)</f>
        <v>6.2616854241502831E-2</v>
      </c>
      <c r="AC29" s="2">
        <f>AVERAGE(L29,S29)</f>
        <v>9154526543.3349648</v>
      </c>
      <c r="AD29" s="2">
        <f>AVERAGE(M29,T29)</f>
        <v>8730045250.3472195</v>
      </c>
      <c r="AF29" s="2">
        <f>STDEV(G29,N29)</f>
        <v>3915874767.8227468</v>
      </c>
      <c r="AG29" s="2">
        <f>STDEV(H29,O29)</f>
        <v>2275102481.4362559</v>
      </c>
      <c r="AH29" s="2">
        <f>STDEV(I29,P29)</f>
        <v>413324998.31482369</v>
      </c>
      <c r="AI29" s="2">
        <f>STDEV(J29,Q29)</f>
        <v>160512250.13944134</v>
      </c>
      <c r="AJ29" s="2">
        <f>STDEV(K29,R29)</f>
        <v>1127067985.5898931</v>
      </c>
      <c r="AK29" s="2">
        <f>AVERAGE(AF29:AJ29)</f>
        <v>1578376496.6606324</v>
      </c>
      <c r="AL29" s="2">
        <f>AK29/100/(1520000000)</f>
        <v>1.0384055899083108E-2</v>
      </c>
      <c r="AM29" s="2">
        <f>STDEV(L29,S29)</f>
        <v>1510273082.97754</v>
      </c>
      <c r="AN29" s="2">
        <f>STDEV(M29,T29)</f>
        <v>937972861.96917927</v>
      </c>
    </row>
    <row r="30" spans="1:40" x14ac:dyDescent="0.25">
      <c r="A30">
        <v>3</v>
      </c>
      <c r="B30" t="s">
        <v>6</v>
      </c>
      <c r="C30" t="s">
        <v>18</v>
      </c>
      <c r="D30">
        <v>1</v>
      </c>
      <c r="E30">
        <v>4.8899999999999997</v>
      </c>
      <c r="G30" s="2">
        <v>8.6391453285484393E-2</v>
      </c>
      <c r="H30" s="2">
        <v>8.9967086215589007E-2</v>
      </c>
      <c r="I30" s="2">
        <v>8.8469603739425196E-2</v>
      </c>
      <c r="J30" s="2">
        <v>9.0328442823307903E-2</v>
      </c>
      <c r="K30" s="2">
        <v>8.7717545736785404E-2</v>
      </c>
      <c r="L30" s="2">
        <v>8.6748516259152794E-2</v>
      </c>
      <c r="M30" s="2">
        <v>6.9788496464782995E-2</v>
      </c>
      <c r="N30" s="2">
        <v>8.2883334693793706E-2</v>
      </c>
      <c r="O30" s="2">
        <v>9.9453664871244699E-2</v>
      </c>
      <c r="P30" s="2">
        <v>8.5425120652940098E-2</v>
      </c>
      <c r="Q30" s="2">
        <v>8.6671385309992605E-2</v>
      </c>
      <c r="R30" s="2">
        <v>8.6367476900674603E-2</v>
      </c>
      <c r="S30" s="2">
        <v>8.3077138370688794E-2</v>
      </c>
      <c r="T30" s="2">
        <v>7.20134825024729E-2</v>
      </c>
      <c r="V30" s="2">
        <f t="shared" si="1"/>
        <v>8.4637393989639043E-2</v>
      </c>
      <c r="W30" s="2">
        <f t="shared" si="2"/>
        <v>9.4710375543416853E-2</v>
      </c>
      <c r="X30" s="2">
        <f t="shared" si="3"/>
        <v>8.6947362196182654E-2</v>
      </c>
      <c r="Y30" s="2">
        <f t="shared" si="4"/>
        <v>8.8499914066650254E-2</v>
      </c>
      <c r="Z30" s="2">
        <f t="shared" si="5"/>
        <v>8.7042511318730004E-2</v>
      </c>
      <c r="AA30" s="2">
        <f>AVERAGE(V30:Z30)</f>
        <v>8.8367511422923761E-2</v>
      </c>
      <c r="AB30" s="2"/>
      <c r="AC30" s="2">
        <f>AVERAGE(L30,S30)</f>
        <v>8.4912827314920794E-2</v>
      </c>
      <c r="AD30" s="2">
        <f>AVERAGE(M30,T30)</f>
        <v>7.0900989483627941E-2</v>
      </c>
      <c r="AF30" s="2">
        <f>STDEV(G30,N30)</f>
        <v>2.4806144453910859E-3</v>
      </c>
      <c r="AG30" s="2">
        <f>STDEV(H30,O30)</f>
        <v>6.7080240976737015E-3</v>
      </c>
      <c r="AH30" s="2">
        <f>STDEV(I30,P30)</f>
        <v>2.1527746356613626E-3</v>
      </c>
      <c r="AI30" s="2">
        <f>STDEV(J30,Q30)</f>
        <v>2.5859301668544601E-3</v>
      </c>
      <c r="AJ30" s="2">
        <f>STDEV(K30,R30)</f>
        <v>9.5464282908257745E-4</v>
      </c>
      <c r="AK30" s="2">
        <f>AVERAGE(AF30:AJ30)</f>
        <v>2.9763972349326376E-3</v>
      </c>
      <c r="AL30" s="2"/>
      <c r="AM30" s="2">
        <f>STDEV(L30,S30)</f>
        <v>2.5960562012312428E-3</v>
      </c>
      <c r="AN30" s="2">
        <f>STDEV(M30,T30)</f>
        <v>1.573302715295919E-3</v>
      </c>
    </row>
    <row r="31" spans="1:40" x14ac:dyDescent="0.25">
      <c r="A31">
        <v>15</v>
      </c>
      <c r="B31" t="s">
        <v>6</v>
      </c>
      <c r="C31" t="s">
        <v>18</v>
      </c>
      <c r="D31">
        <v>2</v>
      </c>
      <c r="E31">
        <v>7.84</v>
      </c>
      <c r="G31" s="2">
        <v>8.1192395990507496E-2</v>
      </c>
      <c r="H31" s="2">
        <v>7.4530865666430204E-2</v>
      </c>
      <c r="I31" s="2">
        <v>7.3799608689160995E-2</v>
      </c>
      <c r="J31" s="2">
        <v>7.4987442937106394E-2</v>
      </c>
      <c r="K31" s="2">
        <v>7.3627898762792104E-2</v>
      </c>
      <c r="L31" s="2">
        <v>7.43835722769189E-2</v>
      </c>
      <c r="M31" s="2">
        <v>6.4907487157316299E-2</v>
      </c>
      <c r="N31" s="2">
        <v>7.5809016649619795E-2</v>
      </c>
      <c r="O31" s="2">
        <v>8.0833191930176407E-2</v>
      </c>
      <c r="P31" s="2">
        <v>6.6187530821595494E-2</v>
      </c>
      <c r="Q31" s="2">
        <v>7.1904540676209702E-2</v>
      </c>
      <c r="R31" s="2">
        <v>7.2517931059107504E-2</v>
      </c>
      <c r="S31" s="2">
        <v>7.9282209698185599E-2</v>
      </c>
      <c r="T31" s="2">
        <v>6.0757548635553597E-2</v>
      </c>
      <c r="V31" s="2">
        <f t="shared" si="1"/>
        <v>7.8500706320063646E-2</v>
      </c>
      <c r="W31" s="2">
        <f t="shared" si="2"/>
        <v>7.7682028798303299E-2</v>
      </c>
      <c r="X31" s="2">
        <f t="shared" si="3"/>
        <v>6.9993569755378238E-2</v>
      </c>
      <c r="Y31" s="2">
        <f t="shared" si="4"/>
        <v>7.3445991806658048E-2</v>
      </c>
      <c r="Z31" s="2">
        <f t="shared" si="5"/>
        <v>7.3072914910949804E-2</v>
      </c>
      <c r="AA31" s="2">
        <f>AVERAGE(V31:Z31)</f>
        <v>7.4539042318270604E-2</v>
      </c>
      <c r="AB31" s="2"/>
      <c r="AC31" s="2">
        <f>AVERAGE(L31,S31)</f>
        <v>7.6832890987552249E-2</v>
      </c>
      <c r="AD31" s="2">
        <f>AVERAGE(M31,T31)</f>
        <v>6.2832517896434945E-2</v>
      </c>
      <c r="AF31" s="2">
        <f>STDEV(G31,N31)</f>
        <v>3.8066240376412597E-3</v>
      </c>
      <c r="AG31" s="2">
        <f>STDEV(H31,O31)</f>
        <v>4.4564176383450173E-3</v>
      </c>
      <c r="AH31" s="2">
        <f>STDEV(I31,P31)</f>
        <v>5.3825518790755998E-3</v>
      </c>
      <c r="AI31" s="2">
        <f>STDEV(J31,Q31)</f>
        <v>2.1799410944153895E-3</v>
      </c>
      <c r="AJ31" s="2">
        <f>STDEV(K31,R31)</f>
        <v>7.8486569017344112E-4</v>
      </c>
      <c r="AK31" s="2">
        <f>AVERAGE(AF31:AJ31)</f>
        <v>3.3220800679301414E-3</v>
      </c>
      <c r="AL31" s="2"/>
      <c r="AM31" s="2">
        <f>STDEV(L31,S31)</f>
        <v>3.4638597391518657E-3</v>
      </c>
      <c r="AN31" s="2">
        <f>STDEV(M31,T31)</f>
        <v>2.9344496702456832E-3</v>
      </c>
    </row>
    <row r="32" spans="1:40" x14ac:dyDescent="0.25">
      <c r="A32">
        <v>27</v>
      </c>
      <c r="B32" t="s">
        <v>6</v>
      </c>
      <c r="C32" t="s">
        <v>18</v>
      </c>
      <c r="D32">
        <v>3</v>
      </c>
      <c r="E32">
        <v>10.029999999999999</v>
      </c>
      <c r="G32" s="2">
        <v>5.8664498180688703E-2</v>
      </c>
      <c r="H32" s="2">
        <v>6.38439627630846E-2</v>
      </c>
      <c r="I32" s="2">
        <v>6.3401118620764904E-2</v>
      </c>
      <c r="J32" s="2">
        <v>6.3179722085009396E-2</v>
      </c>
      <c r="K32" s="2">
        <v>6.0035583816154703E-2</v>
      </c>
      <c r="L32" s="2">
        <v>6.4092162994293406E-2</v>
      </c>
      <c r="M32" s="2">
        <v>4.6480351182291997E-2</v>
      </c>
      <c r="N32" s="2">
        <v>6.1612832363405499E-2</v>
      </c>
      <c r="O32" s="2">
        <v>6.0076534995583901E-2</v>
      </c>
      <c r="P32" s="2">
        <v>5.8716383848089297E-2</v>
      </c>
      <c r="Q32" s="2">
        <v>5.8903376205444898E-2</v>
      </c>
      <c r="R32" s="2">
        <v>5.7550474657386802E-2</v>
      </c>
      <c r="S32" s="2">
        <v>6.1001584627340198E-2</v>
      </c>
      <c r="T32" s="2">
        <v>4.91217798264992E-2</v>
      </c>
      <c r="V32" s="2">
        <f t="shared" si="1"/>
        <v>6.0138665272047101E-2</v>
      </c>
      <c r="W32" s="2">
        <f t="shared" si="2"/>
        <v>6.1960248879334254E-2</v>
      </c>
      <c r="X32" s="2">
        <f t="shared" si="3"/>
        <v>6.1058751234427097E-2</v>
      </c>
      <c r="Y32" s="2">
        <f t="shared" si="4"/>
        <v>6.104154914522715E-2</v>
      </c>
      <c r="Z32" s="2">
        <f t="shared" si="5"/>
        <v>5.8793029236770752E-2</v>
      </c>
      <c r="AA32" s="2">
        <f>AVERAGE(V32:Z32)</f>
        <v>6.0598448753561275E-2</v>
      </c>
      <c r="AB32" s="2"/>
      <c r="AC32" s="2">
        <f>AVERAGE(L32,S32)</f>
        <v>6.2546873810816805E-2</v>
      </c>
      <c r="AD32" s="2">
        <f>AVERAGE(M32,T32)</f>
        <v>4.7801065504395598E-2</v>
      </c>
      <c r="AF32" s="2">
        <f>STDEV(G32,N32)</f>
        <v>2.0847870938031448E-3</v>
      </c>
      <c r="AG32" s="2">
        <f>STDEV(H32,O32)</f>
        <v>2.6639737220302399E-3</v>
      </c>
      <c r="AH32" s="2">
        <f>STDEV(I32,P32)</f>
        <v>3.3126077258193408E-3</v>
      </c>
      <c r="AI32" s="2">
        <f>STDEV(J32,Q32)</f>
        <v>3.0238331701392079E-3</v>
      </c>
      <c r="AJ32" s="2">
        <f>STDEV(K32,R32)</f>
        <v>1.7572375381535792E-3</v>
      </c>
      <c r="AK32" s="2">
        <f>AVERAGE(AF32:AJ32)</f>
        <v>2.5684878499891025E-3</v>
      </c>
      <c r="AL32" s="2"/>
      <c r="AM32" s="2">
        <f>STDEV(L32,S32)</f>
        <v>2.1853689210610591E-3</v>
      </c>
      <c r="AN32" s="2">
        <f>STDEV(M32,T32)</f>
        <v>1.8677721063393013E-3</v>
      </c>
    </row>
    <row r="33" spans="1:40" x14ac:dyDescent="0.25">
      <c r="A33">
        <v>39</v>
      </c>
      <c r="B33" t="s">
        <v>6</v>
      </c>
      <c r="C33" t="s">
        <v>18</v>
      </c>
      <c r="D33">
        <v>4</v>
      </c>
      <c r="E33">
        <v>13.93</v>
      </c>
      <c r="G33" s="2">
        <v>6.4763513078349794E-2</v>
      </c>
      <c r="H33" s="2">
        <v>6.5179816273834804E-2</v>
      </c>
      <c r="I33" s="2">
        <v>6.2004204673811097E-2</v>
      </c>
      <c r="J33" s="2">
        <v>6.5154215109034394E-2</v>
      </c>
      <c r="K33" s="2">
        <v>7.0570419068336804E-2</v>
      </c>
      <c r="L33" s="2">
        <v>6.6718528245824499E-2</v>
      </c>
      <c r="M33" s="2">
        <v>5.0202175136710998E-2</v>
      </c>
      <c r="N33" s="2">
        <v>6.5129090562682804E-2</v>
      </c>
      <c r="O33" s="2">
        <v>5.9205740248192598E-2</v>
      </c>
      <c r="P33" s="2">
        <v>5.9352416029311697E-2</v>
      </c>
      <c r="Q33" s="2">
        <v>6.0175566888918897E-2</v>
      </c>
      <c r="R33" s="2">
        <v>6.1116788927032803E-2</v>
      </c>
      <c r="S33" s="2">
        <v>6.2818134610091697E-2</v>
      </c>
      <c r="T33" s="2">
        <v>4.7670319042236502E-2</v>
      </c>
      <c r="V33" s="2">
        <f t="shared" si="1"/>
        <v>6.4946301820516306E-2</v>
      </c>
      <c r="W33" s="2">
        <f t="shared" si="2"/>
        <v>6.2192778261013701E-2</v>
      </c>
      <c r="X33" s="2">
        <f t="shared" si="3"/>
        <v>6.0678310351561397E-2</v>
      </c>
      <c r="Y33" s="2">
        <f t="shared" si="4"/>
        <v>6.2664890998976652E-2</v>
      </c>
      <c r="Z33" s="2">
        <f t="shared" si="5"/>
        <v>6.5843603997684796E-2</v>
      </c>
      <c r="AA33" s="2">
        <f>AVERAGE(V33:Z33)</f>
        <v>6.3265177085950572E-2</v>
      </c>
      <c r="AB33" s="2"/>
      <c r="AC33" s="2">
        <f>AVERAGE(L33,S33)</f>
        <v>6.4768331427958098E-2</v>
      </c>
      <c r="AD33" s="2">
        <f>AVERAGE(M33,T33)</f>
        <v>4.893624708947375E-2</v>
      </c>
      <c r="AF33" s="2">
        <f>STDEV(G33,N33)</f>
        <v>2.5850231822099028E-4</v>
      </c>
      <c r="AG33" s="2">
        <f>STDEV(H33,O33)</f>
        <v>4.2243096690555825E-3</v>
      </c>
      <c r="AH33" s="2">
        <f>STDEV(I33,P33)</f>
        <v>1.875097732799009E-3</v>
      </c>
      <c r="AI33" s="2">
        <f>STDEV(J33,Q33)</f>
        <v>3.520435917586003E-3</v>
      </c>
      <c r="AJ33" s="2">
        <f>STDEV(K33,R33)</f>
        <v>6.6847259797455979E-3</v>
      </c>
      <c r="AK33" s="2">
        <f>AVERAGE(AF33:AJ33)</f>
        <v>3.3126143234814367E-3</v>
      </c>
      <c r="AL33" s="2"/>
      <c r="AM33" s="2">
        <f>STDEV(L33,S33)</f>
        <v>2.7579947891235167E-3</v>
      </c>
      <c r="AN33" s="2">
        <f>STDEV(M33,T33)</f>
        <v>1.7902926133914047E-3</v>
      </c>
    </row>
    <row r="34" spans="1:40" x14ac:dyDescent="0.25">
      <c r="A34">
        <v>51</v>
      </c>
      <c r="B34" t="s">
        <v>6</v>
      </c>
      <c r="C34" t="s">
        <v>18</v>
      </c>
      <c r="D34">
        <v>5</v>
      </c>
      <c r="E34">
        <v>22.81</v>
      </c>
      <c r="G34" s="2">
        <v>5.8610866608478501E-2</v>
      </c>
      <c r="H34" s="2">
        <v>6.5256572849934996E-2</v>
      </c>
      <c r="I34" s="2">
        <v>6.3751392618210806E-2</v>
      </c>
      <c r="J34" s="2">
        <v>6.4464848749964901E-2</v>
      </c>
      <c r="K34" s="2">
        <v>6.5206014719785099E-2</v>
      </c>
      <c r="L34" s="2">
        <v>7.1125532014125706E-2</v>
      </c>
      <c r="M34" s="2">
        <v>5.2946628412360502E-2</v>
      </c>
      <c r="N34" s="2">
        <v>6.0279588412123199E-2</v>
      </c>
      <c r="O34" s="2">
        <v>5.6146254899833999E-2</v>
      </c>
      <c r="P34" s="2">
        <v>5.6732971513564497E-2</v>
      </c>
      <c r="Q34" s="2">
        <v>5.8639100492136297E-2</v>
      </c>
      <c r="R34" s="2">
        <v>5.7570163413487301E-2</v>
      </c>
      <c r="S34" s="2">
        <v>6.2914486323596405E-2</v>
      </c>
      <c r="T34" s="2">
        <v>4.7960841903751099E-2</v>
      </c>
      <c r="V34" s="2">
        <f t="shared" si="1"/>
        <v>5.9445227510300847E-2</v>
      </c>
      <c r="W34" s="2">
        <f t="shared" si="2"/>
        <v>6.0701413874884494E-2</v>
      </c>
      <c r="X34" s="2">
        <f t="shared" si="3"/>
        <v>6.0242182065887648E-2</v>
      </c>
      <c r="Y34" s="2">
        <f t="shared" si="4"/>
        <v>6.1551974621050595E-2</v>
      </c>
      <c r="Z34" s="2">
        <f t="shared" si="5"/>
        <v>6.1388089066636203E-2</v>
      </c>
      <c r="AA34" s="2">
        <f>AVERAGE(V34:Z34)</f>
        <v>6.0665777427751963E-2</v>
      </c>
      <c r="AB34" s="2"/>
      <c r="AC34" s="2">
        <f>AVERAGE(L34,S34)</f>
        <v>6.7020009168861056E-2</v>
      </c>
      <c r="AD34" s="2">
        <f>AVERAGE(M34,T34)</f>
        <v>5.0453735158055804E-2</v>
      </c>
      <c r="AF34" s="2">
        <f>STDEV(G34,N34)</f>
        <v>1.179964503271012E-3</v>
      </c>
      <c r="AG34" s="2">
        <f>STDEV(H34,O34)</f>
        <v>6.4419676012819425E-3</v>
      </c>
      <c r="AH34" s="2">
        <f>STDEV(I34,P34)</f>
        <v>4.9627731563181851E-3</v>
      </c>
      <c r="AI34" s="2">
        <f>STDEV(J34,Q34)</f>
        <v>4.119426098596321E-3</v>
      </c>
      <c r="AJ34" s="2">
        <f>STDEV(K34,R34)</f>
        <v>5.3993622388153308E-3</v>
      </c>
      <c r="AK34" s="2">
        <f>AVERAGE(AF34:AJ34)</f>
        <v>4.4206987196565581E-3</v>
      </c>
      <c r="AL34" s="2"/>
      <c r="AM34" s="2">
        <f>STDEV(L34,S34)</f>
        <v>5.8060860884058462E-3</v>
      </c>
      <c r="AN34" s="2">
        <f>STDEV(M34,T34)</f>
        <v>3.5254834497861105E-3</v>
      </c>
    </row>
    <row r="35" spans="1:40" x14ac:dyDescent="0.25">
      <c r="A35">
        <v>11</v>
      </c>
      <c r="B35" t="s">
        <v>14</v>
      </c>
      <c r="C35" t="s">
        <v>19</v>
      </c>
      <c r="D35">
        <v>1</v>
      </c>
      <c r="E35">
        <v>4.8899999999999997</v>
      </c>
      <c r="G35" s="2">
        <v>298.00407298794403</v>
      </c>
      <c r="H35" s="2">
        <v>296.74954674954699</v>
      </c>
      <c r="I35" s="2">
        <v>273.72480110502403</v>
      </c>
      <c r="J35" s="2">
        <v>273.352592729604</v>
      </c>
      <c r="K35" s="2">
        <v>272.62263432202701</v>
      </c>
      <c r="L35" s="2">
        <v>257.44707490592901</v>
      </c>
      <c r="M35" s="2">
        <v>226.99231532274399</v>
      </c>
      <c r="N35" s="2">
        <v>275.46537881396102</v>
      </c>
      <c r="O35" s="2">
        <v>276.99913248733998</v>
      </c>
      <c r="P35" s="2">
        <v>264.01737019626898</v>
      </c>
      <c r="Q35" s="2">
        <v>262.32706069440798</v>
      </c>
      <c r="R35" s="2">
        <v>257.40105209630599</v>
      </c>
      <c r="S35" s="2">
        <v>246.875338336439</v>
      </c>
      <c r="T35" s="2">
        <v>235.04377838028901</v>
      </c>
      <c r="V35" s="2">
        <f t="shared" si="1"/>
        <v>286.73472590095253</v>
      </c>
      <c r="W35" s="2">
        <f t="shared" si="2"/>
        <v>286.87433961844351</v>
      </c>
      <c r="X35" s="2">
        <f t="shared" si="3"/>
        <v>268.87108565064648</v>
      </c>
      <c r="Y35" s="2">
        <f t="shared" si="4"/>
        <v>267.83982671200602</v>
      </c>
      <c r="Z35" s="2">
        <f t="shared" si="5"/>
        <v>265.0118432091665</v>
      </c>
      <c r="AA35" s="2"/>
      <c r="AB35" s="2"/>
      <c r="AC35" s="2">
        <f>AVERAGE(L35,S35)</f>
        <v>252.16120662118402</v>
      </c>
      <c r="AD35" s="2">
        <f>AVERAGE(M35,T35)</f>
        <v>231.01804685151649</v>
      </c>
      <c r="AF35" s="2">
        <f>STDEV(G35,N35)</f>
        <v>15.937263489513112</v>
      </c>
      <c r="AG35" s="2">
        <f>STDEV(H35,O35)</f>
        <v>13.965651856050084</v>
      </c>
      <c r="AH35" s="2">
        <f>STDEV(I35,P35)</f>
        <v>6.8641902234805814</v>
      </c>
      <c r="AI35" s="2">
        <f>STDEV(J35,Q35)</f>
        <v>7.7962284682766239</v>
      </c>
      <c r="AJ35" s="2">
        <f>STDEV(K35,R35)</f>
        <v>10.763284012195955</v>
      </c>
      <c r="AK35" s="2"/>
      <c r="AL35" s="2"/>
      <c r="AM35" s="2">
        <f>STDEV(L35,S35)</f>
        <v>7.4753466172041971</v>
      </c>
      <c r="AN35" s="2">
        <f>STDEV(M35,T35)</f>
        <v>5.6932441264630587</v>
      </c>
    </row>
    <row r="36" spans="1:40" x14ac:dyDescent="0.25">
      <c r="A36">
        <v>23</v>
      </c>
      <c r="B36" t="s">
        <v>14</v>
      </c>
      <c r="C36" t="s">
        <v>19</v>
      </c>
      <c r="D36">
        <v>2</v>
      </c>
      <c r="E36">
        <v>7.84</v>
      </c>
      <c r="G36" s="2">
        <v>77.678788460292097</v>
      </c>
      <c r="H36" s="2">
        <v>75.784743722050194</v>
      </c>
      <c r="I36" s="2">
        <v>76.845964722247103</v>
      </c>
      <c r="J36" s="2">
        <v>73.466498285558799</v>
      </c>
      <c r="K36" s="2">
        <v>77.651580727349696</v>
      </c>
      <c r="L36" s="2">
        <v>70.969294777017495</v>
      </c>
      <c r="M36" s="2">
        <v>62.954570333880703</v>
      </c>
      <c r="N36" s="2">
        <v>102.731856564552</v>
      </c>
      <c r="O36" s="2">
        <v>91.980978908484303</v>
      </c>
      <c r="P36" s="2">
        <v>88.100406771862694</v>
      </c>
      <c r="Q36" s="2">
        <v>83.800297558666401</v>
      </c>
      <c r="R36" s="2">
        <v>83.882027255372904</v>
      </c>
      <c r="S36" s="2">
        <v>84.286464862560194</v>
      </c>
      <c r="T36" s="2">
        <v>64.037740023139094</v>
      </c>
      <c r="V36" s="2">
        <f t="shared" si="1"/>
        <v>90.205322512422043</v>
      </c>
      <c r="W36" s="2">
        <f t="shared" si="2"/>
        <v>83.882861315267249</v>
      </c>
      <c r="X36" s="2">
        <f t="shared" si="3"/>
        <v>82.473185747054899</v>
      </c>
      <c r="Y36" s="2">
        <f t="shared" si="4"/>
        <v>78.633397922112607</v>
      </c>
      <c r="Z36" s="2">
        <f t="shared" si="5"/>
        <v>80.7668039913613</v>
      </c>
      <c r="AA36" s="2"/>
      <c r="AB36" s="2"/>
      <c r="AC36" s="2">
        <f>AVERAGE(L36,S36)</f>
        <v>77.627879819788845</v>
      </c>
      <c r="AD36" s="2">
        <f>AVERAGE(M36,T36)</f>
        <v>63.496155178509895</v>
      </c>
      <c r="AF36" s="2">
        <f>STDEV(G36,N36)</f>
        <v>17.715194346050698</v>
      </c>
      <c r="AG36" s="2">
        <f>STDEV(H36,O36)</f>
        <v>11.452467730019725</v>
      </c>
      <c r="AH36" s="2">
        <f>STDEV(I36,P36)</f>
        <v>7.9580922917542107</v>
      </c>
      <c r="AI36" s="2">
        <f>STDEV(J36,Q36)</f>
        <v>7.3070995414350008</v>
      </c>
      <c r="AJ36" s="2">
        <f>STDEV(K36,R36)</f>
        <v>4.4055909897853915</v>
      </c>
      <c r="AK36" s="2"/>
      <c r="AL36" s="2"/>
      <c r="AM36" s="2">
        <f>STDEV(L36,S36)</f>
        <v>9.4166612737018784</v>
      </c>
      <c r="AN36" s="2">
        <f>STDEV(M36,T36)</f>
        <v>0.76591663245033348</v>
      </c>
    </row>
    <row r="37" spans="1:40" x14ac:dyDescent="0.25">
      <c r="A37">
        <v>35</v>
      </c>
      <c r="B37" t="s">
        <v>14</v>
      </c>
      <c r="C37" t="s">
        <v>19</v>
      </c>
      <c r="D37">
        <v>3</v>
      </c>
      <c r="E37">
        <v>10.029999999999999</v>
      </c>
      <c r="G37" s="2">
        <v>9.8865040696600808</v>
      </c>
      <c r="H37" s="2">
        <v>11.104378882898899</v>
      </c>
      <c r="I37" s="2">
        <v>11.2040305927805</v>
      </c>
      <c r="J37" s="2">
        <v>12.7223016866321</v>
      </c>
      <c r="K37" s="2">
        <v>10.7542093925596</v>
      </c>
      <c r="L37" s="2">
        <v>10.434449760765601</v>
      </c>
      <c r="M37" s="2">
        <v>6.4076781445948097</v>
      </c>
      <c r="N37" s="2">
        <v>6.7599282863135102</v>
      </c>
      <c r="O37" s="2">
        <v>6.6828932639081504</v>
      </c>
      <c r="P37" s="2">
        <v>6.6826923076923102</v>
      </c>
      <c r="Q37" s="2">
        <v>7.0589209465110301</v>
      </c>
      <c r="R37" s="2">
        <v>6.94970692903496</v>
      </c>
      <c r="S37" s="2">
        <v>7.2633163595215002</v>
      </c>
      <c r="T37" s="2">
        <v>10.600052042674999</v>
      </c>
      <c r="V37" s="2">
        <f t="shared" si="1"/>
        <v>8.3232161779867955</v>
      </c>
      <c r="W37" s="2">
        <f t="shared" si="2"/>
        <v>8.893636073403524</v>
      </c>
      <c r="X37" s="2">
        <f t="shared" si="3"/>
        <v>8.9433614502364058</v>
      </c>
      <c r="Y37" s="2">
        <f t="shared" si="4"/>
        <v>9.8906113165715652</v>
      </c>
      <c r="Z37" s="2">
        <f t="shared" si="5"/>
        <v>8.851958160797281</v>
      </c>
      <c r="AA37" s="2"/>
      <c r="AB37" s="2"/>
      <c r="AC37" s="2">
        <f>AVERAGE(L37,S37)</f>
        <v>8.8488830601435495</v>
      </c>
      <c r="AD37" s="2">
        <f>AVERAGE(M37,T37)</f>
        <v>8.5038650936349036</v>
      </c>
      <c r="AF37" s="2">
        <f>STDEV(G37,N37)</f>
        <v>2.2108229382980036</v>
      </c>
      <c r="AG37" s="2">
        <f>STDEV(H37,O37)</f>
        <v>3.1264624641071643</v>
      </c>
      <c r="AH37" s="2">
        <f>STDEV(I37,P37)</f>
        <v>3.1970689614242112</v>
      </c>
      <c r="AI37" s="2">
        <f>STDEV(J37,Q37)</f>
        <v>4.0046149257808965</v>
      </c>
      <c r="AJ37" s="2">
        <f>STDEV(K37,R37)</f>
        <v>2.6901894909991926</v>
      </c>
      <c r="AK37" s="2"/>
      <c r="AL37" s="2"/>
      <c r="AM37" s="2">
        <f>STDEV(L37,S37)</f>
        <v>2.2423299320668741</v>
      </c>
      <c r="AN37" s="2">
        <f>STDEV(M37,T37)</f>
        <v>2.9644560126019885</v>
      </c>
    </row>
    <row r="38" spans="1:40" x14ac:dyDescent="0.25">
      <c r="A38">
        <v>47</v>
      </c>
      <c r="B38" t="s">
        <v>14</v>
      </c>
      <c r="C38" t="s">
        <v>19</v>
      </c>
      <c r="D38">
        <v>4</v>
      </c>
      <c r="E38">
        <v>13.93</v>
      </c>
      <c r="G38" s="2">
        <v>4.9504816302821997</v>
      </c>
      <c r="H38" s="2">
        <v>4.8338193265729501</v>
      </c>
      <c r="I38" s="2">
        <v>4.8966783623714401</v>
      </c>
      <c r="J38" s="2">
        <v>5.4588125845737503</v>
      </c>
      <c r="K38" s="2">
        <v>6.0954531255993896</v>
      </c>
      <c r="L38" s="2">
        <v>5.6929387331256498</v>
      </c>
      <c r="M38" s="2">
        <v>4.3438723401306802</v>
      </c>
      <c r="N38" s="2">
        <v>6.0451107962192703</v>
      </c>
      <c r="O38" s="2">
        <v>5.79748406087886</v>
      </c>
      <c r="P38" s="2">
        <v>4.9388857704181897</v>
      </c>
      <c r="Q38" s="2">
        <v>5.7333013931499899</v>
      </c>
      <c r="R38" s="2">
        <v>5.8961179190986996</v>
      </c>
      <c r="S38" s="2">
        <v>6.2804858281491898</v>
      </c>
      <c r="T38" s="2">
        <v>4.6799434105996296</v>
      </c>
      <c r="V38" s="2">
        <f t="shared" si="1"/>
        <v>5.4977962132507354</v>
      </c>
      <c r="W38" s="2">
        <f t="shared" si="2"/>
        <v>5.3156516937259051</v>
      </c>
      <c r="X38" s="2">
        <f t="shared" si="3"/>
        <v>4.9177820663948149</v>
      </c>
      <c r="Y38" s="2">
        <f t="shared" si="4"/>
        <v>5.5960569888618696</v>
      </c>
      <c r="Z38" s="2">
        <f t="shared" si="5"/>
        <v>5.9957855223490446</v>
      </c>
      <c r="AA38" s="2"/>
      <c r="AB38" s="2"/>
      <c r="AC38" s="2">
        <f>AVERAGE(L38,S38)</f>
        <v>5.9867122806374198</v>
      </c>
      <c r="AD38" s="2">
        <f>AVERAGE(M38,T38)</f>
        <v>4.5119078753651554</v>
      </c>
      <c r="AF38" s="2">
        <f>STDEV(G38,N38)</f>
        <v>0.77401970611867721</v>
      </c>
      <c r="AG38" s="2">
        <f>STDEV(H38,O38)</f>
        <v>0.68141386841804152</v>
      </c>
      <c r="AH38" s="2">
        <f>STDEV(I38,P38)</f>
        <v>2.98451444461643E-2</v>
      </c>
      <c r="AI38" s="2">
        <f>STDEV(J38,Q38)</f>
        <v>0.19409289790407519</v>
      </c>
      <c r="AJ38" s="2">
        <f>STDEV(K38,R38)</f>
        <v>0.14095127624585863</v>
      </c>
      <c r="AK38" s="2"/>
      <c r="AL38" s="2"/>
      <c r="AM38" s="2">
        <f>STDEV(L38,S38)</f>
        <v>0.41545853515760195</v>
      </c>
      <c r="AN38" s="2">
        <f>STDEV(M38,T38)</f>
        <v>0.23763813288921617</v>
      </c>
    </row>
    <row r="39" spans="1:40" x14ac:dyDescent="0.25">
      <c r="A39">
        <v>59</v>
      </c>
      <c r="B39" t="s">
        <v>14</v>
      </c>
      <c r="C39" t="s">
        <v>19</v>
      </c>
      <c r="D39">
        <v>5</v>
      </c>
      <c r="E39">
        <v>22.81</v>
      </c>
      <c r="G39" s="2">
        <v>3.2180140882431001</v>
      </c>
      <c r="H39" s="2">
        <v>2.7887164160616398</v>
      </c>
      <c r="I39" s="2">
        <v>3.12513501136256</v>
      </c>
      <c r="J39" s="2">
        <v>3.8952532027324298</v>
      </c>
      <c r="K39" s="2">
        <v>3.9280605079040201</v>
      </c>
      <c r="L39" s="2">
        <v>4.63695763751927</v>
      </c>
      <c r="M39" s="2">
        <v>3.08992381078088</v>
      </c>
      <c r="N39" s="2">
        <v>3.4381472276466098</v>
      </c>
      <c r="O39" s="2">
        <v>3.38353597987946</v>
      </c>
      <c r="P39" s="2">
        <v>3.6509694592947199</v>
      </c>
      <c r="Q39" s="2">
        <v>3.5857252815632501</v>
      </c>
      <c r="R39" s="2">
        <v>3.9275253581176099</v>
      </c>
      <c r="S39" s="2">
        <v>4.0486304354830196</v>
      </c>
      <c r="T39" s="2">
        <v>2.9813283534295199</v>
      </c>
      <c r="V39" s="2">
        <f t="shared" si="1"/>
        <v>3.328080657944855</v>
      </c>
      <c r="W39" s="2">
        <f t="shared" si="2"/>
        <v>3.0861261979705499</v>
      </c>
      <c r="X39" s="2">
        <f t="shared" si="3"/>
        <v>3.3880522353286402</v>
      </c>
      <c r="Y39" s="2">
        <f t="shared" si="4"/>
        <v>3.7404892421478397</v>
      </c>
      <c r="Z39" s="2">
        <f t="shared" si="5"/>
        <v>3.927792933010815</v>
      </c>
      <c r="AA39" s="2"/>
      <c r="AB39" s="2"/>
      <c r="AC39" s="2">
        <f>AVERAGE(L39,S39)</f>
        <v>4.3427940365011448</v>
      </c>
      <c r="AD39" s="2">
        <f>AVERAGE(M39,T39)</f>
        <v>3.0356260821051997</v>
      </c>
      <c r="AF39" s="2">
        <f>STDEV(G39,N39)</f>
        <v>0.15565763563610532</v>
      </c>
      <c r="AG39" s="2">
        <f>STDEV(H39,O39)</f>
        <v>0.420600947158005</v>
      </c>
      <c r="AH39" s="2">
        <f>STDEV(I39,P39)</f>
        <v>0.37182110391431483</v>
      </c>
      <c r="AI39" s="2">
        <f>STDEV(J39,Q39)</f>
        <v>0.21886929202530209</v>
      </c>
      <c r="AJ39" s="2">
        <f>STDEV(K39,R39)</f>
        <v>3.7840804292112569E-4</v>
      </c>
      <c r="AK39" s="2"/>
      <c r="AL39" s="2"/>
      <c r="AM39" s="2">
        <f>STDEV(L39,S39)</f>
        <v>0.41601015411634068</v>
      </c>
      <c r="AN39" s="2">
        <f>STDEV(M39,T39)</f>
        <v>7.6788584299201254E-2</v>
      </c>
    </row>
    <row r="40" spans="1:40" x14ac:dyDescent="0.25">
      <c r="A40">
        <v>1</v>
      </c>
      <c r="B40" t="s">
        <v>4</v>
      </c>
      <c r="C40" t="s">
        <v>22</v>
      </c>
      <c r="D40">
        <v>1</v>
      </c>
      <c r="E40">
        <v>4.8899999999999997</v>
      </c>
      <c r="G40" s="2">
        <v>52.950977316477598</v>
      </c>
      <c r="H40" s="2">
        <v>43.033293595893902</v>
      </c>
      <c r="I40" s="2">
        <v>22.908740106547999</v>
      </c>
      <c r="J40" s="2">
        <v>32.763263604726603</v>
      </c>
      <c r="K40" s="2">
        <v>41.113822740126203</v>
      </c>
      <c r="L40" s="2">
        <v>43.9808201916942</v>
      </c>
      <c r="M40" s="2">
        <v>38.916414146668501</v>
      </c>
      <c r="N40" s="2">
        <v>44.9579828003193</v>
      </c>
      <c r="O40" s="2">
        <v>32.980270660576103</v>
      </c>
      <c r="P40" s="2">
        <v>35.713761955717999</v>
      </c>
      <c r="Q40" s="2">
        <v>35.413290343471601</v>
      </c>
      <c r="R40" s="2">
        <v>37.6350685975357</v>
      </c>
      <c r="S40" s="2">
        <v>39.318288701063103</v>
      </c>
      <c r="T40" s="2">
        <v>38.073152095672199</v>
      </c>
      <c r="V40" s="2">
        <f t="shared" si="1"/>
        <v>48.954480058398445</v>
      </c>
      <c r="W40" s="2">
        <f t="shared" si="2"/>
        <v>38.006782128235002</v>
      </c>
      <c r="X40" s="2">
        <f t="shared" si="3"/>
        <v>29.311251031132997</v>
      </c>
      <c r="Y40" s="2">
        <f t="shared" si="4"/>
        <v>34.088276974099102</v>
      </c>
      <c r="Z40" s="2">
        <f t="shared" si="5"/>
        <v>39.374445668830951</v>
      </c>
      <c r="AA40" s="2">
        <f>AVERAGE(V40:Z40)</f>
        <v>37.9470471721393</v>
      </c>
      <c r="AB40" s="2">
        <f>AA40/201*9/12/1000</f>
        <v>1.415934595975347E-4</v>
      </c>
      <c r="AC40" s="2">
        <f>AVERAGE(L40,S40)</f>
        <v>41.649554446378652</v>
      </c>
      <c r="AD40" s="2">
        <f>AVERAGE(M40,T40)</f>
        <v>38.49478312117035</v>
      </c>
      <c r="AF40" s="2">
        <f>STDEV(G40,N40)</f>
        <v>5.6519006243624199</v>
      </c>
      <c r="AG40" s="2">
        <f>STDEV(H40,O40)</f>
        <v>7.1085606889870991</v>
      </c>
      <c r="AH40" s="2">
        <f>STDEV(I40,P40)</f>
        <v>9.0545177827900218</v>
      </c>
      <c r="AI40" s="2">
        <f>STDEV(J40,Q40)</f>
        <v>1.8738518772922594</v>
      </c>
      <c r="AJ40" s="2">
        <f>STDEV(K40,R40)</f>
        <v>2.4598506443065387</v>
      </c>
      <c r="AK40" s="2">
        <f>AVERAGE(AF40:AJ40)</f>
        <v>5.2297363235476677</v>
      </c>
      <c r="AL40" s="2">
        <f>AK40/201*9/12/1000</f>
        <v>1.9513941505774881E-5</v>
      </c>
      <c r="AM40" s="2">
        <f>STDEV(L40,S40)</f>
        <v>3.2969076345210699</v>
      </c>
      <c r="AN40" s="2">
        <f>STDEV(M40,T40)</f>
        <v>0.59627631457676111</v>
      </c>
    </row>
    <row r="41" spans="1:40" x14ac:dyDescent="0.25">
      <c r="A41">
        <v>13</v>
      </c>
      <c r="B41" t="s">
        <v>4</v>
      </c>
      <c r="C41" t="s">
        <v>22</v>
      </c>
      <c r="D41">
        <v>2</v>
      </c>
      <c r="E41">
        <v>7.84</v>
      </c>
      <c r="G41" s="2">
        <v>11.8285533162147</v>
      </c>
      <c r="H41" s="2">
        <v>10.7678165863994</v>
      </c>
      <c r="I41" s="2">
        <v>11.145471515559001</v>
      </c>
      <c r="J41" s="2">
        <v>11.2399261014952</v>
      </c>
      <c r="K41" s="2">
        <v>10.5258673303377</v>
      </c>
      <c r="L41" s="2">
        <v>9.3713510697879592</v>
      </c>
      <c r="M41" s="2">
        <v>9.1726835611508406</v>
      </c>
      <c r="N41" s="2">
        <v>15.946067598583401</v>
      </c>
      <c r="O41" s="2">
        <v>14.0097456370644</v>
      </c>
      <c r="P41" s="2">
        <v>14.5790070594966</v>
      </c>
      <c r="Q41" s="2">
        <v>11.309468087074899</v>
      </c>
      <c r="R41" s="2">
        <v>14.2220051260982</v>
      </c>
      <c r="S41" s="2">
        <v>11.830483827213399</v>
      </c>
      <c r="T41" s="2">
        <v>9.5909746214208198</v>
      </c>
      <c r="V41" s="2">
        <f t="shared" si="1"/>
        <v>13.88731045739905</v>
      </c>
      <c r="W41" s="2">
        <f t="shared" si="2"/>
        <v>12.3887811117319</v>
      </c>
      <c r="X41" s="2">
        <f t="shared" si="3"/>
        <v>12.8622392875278</v>
      </c>
      <c r="Y41" s="2">
        <f t="shared" si="4"/>
        <v>11.274697094285049</v>
      </c>
      <c r="Z41" s="2">
        <f t="shared" si="5"/>
        <v>12.37393622821795</v>
      </c>
      <c r="AA41" s="2">
        <f>AVERAGE(V41:Z41)</f>
        <v>12.557392835832349</v>
      </c>
      <c r="AB41" s="2">
        <f>AA41/201*9/12/1000</f>
        <v>4.6855943417284883E-5</v>
      </c>
      <c r="AC41" s="2">
        <f>AVERAGE(L41,S41)</f>
        <v>10.600917448500679</v>
      </c>
      <c r="AD41" s="2">
        <f>AVERAGE(M41,T41)</f>
        <v>9.3818290912858302</v>
      </c>
      <c r="AF41" s="2">
        <f>STDEV(G41,N41)</f>
        <v>2.9115222706953858</v>
      </c>
      <c r="AG41" s="2">
        <f>STDEV(H41,O41)</f>
        <v>2.2923900158508972</v>
      </c>
      <c r="AH41" s="2">
        <f>STDEV(I41,P41)</f>
        <v>2.42787626656333</v>
      </c>
      <c r="AI41" s="2">
        <f>STDEV(J41,Q41)</f>
        <v>4.9173609580582138E-2</v>
      </c>
      <c r="AJ41" s="2">
        <f>STDEV(K41,R41)</f>
        <v>2.6135640995821463</v>
      </c>
      <c r="AK41" s="2">
        <f>AVERAGE(AF41:AJ41)</f>
        <v>2.0589052524544682</v>
      </c>
      <c r="AL41" s="2">
        <f>AK41/201*9/12/1000</f>
        <v>7.682482285277868E-6</v>
      </c>
      <c r="AM41" s="2">
        <f>STDEV(L41,S41)</f>
        <v>1.7388694486134999</v>
      </c>
      <c r="AN41" s="2">
        <f>STDEV(M41,T41)</f>
        <v>0.29577644522661317</v>
      </c>
    </row>
    <row r="42" spans="1:40" x14ac:dyDescent="0.25">
      <c r="A42">
        <v>25</v>
      </c>
      <c r="B42" t="s">
        <v>4</v>
      </c>
      <c r="C42" t="s">
        <v>22</v>
      </c>
      <c r="D42">
        <v>3</v>
      </c>
      <c r="E42">
        <v>10.029999999999999</v>
      </c>
      <c r="G42" s="2">
        <v>0.97118718883021105</v>
      </c>
      <c r="H42" s="2">
        <v>1.16172112376332</v>
      </c>
      <c r="I42" s="2">
        <v>1.2428893773579399</v>
      </c>
      <c r="J42" s="2">
        <v>1.4803491332710601</v>
      </c>
      <c r="K42" s="2">
        <v>1.18607617348896</v>
      </c>
      <c r="L42" s="2">
        <v>0.85475477324756099</v>
      </c>
      <c r="M42" s="2">
        <v>0.43309246283250502</v>
      </c>
      <c r="N42" s="2">
        <v>0.35686203342478301</v>
      </c>
      <c r="O42" s="2">
        <v>0.43752515226461802</v>
      </c>
      <c r="P42" s="2">
        <v>0.411873579966129</v>
      </c>
      <c r="Q42" s="2">
        <v>0.42750451928368199</v>
      </c>
      <c r="R42" s="2">
        <v>0.42812461187253897</v>
      </c>
      <c r="S42" s="2">
        <v>0.44091721678017398</v>
      </c>
      <c r="T42" s="2">
        <v>1.0509194403789199</v>
      </c>
      <c r="V42" s="2">
        <f t="shared" si="1"/>
        <v>0.664024611127497</v>
      </c>
      <c r="W42" s="2">
        <f t="shared" si="2"/>
        <v>0.799623138013969</v>
      </c>
      <c r="X42" s="2">
        <f t="shared" si="3"/>
        <v>0.82738147866203449</v>
      </c>
      <c r="Y42" s="2">
        <f t="shared" si="4"/>
        <v>0.95392682627737102</v>
      </c>
      <c r="Z42" s="2">
        <f t="shared" si="5"/>
        <v>0.80710039268074951</v>
      </c>
      <c r="AA42" s="2">
        <f>AVERAGE(V42:Z42)</f>
        <v>0.8104112893523242</v>
      </c>
      <c r="AB42" s="2">
        <f>AA42/201*9/12/1000</f>
        <v>3.0239227214638959E-6</v>
      </c>
      <c r="AC42" s="2">
        <f>AVERAGE(L42,S42)</f>
        <v>0.64783599501386746</v>
      </c>
      <c r="AD42" s="2">
        <f>AVERAGE(M42,T42)</f>
        <v>0.74200595160571248</v>
      </c>
      <c r="AF42" s="2">
        <f>STDEV(G42,N42)</f>
        <v>0.43439348324065802</v>
      </c>
      <c r="AG42" s="2">
        <f>STDEV(H42,O42)</f>
        <v>0.51208388235471181</v>
      </c>
      <c r="AH42" s="2">
        <f>STDEV(I42,P42)</f>
        <v>0.58761690560889546</v>
      </c>
      <c r="AI42" s="2">
        <f>STDEV(J42,Q42)</f>
        <v>0.74447356608620807</v>
      </c>
      <c r="AJ42" s="2">
        <f>STDEV(K42,R42)</f>
        <v>0.53595268902990445</v>
      </c>
      <c r="AK42" s="2">
        <f>AVERAGE(AF42:AJ42)</f>
        <v>0.56290410526407553</v>
      </c>
      <c r="AL42" s="2">
        <f>AK42/201*9/12/1000</f>
        <v>2.1003884524778937E-6</v>
      </c>
      <c r="AM42" s="2">
        <f>STDEV(L42,S42)</f>
        <v>0.29262734248776018</v>
      </c>
      <c r="AN42" s="2">
        <f>STDEV(M42,T42)</f>
        <v>0.43686964542305878</v>
      </c>
    </row>
    <row r="43" spans="1:40" x14ac:dyDescent="0.25">
      <c r="A43">
        <v>37</v>
      </c>
      <c r="B43" t="s">
        <v>4</v>
      </c>
      <c r="C43" t="s">
        <v>22</v>
      </c>
      <c r="D43">
        <v>4</v>
      </c>
      <c r="E43">
        <v>13.93</v>
      </c>
      <c r="G43" s="2">
        <v>0.22745941970678599</v>
      </c>
      <c r="H43" s="2">
        <v>0.234620278003739</v>
      </c>
      <c r="I43" s="2">
        <v>0.200107203671823</v>
      </c>
      <c r="J43" s="2">
        <v>0.24168645173717099</v>
      </c>
      <c r="K43" s="2">
        <v>0.233106387254335</v>
      </c>
      <c r="L43" s="2">
        <v>0.24610786534519299</v>
      </c>
      <c r="M43" s="2">
        <v>0.19254867543764501</v>
      </c>
      <c r="N43" s="2">
        <v>0.23940944750187501</v>
      </c>
      <c r="O43" s="2">
        <v>0.30295305046454901</v>
      </c>
      <c r="P43" s="2">
        <v>0.30740690759717398</v>
      </c>
      <c r="Q43" s="2">
        <v>0.473518729462165</v>
      </c>
      <c r="R43" s="2">
        <v>0.28529538359741302</v>
      </c>
      <c r="S43" s="2">
        <v>0.24499398843513301</v>
      </c>
      <c r="T43" s="2">
        <v>0.216583584530883</v>
      </c>
      <c r="V43" s="2">
        <f t="shared" si="1"/>
        <v>0.2334344336043305</v>
      </c>
      <c r="W43" s="2">
        <f t="shared" si="2"/>
        <v>0.26878666423414399</v>
      </c>
      <c r="X43" s="2">
        <f t="shared" si="3"/>
        <v>0.25375705563449846</v>
      </c>
      <c r="Y43" s="2">
        <f t="shared" si="4"/>
        <v>0.35760259059966798</v>
      </c>
      <c r="Z43" s="2">
        <f t="shared" si="5"/>
        <v>0.25920088542587399</v>
      </c>
      <c r="AA43" s="2">
        <f>AVERAGE(V43:Z43)</f>
        <v>0.27455632589970297</v>
      </c>
      <c r="AB43" s="2">
        <f>AA43/201*9/12/1000</f>
        <v>1.0244639026108319E-6</v>
      </c>
      <c r="AC43" s="2">
        <f>AVERAGE(L43,S43)</f>
        <v>0.245550926890163</v>
      </c>
      <c r="AD43" s="2">
        <f>AVERAGE(M43,T43)</f>
        <v>0.20456612998426399</v>
      </c>
      <c r="AF43" s="2">
        <f>STDEV(G43,N43)</f>
        <v>8.4499456892751755E-3</v>
      </c>
      <c r="AG43" s="2">
        <f>STDEV(H43,O43)</f>
        <v>4.8318566784316237E-2</v>
      </c>
      <c r="AH43" s="2">
        <f>STDEV(I43,P43)</f>
        <v>7.5872348264924547E-2</v>
      </c>
      <c r="AI43" s="2">
        <f>STDEV(J43,Q43)</f>
        <v>0.16393017567726634</v>
      </c>
      <c r="AJ43" s="2">
        <f>STDEV(K43,R43)</f>
        <v>3.6903193217510594E-2</v>
      </c>
      <c r="AK43" s="2">
        <f>AVERAGE(AF43:AJ43)</f>
        <v>6.6694845926658572E-2</v>
      </c>
      <c r="AL43" s="2">
        <f>AK43/201*9/12/1000</f>
        <v>2.4886136539797975E-7</v>
      </c>
      <c r="AM43" s="2">
        <f>STDEV(L43,S43)</f>
        <v>7.8762991651053378E-4</v>
      </c>
      <c r="AN43" s="2">
        <f>STDEV(M43,T43)</f>
        <v>1.6995247205030799E-2</v>
      </c>
    </row>
    <row r="44" spans="1:40" x14ac:dyDescent="0.25">
      <c r="A44">
        <v>49</v>
      </c>
      <c r="B44" t="s">
        <v>4</v>
      </c>
      <c r="C44" t="s">
        <v>22</v>
      </c>
      <c r="D44">
        <v>5</v>
      </c>
      <c r="E44">
        <v>22.81</v>
      </c>
      <c r="G44" s="2">
        <v>0.1</v>
      </c>
      <c r="H44" s="2">
        <v>0.1</v>
      </c>
      <c r="I44" s="2">
        <v>0.1</v>
      </c>
      <c r="J44" s="2">
        <v>0.1</v>
      </c>
      <c r="K44" s="2">
        <v>0.1</v>
      </c>
      <c r="L44" s="2">
        <v>0.1</v>
      </c>
      <c r="M44" s="2">
        <v>0.1</v>
      </c>
      <c r="N44" s="2">
        <v>0.1</v>
      </c>
      <c r="O44" s="2">
        <v>0.1</v>
      </c>
      <c r="P44" s="2">
        <v>0.1</v>
      </c>
      <c r="Q44" s="2">
        <v>0.1</v>
      </c>
      <c r="R44" s="2">
        <v>0.1</v>
      </c>
      <c r="S44" s="2">
        <v>0.1</v>
      </c>
      <c r="T44" s="2">
        <v>0.1</v>
      </c>
      <c r="U44" s="2"/>
      <c r="V44" s="2">
        <v>0.1</v>
      </c>
      <c r="W44" s="2">
        <v>0.1</v>
      </c>
      <c r="X44" s="2">
        <v>0.1</v>
      </c>
      <c r="Y44" s="2">
        <v>0.1</v>
      </c>
      <c r="Z44" s="2">
        <v>0.1</v>
      </c>
      <c r="AA44" s="2">
        <f>AVERAGE(V44:Z44)</f>
        <v>0.1</v>
      </c>
      <c r="AB44" s="2">
        <f>AA44/201*9/12/1000</f>
        <v>3.7313432835820905E-7</v>
      </c>
      <c r="AC44" s="2">
        <v>0.1</v>
      </c>
      <c r="AD44" s="2">
        <v>0.1</v>
      </c>
      <c r="AF44" s="2">
        <f>V44</f>
        <v>0.1</v>
      </c>
      <c r="AG44" s="2">
        <f>W44</f>
        <v>0.1</v>
      </c>
      <c r="AH44" s="2">
        <f>X44</f>
        <v>0.1</v>
      </c>
      <c r="AI44" s="2">
        <f>Y44</f>
        <v>0.1</v>
      </c>
      <c r="AJ44" s="2">
        <f>Z44</f>
        <v>0.1</v>
      </c>
      <c r="AK44" s="2">
        <f>AVERAGE(AF44:AJ44)</f>
        <v>0.1</v>
      </c>
      <c r="AL44" s="2">
        <f>AK44/201*9/12/1000</f>
        <v>3.7313432835820905E-7</v>
      </c>
      <c r="AM44" s="2">
        <f t="shared" ref="AM44:AN44" si="6">AC44</f>
        <v>0.1</v>
      </c>
      <c r="AN44" s="2">
        <f t="shared" si="6"/>
        <v>0.1</v>
      </c>
    </row>
    <row r="45" spans="1:40" x14ac:dyDescent="0.25">
      <c r="A45">
        <v>7</v>
      </c>
      <c r="B45" t="s">
        <v>10</v>
      </c>
      <c r="C45" t="s">
        <v>21</v>
      </c>
      <c r="D45">
        <v>1</v>
      </c>
      <c r="E45">
        <v>4.8899999999999997</v>
      </c>
      <c r="G45" s="2">
        <v>1239422.06188525</v>
      </c>
      <c r="H45" s="2">
        <v>624242.44799999997</v>
      </c>
      <c r="I45" s="2">
        <v>444818.51377049199</v>
      </c>
      <c r="J45" s="2">
        <v>503420.286612903</v>
      </c>
      <c r="K45" s="2">
        <v>756228.75172697403</v>
      </c>
      <c r="L45" s="2">
        <v>1008993.6532573299</v>
      </c>
      <c r="M45" s="2">
        <v>571724.126307189</v>
      </c>
      <c r="N45" s="2">
        <v>681864.85725806502</v>
      </c>
      <c r="O45" s="2">
        <v>954889.20874587505</v>
      </c>
      <c r="P45" s="2">
        <v>808083.19804526796</v>
      </c>
      <c r="Q45" s="2">
        <v>1052946.1547987601</v>
      </c>
      <c r="R45" s="2">
        <v>1018061.79009288</v>
      </c>
      <c r="S45" s="2">
        <v>803876.25245098001</v>
      </c>
      <c r="T45" s="2">
        <v>1292191.7959119501</v>
      </c>
      <c r="V45" s="2">
        <f t="shared" ref="V45:V59" si="7">AVERAGE(G45,N45)</f>
        <v>960643.45957165747</v>
      </c>
      <c r="W45" s="2">
        <f t="shared" ref="W45:W59" si="8">AVERAGE(H45,O45)</f>
        <v>789565.82837293751</v>
      </c>
      <c r="X45" s="2">
        <f t="shared" ref="X45:X59" si="9">AVERAGE(I45,P45)</f>
        <v>626450.85590788</v>
      </c>
      <c r="Y45" s="2">
        <f t="shared" ref="Y45:Y59" si="10">AVERAGE(J45,Q45)</f>
        <v>778183.22070583154</v>
      </c>
      <c r="Z45" s="2">
        <f t="shared" ref="Z45:Z59" si="11">AVERAGE(K45,R45)</f>
        <v>887145.27090992709</v>
      </c>
      <c r="AA45" s="2">
        <f>AVERAGE(V45:Z45)</f>
        <v>808397.72709364665</v>
      </c>
      <c r="AB45" s="2">
        <f>AA45/100/(112000000)</f>
        <v>7.2178368490504168E-5</v>
      </c>
      <c r="AC45" s="2">
        <f>AVERAGE(L45,S45)</f>
        <v>906434.95285415498</v>
      </c>
      <c r="AD45" s="2">
        <f>AVERAGE(M45,T45)</f>
        <v>931957.96110956953</v>
      </c>
      <c r="AF45" s="2">
        <f>STDEV(G45,N45)</f>
        <v>394252.48029129801</v>
      </c>
      <c r="AG45" s="2">
        <f>STDEV(H45,O45)</f>
        <v>233802.56670077398</v>
      </c>
      <c r="AH45" s="2">
        <f>STDEV(I45,P45)</f>
        <v>256866.92161628406</v>
      </c>
      <c r="AI45" s="2">
        <f>STDEV(J45,Q45)</f>
        <v>388573.46783164435</v>
      </c>
      <c r="AJ45" s="2">
        <f>STDEV(K45,R45)</f>
        <v>185143.91696720943</v>
      </c>
      <c r="AK45" s="2">
        <f>AVERAGE(AF45:AJ45)</f>
        <v>291727.87068144197</v>
      </c>
      <c r="AL45" s="2">
        <f>AK45/201*9/12/1000</f>
        <v>1.0885368309009029</v>
      </c>
      <c r="AM45" s="2">
        <f>STDEV(L45,S45)</f>
        <v>145039.90504952893</v>
      </c>
      <c r="AN45" s="2">
        <f>STDEV(M45,T45)</f>
        <v>509447.57480319595</v>
      </c>
    </row>
    <row r="46" spans="1:40" x14ac:dyDescent="0.25">
      <c r="A46">
        <v>19</v>
      </c>
      <c r="B46" t="s">
        <v>10</v>
      </c>
      <c r="C46" t="s">
        <v>21</v>
      </c>
      <c r="D46">
        <v>2</v>
      </c>
      <c r="E46">
        <v>7.84</v>
      </c>
      <c r="G46" s="2">
        <v>1211418.13273026</v>
      </c>
      <c r="H46" s="2">
        <v>1414162.92750275</v>
      </c>
      <c r="I46" s="2">
        <v>1459007.9370915</v>
      </c>
      <c r="J46" s="2">
        <v>1039722.58133333</v>
      </c>
      <c r="K46" s="2">
        <v>1191765.7261363601</v>
      </c>
      <c r="L46" s="2">
        <v>941827.51938997803</v>
      </c>
      <c r="M46" s="2">
        <v>696269.11962719297</v>
      </c>
      <c r="N46" s="2">
        <v>1214414.3828369901</v>
      </c>
      <c r="O46" s="2">
        <v>1019210.35311475</v>
      </c>
      <c r="P46" s="2">
        <v>1416265.90130293</v>
      </c>
      <c r="Q46" s="2">
        <v>932491.03343848605</v>
      </c>
      <c r="R46" s="2">
        <v>1109735.6477635801</v>
      </c>
      <c r="S46" s="2">
        <v>666686.21866002202</v>
      </c>
      <c r="T46" s="2">
        <v>598934.99810725497</v>
      </c>
      <c r="V46" s="2">
        <f t="shared" si="7"/>
        <v>1212916.257783625</v>
      </c>
      <c r="W46" s="2">
        <f t="shared" si="8"/>
        <v>1216686.6403087499</v>
      </c>
      <c r="X46" s="2">
        <f t="shared" si="9"/>
        <v>1437636.919197215</v>
      </c>
      <c r="Y46" s="2">
        <f t="shared" si="10"/>
        <v>986106.80738590797</v>
      </c>
      <c r="Z46" s="2">
        <f t="shared" si="11"/>
        <v>1150750.6869499702</v>
      </c>
      <c r="AA46" s="2">
        <f>AVERAGE(V46:Z46)</f>
        <v>1200819.4623250936</v>
      </c>
      <c r="AB46" s="2">
        <f>AA46/100/(112000000)</f>
        <v>1.0721602342188335E-4</v>
      </c>
      <c r="AC46" s="2">
        <f>AVERAGE(L46,S46)</f>
        <v>804256.86902500002</v>
      </c>
      <c r="AD46" s="2">
        <f>AVERAGE(M46,T46)</f>
        <v>647602.05886722403</v>
      </c>
      <c r="AF46" s="2">
        <f>STDEV(G46,N46)</f>
        <v>2118.6687685997231</v>
      </c>
      <c r="AG46" s="2">
        <f>STDEV(H46,O46)</f>
        <v>279273.64359684032</v>
      </c>
      <c r="AH46" s="2">
        <f>STDEV(I46,P46)</f>
        <v>30223.183347815997</v>
      </c>
      <c r="AI46" s="2">
        <f>STDEV(J46,Q46)</f>
        <v>75824.15467357423</v>
      </c>
      <c r="AJ46" s="2">
        <f>STDEV(K46,R46)</f>
        <v>58004.024678656693</v>
      </c>
      <c r="AK46" s="2">
        <f>AVERAGE(AF46:AJ46)</f>
        <v>89088.735013097408</v>
      </c>
      <c r="AL46" s="2">
        <f>AK46/100/(112000000)</f>
        <v>7.9543513404551257E-6</v>
      </c>
      <c r="AM46" s="2">
        <f>STDEV(L46,S46)</f>
        <v>194554.27953063903</v>
      </c>
      <c r="AN46" s="2">
        <f>STDEV(M46,T46)</f>
        <v>68825.617367583618</v>
      </c>
    </row>
    <row r="47" spans="1:40" x14ac:dyDescent="0.25">
      <c r="A47">
        <v>31</v>
      </c>
      <c r="B47" t="s">
        <v>10</v>
      </c>
      <c r="C47" t="s">
        <v>21</v>
      </c>
      <c r="D47">
        <v>3</v>
      </c>
      <c r="E47">
        <v>10.029999999999999</v>
      </c>
      <c r="G47" s="2">
        <v>2859558.9622641499</v>
      </c>
      <c r="H47" s="2">
        <v>2207544.4743377501</v>
      </c>
      <c r="I47" s="2">
        <v>430618.34195859899</v>
      </c>
      <c r="J47" s="2">
        <v>566369.75261437905</v>
      </c>
      <c r="K47" s="2">
        <v>939071.02165605105</v>
      </c>
      <c r="L47" s="2">
        <v>1235291.52619048</v>
      </c>
      <c r="M47" s="2">
        <v>814173.34598070802</v>
      </c>
      <c r="N47" s="2">
        <v>792145.62808441604</v>
      </c>
      <c r="O47" s="2">
        <v>471306.045277778</v>
      </c>
      <c r="P47" s="2">
        <v>889250.17393790896</v>
      </c>
      <c r="Q47" s="2">
        <v>675389.67055016197</v>
      </c>
      <c r="R47" s="2">
        <v>489885.05048543698</v>
      </c>
      <c r="S47" s="2">
        <v>733897.18952922104</v>
      </c>
      <c r="T47" s="2">
        <v>934347.77029702999</v>
      </c>
      <c r="V47" s="2">
        <f t="shared" si="7"/>
        <v>1825852.295174283</v>
      </c>
      <c r="W47" s="2">
        <f t="shared" si="8"/>
        <v>1339425.2598077641</v>
      </c>
      <c r="X47" s="2">
        <f t="shared" si="9"/>
        <v>659934.257948254</v>
      </c>
      <c r="Y47" s="2">
        <f t="shared" si="10"/>
        <v>620879.71158227045</v>
      </c>
      <c r="Z47" s="2">
        <f t="shared" si="11"/>
        <v>714478.03607074404</v>
      </c>
      <c r="AA47" s="2">
        <f>AVERAGE(V47:Z47)</f>
        <v>1032113.9121166632</v>
      </c>
      <c r="AB47" s="2">
        <f>AA47/100/(112000000)</f>
        <v>9.2153027867559223E-5</v>
      </c>
      <c r="AC47" s="2">
        <f>AVERAGE(L47,S47)</f>
        <v>984594.35785985051</v>
      </c>
      <c r="AD47" s="2">
        <f>AVERAGE(M47,T47)</f>
        <v>874260.558138869</v>
      </c>
      <c r="AF47" s="2">
        <f>STDEV(G47,N47)</f>
        <v>1461881.98811398</v>
      </c>
      <c r="AG47" s="2">
        <f>STDEV(H47,O47)</f>
        <v>1227705.9669449846</v>
      </c>
      <c r="AH47" s="2">
        <f>STDEV(I47,P47)</f>
        <v>324301.67846057919</v>
      </c>
      <c r="AI47" s="2">
        <f>STDEV(J47,Q47)</f>
        <v>77088.723256793033</v>
      </c>
      <c r="AJ47" s="2">
        <f>STDEV(K47,R47)</f>
        <v>317622.44622860628</v>
      </c>
      <c r="AK47" s="2">
        <f>AVERAGE(AF47:AJ47)</f>
        <v>681720.16060098866</v>
      </c>
      <c r="AL47" s="2">
        <f>AK47/100/(112000000)</f>
        <v>6.0867871482231132E-5</v>
      </c>
      <c r="AM47" s="2">
        <f>STDEV(L47,S47)</f>
        <v>354539.33550170698</v>
      </c>
      <c r="AN47" s="2">
        <f>STDEV(M47,T47)</f>
        <v>84976.150359260791</v>
      </c>
    </row>
    <row r="48" spans="1:40" x14ac:dyDescent="0.25">
      <c r="A48">
        <v>43</v>
      </c>
      <c r="B48" t="s">
        <v>10</v>
      </c>
      <c r="C48" t="s">
        <v>21</v>
      </c>
      <c r="D48">
        <v>4</v>
      </c>
      <c r="E48">
        <v>13.93</v>
      </c>
      <c r="G48" s="2">
        <v>475507.12439692998</v>
      </c>
      <c r="H48" s="2">
        <v>696067.66466244694</v>
      </c>
      <c r="I48" s="2">
        <v>757774.86550632899</v>
      </c>
      <c r="J48" s="2">
        <v>569745.91170323896</v>
      </c>
      <c r="K48" s="2">
        <v>524237.46875</v>
      </c>
      <c r="L48" s="2">
        <v>602855.12794117699</v>
      </c>
      <c r="M48" s="2">
        <v>1938449.28504673</v>
      </c>
      <c r="N48" s="2">
        <v>940183.81714285701</v>
      </c>
      <c r="O48" s="2">
        <v>745657.13186119904</v>
      </c>
      <c r="P48" s="2">
        <v>839096.55954258703</v>
      </c>
      <c r="Q48" s="2">
        <v>751826.60204402497</v>
      </c>
      <c r="R48" s="2">
        <v>926190.54583333305</v>
      </c>
      <c r="S48" s="2">
        <v>648880.693247588</v>
      </c>
      <c r="T48" s="2">
        <v>627865.09928571398</v>
      </c>
      <c r="V48" s="2">
        <f t="shared" si="7"/>
        <v>707845.47076989349</v>
      </c>
      <c r="W48" s="2">
        <f t="shared" si="8"/>
        <v>720862.39826182299</v>
      </c>
      <c r="X48" s="2">
        <f t="shared" si="9"/>
        <v>798435.71252445807</v>
      </c>
      <c r="Y48" s="2">
        <f t="shared" si="10"/>
        <v>660786.25687363197</v>
      </c>
      <c r="Z48" s="2">
        <f t="shared" si="11"/>
        <v>725214.00729166646</v>
      </c>
      <c r="AA48" s="2">
        <f>AVERAGE(V48:Z48)</f>
        <v>722628.76914429455</v>
      </c>
      <c r="AB48" s="2">
        <f>AA48/100/(112000000)</f>
        <v>6.4520425816454863E-5</v>
      </c>
      <c r="AC48" s="2">
        <f>AVERAGE(L48,S48)</f>
        <v>625867.91059438256</v>
      </c>
      <c r="AD48" s="2">
        <f>AVERAGE(M48,T48)</f>
        <v>1283157.192166222</v>
      </c>
      <c r="AF48" s="2">
        <f>STDEV(G48,N48)</f>
        <v>328576.04049998301</v>
      </c>
      <c r="AG48" s="2">
        <f>STDEV(H48,O48)</f>
        <v>35065.048531665474</v>
      </c>
      <c r="AH48" s="2">
        <f>STDEV(I48,P48)</f>
        <v>57503.121310615679</v>
      </c>
      <c r="AI48" s="2">
        <f>STDEV(J48,Q48)</f>
        <v>128750.4908630974</v>
      </c>
      <c r="AJ48" s="2">
        <f>STDEV(K48,R48)</f>
        <v>284223.74652442418</v>
      </c>
      <c r="AK48" s="2">
        <f>AVERAGE(AF48:AJ48)</f>
        <v>166823.68954595714</v>
      </c>
      <c r="AL48" s="2">
        <f>AK48/100/(112000000)</f>
        <v>1.489497228088903E-5</v>
      </c>
      <c r="AM48" s="2">
        <f>STDEV(L48,S48)</f>
        <v>32544.989336107523</v>
      </c>
      <c r="AN48" s="2">
        <f>STDEV(M48,T48)</f>
        <v>926722.96506746428</v>
      </c>
    </row>
    <row r="49" spans="1:40" x14ac:dyDescent="0.25">
      <c r="A49">
        <v>55</v>
      </c>
      <c r="B49" t="s">
        <v>10</v>
      </c>
      <c r="C49" t="s">
        <v>21</v>
      </c>
      <c r="D49">
        <v>5</v>
      </c>
      <c r="E49">
        <v>22.81</v>
      </c>
      <c r="G49" s="2">
        <v>680445.91395348799</v>
      </c>
      <c r="H49" s="2">
        <v>672834.34158415894</v>
      </c>
      <c r="I49" s="2">
        <v>757269.76426229498</v>
      </c>
      <c r="J49" s="2">
        <v>846712.33972039504</v>
      </c>
      <c r="K49" s="2">
        <v>676486.78913043498</v>
      </c>
      <c r="L49" s="2">
        <v>928150.18013244995</v>
      </c>
      <c r="M49" s="2">
        <v>384790.34733333299</v>
      </c>
      <c r="N49" s="2">
        <v>436619.359375</v>
      </c>
      <c r="O49" s="2">
        <v>471402.97807571001</v>
      </c>
      <c r="P49" s="2">
        <v>477486.6875</v>
      </c>
      <c r="Q49" s="2">
        <v>1248750.11710526</v>
      </c>
      <c r="R49" s="2">
        <v>512431.17489384301</v>
      </c>
      <c r="S49" s="2">
        <v>539376.72415300598</v>
      </c>
      <c r="T49" s="2">
        <v>557948.87623456796</v>
      </c>
      <c r="V49" s="2">
        <f t="shared" si="7"/>
        <v>558532.636664244</v>
      </c>
      <c r="W49" s="2">
        <f t="shared" si="8"/>
        <v>572118.65982993448</v>
      </c>
      <c r="X49" s="2">
        <f t="shared" si="9"/>
        <v>617378.22588114743</v>
      </c>
      <c r="Y49" s="2">
        <f t="shared" si="10"/>
        <v>1047731.2284128275</v>
      </c>
      <c r="Z49" s="2">
        <f t="shared" si="11"/>
        <v>594458.98201213893</v>
      </c>
      <c r="AA49" s="2">
        <f>AVERAGE(V49:Z49)</f>
        <v>678043.94656005839</v>
      </c>
      <c r="AB49" s="2">
        <f>AA49/100/(112000000)</f>
        <v>6.05396380857195E-5</v>
      </c>
      <c r="AC49" s="2">
        <f>AVERAGE(L49,S49)</f>
        <v>733763.45214272803</v>
      </c>
      <c r="AD49" s="2">
        <f>AVERAGE(M49,T49)</f>
        <v>471369.61178395047</v>
      </c>
      <c r="AF49" s="2">
        <f>STDEV(G49,N49)</f>
        <v>172411.41017580044</v>
      </c>
      <c r="AG49" s="2">
        <f>STDEV(H49,O49)</f>
        <v>142433.48308047699</v>
      </c>
      <c r="AH49" s="2">
        <f>STDEV(I49,P49)</f>
        <v>197836.51083985568</v>
      </c>
      <c r="AI49" s="2">
        <f>STDEV(J49,Q49)</f>
        <v>284283.63868200628</v>
      </c>
      <c r="AJ49" s="2">
        <f>STDEV(K49,R49)</f>
        <v>116004.83731841939</v>
      </c>
      <c r="AK49" s="2">
        <f>AVERAGE(AF49:AJ49)</f>
        <v>182593.97601931175</v>
      </c>
      <c r="AL49" s="2">
        <f>AK49/100/(112000000)</f>
        <v>1.6303033573152836E-5</v>
      </c>
      <c r="AM49" s="2">
        <f>STDEV(L49,S49)</f>
        <v>274904.34706839436</v>
      </c>
      <c r="AN49" s="2">
        <f>STDEV(M49,T49)</f>
        <v>122441.57000635011</v>
      </c>
    </row>
    <row r="50" spans="1:40" x14ac:dyDescent="0.25">
      <c r="A50">
        <v>2</v>
      </c>
      <c r="B50" t="s">
        <v>5</v>
      </c>
      <c r="C50" t="s">
        <v>18</v>
      </c>
      <c r="D50">
        <v>1</v>
      </c>
      <c r="E50">
        <v>4.8899999999999997</v>
      </c>
      <c r="G50" s="2"/>
      <c r="H50" s="2"/>
      <c r="I50" s="2"/>
      <c r="J50" s="2">
        <v>15.1364057201456</v>
      </c>
      <c r="K50" s="2">
        <v>15.861453853192501</v>
      </c>
      <c r="L50" s="2">
        <v>16.0554739570725</v>
      </c>
      <c r="M50" s="2">
        <v>15.5888574269466</v>
      </c>
      <c r="N50" s="2">
        <v>15.733337538726801</v>
      </c>
      <c r="O50" s="2">
        <v>15.5032607271188</v>
      </c>
      <c r="P50" s="2">
        <v>14.7349415334367</v>
      </c>
      <c r="Q50" s="2">
        <v>14.841923599525</v>
      </c>
      <c r="R50" s="2">
        <v>15.197721974626999</v>
      </c>
      <c r="S50" s="2">
        <v>15.7425369546902</v>
      </c>
      <c r="T50" s="2">
        <v>15.0990314035358</v>
      </c>
      <c r="V50" s="2">
        <f t="shared" si="7"/>
        <v>15.733337538726801</v>
      </c>
      <c r="W50" s="2">
        <f t="shared" si="8"/>
        <v>15.5032607271188</v>
      </c>
      <c r="X50" s="2">
        <f t="shared" si="9"/>
        <v>14.7349415334367</v>
      </c>
      <c r="Y50" s="2">
        <f t="shared" si="10"/>
        <v>14.9891646598353</v>
      </c>
      <c r="Z50" s="2">
        <f t="shared" si="11"/>
        <v>15.529587913909751</v>
      </c>
      <c r="AA50" s="2">
        <f>AVERAGE(V50:Z50)</f>
        <v>15.298058474605469</v>
      </c>
      <c r="AB50" s="2"/>
      <c r="AC50" s="2">
        <f>AVERAGE(L50,S50)</f>
        <v>15.899005455881351</v>
      </c>
      <c r="AD50" s="2">
        <f>AVERAGE(M50,T50)</f>
        <v>15.3439444152412</v>
      </c>
      <c r="AF50" s="2">
        <f>V50</f>
        <v>15.733337538726801</v>
      </c>
      <c r="AG50" s="2">
        <f>W50</f>
        <v>15.5032607271188</v>
      </c>
      <c r="AH50" s="2">
        <f>X50</f>
        <v>14.7349415334367</v>
      </c>
      <c r="AI50" s="2">
        <f>STDEV(J50,Q50)</f>
        <v>0.20823030442902116</v>
      </c>
      <c r="AJ50" s="2">
        <f>STDEV(K50,R50)</f>
        <v>0.46932931222335222</v>
      </c>
      <c r="AK50" s="2">
        <f>AVERAGE(AF50:AJ50)</f>
        <v>9.3298198831869339</v>
      </c>
      <c r="AL50" s="2"/>
      <c r="AM50" s="2">
        <f>STDEV(L50,S50)</f>
        <v>0.22127987646871539</v>
      </c>
      <c r="AN50" s="2">
        <f>STDEV(M50,T50)</f>
        <v>0.34635930275541682</v>
      </c>
    </row>
    <row r="51" spans="1:40" x14ac:dyDescent="0.25">
      <c r="A51">
        <v>14</v>
      </c>
      <c r="B51" t="s">
        <v>5</v>
      </c>
      <c r="C51" t="s">
        <v>18</v>
      </c>
      <c r="D51">
        <v>2</v>
      </c>
      <c r="E51">
        <v>7.84</v>
      </c>
      <c r="G51" s="2">
        <v>15.5541322554107</v>
      </c>
      <c r="H51" s="2">
        <v>16.3216591323629</v>
      </c>
      <c r="I51" s="2">
        <v>15.711122905096</v>
      </c>
      <c r="J51" s="2">
        <v>15.4449133991445</v>
      </c>
      <c r="K51" s="2">
        <v>16.5003062963697</v>
      </c>
      <c r="L51" s="2">
        <v>15.619709526844501</v>
      </c>
      <c r="M51" s="2">
        <v>15.4758192876875</v>
      </c>
      <c r="N51" s="2">
        <v>15.1780481210884</v>
      </c>
      <c r="O51" s="2">
        <v>15.360947314482599</v>
      </c>
      <c r="P51" s="2">
        <v>15.1430976195917</v>
      </c>
      <c r="Q51" s="2">
        <v>10.7850517405271</v>
      </c>
      <c r="R51" s="2">
        <v>15.3273075548019</v>
      </c>
      <c r="S51" s="2">
        <v>15.2659835023852</v>
      </c>
      <c r="T51" s="2">
        <v>15.126981084481701</v>
      </c>
      <c r="V51" s="2">
        <f t="shared" si="7"/>
        <v>15.366090188249551</v>
      </c>
      <c r="W51" s="2">
        <f t="shared" si="8"/>
        <v>15.841303223422749</v>
      </c>
      <c r="X51" s="2">
        <f t="shared" si="9"/>
        <v>15.427110262343849</v>
      </c>
      <c r="Y51" s="2">
        <f t="shared" si="10"/>
        <v>13.114982569835799</v>
      </c>
      <c r="Z51" s="2">
        <f t="shared" si="11"/>
        <v>15.913806925585799</v>
      </c>
      <c r="AA51" s="2">
        <f>AVERAGE(V51:Z51)</f>
        <v>15.13265863388755</v>
      </c>
      <c r="AB51" s="2"/>
      <c r="AC51" s="2">
        <f>AVERAGE(L51,S51)</f>
        <v>15.44284651461485</v>
      </c>
      <c r="AD51" s="2">
        <f>AVERAGE(M51,T51)</f>
        <v>15.301400186084599</v>
      </c>
      <c r="AF51" s="2">
        <f>STDEV(G51,N51)</f>
        <v>0.26593164167597044</v>
      </c>
      <c r="AG51" s="2">
        <f>STDEV(H51,O51)</f>
        <v>0.6793258411892158</v>
      </c>
      <c r="AH51" s="2">
        <f>STDEV(I51,P51)</f>
        <v>0.40165453126551509</v>
      </c>
      <c r="AI51" s="2">
        <f>STDEV(J51,Q51)</f>
        <v>3.2950197781995594</v>
      </c>
      <c r="AJ51" s="2">
        <f>STDEV(K51,R51)</f>
        <v>0.8294353644858784</v>
      </c>
      <c r="AK51" s="2">
        <f>AVERAGE(AF51:AJ51)</f>
        <v>1.0942734313632276</v>
      </c>
      <c r="AL51" s="2"/>
      <c r="AM51" s="2">
        <f>STDEV(L51,S51)</f>
        <v>0.25012207057732988</v>
      </c>
      <c r="AN51" s="2">
        <f>STDEV(M51,T51)</f>
        <v>0.24666585902375168</v>
      </c>
    </row>
    <row r="52" spans="1:40" x14ac:dyDescent="0.25">
      <c r="A52">
        <v>26</v>
      </c>
      <c r="B52" t="s">
        <v>5</v>
      </c>
      <c r="C52" t="s">
        <v>18</v>
      </c>
      <c r="D52">
        <v>3</v>
      </c>
      <c r="E52">
        <v>10.029999999999999</v>
      </c>
      <c r="G52" s="2">
        <v>15.1994195084438</v>
      </c>
      <c r="H52" s="2">
        <v>13.750389405631299</v>
      </c>
      <c r="I52" s="2">
        <v>15.2123265791209</v>
      </c>
      <c r="J52" s="2">
        <v>15.3626395994983</v>
      </c>
      <c r="K52" s="2">
        <v>15.375576401489701</v>
      </c>
      <c r="L52" s="2">
        <v>15.703385461681901</v>
      </c>
      <c r="M52" s="2">
        <v>15.5252917834916</v>
      </c>
      <c r="N52" s="2">
        <v>15.580049645767501</v>
      </c>
      <c r="O52" s="2">
        <v>16.221620868042699</v>
      </c>
      <c r="P52" s="2">
        <v>15.4979166879664</v>
      </c>
      <c r="Q52" s="2">
        <v>16.1878680508763</v>
      </c>
      <c r="R52" s="2">
        <v>14.208171259812801</v>
      </c>
      <c r="S52" s="2">
        <v>15.674760771159001</v>
      </c>
      <c r="T52" s="2">
        <v>14.419905198082001</v>
      </c>
      <c r="V52" s="2">
        <f t="shared" si="7"/>
        <v>15.389734577105649</v>
      </c>
      <c r="W52" s="2">
        <f t="shared" si="8"/>
        <v>14.986005136836999</v>
      </c>
      <c r="X52" s="2">
        <f t="shared" si="9"/>
        <v>15.35512163354365</v>
      </c>
      <c r="Y52" s="2">
        <f t="shared" si="10"/>
        <v>15.775253825187299</v>
      </c>
      <c r="Z52" s="2">
        <f t="shared" si="11"/>
        <v>14.791873830651252</v>
      </c>
      <c r="AA52" s="2">
        <f>AVERAGE(V52:Z52)</f>
        <v>15.259597800664968</v>
      </c>
      <c r="AB52" s="2"/>
      <c r="AC52" s="2">
        <f>AVERAGE(L52,S52)</f>
        <v>15.689073116420451</v>
      </c>
      <c r="AD52" s="2">
        <f>AVERAGE(M52,T52)</f>
        <v>14.972598490786801</v>
      </c>
      <c r="AF52" s="2">
        <f>STDEV(G52,N52)</f>
        <v>0.26914615122555569</v>
      </c>
      <c r="AG52" s="2">
        <f>STDEV(H52,O52)</f>
        <v>1.7474245249526492</v>
      </c>
      <c r="AH52" s="2">
        <f>STDEV(I52,P52)</f>
        <v>0.20194270260445771</v>
      </c>
      <c r="AI52" s="2">
        <f>STDEV(J52,Q52)</f>
        <v>0.58352463399745758</v>
      </c>
      <c r="AJ52" s="2">
        <f>STDEV(K52,R52)</f>
        <v>0.82548009207177819</v>
      </c>
      <c r="AK52" s="2">
        <f>AVERAGE(AF51:AJ52)</f>
        <v>0.90988852616680371</v>
      </c>
      <c r="AL52" s="2"/>
      <c r="AM52" s="2">
        <f>STDEV(L52,S52)</f>
        <v>2.024071277810886E-2</v>
      </c>
      <c r="AN52" s="2">
        <f>STDEV(M52,T52)</f>
        <v>0.78162635037577033</v>
      </c>
    </row>
    <row r="53" spans="1:40" x14ac:dyDescent="0.25">
      <c r="A53">
        <v>38</v>
      </c>
      <c r="B53" t="s">
        <v>5</v>
      </c>
      <c r="C53" t="s">
        <v>18</v>
      </c>
      <c r="D53">
        <v>4</v>
      </c>
      <c r="E53">
        <v>13.93</v>
      </c>
      <c r="G53" s="2">
        <v>14.912835121579899</v>
      </c>
      <c r="H53" s="2">
        <v>15.735288576803599</v>
      </c>
      <c r="I53" s="2">
        <v>16.040600502745999</v>
      </c>
      <c r="J53" s="2">
        <v>16.413502997691701</v>
      </c>
      <c r="K53" s="2">
        <v>15.9014445540714</v>
      </c>
      <c r="L53" s="2">
        <v>16.1148859792849</v>
      </c>
      <c r="M53" s="2">
        <v>16.595625356078202</v>
      </c>
      <c r="N53" s="2">
        <v>16.139406744477</v>
      </c>
      <c r="O53" s="2">
        <v>15.3578221935696</v>
      </c>
      <c r="P53" s="2">
        <v>15.697982652408999</v>
      </c>
      <c r="Q53" s="2">
        <v>14.932351176574199</v>
      </c>
      <c r="R53" s="2">
        <v>14.4063140962809</v>
      </c>
      <c r="S53" s="2">
        <v>15.7434422449587</v>
      </c>
      <c r="T53" s="2">
        <v>15.280493536381201</v>
      </c>
      <c r="V53" s="2">
        <f t="shared" si="7"/>
        <v>15.52612093302845</v>
      </c>
      <c r="W53" s="2">
        <f t="shared" si="8"/>
        <v>15.546555385186601</v>
      </c>
      <c r="X53" s="2">
        <f t="shared" si="9"/>
        <v>15.869291577577499</v>
      </c>
      <c r="Y53" s="2">
        <f t="shared" si="10"/>
        <v>15.672927087132951</v>
      </c>
      <c r="Z53" s="2">
        <f t="shared" si="11"/>
        <v>15.153879325176149</v>
      </c>
      <c r="AA53" s="2">
        <f>AVERAGE(V53:Z53)</f>
        <v>15.55375486162033</v>
      </c>
      <c r="AB53" s="2"/>
      <c r="AC53" s="2">
        <f>AVERAGE(L53,S53)</f>
        <v>15.9291641121218</v>
      </c>
      <c r="AD53" s="2">
        <f>AVERAGE(M53,T53)</f>
        <v>15.938059446229701</v>
      </c>
      <c r="AF53" s="2">
        <f>STDEV(G53,N53)</f>
        <v>0.86731711216152874</v>
      </c>
      <c r="AG53" s="2">
        <f>STDEV(H53,O53)</f>
        <v>0.26690903925472098</v>
      </c>
      <c r="AH53" s="2">
        <f>STDEV(I53,P53)</f>
        <v>0.24226740532885011</v>
      </c>
      <c r="AI53" s="2">
        <f>STDEV(J53,Q53)</f>
        <v>1.0473324966789896</v>
      </c>
      <c r="AJ53" s="2">
        <f>STDEV(K53,R53)</f>
        <v>1.0572168854622099</v>
      </c>
      <c r="AK53" s="2"/>
      <c r="AL53" s="2"/>
      <c r="AM53" s="2">
        <f>STDEV(L53,S53)</f>
        <v>0.2626503833713098</v>
      </c>
      <c r="AN53" s="2">
        <f>STDEV(M53,T53)</f>
        <v>0.92993862786195336</v>
      </c>
    </row>
    <row r="54" spans="1:40" x14ac:dyDescent="0.25">
      <c r="A54">
        <v>50</v>
      </c>
      <c r="B54" t="s">
        <v>5</v>
      </c>
      <c r="C54" t="s">
        <v>18</v>
      </c>
      <c r="D54">
        <v>5</v>
      </c>
      <c r="E54">
        <v>22.81</v>
      </c>
      <c r="G54" s="2"/>
      <c r="H54" s="2">
        <v>14.885212603217299</v>
      </c>
      <c r="I54" s="2">
        <v>14.972584367384</v>
      </c>
      <c r="J54" s="2">
        <v>15.4512803149946</v>
      </c>
      <c r="K54" s="2">
        <v>15.620029971857701</v>
      </c>
      <c r="L54" s="2">
        <v>15.2085218980338</v>
      </c>
      <c r="M54" s="2">
        <v>15.961542374711099</v>
      </c>
      <c r="N54" s="2">
        <v>15.8456788444946</v>
      </c>
      <c r="O54" s="2">
        <v>15.661563638029801</v>
      </c>
      <c r="P54" s="2">
        <v>14.5307935405134</v>
      </c>
      <c r="Q54" s="2">
        <v>14.299870539540001</v>
      </c>
      <c r="R54" s="2">
        <v>14.6230531906129</v>
      </c>
      <c r="S54" s="2">
        <v>13.8906947945986</v>
      </c>
      <c r="T54" s="2">
        <v>14.837862406929</v>
      </c>
      <c r="V54" s="2">
        <f t="shared" si="7"/>
        <v>15.8456788444946</v>
      </c>
      <c r="W54" s="2">
        <f t="shared" si="8"/>
        <v>15.273388120623551</v>
      </c>
      <c r="X54" s="2">
        <f t="shared" si="9"/>
        <v>14.751688953948701</v>
      </c>
      <c r="Y54" s="2">
        <f t="shared" si="10"/>
        <v>14.8755754272673</v>
      </c>
      <c r="Z54" s="2">
        <f t="shared" si="11"/>
        <v>15.1215415812353</v>
      </c>
      <c r="AA54" s="2">
        <f>AVERAGE(V54:Z54)</f>
        <v>15.17357458551389</v>
      </c>
      <c r="AB54" s="2"/>
      <c r="AC54" s="2">
        <f>AVERAGE(L54,S54)</f>
        <v>14.5496083463162</v>
      </c>
      <c r="AD54" s="2">
        <f>AVERAGE(M54,T54)</f>
        <v>15.39970239082005</v>
      </c>
      <c r="AF54" s="2">
        <f>V54</f>
        <v>15.8456788444946</v>
      </c>
      <c r="AG54" s="2">
        <f>STDEV(H54,O54)</f>
        <v>0.54896308129711313</v>
      </c>
      <c r="AH54" s="2">
        <f>STDEV(I54,P54)</f>
        <v>0.31239328954621298</v>
      </c>
      <c r="AI54" s="2">
        <f>STDEV(J54,Q54)</f>
        <v>0.81416966014842718</v>
      </c>
      <c r="AJ54" s="2">
        <f>STDEV(K54,R54)</f>
        <v>0.70496904270373562</v>
      </c>
      <c r="AK54" s="2"/>
      <c r="AL54" s="2"/>
      <c r="AM54" s="2">
        <f>STDEV(L54,S54)</f>
        <v>0.93184448127045527</v>
      </c>
      <c r="AN54" s="2">
        <f>STDEV(M54,T54)</f>
        <v>0.79456172510220346</v>
      </c>
    </row>
    <row r="55" spans="1:40" x14ac:dyDescent="0.25">
      <c r="A55">
        <v>10</v>
      </c>
      <c r="B55" t="s">
        <v>13</v>
      </c>
      <c r="C55" t="s">
        <v>19</v>
      </c>
      <c r="D55">
        <v>1</v>
      </c>
      <c r="E55">
        <v>4.8899999999999997</v>
      </c>
      <c r="G55" s="2">
        <v>334.594504181601</v>
      </c>
      <c r="H55" s="2">
        <v>315.039338154723</v>
      </c>
      <c r="I55" s="2">
        <v>311.43414420337501</v>
      </c>
      <c r="J55" s="2">
        <v>298.63104056437402</v>
      </c>
      <c r="K55" s="2">
        <v>293.99486615328198</v>
      </c>
      <c r="L55" s="2">
        <v>298.02697905573302</v>
      </c>
      <c r="M55" s="2">
        <v>271.70507324044303</v>
      </c>
      <c r="N55" s="2">
        <v>294.00283616950298</v>
      </c>
      <c r="O55" s="2">
        <v>267.95555555555597</v>
      </c>
      <c r="P55" s="2">
        <v>285.33117099135097</v>
      </c>
      <c r="Q55" s="2">
        <v>279.00931470392601</v>
      </c>
      <c r="R55" s="2">
        <v>285.32167577413497</v>
      </c>
      <c r="S55" s="2">
        <v>265.64259259259302</v>
      </c>
      <c r="T55" s="2">
        <v>269.85452279202298</v>
      </c>
      <c r="V55" s="2">
        <f t="shared" si="7"/>
        <v>314.29867017555199</v>
      </c>
      <c r="W55" s="2">
        <f t="shared" si="8"/>
        <v>291.49744685513951</v>
      </c>
      <c r="X55" s="2">
        <f t="shared" si="9"/>
        <v>298.38265759736299</v>
      </c>
      <c r="Y55" s="2">
        <f t="shared" si="10"/>
        <v>288.82017763415001</v>
      </c>
      <c r="Z55" s="2">
        <f t="shared" si="11"/>
        <v>289.65827096370845</v>
      </c>
      <c r="AA55" s="2"/>
      <c r="AB55" s="2"/>
      <c r="AC55" s="2">
        <f>AVERAGE(L55,S55)</f>
        <v>281.83478582416302</v>
      </c>
      <c r="AD55" s="2">
        <f>AVERAGE(M55,T55)</f>
        <v>270.77979801623303</v>
      </c>
      <c r="AF55" s="2">
        <f>STDEV(G55,N55)</f>
        <v>28.702643711027569</v>
      </c>
      <c r="AG55" s="2">
        <f>STDEV(H55,O55)</f>
        <v>33.293261959784168</v>
      </c>
      <c r="AH55" s="2">
        <f>STDEV(I55,P55)</f>
        <v>18.457589367352995</v>
      </c>
      <c r="AI55" s="2">
        <f>STDEV(J55,Q55)</f>
        <v>13.874655414506233</v>
      </c>
      <c r="AJ55" s="2">
        <f>STDEV(K55,R55)</f>
        <v>6.1328717316167687</v>
      </c>
      <c r="AK55" s="2"/>
      <c r="AL55" s="2"/>
      <c r="AM55" s="2">
        <f>STDEV(L55,S55)</f>
        <v>22.899219272652129</v>
      </c>
      <c r="AN55" s="2">
        <f>STDEV(M55,T55)</f>
        <v>1.3085367710056248</v>
      </c>
    </row>
    <row r="56" spans="1:40" x14ac:dyDescent="0.25">
      <c r="A56">
        <v>22</v>
      </c>
      <c r="B56" t="s">
        <v>13</v>
      </c>
      <c r="C56" t="s">
        <v>19</v>
      </c>
      <c r="D56">
        <v>2</v>
      </c>
      <c r="E56">
        <v>7.84</v>
      </c>
      <c r="G56" s="2">
        <v>183.15237061165399</v>
      </c>
      <c r="H56" s="2">
        <v>159.889419674452</v>
      </c>
      <c r="I56" s="2">
        <v>149.858585858586</v>
      </c>
      <c r="J56" s="2">
        <v>149.23601913171501</v>
      </c>
      <c r="K56" s="2">
        <v>156.43994965839599</v>
      </c>
      <c r="L56" s="2">
        <v>156.31724709784399</v>
      </c>
      <c r="M56" s="2">
        <v>159.75404360056299</v>
      </c>
      <c r="N56" s="2">
        <v>186.823663853727</v>
      </c>
      <c r="O56" s="2">
        <v>174.25552258489901</v>
      </c>
      <c r="P56" s="2">
        <v>176.474560419005</v>
      </c>
      <c r="Q56" s="2">
        <v>165.40205523442501</v>
      </c>
      <c r="R56" s="2">
        <v>163.43707133058999</v>
      </c>
      <c r="S56" s="2">
        <v>168.88380537400101</v>
      </c>
      <c r="T56" s="2">
        <v>155.820128824477</v>
      </c>
      <c r="V56" s="2">
        <f t="shared" si="7"/>
        <v>184.98801723269048</v>
      </c>
      <c r="W56" s="2">
        <f t="shared" si="8"/>
        <v>167.07247112967551</v>
      </c>
      <c r="X56" s="2">
        <f t="shared" si="9"/>
        <v>163.16657313879551</v>
      </c>
      <c r="Y56" s="2">
        <f t="shared" si="10"/>
        <v>157.31903718307001</v>
      </c>
      <c r="Z56" s="2">
        <f t="shared" si="11"/>
        <v>159.93851049449299</v>
      </c>
      <c r="AA56" s="2"/>
      <c r="AB56" s="2"/>
      <c r="AC56" s="2">
        <f>AVERAGE(L56,S56)</f>
        <v>162.6005262359225</v>
      </c>
      <c r="AD56" s="2">
        <f>AVERAGE(M56,T56)</f>
        <v>157.78708621251999</v>
      </c>
      <c r="AF56" s="2">
        <f>STDEV(G56,N56)</f>
        <v>2.5959963471941676</v>
      </c>
      <c r="AG56" s="2">
        <f>STDEV(H56,O56)</f>
        <v>10.158368787200878</v>
      </c>
      <c r="AH56" s="2">
        <f>STDEV(I56,P56)</f>
        <v>18.820336099560915</v>
      </c>
      <c r="AI56" s="2">
        <f>STDEV(J56,Q56)</f>
        <v>11.431113753132784</v>
      </c>
      <c r="AJ56" s="2">
        <f>STDEV(K56,R56)</f>
        <v>4.9477121831957307</v>
      </c>
      <c r="AK56" s="2"/>
      <c r="AL56" s="2"/>
      <c r="AM56" s="2">
        <f>STDEV(L56,S56)</f>
        <v>8.8858985732465641</v>
      </c>
      <c r="AN56" s="2">
        <f>STDEV(M56,T56)</f>
        <v>2.7816978147803684</v>
      </c>
    </row>
    <row r="57" spans="1:40" x14ac:dyDescent="0.25">
      <c r="A57">
        <v>34</v>
      </c>
      <c r="B57" t="s">
        <v>13</v>
      </c>
      <c r="C57" t="s">
        <v>19</v>
      </c>
      <c r="D57">
        <v>3</v>
      </c>
      <c r="E57">
        <v>10.029999999999999</v>
      </c>
      <c r="G57" s="2">
        <v>113.69279970760201</v>
      </c>
      <c r="H57" s="2">
        <v>98.105068815038607</v>
      </c>
      <c r="I57" s="2">
        <v>92.825231481481495</v>
      </c>
      <c r="J57" s="2">
        <v>101.788712522046</v>
      </c>
      <c r="K57" s="2">
        <v>105.79763148728701</v>
      </c>
      <c r="L57" s="2">
        <v>110.84275223499399</v>
      </c>
      <c r="M57" s="2">
        <v>99.383424408014605</v>
      </c>
      <c r="N57" s="2">
        <v>95.789682539682602</v>
      </c>
      <c r="O57" s="2">
        <v>80.462496109554905</v>
      </c>
      <c r="P57" s="2">
        <v>77.061338941465095</v>
      </c>
      <c r="Q57" s="2">
        <v>79.346659743855994</v>
      </c>
      <c r="R57" s="2">
        <v>86.838871581862193</v>
      </c>
      <c r="S57" s="2">
        <v>89.403006967363396</v>
      </c>
      <c r="T57" s="2">
        <v>91.828426218016105</v>
      </c>
      <c r="V57" s="2">
        <f t="shared" si="7"/>
        <v>104.74124112364231</v>
      </c>
      <c r="W57" s="2">
        <f t="shared" si="8"/>
        <v>89.283782462296756</v>
      </c>
      <c r="X57" s="2">
        <f t="shared" si="9"/>
        <v>84.943285211473295</v>
      </c>
      <c r="Y57" s="2">
        <f t="shared" si="10"/>
        <v>90.567686132950996</v>
      </c>
      <c r="Z57" s="2">
        <f t="shared" si="11"/>
        <v>96.3182515345746</v>
      </c>
      <c r="AA57" s="2"/>
      <c r="AB57" s="2"/>
      <c r="AC57" s="2">
        <f>AVERAGE(L57,S57)</f>
        <v>100.1228796011787</v>
      </c>
      <c r="AD57" s="2">
        <f>AVERAGE(M57,T57)</f>
        <v>95.605925313015348</v>
      </c>
      <c r="AF57" s="2">
        <f>STDEV(G57,N57)</f>
        <v>12.659415553813108</v>
      </c>
      <c r="AG57" s="2">
        <f>STDEV(H57,O57)</f>
        <v>12.475182797624219</v>
      </c>
      <c r="AH57" s="2">
        <f>STDEV(I57,P57)</f>
        <v>11.146755312941625</v>
      </c>
      <c r="AI57" s="2">
        <f>STDEV(J57,Q57)</f>
        <v>15.868927703204546</v>
      </c>
      <c r="AJ57" s="2">
        <f>STDEV(K57,R57)</f>
        <v>13.405867692013514</v>
      </c>
      <c r="AK57" s="2"/>
      <c r="AL57" s="2"/>
      <c r="AM57" s="2">
        <f>STDEV(L57,S57)</f>
        <v>15.16018926565372</v>
      </c>
      <c r="AN57" s="2">
        <f>STDEV(M57,T57)</f>
        <v>5.3421904520000316</v>
      </c>
    </row>
    <row r="58" spans="1:40" x14ac:dyDescent="0.25">
      <c r="A58">
        <v>46</v>
      </c>
      <c r="B58" t="s">
        <v>13</v>
      </c>
      <c r="C58" t="s">
        <v>19</v>
      </c>
      <c r="D58">
        <v>4</v>
      </c>
      <c r="E58">
        <v>13.93</v>
      </c>
      <c r="G58" s="2">
        <v>84.089557785210005</v>
      </c>
      <c r="H58" s="2">
        <v>88.548136083966696</v>
      </c>
      <c r="I58" s="2">
        <v>82.104882154882205</v>
      </c>
      <c r="J58" s="2">
        <v>81.780122655122696</v>
      </c>
      <c r="K58" s="2">
        <v>90.3897792022792</v>
      </c>
      <c r="L58" s="2">
        <v>71.813704872064505</v>
      </c>
      <c r="M58" s="2">
        <v>87.845679012345698</v>
      </c>
      <c r="N58" s="2">
        <v>110.68466597438599</v>
      </c>
      <c r="O58" s="2">
        <v>93.700896057347705</v>
      </c>
      <c r="P58" s="2">
        <v>94.853223593964302</v>
      </c>
      <c r="Q58" s="2">
        <v>86.6327626720376</v>
      </c>
      <c r="R58" s="2">
        <v>86.603642987249501</v>
      </c>
      <c r="S58" s="2">
        <v>92.3950080515298</v>
      </c>
      <c r="T58" s="2">
        <v>94.4351542177629</v>
      </c>
      <c r="V58" s="2">
        <f t="shared" si="7"/>
        <v>97.387111879797999</v>
      </c>
      <c r="W58" s="2">
        <f t="shared" si="8"/>
        <v>91.124516070657194</v>
      </c>
      <c r="X58" s="2">
        <f t="shared" si="9"/>
        <v>88.479052874423246</v>
      </c>
      <c r="Y58" s="2">
        <f t="shared" si="10"/>
        <v>84.206442663580148</v>
      </c>
      <c r="Z58" s="2">
        <f t="shared" si="11"/>
        <v>88.49671109476435</v>
      </c>
      <c r="AA58" s="2"/>
      <c r="AB58" s="2"/>
      <c r="AC58" s="2">
        <f>AVERAGE(L58,S58)</f>
        <v>82.104356461797153</v>
      </c>
      <c r="AD58" s="2">
        <f>AVERAGE(M58,T58)</f>
        <v>91.140416615054306</v>
      </c>
      <c r="AF58" s="2">
        <f>STDEV(G58,N58)</f>
        <v>18.805581346956291</v>
      </c>
      <c r="AG58" s="2">
        <f>STDEV(H58,O58)</f>
        <v>3.6435515190043257</v>
      </c>
      <c r="AH58" s="2">
        <f>STDEV(I58,P58)</f>
        <v>9.0144386804564203</v>
      </c>
      <c r="AI58" s="2">
        <f>STDEV(J58,Q58)</f>
        <v>3.4313346626177315</v>
      </c>
      <c r="AJ58" s="2">
        <f>STDEV(K58,R58)</f>
        <v>2.6772025921434692</v>
      </c>
      <c r="AK58" s="2"/>
      <c r="AL58" s="2"/>
      <c r="AM58" s="2">
        <f>STDEV(L58,S58)</f>
        <v>14.55317904385616</v>
      </c>
      <c r="AN58" s="2">
        <f>STDEV(M58,T58)</f>
        <v>4.6594626022111214</v>
      </c>
    </row>
    <row r="59" spans="1:40" x14ac:dyDescent="0.25">
      <c r="A59">
        <v>58</v>
      </c>
      <c r="B59" t="s">
        <v>13</v>
      </c>
      <c r="C59" t="s">
        <v>19</v>
      </c>
      <c r="D59">
        <v>5</v>
      </c>
      <c r="E59">
        <v>22.81</v>
      </c>
      <c r="G59" s="2">
        <v>94.626355013550096</v>
      </c>
      <c r="H59" s="2">
        <v>84.791074681238598</v>
      </c>
      <c r="I59" s="2">
        <v>79.552037037036996</v>
      </c>
      <c r="J59" s="2">
        <v>88.114290495314606</v>
      </c>
      <c r="K59" s="2">
        <v>86.251443001442993</v>
      </c>
      <c r="L59" s="2">
        <v>89.9606123151015</v>
      </c>
      <c r="M59" s="2">
        <v>93.013754912468698</v>
      </c>
      <c r="N59" s="2">
        <v>80.893016855865199</v>
      </c>
      <c r="O59" s="2">
        <v>74.508626639061404</v>
      </c>
      <c r="P59" s="2">
        <v>77.909439219784105</v>
      </c>
      <c r="Q59" s="2">
        <v>80.2862279755484</v>
      </c>
      <c r="R59" s="2">
        <v>79.860341880341906</v>
      </c>
      <c r="S59" s="2">
        <v>83.283868586194203</v>
      </c>
      <c r="T59" s="2">
        <v>88.063916759568897</v>
      </c>
      <c r="V59" s="2">
        <f t="shared" si="7"/>
        <v>87.759685934707647</v>
      </c>
      <c r="W59" s="2">
        <f t="shared" si="8"/>
        <v>79.649850660150008</v>
      </c>
      <c r="X59" s="2">
        <f t="shared" si="9"/>
        <v>78.73073812841055</v>
      </c>
      <c r="Y59" s="2">
        <f t="shared" si="10"/>
        <v>84.200259235431503</v>
      </c>
      <c r="Z59" s="2">
        <f t="shared" si="11"/>
        <v>83.05589244089245</v>
      </c>
      <c r="AA59" s="2"/>
      <c r="AB59" s="2"/>
      <c r="AC59" s="2">
        <f>AVERAGE(L59,S59)</f>
        <v>86.622240450647851</v>
      </c>
      <c r="AD59" s="2">
        <f>AVERAGE(M59,T59)</f>
        <v>90.538835836018791</v>
      </c>
      <c r="AF59" s="2">
        <f>STDEV(G59,N59)</f>
        <v>9.7109365396269585</v>
      </c>
      <c r="AG59" s="2">
        <f>STDEV(H59,O59)</f>
        <v>7.2707887378218325</v>
      </c>
      <c r="AH59" s="2">
        <f>STDEV(I59,P59)</f>
        <v>1.1614920553417409</v>
      </c>
      <c r="AI59" s="2">
        <f>STDEV(J59,Q59)</f>
        <v>5.5352760912789369</v>
      </c>
      <c r="AJ59" s="2">
        <f>STDEV(K59,R59)</f>
        <v>4.5191909419795246</v>
      </c>
      <c r="AK59" s="2"/>
      <c r="AL59" s="2"/>
      <c r="AM59" s="2">
        <f>STDEV(L59,S59)</f>
        <v>4.7211707669551055</v>
      </c>
      <c r="AN59" s="2">
        <f>STDEV(M59,T59)</f>
        <v>3.5000641236913439</v>
      </c>
    </row>
    <row r="60" spans="1:40" x14ac:dyDescent="0.25">
      <c r="A60">
        <v>12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V60" s="2"/>
      <c r="W60" s="2"/>
      <c r="X60" s="2"/>
      <c r="Y60" s="2"/>
      <c r="Z60" s="2"/>
      <c r="AA60" s="2"/>
      <c r="AB60" s="2"/>
      <c r="AC60" s="2"/>
      <c r="AD60" s="2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>
        <v>24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V61" s="2"/>
      <c r="W61" s="2"/>
      <c r="X61" s="2"/>
      <c r="Y61" s="2"/>
      <c r="Z61" s="2"/>
      <c r="AA61" s="2"/>
      <c r="AB61" s="2"/>
      <c r="AC61" s="2"/>
      <c r="AD61" s="2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>
        <v>36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V62" s="2"/>
      <c r="W62" s="2"/>
      <c r="X62" s="2"/>
      <c r="Y62" s="2"/>
      <c r="Z62" s="2"/>
      <c r="AA62" s="2"/>
      <c r="AB62" s="2"/>
      <c r="AC62" s="2"/>
      <c r="AD62" s="2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>
        <v>48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V63" s="2"/>
      <c r="W63" s="2"/>
      <c r="X63" s="2"/>
      <c r="Y63" s="2"/>
      <c r="Z63" s="2"/>
      <c r="AA63" s="2"/>
      <c r="AB63" s="2"/>
      <c r="AC63" s="2"/>
      <c r="AD63" s="2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>
        <v>60</v>
      </c>
    </row>
    <row r="65" spans="2:40" x14ac:dyDescent="0.25">
      <c r="B65" s="3"/>
      <c r="C65" s="3"/>
    </row>
    <row r="72" spans="2:40" x14ac:dyDescent="0.25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2:40" x14ac:dyDescent="0.25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2:40" x14ac:dyDescent="0.25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2:40" x14ac:dyDescent="0.25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2:40" x14ac:dyDescent="0.25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2:40" x14ac:dyDescent="0.25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2:40" x14ac:dyDescent="0.25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2:40" x14ac:dyDescent="0.25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2:40" x14ac:dyDescent="0.25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7:40" x14ac:dyDescent="0.25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7:40" x14ac:dyDescent="0.25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7:40" x14ac:dyDescent="0.25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7:40" x14ac:dyDescent="0.25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7:40" x14ac:dyDescent="0.25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7:40" x14ac:dyDescent="0.25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7:40" x14ac:dyDescent="0.25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7:40" x14ac:dyDescent="0.25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7:40" x14ac:dyDescent="0.25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7:40" x14ac:dyDescent="0.25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7:40" x14ac:dyDescent="0.25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7:40" x14ac:dyDescent="0.25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7:40" x14ac:dyDescent="0.25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7:40" x14ac:dyDescent="0.25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7:40" x14ac:dyDescent="0.25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7:40" x14ac:dyDescent="0.25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7:40" x14ac:dyDescent="0.25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7:40" x14ac:dyDescent="0.25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7:40" x14ac:dyDescent="0.25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7:40" x14ac:dyDescent="0.25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7:40" x14ac:dyDescent="0.25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7:40" x14ac:dyDescent="0.25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7:40" x14ac:dyDescent="0.25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7:40" x14ac:dyDescent="0.25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7:40" x14ac:dyDescent="0.25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7:40" x14ac:dyDescent="0.25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7:40" x14ac:dyDescent="0.25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7:40" x14ac:dyDescent="0.25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7:40" x14ac:dyDescent="0.25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7:40" x14ac:dyDescent="0.25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7:40" x14ac:dyDescent="0.25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7:40" x14ac:dyDescent="0.25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7:40" x14ac:dyDescent="0.25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7:40" x14ac:dyDescent="0.25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7:40" x14ac:dyDescent="0.25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7:40" x14ac:dyDescent="0.25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7:40" x14ac:dyDescent="0.25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7:40" x14ac:dyDescent="0.25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7:40" x14ac:dyDescent="0.25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7:40" x14ac:dyDescent="0.25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7:40" x14ac:dyDescent="0.25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7:40" x14ac:dyDescent="0.25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7:40" x14ac:dyDescent="0.25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7:40" x14ac:dyDescent="0.25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7:40" x14ac:dyDescent="0.25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7:40" x14ac:dyDescent="0.25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7:40" x14ac:dyDescent="0.25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7:40" x14ac:dyDescent="0.25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7:40" x14ac:dyDescent="0.25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7:40" x14ac:dyDescent="0.25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6" spans="7:40" x14ac:dyDescent="0.25">
      <c r="G136">
        <v>-100</v>
      </c>
    </row>
    <row r="137" spans="7:40" x14ac:dyDescent="0.25">
      <c r="G137">
        <f>(G136/1000*0.01118+0.01118)</f>
        <v>1.0062000000000001E-2</v>
      </c>
    </row>
  </sheetData>
  <sortState ref="A5:AK64">
    <sortCondition ref="B5:B64"/>
  </sortState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ColWidth="9.109375" defaultRowHeight="13.2" x14ac:dyDescent="0.25"/>
  <cols>
    <col min="1" max="1025" width="11.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PageLayoutView="60" workbookViewId="0"/>
  </sheetViews>
  <sheetFormatPr defaultColWidth="9.109375" defaultRowHeight="13.2" x14ac:dyDescent="0.25"/>
  <cols>
    <col min="1" max="1025" width="11.5546875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Gianna</cp:lastModifiedBy>
  <cp:revision>24</cp:revision>
  <dcterms:created xsi:type="dcterms:W3CDTF">2012-01-19T11:29:51Z</dcterms:created>
  <dcterms:modified xsi:type="dcterms:W3CDTF">2018-05-28T20:03:20Z</dcterms:modified>
  <dc:language>en-US</dc:language>
</cp:coreProperties>
</file>