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H MSS\Rekon PPH\Output\"/>
    </mc:Choice>
  </mc:AlternateContent>
  <xr:revisionPtr revIDLastSave="0" documentId="13_ncr:1_{EF871B5F-DD0E-407F-BA7F-383099A2BA9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kap" sheetId="1" r:id="rId1"/>
    <sheet name="Rekon PTD" sheetId="2" r:id="rId2"/>
    <sheet name="214103" sheetId="3" r:id="rId3"/>
    <sheet name="214105" sheetId="4" r:id="rId4"/>
    <sheet name="214106" sheetId="5" r:id="rId5"/>
    <sheet name="SSP" sheetId="6" r:id="rId6"/>
    <sheet name="SSP Magang" sheetId="7" r:id="rId7"/>
  </sheets>
  <externalReferences>
    <externalReference r:id="rId8"/>
  </externalReferences>
  <definedNames>
    <definedName name="_xlnm._FilterDatabase" localSheetId="3" hidden="1">'214105'!$A$1:$AQ$97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4" l="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M47" i="4" s="1"/>
  <c r="AL48" i="4"/>
  <c r="AL49" i="4"/>
  <c r="AL50" i="4"/>
  <c r="AL51" i="4"/>
  <c r="AL52" i="4"/>
  <c r="AL53" i="4"/>
  <c r="AL54" i="4"/>
  <c r="AM54" i="4" s="1"/>
  <c r="AL55" i="4"/>
  <c r="AM55" i="4" s="1"/>
  <c r="AL56" i="4"/>
  <c r="AM56" i="4" s="1"/>
  <c r="AL57" i="4"/>
  <c r="AM57" i="4" s="1"/>
  <c r="AL58" i="4"/>
  <c r="AM58" i="4" s="1"/>
  <c r="AL59" i="4"/>
  <c r="AM59" i="4" s="1"/>
  <c r="AL60" i="4"/>
  <c r="AM60" i="4" s="1"/>
  <c r="AL61" i="4"/>
  <c r="AL62" i="4"/>
  <c r="AL63" i="4"/>
  <c r="AL64" i="4"/>
  <c r="AL65" i="4"/>
  <c r="AM65" i="4" s="1"/>
  <c r="AL66" i="4"/>
  <c r="AM66" i="4" s="1"/>
  <c r="AL67" i="4"/>
  <c r="AM67" i="4" s="1"/>
  <c r="AL68" i="4"/>
  <c r="AM68" i="4" s="1"/>
  <c r="AL69" i="4"/>
  <c r="AM69" i="4" s="1"/>
  <c r="AL70" i="4"/>
  <c r="AM70" i="4" s="1"/>
  <c r="AL71" i="4"/>
  <c r="AM71" i="4" s="1"/>
  <c r="AL72" i="4"/>
  <c r="AM72" i="4" s="1"/>
  <c r="AL73" i="4"/>
  <c r="AL74" i="4"/>
  <c r="AM74" i="4" s="1"/>
  <c r="AL75" i="4"/>
  <c r="AL76" i="4"/>
  <c r="AL77" i="4"/>
  <c r="AL78" i="4"/>
  <c r="AM78" i="4" s="1"/>
  <c r="AL79" i="4"/>
  <c r="AM79" i="4" s="1"/>
  <c r="AL80" i="4"/>
  <c r="AM80" i="4" s="1"/>
  <c r="AL81" i="4"/>
  <c r="AM81" i="4" s="1"/>
  <c r="AL82" i="4"/>
  <c r="AM82" i="4" s="1"/>
  <c r="AL83" i="4"/>
  <c r="AM83" i="4" s="1"/>
  <c r="AL84" i="4"/>
  <c r="AM84" i="4" s="1"/>
  <c r="AL85" i="4"/>
  <c r="AL86" i="4"/>
  <c r="AM86" i="4" s="1"/>
  <c r="AL87" i="4"/>
  <c r="AL88" i="4"/>
  <c r="AM88" i="4" s="1"/>
  <c r="AL89" i="4"/>
  <c r="AL90" i="4"/>
  <c r="AL91" i="4"/>
  <c r="AM91" i="4" s="1"/>
  <c r="AL92" i="4"/>
  <c r="AM92" i="4" s="1"/>
  <c r="AL93" i="4"/>
  <c r="AM93" i="4" s="1"/>
  <c r="AL94" i="4"/>
  <c r="AM94" i="4" s="1"/>
  <c r="AL95" i="4"/>
  <c r="AM95" i="4" s="1"/>
  <c r="AL96" i="4"/>
  <c r="AM96" i="4" s="1"/>
  <c r="AL97" i="4"/>
  <c r="AL2" i="4"/>
  <c r="AM2" i="4" s="1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8" i="4"/>
  <c r="AM49" i="4"/>
  <c r="AM50" i="4"/>
  <c r="AM51" i="4"/>
  <c r="AM52" i="4"/>
  <c r="AM53" i="4"/>
  <c r="AM61" i="4"/>
  <c r="AM62" i="4"/>
  <c r="AM63" i="4"/>
  <c r="AM64" i="4"/>
  <c r="AM73" i="4"/>
  <c r="AM75" i="4"/>
  <c r="AM76" i="4"/>
  <c r="AM77" i="4"/>
  <c r="AM85" i="4"/>
  <c r="AM87" i="4"/>
  <c r="AM89" i="4"/>
  <c r="AM90" i="4"/>
  <c r="AM97" i="4"/>
  <c r="X3" i="4"/>
  <c r="X4" i="4"/>
  <c r="Y4" i="4" s="1"/>
  <c r="X5" i="4"/>
  <c r="Y5" i="4" s="1"/>
  <c r="X6" i="4"/>
  <c r="Y6" i="4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2" i="4"/>
  <c r="X3" i="3"/>
  <c r="Y3" i="3"/>
  <c r="X4" i="3"/>
  <c r="Y4" i="3" s="1"/>
  <c r="X5" i="3"/>
  <c r="Y5" i="3"/>
  <c r="X7" i="3"/>
  <c r="Y7" i="3" s="1"/>
  <c r="X8" i="3"/>
  <c r="Y8" i="3" s="1"/>
  <c r="X9" i="3"/>
  <c r="Y9" i="3"/>
  <c r="X10" i="3"/>
  <c r="Y10" i="3" s="1"/>
</calcChain>
</file>

<file path=xl/sharedStrings.xml><?xml version="1.0" encoding="utf-8"?>
<sst xmlns="http://schemas.openxmlformats.org/spreadsheetml/2006/main" count="2614" uniqueCount="553">
  <si>
    <t>Cabang</t>
  </si>
  <si>
    <t>Kompensasi masa bulan sebelum</t>
  </si>
  <si>
    <t>GAJI (411121-100)</t>
  </si>
  <si>
    <t>Bonus Final</t>
  </si>
  <si>
    <t>OTHER</t>
  </si>
  <si>
    <t>JASA (411124-104)</t>
  </si>
  <si>
    <t>BUNGA (411124-102)</t>
  </si>
  <si>
    <t>SEWA (411124-100)</t>
  </si>
  <si>
    <t>FINAL 4(2) (411128-403)</t>
  </si>
  <si>
    <t>FINAL 4(2) (411128-409)</t>
  </si>
  <si>
    <t>ANGSURAN (411126-100)</t>
  </si>
  <si>
    <t>Total</t>
  </si>
  <si>
    <t>#</t>
  </si>
  <si>
    <t>##</t>
  </si>
  <si>
    <t>Identify</t>
  </si>
  <si>
    <t>PPh</t>
  </si>
  <si>
    <t>Kompensasi masa bulan sebelum (#1)</t>
  </si>
  <si>
    <t>GAJI (411121-100) (#1)</t>
  </si>
  <si>
    <t>Bonus Final (#1)</t>
  </si>
  <si>
    <t>OTHER (#1)</t>
  </si>
  <si>
    <t># (#1)</t>
  </si>
  <si>
    <t>## (#1)</t>
  </si>
  <si>
    <t>Cabang (#1)</t>
  </si>
  <si>
    <t>No Ibest</t>
  </si>
  <si>
    <t>GL Description</t>
  </si>
  <si>
    <t>PPH</t>
  </si>
  <si>
    <t>KODE SETOR</t>
  </si>
  <si>
    <t>DPP</t>
  </si>
  <si>
    <t>Tarif</t>
  </si>
  <si>
    <t>PPh (#1)</t>
  </si>
  <si>
    <t># (#2)</t>
  </si>
  <si>
    <t>Cabang (#2)</t>
  </si>
  <si>
    <t>Sum(PPH)</t>
  </si>
  <si>
    <t># (#3)</t>
  </si>
  <si>
    <t>## (#2)</t>
  </si>
  <si>
    <t>Cabang (#3)</t>
  </si>
  <si>
    <t>No Ibest/Odoo</t>
  </si>
  <si>
    <t>GL Description (#1)</t>
  </si>
  <si>
    <t>PPH (#1)</t>
  </si>
  <si>
    <t>KODE SETOR (#1)</t>
  </si>
  <si>
    <t>411124-104 (JASA)</t>
  </si>
  <si>
    <t>411124-102 (BUNGA)</t>
  </si>
  <si>
    <t>411124-100 (SEWA)</t>
  </si>
  <si>
    <t>DPP (#1)</t>
  </si>
  <si>
    <t>Tarif (#1)</t>
  </si>
  <si>
    <t>PPh (#2)</t>
  </si>
  <si>
    <t># (#4)</t>
  </si>
  <si>
    <t>Cabang (#4)</t>
  </si>
  <si>
    <t>Sum(PPH) (#1)</t>
  </si>
  <si>
    <t># (#5)</t>
  </si>
  <si>
    <t>## (#3)</t>
  </si>
  <si>
    <t>Cabang (#5)</t>
  </si>
  <si>
    <t>No Ibest (#1)</t>
  </si>
  <si>
    <t>GL Description (#2)</t>
  </si>
  <si>
    <t>PPH (#2)</t>
  </si>
  <si>
    <t>KODE SETOR (#2)</t>
  </si>
  <si>
    <t>403 (SEWA T&amp;B)</t>
  </si>
  <si>
    <t>409 (JASKON)</t>
  </si>
  <si>
    <t>DPP (#2)</t>
  </si>
  <si>
    <t>Tarif (#2)</t>
  </si>
  <si>
    <t>PPh (#3)</t>
  </si>
  <si>
    <t># (#6)</t>
  </si>
  <si>
    <t>Cabang (#6)</t>
  </si>
  <si>
    <t>Sum(PPH) (#2)</t>
  </si>
  <si>
    <t># (#7)</t>
  </si>
  <si>
    <t>## (#4)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</si>
  <si>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</si>
  <si>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</si>
  <si>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</si>
  <si>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</si>
  <si>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</si>
  <si>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</si>
  <si>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</si>
  <si>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</si>
  <si>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</si>
  <si>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</si>
  <si>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</si>
  <si>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</si>
  <si>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</si>
  <si>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</si>
  <si>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</si>
  <si>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</si>
  <si>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</si>
  <si>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</si>
  <si>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</si>
  <si>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</si>
  <si>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</si>
  <si>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</si>
  <si>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SMM SB/SR</t>
  </si>
  <si>
    <t>PPh 21</t>
  </si>
  <si>
    <t>HHO</t>
  </si>
  <si>
    <t>NC/GA/24/12/00062</t>
  </si>
  <si>
    <t>Total PPN PPH23 PT-NPWP (-2%) (exclude)</t>
  </si>
  <si>
    <t>SMM OLI</t>
  </si>
  <si>
    <t>PPh 23</t>
  </si>
  <si>
    <t>OLI</t>
  </si>
  <si>
    <t>NC/GA/24/12/00063</t>
  </si>
  <si>
    <t>IW</t>
  </si>
  <si>
    <t>SMM PUSAT</t>
  </si>
  <si>
    <t>PPh 25</t>
  </si>
  <si>
    <t>OTO</t>
  </si>
  <si>
    <t>NC/GA/24/12/00064</t>
  </si>
  <si>
    <t>SMM IW</t>
  </si>
  <si>
    <t>STP</t>
  </si>
  <si>
    <t>NC/HT/24/12/00048</t>
  </si>
  <si>
    <t>SMM OTO</t>
  </si>
  <si>
    <t>SRB</t>
  </si>
  <si>
    <t>NC/OL/24/11/00142</t>
  </si>
  <si>
    <t>SMM WO</t>
  </si>
  <si>
    <t>WO</t>
  </si>
  <si>
    <t>NC/OL/24/11/00138</t>
  </si>
  <si>
    <t>TOTAL</t>
  </si>
  <si>
    <t>NC/OL/24/11/00143</t>
  </si>
  <si>
    <t>NC/OL/24/11/00146</t>
  </si>
  <si>
    <t>NC/OL/24/11/00144</t>
  </si>
  <si>
    <t>NC/OL/24/11/00145</t>
  </si>
  <si>
    <t>NC/OL/24/12/00149</t>
  </si>
  <si>
    <t>NC/OL/24/12/00150</t>
  </si>
  <si>
    <t>NC/OL/24/12/00154</t>
  </si>
  <si>
    <t>NC/OL/24/12/00155</t>
  </si>
  <si>
    <t>NC/OX/24/11/00155</t>
  </si>
  <si>
    <t>NC/OX/24/12/00164</t>
  </si>
  <si>
    <t>NC/OX/24/12/00165</t>
  </si>
  <si>
    <t>NC/OX/24/12/00167</t>
  </si>
  <si>
    <t>NC/OX/24/12/00168</t>
  </si>
  <si>
    <t>NC/OX/24/12/00169</t>
  </si>
  <si>
    <t>NC/OX/24/12/00170</t>
  </si>
  <si>
    <t>NC/OX/24/12/00171</t>
  </si>
  <si>
    <t>NC/OX/24/12/00173</t>
  </si>
  <si>
    <t>NC/OX/24/12/00176</t>
  </si>
  <si>
    <t>NC/OX/24/12/00177</t>
  </si>
  <si>
    <t>NC/OX/24/12/00178</t>
  </si>
  <si>
    <t>NC/OX/24/12/00179</t>
  </si>
  <si>
    <t>NC/OX/24/12/00180</t>
  </si>
  <si>
    <t>NC/OX/24/12/00181</t>
  </si>
  <si>
    <t>NC/OX/24/12/00182</t>
  </si>
  <si>
    <t>NC/OX/24/12/00183</t>
  </si>
  <si>
    <t>NC/OX/24/12/00185</t>
  </si>
  <si>
    <t>NC/OX/24/12/00186</t>
  </si>
  <si>
    <t>NC/OX/24/12/00188</t>
  </si>
  <si>
    <t>NC/OX/24/12/00189</t>
  </si>
  <si>
    <t>NC/OX/24/12/00190</t>
  </si>
  <si>
    <t>NC/OX/24/12/00191</t>
  </si>
  <si>
    <t>PV/HO/24/12/03178</t>
  </si>
  <si>
    <t>PPH SPG 00856/263/SM/OL/2024</t>
  </si>
  <si>
    <t>PV/HO/24/12/03179</t>
  </si>
  <si>
    <t>PPH 23 CAP/AC/24/05/00123</t>
  </si>
  <si>
    <t>PV/HO/24/12/03180</t>
  </si>
  <si>
    <t>PPH 23 CAP/AC/24/11/00966 FP 011.008-24.67227</t>
  </si>
  <si>
    <t>PV/HO/24/12/03235</t>
  </si>
  <si>
    <t>PPH 23 CAP/AC/24/09/00914</t>
  </si>
  <si>
    <t>PV/HO/24/12/03237</t>
  </si>
  <si>
    <t>PPH 23 CAP/AC/24/09/00915</t>
  </si>
  <si>
    <t>PV/HO/24/12/03225</t>
  </si>
  <si>
    <t>PPH 23 CAP/AC/24/05/00356 FP 0100042486876998</t>
  </si>
  <si>
    <t>PV/HO/24/12/03281</t>
  </si>
  <si>
    <t>PPH 23 CAP/AC/24/09/00880</t>
  </si>
  <si>
    <t>PV/HO/24/12/03307</t>
  </si>
  <si>
    <t>PPh 23 114/11/HCC/I/2023 - No. FP 01000523017</t>
  </si>
  <si>
    <t>PV/HO/24/12/03309</t>
  </si>
  <si>
    <t>PPh 23 495/06/HCC/IV/2023 - CAP/AC/24/11/0093</t>
  </si>
  <si>
    <t>PV/HO/24/12/03310</t>
  </si>
  <si>
    <t>PPh 23 682/08/HCC/VI/2023 - CAP/AC/24/11/0094</t>
  </si>
  <si>
    <t>PV/HO/24/12/03311</t>
  </si>
  <si>
    <t>PPh 23 768/10/HCC/VII/2023 - CAP/AC/24/11/009</t>
  </si>
  <si>
    <t>PV/HO/24/12/03312</t>
  </si>
  <si>
    <t>PPh 23 769/10/HCC/VII/2023 - CAP/AC/24/11/009</t>
  </si>
  <si>
    <t>PV/HO/24/12/03314</t>
  </si>
  <si>
    <t>PPh 23 771/10/HCC/VII/2023 - CAP/AC/24/11/009</t>
  </si>
  <si>
    <t>PV/HO/24/12/03315</t>
  </si>
  <si>
    <t>PPh 23 772/10/HCC/VII/2023 - CAP/AC/24/11/009</t>
  </si>
  <si>
    <t>PV/HO/24/12/03316</t>
  </si>
  <si>
    <t>PPh 23 773/10/HCC/VII/2023 - CAP/AC/24/11/009</t>
  </si>
  <si>
    <t>PV/HO/24/12/03317</t>
  </si>
  <si>
    <t>PPh 23 774/10/HCC/VII/2023 - CAP/AC/24/11/009</t>
  </si>
  <si>
    <t>PV/HO/24/12/03318</t>
  </si>
  <si>
    <t>PPh 23 775/10/HCC/VII/2023 - CAP/AC/24/11/009</t>
  </si>
  <si>
    <t>PV/HO/24/12/03320</t>
  </si>
  <si>
    <t>PPh 23 777/10/HCC/VII/2023 - CAP/AC/24/11/009</t>
  </si>
  <si>
    <t>PV/HO/24/12/03321</t>
  </si>
  <si>
    <t>PPh 23 778/10/HCC/VII/2023 - CAP/AC/24/11/009</t>
  </si>
  <si>
    <t>PV/HO/24/12/03322</t>
  </si>
  <si>
    <t>PPh 23 857/08/HCC/VIII/2023 - CAP/AC/24/11/00</t>
  </si>
  <si>
    <t>PV/HO/24/12/03323</t>
  </si>
  <si>
    <t>PPh 23  0100102363051350</t>
  </si>
  <si>
    <t>PV/HO/24/12/03324</t>
  </si>
  <si>
    <t>PPh 23 859/08/HCC/VIII/2023 - CAP/AC/24/11/00</t>
  </si>
  <si>
    <t>PV/HO/24/12/03326</t>
  </si>
  <si>
    <t>PPh 23 861/08/HCC/VIII/2023 - CAP/AC/24/11/00</t>
  </si>
  <si>
    <t>PV/HO/24/12/03327</t>
  </si>
  <si>
    <t>PPh 23 862/08/HCC/VIII/2023 - CAP/AC/24/11/00</t>
  </si>
  <si>
    <t>PV/HO/24/12/03328</t>
  </si>
  <si>
    <t>PPh 23 863/08/HCC/VIII/2023 - CAP/AC/24/11/00</t>
  </si>
  <si>
    <t>PV/HO/24/12/03329</t>
  </si>
  <si>
    <t>PPh 23 864/08/HCC/VIII/2023 - CAP/AC/24/11/00</t>
  </si>
  <si>
    <t>PV/HO/24/12/03330</t>
  </si>
  <si>
    <t>PPh 23 867/08/HCC/VIII/2023 - CAP/AC/24/11/00</t>
  </si>
  <si>
    <t>PV/HO/24/12/03331</t>
  </si>
  <si>
    <t>PPh 23 868/08/HCC/VIII/2023 - CAP/AC/24/11/00</t>
  </si>
  <si>
    <t>PV/HO/24/12/03332</t>
  </si>
  <si>
    <t>PPh 23 869/08/HCC/VIII/2023 - CAP/AC/24/11/00</t>
  </si>
  <si>
    <t>PV/HO/24/12/03333</t>
  </si>
  <si>
    <t>PPh 23 872/08/HCC/VIII/2023 - CAP/AC/24/11/00</t>
  </si>
  <si>
    <t>PV/HO/24/12/03334</t>
  </si>
  <si>
    <t>PPh 23 921/09/HCC/IX/2023 - CAP/AC/24/11/0096</t>
  </si>
  <si>
    <t>16610FHM2401083</t>
  </si>
  <si>
    <t>OPL PERIODE 01-31 JULI 2024 CILEGON - JMN</t>
  </si>
  <si>
    <t>16610FHM2401098</t>
  </si>
  <si>
    <t>OPL 01 - 31 JULI 2024CAKUNG BP</t>
  </si>
  <si>
    <t>16610FHM2401097</t>
  </si>
  <si>
    <t>OPL 01 - 31 JULI 2024CIPONDOH</t>
  </si>
  <si>
    <t>16610FHM2401116</t>
  </si>
  <si>
    <t>OPL 01 - 31 AGUSTUS 2024DAIHATSU MATRAMAN</t>
  </si>
  <si>
    <t>16610FHM2401117</t>
  </si>
  <si>
    <t>OPL 01 - 31 AGUSTUS 2024 RADIN INTEN 2</t>
  </si>
  <si>
    <t>16610FHM2401127</t>
  </si>
  <si>
    <t>OPL PERIODE 01-31 AGUSTUS 2024 RADIN INTEN -</t>
  </si>
  <si>
    <t>16610FHM2401141</t>
  </si>
  <si>
    <t>OPL TUNAS CIPONDOH 21 AGUSTUS - 20 SEPTEMBER</t>
  </si>
  <si>
    <t>16610FHM2401118</t>
  </si>
  <si>
    <t>OPL 01 - 31 AGUSTUS 2024 CIPONDOH</t>
  </si>
  <si>
    <t>16610FHM2401119</t>
  </si>
  <si>
    <t>OPL 01 - 31 AGUSTUS 2024CAKUNG BP</t>
  </si>
  <si>
    <t>16610FHM2401128</t>
  </si>
  <si>
    <t>OPL PERIODE 01-31 AGUSTUS 2024 BINTARO - JMN</t>
  </si>
  <si>
    <t>16610FHM2401137</t>
  </si>
  <si>
    <t>OPL 11-20 SEP 2024</t>
  </si>
  <si>
    <t>16610FHM2401138</t>
  </si>
  <si>
    <t>OPL PER 21-30 SEP 2024</t>
  </si>
  <si>
    <t>16610FHM2401139</t>
  </si>
  <si>
    <t>OPL 01 - 30 SEPTEMBER 2024CIPONDOH</t>
  </si>
  <si>
    <t>16610FHM2401150</t>
  </si>
  <si>
    <t>OPL 1-10 OKTOBER 2024</t>
  </si>
  <si>
    <t>16610FHM2401140</t>
  </si>
  <si>
    <t>OPL 01 - 30 SEPTEMBER 2024 CAKUNG BP</t>
  </si>
  <si>
    <t>16610FHM2401142</t>
  </si>
  <si>
    <t>OPL TUNAS BINTARO OPL 21 SEPTEMBER - 20 OKTOB</t>
  </si>
  <si>
    <t>16610FHM2401143</t>
  </si>
  <si>
    <t>OPL TUNAS CIPONDOH 21 SEPTEMBER - 20 OKTOBER</t>
  </si>
  <si>
    <t>16610FHM2401151</t>
  </si>
  <si>
    <t>OPL 11-21 OKTOBER 2024</t>
  </si>
  <si>
    <t>NC/IW/24/11/00097</t>
  </si>
  <si>
    <t>NC/IW/24/11/00100</t>
  </si>
  <si>
    <t>NC/IW/24/11/00099</t>
  </si>
  <si>
    <t>Total PPN (UNUSED) PPH23 - PT-NPWP (-2%) (exc</t>
  </si>
  <si>
    <t>Jenis</t>
  </si>
  <si>
    <t>SPM</t>
  </si>
  <si>
    <t>GL</t>
  </si>
  <si>
    <t>Selisih</t>
  </si>
  <si>
    <t>Keterangan</t>
  </si>
  <si>
    <t>Action</t>
  </si>
  <si>
    <t xml:space="preserve">SPM PPH PASAL 23 &amp; 4(2) </t>
  </si>
  <si>
    <t>HUTANG PAJAK PPH 23</t>
  </si>
  <si>
    <t>HUTANG PAJAK PPH 4(2)</t>
  </si>
  <si>
    <t>PEMBAYARAN PPH 23 LAST MONTH</t>
  </si>
  <si>
    <t>Pembayaran PPH 23 Bulan sebelum</t>
  </si>
  <si>
    <t>PEMBAYARAN PPH 23 CURRENT MONTH</t>
  </si>
  <si>
    <t>Pembayaran PPH 23 Bulan Berjalan</t>
  </si>
  <si>
    <t>PEMBAYARAN PPH 4(2) LAST MONTH</t>
  </si>
  <si>
    <t>Pembayaran PPH 4(2) Bulan sebelum</t>
  </si>
  <si>
    <t>PEMBAYARAN PPH 4(2) CURRENT MONTH</t>
  </si>
  <si>
    <t>Pembayaran PPH 4(2) Bulan Berjalan</t>
  </si>
  <si>
    <t>BATAL</t>
  </si>
  <si>
    <t>TIDAK POTONG PPH SMM</t>
  </si>
  <si>
    <t>SPM PPH PASAL 21</t>
  </si>
  <si>
    <t>HUTANG PPH 21 NON KARYAWAN</t>
  </si>
  <si>
    <t>HUTANG PPH 21 BONUS</t>
  </si>
  <si>
    <t>PEMBAYARAN PPH 21 LAST MONTH</t>
  </si>
  <si>
    <t>Pembayaran PPH 21 Bulan sebelum</t>
  </si>
  <si>
    <t>PEMBAYARAN PPH 21 CURRENT MONTH</t>
  </si>
  <si>
    <t>Pembayaran PPH 21 Bulan berjalan</t>
  </si>
  <si>
    <t>PPH 21 KARYAWAN</t>
  </si>
  <si>
    <t>SALDO</t>
  </si>
  <si>
    <t>Nama Supplier</t>
  </si>
  <si>
    <t>Alamat</t>
  </si>
  <si>
    <t>NPWP</t>
  </si>
  <si>
    <t>NIK</t>
  </si>
  <si>
    <t>KODE MAP</t>
  </si>
  <si>
    <t>Kode Jenis Setoran</t>
  </si>
  <si>
    <t>Ket</t>
  </si>
  <si>
    <t>No. Bukpot</t>
  </si>
  <si>
    <t>Tanggal Bupot</t>
  </si>
  <si>
    <t>CODERING (#1)</t>
  </si>
  <si>
    <t>Sum(SALDO)</t>
  </si>
  <si>
    <t>2024012</t>
  </si>
  <si>
    <t>214103-600-A-03-00-I-00-000</t>
  </si>
  <si>
    <t>Payable Income Tax 21-HO</t>
  </si>
  <si>
    <t>17-Dec-24</t>
  </si>
  <si>
    <t>12/30/2024</t>
  </si>
  <si>
    <t>TOW</t>
  </si>
  <si>
    <t>Journal Payment Request</t>
  </si>
  <si>
    <t>NC/HT/24/12/00047</t>
  </si>
  <si>
    <t>Pembayaran PPh 21 HO Masa November 2024</t>
  </si>
  <si>
    <t>OX1224L</t>
  </si>
  <si>
    <t>PEMBAYARAN PPH 21 Last Month</t>
  </si>
  <si>
    <t>214103-610-A-03-00-I-00-000</t>
  </si>
  <si>
    <t>Payable Income Tax 21-OL</t>
  </si>
  <si>
    <t>31-Dec-24</t>
  </si>
  <si>
    <t>01/02/2025</t>
  </si>
  <si>
    <t>OPT</t>
  </si>
  <si>
    <t>JI</t>
  </si>
  <si>
    <t>TSA162024012</t>
  </si>
  <si>
    <t>HRD Monthly Payroll Journal</t>
  </si>
  <si>
    <t>OPT-1224</t>
  </si>
  <si>
    <t>214103-612-A-03-00-I-00-000</t>
  </si>
  <si>
    <t>Payable Income Tax 21-CO</t>
  </si>
  <si>
    <t>Grand Total</t>
  </si>
  <si>
    <t>214103-615-A-03-00-I-00-000</t>
  </si>
  <si>
    <t>Payable Income Tax 21-OX-A----</t>
  </si>
  <si>
    <t>Pembayaran PPh 21 OTO Masa November 2024</t>
  </si>
  <si>
    <t>214103-618-A-03-00-I-00-000</t>
  </si>
  <si>
    <t>Payable Income Tax 21-SR-A</t>
  </si>
  <si>
    <t>214103-619-A-03-00-I-00-000</t>
  </si>
  <si>
    <t>Payable Income Tax 21-IW-A----</t>
  </si>
  <si>
    <t>Saldo</t>
  </si>
  <si>
    <t>Kode MAP</t>
  </si>
  <si>
    <t>Description Lookup</t>
  </si>
  <si>
    <t>KODE BUKPOT</t>
  </si>
  <si>
    <t>Sum(Saldo)</t>
  </si>
  <si>
    <t>214105-600-A-03-00-I-00-000</t>
  </si>
  <si>
    <t>Payable Income Tax 23-HO</t>
  </si>
  <si>
    <t>Pembayaran PPh 23 atas Sewa Masa November 202</t>
  </si>
  <si>
    <t>PEMBAYARAN PPH ATAS SEWA Last Month</t>
  </si>
  <si>
    <t>Pembayaran PPh 23 atas Jasa Masa November 202</t>
  </si>
  <si>
    <t>PEMBAYARAN PPH ATAS JASA Last Month</t>
  </si>
  <si>
    <t>214105-610-A-03-00-I-00-000</t>
  </si>
  <si>
    <t>Payable Income Tax 23-OL</t>
  </si>
  <si>
    <t>01/09/2025</t>
  </si>
  <si>
    <t>GJ</t>
  </si>
  <si>
    <t>Journal Entry</t>
  </si>
  <si>
    <t>JVSMKP/31/12/24</t>
  </si>
  <si>
    <t>Salah COA Prepaid, DN/OL/24/11/00031</t>
  </si>
  <si>
    <t>DN/OL/24/11/00031</t>
  </si>
  <si>
    <t>SMM1224L</t>
  </si>
  <si>
    <t>Afiliasi MAP</t>
  </si>
  <si>
    <t>Afiliasi Driver MAP 12/2024</t>
  </si>
  <si>
    <t>SMM1224LL</t>
  </si>
  <si>
    <t>Afiliasi CSO MAP 12/2024</t>
  </si>
  <si>
    <t>214105-615-A-03-00-I-00-000</t>
  </si>
  <si>
    <t>Payable Income Tax 23-OX-A----</t>
  </si>
  <si>
    <t>30-Dec-24</t>
  </si>
  <si>
    <t>NC/OX/24/12/00175</t>
  </si>
  <si>
    <t>SMM AUTO</t>
  </si>
  <si>
    <t>214105-609-A-03-00-I-00-000</t>
  </si>
  <si>
    <t>Payable Income Tax 23-HP-A</t>
  </si>
  <si>
    <t>11-Dec-24</t>
  </si>
  <si>
    <t>12/13/2024</t>
  </si>
  <si>
    <t>PT. SARANA SEMESTA SEJAHTERA</t>
  </si>
  <si>
    <t>Jl Lenteng Agung No 35 RT 04 RW 01 DKI Jakarta</t>
  </si>
  <si>
    <t>664076544017000</t>
  </si>
  <si>
    <t>411124</t>
  </si>
  <si>
    <t>JASA</t>
  </si>
  <si>
    <t>PEMBAYARAN SECURITY - ADMIN BIAYA SECURITY PERIODE NOVEMBER 2024</t>
  </si>
  <si>
    <t>24-104-17</t>
  </si>
  <si>
    <t>20-Dec-24</t>
  </si>
  <si>
    <t>PT. Mitra Asri Pratama</t>
  </si>
  <si>
    <t>GEDUNG TUNAS RENT BINTARO KOMERSIAL BLOK CBD B7 NO A1/02 RT 001 RW 002, KOTA TANGERANG SELATAN</t>
  </si>
  <si>
    <t>315844001074000</t>
  </si>
  <si>
    <t>PEMBAYARAN CSO - ADMIN BIAYA CSO PERIODE NOVEMBER 2024</t>
  </si>
  <si>
    <t>PEMBAYARAN DRIVER -  SALES BIAYA DRIVER PERIODE NOVEMBER 2024</t>
  </si>
  <si>
    <t>27-Dec-24</t>
  </si>
  <si>
    <t>PT Mitra Pajakku</t>
  </si>
  <si>
    <t>Jl. Kemanggisan Utama Raya No. J4 RT 016 RW 08 Kemanggisan Pal Merah</t>
  </si>
  <si>
    <t>023986557031000</t>
  </si>
  <si>
    <t>Pembayaran Perpanjangan Efilling 01 Jan 2024 - 31 Des 2024</t>
  </si>
  <si>
    <t>24-104-24</t>
  </si>
  <si>
    <t>02-Dec-24</t>
  </si>
  <si>
    <t>12/10/2024</t>
  </si>
  <si>
    <t>CV. NUSANTARA ENGINEERING SOLUTION</t>
  </si>
  <si>
    <t>JL. SALAK 2. NO.26, Margonda, Pondok Cina, Beji- Depok, Jawa Barat</t>
  </si>
  <si>
    <t>501911366448000</t>
  </si>
  <si>
    <t>PEMBAYARAN SERVICE ELEKTRONIK PEMBAYARAN SERVICE AC SMM RI &amp; SMM CAMAN BLN NOV 2024</t>
  </si>
  <si>
    <t>24-104-29</t>
  </si>
  <si>
    <t>04-Dec-24</t>
  </si>
  <si>
    <t>PT. Central Data Technologi</t>
  </si>
  <si>
    <t>CENTENNIAL TOWER 12TH FLOOR, JL. GATOT SUBROTO JAKARTA SELATAN</t>
  </si>
  <si>
    <t>030362040063000</t>
  </si>
  <si>
    <t>PEMBAYARAN WIFI, AWS SERVICE PEMBAYARAN AWS SERVICE PERIODE OKT' 2024-INV. CDT-CLD 2402883</t>
  </si>
  <si>
    <t>TUNAS TYT - KIARA CONDONG</t>
  </si>
  <si>
    <t>PEMBAYARAN SERVICE KENDARAAN OPERATIONAL PEMBAYARAN SERVIS PENGGANTIAN BATERY MOBIL OPERATION SMM B 9867 TCO DI TYT KIARA CONDONG</t>
  </si>
  <si>
    <t>PT. TUNAS MOBILINDO PERKASA</t>
  </si>
  <si>
    <t>Jl. Pecenongan No.80, Kebon Kelapa, Jakarta Pusat</t>
  </si>
  <si>
    <t>013929963073000</t>
  </si>
  <si>
    <t>INCENTIVE OIL PEMBAYARAN MANAGEMENT FEE OLI DAIHATSU OKT' 2024</t>
  </si>
  <si>
    <t>06-Dec-24</t>
  </si>
  <si>
    <t>PT. TUNAS RIDEAN</t>
  </si>
  <si>
    <t>JL.PECENONGAN NO.60-62 KEBON KELAPA ,GAMBIR JAKARTA PUSAT</t>
  </si>
  <si>
    <t>013102330054000</t>
  </si>
  <si>
    <t>INCENTIVE OIL PEMBAYARAN MANFEE OLI TOYOTA PERIODE OKT 2024</t>
  </si>
  <si>
    <t>INCENTIVE MATERIAL PEMBAYARAN MANFEE MATERIAL TOYOTA PERIODE OKT 2024</t>
  </si>
  <si>
    <t>09-Dec-24</t>
  </si>
  <si>
    <t>SPONSORSHIP TUNAS CONVENTION 2025</t>
  </si>
  <si>
    <t>12-Dec-24</t>
  </si>
  <si>
    <t>PT. SAKURA JAYA SOLUSI</t>
  </si>
  <si>
    <t>JL BUNGA SAKURA RAYA BLOK J4 NO. 8A RT. 001 RW 017, KOTA BEKASI</t>
  </si>
  <si>
    <t>316278258432000</t>
  </si>
  <si>
    <t>SEWA</t>
  </si>
  <si>
    <t>SEWA LAIN LAIN - ADMIN SEWA LAIN LAIN - ADMIN</t>
  </si>
  <si>
    <t>24-100-02</t>
  </si>
  <si>
    <t>24-Dec-24</t>
  </si>
  <si>
    <t>PEMBAYARAN WIFI, AWS SERVICE PEMBAYARAN AWS SERVICE PERIODE NOV' 2024-INV. CDT-CLDCDT-CLD-2403193</t>
  </si>
  <si>
    <t>INCENTIVE OIL PEMBAYARAN MANAGEMENT FEE OLI DAIHATSU NOV' 2024</t>
  </si>
  <si>
    <t>PT. TIGA BINTANG JAYA USAHA</t>
  </si>
  <si>
    <t xml:space="preserve"> GIRI LOKA 3 BLOK W NO. 36BSD RT.02 RW.03 LENGKONG WETAN SERPONG TANGERANG</t>
  </si>
  <si>
    <t>025761842411000</t>
  </si>
  <si>
    <t>TUNAS TYT - TUNAS FRIEND</t>
  </si>
  <si>
    <t>Pembayaran Tagihan 03762/50/TR/TF/2024</t>
  </si>
  <si>
    <t>16-Dec-24</t>
  </si>
  <si>
    <t>PT. TUNAS RIDEAN-JATIWARINGIN</t>
  </si>
  <si>
    <t>Pembayaran Tagihan 127ARI2411-1047 - B2866UJA</t>
  </si>
  <si>
    <t>Pembayaran Tagihan 127ARI2411-1016 - B1895FRN</t>
  </si>
  <si>
    <t>Pembayaran Tagihan Toyota Jatiwaringin - 127ARI2411-1171 - B1226FJH</t>
  </si>
  <si>
    <t>Pembayaran Tagihan Toyota Jatiwaringin - 127ARI2411-1170 - B1271FRJ</t>
  </si>
  <si>
    <t>Pembayaran Tagihan Toyota Jatiwaringin - 127ARI2411-1062 - B1275FRJ</t>
  </si>
  <si>
    <t>Tunas TYT - Mampang</t>
  </si>
  <si>
    <t>Pembayaran Tagihan Toyota Mampang - 104ARI2411-0801 - AA8680AN</t>
  </si>
  <si>
    <t>Pembayaran Tagihan Toyota Jatiwaringin - 127ARI2411-1678 - B9597FXY</t>
  </si>
  <si>
    <t>CV. ANUGERAH BERSAMA SAPUTRA</t>
  </si>
  <si>
    <t>JL. TAMBAK DALAM BARU BLOK III NO 27 RT 03, ASEMROWO , SURABAYA</t>
  </si>
  <si>
    <t>0733644637614000</t>
  </si>
  <si>
    <t>Pembayaran Tagihan CV. Anugerah Bersama Saputra - Karoser - INV/ABS 2/XI/24-26 - B9597FXY</t>
  </si>
  <si>
    <t>Pembayaran Tagihan Toyota Jatiwaringin - 127ARI2411-1677 - B9644UCG</t>
  </si>
  <si>
    <t>Pembayaran Tagihan CV. Anugerah Bersama Saputra - Karoseri - INV/ABS 2/XI/24-27 - B9644UCG</t>
  </si>
  <si>
    <t>Pembayaran Tagihan Toyota Jatiwaringin - 127ARI2411-1779 - B1203FOB</t>
  </si>
  <si>
    <t>Pembayaran Tagihan Toyota Jatiwaringin - 127ARI2412-0073 - B1889FOS</t>
  </si>
  <si>
    <t>Pembayaran Tagihan Toyota Jatiwaringin - 127ARI2412-0032 - B1897FRN</t>
  </si>
  <si>
    <t>Pembayaran Tagihan Toyota Jatiwaringin - 127ARI2412-0033 - B1904FRN</t>
  </si>
  <si>
    <t>Pembayaran Tagihan Toyota - 127ARI2412-0500 - B1017FZU</t>
  </si>
  <si>
    <t>Pembayaran Tagihan Toyota Jatiwaringin - 127ARI2412-0499 - B1907FRN</t>
  </si>
  <si>
    <t>Pembayaran Tagihan Toyota Mampang - 104ARI2412-0121 - AA1920FN</t>
  </si>
  <si>
    <t>Pembayaran Tagihan Toyota - 104ARI2412-0663 - B1740SQH</t>
  </si>
  <si>
    <t>Pembayaran Tagihan Toyota - 104ARI2412-0861 - B1064SQR</t>
  </si>
  <si>
    <t>Pembayaran Tagihan Toyota - 104ARI2412-0856 - B1265SQR</t>
  </si>
  <si>
    <t>214105-616-A-03-00-I-00-000</t>
  </si>
  <si>
    <t>Payable Income Tax 23-AC-A----</t>
  </si>
  <si>
    <t xml:space="preserve">BCA 2210153775 - HO </t>
  </si>
  <si>
    <t>CV. SEDJAHTERA MOTOR</t>
  </si>
  <si>
    <t>JL. CENDRAWASIH XVII PENJUANG JAYA F NO. 280 RT 005 RW 013 PENJUANG MEDAN SATRIA BEKASI</t>
  </si>
  <si>
    <t>751089251427000</t>
  </si>
  <si>
    <t>INV MAMPANG 51513 - SPG 00856/263/SM/OL/2024 - 16610FHM2400429</t>
  </si>
  <si>
    <t>24-104-05</t>
  </si>
  <si>
    <t>BD/51524 CAP/AC/24/05/00123</t>
  </si>
  <si>
    <t>PT. KIKIJAYA AIRCONINDO</t>
  </si>
  <si>
    <t>JL. SUKARJO WIRYOPRANTONO 22A, KEBON KELAPA GAMBIR JAKARTA PUSAT</t>
  </si>
  <si>
    <t>013435441074000</t>
  </si>
  <si>
    <t>KL30792 CAP/AC/24/11/00966</t>
  </si>
  <si>
    <t xml:space="preserve"> SP/51540 CAP/AC/24/09/00914</t>
  </si>
  <si>
    <t xml:space="preserve"> SP/51539 CAP/AC/24/09/00915</t>
  </si>
  <si>
    <t>19-Dec-24</t>
  </si>
  <si>
    <t xml:space="preserve"> KL30885 CAP/AC/24/05/00356 FP 0100042486876998</t>
  </si>
  <si>
    <t>26-Dec-24</t>
  </si>
  <si>
    <t xml:space="preserve"> BD/51536 CAP/AC/24/09/00880</t>
  </si>
  <si>
    <t>PT. HANA CIPTA CEMERLANG</t>
  </si>
  <si>
    <t>JL. BOULEVARD BINTARO JAYA BLOK F3, NO.3. KEL.PONDOK PUCUNG, KEC.PONDOK AREN. TANGERANG SELATAN</t>
  </si>
  <si>
    <t>418533477453000</t>
  </si>
  <si>
    <t>114/11/HCC/I/2023 - No. FP 0100052301766746 - 160/12/HCC/I/2023 - No. FP 0100052301766792</t>
  </si>
  <si>
    <t>495/06/HCC/IV/2023 - CAP/AC/24/11/00939 - No. FP 0100072374402768</t>
  </si>
  <si>
    <t>682/08/HCC/VI/2023 - CAP/AC/24/11/00940 - No. FP 0100092338349836</t>
  </si>
  <si>
    <t>768/10/HCC/VII/2023 - CAP/AC/24/11/00941 - No. FP 0100092338349922</t>
  </si>
  <si>
    <t>769/10/HCC/VII/2023 - CAP/AC/24/11/00942 - No. FP 0100092338349923</t>
  </si>
  <si>
    <t>771/10/HCC/VII/2023 - CAP/AC/24/11/00944 - NO. FP 0100092338349925</t>
  </si>
  <si>
    <t>772/10/HCC/VII/2023 - CAP/AC/24/11/00945 - NO. FP 0100092338349926</t>
  </si>
  <si>
    <t>773/10/HCC/VII/2023 - CAP/AC/24/11/00946 - NO. FP 0100092338349927</t>
  </si>
  <si>
    <t>774/10/HCC/VII/2023 - CAP/AC/24/11/00947 - NO. FP 0100092338349928</t>
  </si>
  <si>
    <t>775/10/HCC/VII/2023 - CAP/AC/24/11/00948 - NO. FP 0100092338349929</t>
  </si>
  <si>
    <t>777/10/HCC/VII/2023 - CAP/AC/24/11/00950 - NO. FP 0100092338349931</t>
  </si>
  <si>
    <t>778/10/HCC/VII/2023 - CAP/AC/24/11/00951 - NO. FP 0100092338349932</t>
  </si>
  <si>
    <t>857/08/HCC/VIII/2023 - CAP/AC/24/11/00952 - NO. FP 0100102363051349</t>
  </si>
  <si>
    <t>858/08/HCC/VIII/2023 - CAP/AC/24/11/00953 - NO. FP 0100102363051350</t>
  </si>
  <si>
    <t>859/08/HCC/VIII/2023 - CAP/AC/24/11/00954 - NO. FP 0100102363051351</t>
  </si>
  <si>
    <t>861/08/HCC/VIII/2023 - CAP/AC/24/11/00956 - NO. FP 0100102363051353</t>
  </si>
  <si>
    <t>862/08/HCC/VIII/2023 - CAP/AC/24/11/00957 - NO. FP 0100102363051354</t>
  </si>
  <si>
    <t>863/08/HCC/VIII/2023 - CAP/AC/24/11/00958 - NO. FP 0100102363051355</t>
  </si>
  <si>
    <t>864/08/HCC/VIII/2023 - CAP/AC/24/11/00959 - NO. FP 0100102363051356</t>
  </si>
  <si>
    <t>867/08/HCC/VIII/2023 - CAP/AC/24/11/00960 - NO. FP 010.010-23.63051359</t>
  </si>
  <si>
    <t>868/08/HCC/VIII/2023 - CAP/AC/24/11/00961 - NO. FP 0100102363051360</t>
  </si>
  <si>
    <t>869/08/HCC/VIII/2023 - CAP/AC/24/11/00962 - NO. FP 0100102363051361</t>
  </si>
  <si>
    <t>872/08/HCC/VIII/2023 - CAP/AC/24/11/00963 - NO. FP 0100102363051364</t>
  </si>
  <si>
    <t>921/09/HCC/IX/2023 - CAP/AC/24/11/00964 - NO. FP 0100102363051413</t>
  </si>
  <si>
    <t>214105-617-A-03-00-I-00-000</t>
  </si>
  <si>
    <t>Payable Income Tax 23-BP-A----</t>
  </si>
  <si>
    <t>12/18/2024</t>
  </si>
  <si>
    <t>BES</t>
  </si>
  <si>
    <t>Spare Part</t>
  </si>
  <si>
    <t>BES01-000</t>
  </si>
  <si>
    <t>116/Inv-Jmn/VII/2024</t>
  </si>
  <si>
    <t>4</t>
  </si>
  <si>
    <t>16-BES241202-312.csv</t>
  </si>
  <si>
    <t>CV. JIWA MUDA NUSANTARA</t>
  </si>
  <si>
    <t>BTN PERMATA INDAH BANDARA BLOK D6 NO. 5 RT 000 RW 000, KAB. MAROS</t>
  </si>
  <si>
    <t>830309662809000</t>
  </si>
  <si>
    <t>Service</t>
  </si>
  <si>
    <t>118/Inv-Jmn/VII/2024</t>
  </si>
  <si>
    <t>BES12-000</t>
  </si>
  <si>
    <t>117/Inv-Jmn/VII/2024</t>
  </si>
  <si>
    <t>16-BES241212-323.csv</t>
  </si>
  <si>
    <t>123/Inv-Jmn/X/2024</t>
  </si>
  <si>
    <t>124/Inv-Jmn/X/2024</t>
  </si>
  <si>
    <t>120/Inv-Jmn/VIII/2024</t>
  </si>
  <si>
    <t>008/ATU/BP/IX/24</t>
  </si>
  <si>
    <t>PT. AZZAHRA TRANS UTAMA</t>
  </si>
  <si>
    <t>JL. MAYJEN HE. SUKMA (RAYA SUKABUMI NO. 45. HARJASARI KOTA BOGOR 16138)</t>
  </si>
  <si>
    <t>827901810404000</t>
  </si>
  <si>
    <t>18-Dec-24</t>
  </si>
  <si>
    <t>BES18-000</t>
  </si>
  <si>
    <t>125/Inv-Jmn/X/2024</t>
  </si>
  <si>
    <t>16-BES241218-329.csv</t>
  </si>
  <si>
    <t>126/Inv-Jmn/X/2024</t>
  </si>
  <si>
    <t>121/Inv-Jmn/VIII/2024</t>
  </si>
  <si>
    <t>KW/EAP/24/10/004</t>
  </si>
  <si>
    <t>PT EKA AUTO PERKASA</t>
  </si>
  <si>
    <t>JL. RAYA SERPONG KM 7 NO. 32 RT. 003 RW. 001 PAKUALAM, SERPONG UTARA, TANGERANG SELATAN, BANTEN</t>
  </si>
  <si>
    <t>313647893411000</t>
  </si>
  <si>
    <t>KW/EAP/24/10/005</t>
  </si>
  <si>
    <t>127/Inv-Jmn/XI/2024</t>
  </si>
  <si>
    <t>KW/EAP/24/10/032</t>
  </si>
  <si>
    <t>23-Dec-24</t>
  </si>
  <si>
    <t>BES23-000</t>
  </si>
  <si>
    <t>128/Inv-Jmn/XI/2024</t>
  </si>
  <si>
    <t>5</t>
  </si>
  <si>
    <t>16-BES241223-335.csv</t>
  </si>
  <si>
    <t>007/ATU/BP/X/24</t>
  </si>
  <si>
    <t>008/ATU/BP/X/24</t>
  </si>
  <si>
    <t>KW/EAP/24/10/033</t>
  </si>
  <si>
    <t>214105-619-A-03-00-I-00-000</t>
  </si>
  <si>
    <t>Payable Income Tax 23-IW-A</t>
  </si>
  <si>
    <t>PT. SURYA TITIAN HARAPAN</t>
  </si>
  <si>
    <t>RUKAN SENTRA BISNIS BLOK A7B NOMOR 11,12,15,16 JALAN BOULEVARD ARTHA GADING RT 018 RW 008 JAKARTA UTARA</t>
  </si>
  <si>
    <t>536971286043000</t>
  </si>
  <si>
    <t>PEMBAYARAN ROBOTIC CARWASH PEMBAYARAN TAGIHAN CARWASH BULAN JULI 2024</t>
  </si>
  <si>
    <t>PEMBAYARAN ROBOTIC CARWASH PEMBAYARAN TAGIHAN CARWASH BULAN OKTOBER 2024</t>
  </si>
  <si>
    <t>05-Dec-24</t>
  </si>
  <si>
    <t>INCENTIVE MATERIAL PEMBAYARAN MANAGEMENT FEE BAN DAIHATSU PERIODE OKTOBER 2024</t>
  </si>
  <si>
    <t>Jumlah Karyawan</t>
  </si>
  <si>
    <t>Penghasilan Bruto</t>
  </si>
  <si>
    <t>Tax yang Dihitung</t>
  </si>
  <si>
    <t>Tax yang Dibayar</t>
  </si>
  <si>
    <t>SPOORING BALANCING - HEAD OFFICE</t>
  </si>
  <si>
    <t>OIL LUBRICANT - HEAD OFFICE</t>
  </si>
  <si>
    <t>COATING - HEAD OFFICE</t>
  </si>
  <si>
    <t>INDEPENDENT WORKSHOP - HEAD OFFICE</t>
  </si>
  <si>
    <t>OTOXPERT - HEAD OFFICE</t>
  </si>
  <si>
    <t>Codering KK</t>
  </si>
  <si>
    <t>Validasi</t>
  </si>
  <si>
    <t>Analisa</t>
  </si>
  <si>
    <t>PEMBAYARAN PPH 21 HO MASA NOVEMBER 2024</t>
  </si>
  <si>
    <t>PEMBAYARAN PPH 21 OTO MASA NOVEMBER 2024</t>
  </si>
  <si>
    <t>No reff &amp; Head Desc kosong di KK</t>
  </si>
  <si>
    <t>Data Tidak ada di KK</t>
  </si>
  <si>
    <t>Kode Objek KK</t>
  </si>
  <si>
    <t>No Reff tidak ada di KK</t>
  </si>
  <si>
    <t>Donn</t>
  </si>
  <si>
    <t>Data Reff Revision, Donn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</si>
</sst>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41" fontId="3" fillId="2" borderId="0" xfId="1" applyFont="1" applyFill="1" applyBorder="1" applyAlignment="1">
      <alignment vertical="center" readingOrder="1"/>
    </xf>
    <xf numFmtId="0" fontId="2" fillId="2" borderId="0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H%20MSS\Rekon%20PPH\REKON%20PPH%20SMM%201224.xlsx" TargetMode="External"/><Relationship Id="rId1" Type="http://schemas.openxmlformats.org/officeDocument/2006/relationships/externalLinkPath" Target="/Users/Youdoo/Documents/Tunas%20Ridean/TAX/SMM/Rekon%20PPH%20MSS/Rekon%20PPH/REKON%20PPH%20SMM%2012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ail DJP"/>
      <sheetName val="SSP Dec 24"/>
      <sheetName val="SSP Dec Magang 24"/>
      <sheetName val="Rekon PTD"/>
      <sheetName val="Rekap 1224"/>
      <sheetName val="Sheet4"/>
      <sheetName val="214103"/>
      <sheetName val="Sheet3"/>
      <sheetName val="214105"/>
      <sheetName val="Sheet2"/>
      <sheetName val="MASTER SUPPLIER"/>
      <sheetName val="Sheet1"/>
      <sheetName val="214106"/>
      <sheetName val="Ref Daftar Kode Bukti Poton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I4" t="str">
            <v>Head Description</v>
          </cell>
          <cell r="J4" t="str">
            <v>Line Description</v>
          </cell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Invoice Number</v>
          </cell>
          <cell r="P4" t="str">
            <v>PO Number</v>
          </cell>
          <cell r="Q4" t="str">
            <v>DO Number</v>
          </cell>
          <cell r="R4" t="str">
            <v>ID Rec</v>
          </cell>
          <cell r="S4" t="str">
            <v>Asset Code</v>
          </cell>
          <cell r="T4" t="str">
            <v>Comment Text Header</v>
          </cell>
          <cell r="U4" t="str">
            <v>Comment Text Detail</v>
          </cell>
          <cell r="V4" t="str">
            <v>SALDO</v>
          </cell>
          <cell r="W4" t="str">
            <v>CODERING</v>
          </cell>
        </row>
        <row r="5">
          <cell r="I5" t="str">
            <v/>
          </cell>
          <cell r="J5" t="str">
            <v>Pembayaran PPh 21 HO Masa November 2024</v>
          </cell>
          <cell r="K5" t="str">
            <v/>
          </cell>
          <cell r="L5" t="str">
            <v>OX1224L</v>
          </cell>
          <cell r="M5">
            <v>599062</v>
          </cell>
          <cell r="N5">
            <v>0</v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>
            <v>599062</v>
          </cell>
          <cell r="W5" t="str">
            <v>PEMBAYARAN PPH 21 HO MASA NOVEMBER 2024</v>
          </cell>
        </row>
        <row r="6">
          <cell r="I6" t="str">
            <v>TSA162024012</v>
          </cell>
          <cell r="J6" t="str">
            <v>HRD Monthly Payroll Journal</v>
          </cell>
          <cell r="K6" t="str">
            <v/>
          </cell>
          <cell r="L6" t="str">
            <v>OPT-1224</v>
          </cell>
          <cell r="M6">
            <v>190365</v>
          </cell>
          <cell r="N6">
            <v>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TSA162024012</v>
          </cell>
          <cell r="V6">
            <v>190365</v>
          </cell>
          <cell r="W6" t="str">
            <v>PPH 21 KARYAWAN</v>
          </cell>
        </row>
        <row r="7">
          <cell r="I7" t="str">
            <v>TSA162024012</v>
          </cell>
          <cell r="J7" t="str">
            <v>HRD Monthly Payroll Journal</v>
          </cell>
          <cell r="K7" t="str">
            <v/>
          </cell>
          <cell r="L7" t="str">
            <v>OPT-1224</v>
          </cell>
          <cell r="M7">
            <v>178873</v>
          </cell>
          <cell r="N7">
            <v>0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TSA162024012</v>
          </cell>
          <cell r="V7">
            <v>178873</v>
          </cell>
          <cell r="W7" t="str">
            <v>PPH 21 KARYAWAN</v>
          </cell>
        </row>
        <row r="8">
          <cell r="I8" t="str">
            <v>TSA162024012</v>
          </cell>
          <cell r="J8" t="str">
            <v>HRD Monthly Payroll Journal</v>
          </cell>
          <cell r="K8" t="str">
            <v/>
          </cell>
          <cell r="L8" t="str">
            <v>OPT-1224</v>
          </cell>
          <cell r="M8">
            <v>0</v>
          </cell>
          <cell r="N8">
            <v>156614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TSA162024012</v>
          </cell>
          <cell r="V8">
            <v>-156614</v>
          </cell>
          <cell r="W8" t="str">
            <v>PPH 21 KARYAWAN</v>
          </cell>
        </row>
        <row r="9">
          <cell r="I9" t="str">
            <v/>
          </cell>
          <cell r="J9" t="str">
            <v>Pembayaran PPh 21 OTO Masa November 2024</v>
          </cell>
          <cell r="K9" t="str">
            <v/>
          </cell>
          <cell r="L9" t="str">
            <v>OX1224L</v>
          </cell>
          <cell r="M9">
            <v>42314</v>
          </cell>
          <cell r="N9">
            <v>0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>
            <v>42314</v>
          </cell>
          <cell r="W9" t="str">
            <v>PEMBAYARAN PPH 21 OTO MASA NOVEMBER 2024</v>
          </cell>
        </row>
        <row r="10">
          <cell r="I10" t="str">
            <v>TSA162024012</v>
          </cell>
          <cell r="J10" t="str">
            <v>HRD Monthly Payroll Journal</v>
          </cell>
          <cell r="K10" t="str">
            <v/>
          </cell>
          <cell r="L10" t="str">
            <v>OPT-1224</v>
          </cell>
          <cell r="M10">
            <v>0</v>
          </cell>
          <cell r="N10">
            <v>107298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TSA162024012</v>
          </cell>
          <cell r="V10">
            <v>-107298</v>
          </cell>
          <cell r="W10" t="str">
            <v>PPH 21 KARYAWAN</v>
          </cell>
        </row>
        <row r="11">
          <cell r="I11" t="str">
            <v>TSA162024012</v>
          </cell>
          <cell r="J11" t="str">
            <v>HRD Monthly Payroll Journal</v>
          </cell>
          <cell r="K11" t="str">
            <v/>
          </cell>
          <cell r="L11" t="str">
            <v>OPT-1224</v>
          </cell>
          <cell r="M11">
            <v>0</v>
          </cell>
          <cell r="N11">
            <v>170134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TSA162024012</v>
          </cell>
          <cell r="V11">
            <v>-170134</v>
          </cell>
          <cell r="W11" t="str">
            <v>PPH 21 KARYAWAN</v>
          </cell>
        </row>
        <row r="12">
          <cell r="I12" t="str">
            <v>TSA162024012</v>
          </cell>
          <cell r="J12" t="str">
            <v>HRD Monthly Payroll Journal</v>
          </cell>
          <cell r="K12" t="str">
            <v/>
          </cell>
          <cell r="L12" t="str">
            <v>OPT-1224</v>
          </cell>
          <cell r="M12">
            <v>0</v>
          </cell>
          <cell r="N12">
            <v>193834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TSA162024012</v>
          </cell>
          <cell r="V12">
            <v>-193834</v>
          </cell>
          <cell r="W12" t="str">
            <v>PPH 21 KARYAWAN</v>
          </cell>
        </row>
        <row r="13">
          <cell r="I13" t="str">
            <v>TSA162024012</v>
          </cell>
          <cell r="J13" t="str">
            <v>HRD Monthly Payroll Journal</v>
          </cell>
          <cell r="K13" t="str">
            <v/>
          </cell>
          <cell r="L13" t="str">
            <v>OPT-1224</v>
          </cell>
          <cell r="M13">
            <v>0</v>
          </cell>
          <cell r="N13">
            <v>190769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TSA162024012</v>
          </cell>
          <cell r="V13">
            <v>-190769</v>
          </cell>
          <cell r="W13" t="str">
            <v>PPH 21 KARYAWAN</v>
          </cell>
        </row>
      </sheetData>
      <sheetData sheetId="7"/>
      <sheetData sheetId="8">
        <row r="5">
          <cell r="L5" t="str">
            <v>Reference</v>
          </cell>
          <cell r="M5" t="str">
            <v>no faktur</v>
          </cell>
          <cell r="N5" t="str">
            <v>Group ID</v>
          </cell>
          <cell r="O5" t="str">
            <v>Debit Amount</v>
          </cell>
          <cell r="P5" t="str">
            <v>Credit Amount</v>
          </cell>
          <cell r="Q5" t="str">
            <v>Invoice Number</v>
          </cell>
          <cell r="R5" t="str">
            <v>PO Number</v>
          </cell>
          <cell r="S5" t="str">
            <v>DO Number</v>
          </cell>
          <cell r="T5" t="str">
            <v>ID Rec</v>
          </cell>
          <cell r="U5" t="str">
            <v>Asset Code</v>
          </cell>
          <cell r="V5" t="str">
            <v>Comment Text Header</v>
          </cell>
          <cell r="W5" t="str">
            <v>Comment Text Detail</v>
          </cell>
          <cell r="X5" t="str">
            <v>SALDO</v>
          </cell>
          <cell r="Y5" t="str">
            <v>CODERING</v>
          </cell>
          <cell r="Z5" t="str">
            <v>Nama Suplier</v>
          </cell>
          <cell r="AA5" t="str">
            <v>Alamat</v>
          </cell>
          <cell r="AB5" t="str">
            <v>NPWP</v>
          </cell>
          <cell r="AC5" t="str">
            <v>Dpp</v>
          </cell>
          <cell r="AD5" t="str">
            <v>PPh</v>
          </cell>
          <cell r="AE5" t="str">
            <v>Tarif</v>
          </cell>
          <cell r="AF5" t="str">
            <v>Kode MAP</v>
          </cell>
          <cell r="AG5" t="str">
            <v>Kode Jenis Setoran</v>
          </cell>
          <cell r="AH5" t="str">
            <v>Ket</v>
          </cell>
          <cell r="AI5" t="str">
            <v>KODE BUKPOT</v>
          </cell>
        </row>
        <row r="6">
          <cell r="L6" t="str">
            <v>NC/HT/24/12/00047</v>
          </cell>
          <cell r="N6" t="str">
            <v>OX1224L</v>
          </cell>
          <cell r="O6">
            <v>75596</v>
          </cell>
          <cell r="P6">
            <v>0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>
            <v>75596</v>
          </cell>
          <cell r="Y6" t="str">
            <v>PEMBAYARAN PPH 23 ATAS SEWA MASA NOVEMBER 202</v>
          </cell>
        </row>
        <row r="7">
          <cell r="L7" t="str">
            <v>NC/HT/24/12/00047</v>
          </cell>
          <cell r="N7" t="str">
            <v>OX1224L</v>
          </cell>
          <cell r="O7">
            <v>23902600</v>
          </cell>
          <cell r="P7">
            <v>0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>
            <v>23902600</v>
          </cell>
          <cell r="Y7" t="str">
            <v>PEMBAYARAN PPH 23 ATAS JASA MASA NOVEMBER 202</v>
          </cell>
        </row>
        <row r="8">
          <cell r="L8" t="str">
            <v>NC/GA/24/12/00062</v>
          </cell>
          <cell r="N8" t="str">
            <v>OX1224L</v>
          </cell>
          <cell r="O8">
            <v>0</v>
          </cell>
          <cell r="P8">
            <v>5104.16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>
            <v>-5104.16</v>
          </cell>
          <cell r="Y8" t="str">
            <v>HUTANG PPH 23</v>
          </cell>
          <cell r="Z8" t="str">
            <v>PT. SARANA SEMESTA SEJAHTERA</v>
          </cell>
          <cell r="AA8" t="str">
            <v>Jl Lenteng Agung No 35 RT 04 RW 01 DKI Jakarta</v>
          </cell>
          <cell r="AB8" t="str">
            <v>664076544017000</v>
          </cell>
          <cell r="AC8">
            <v>255208</v>
          </cell>
          <cell r="AD8">
            <v>5104.16</v>
          </cell>
          <cell r="AE8">
            <v>0.02</v>
          </cell>
          <cell r="AF8">
            <v>411124</v>
          </cell>
          <cell r="AG8">
            <v>104</v>
          </cell>
          <cell r="AH8" t="str">
            <v>JASA</v>
          </cell>
          <cell r="AI8" t="str">
            <v>24-104-24</v>
          </cell>
        </row>
        <row r="9">
          <cell r="L9" t="str">
            <v>NC/GA/24/12/00063</v>
          </cell>
          <cell r="N9" t="str">
            <v>OX1224L</v>
          </cell>
          <cell r="O9">
            <v>0</v>
          </cell>
          <cell r="P9">
            <v>5890.6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>
            <v>-5890.6</v>
          </cell>
          <cell r="Y9" t="str">
            <v>HUTANG PPH 23</v>
          </cell>
          <cell r="Z9" t="str">
            <v>PT. Mitra Asri Pratama</v>
          </cell>
          <cell r="AA9" t="str">
            <v>GEDUNG TUNAS RENT BINTARO KOMERSIAL BLOK CBD B7 NO A1/02 RT 001 RW 002, KOTA TANGERANG SELATAN</v>
          </cell>
          <cell r="AB9" t="str">
            <v>315844001074000</v>
          </cell>
          <cell r="AC9">
            <v>294530</v>
          </cell>
          <cell r="AD9">
            <v>5890.6</v>
          </cell>
          <cell r="AE9">
            <v>0.02</v>
          </cell>
          <cell r="AF9">
            <v>411124</v>
          </cell>
          <cell r="AG9">
            <v>104</v>
          </cell>
          <cell r="AH9" t="str">
            <v>JASA</v>
          </cell>
          <cell r="AI9" t="str">
            <v>24-104-17</v>
          </cell>
        </row>
        <row r="10">
          <cell r="L10" t="str">
            <v>NC/GA/24/12/00064</v>
          </cell>
          <cell r="N10" t="str">
            <v>OX1224L</v>
          </cell>
          <cell r="O10">
            <v>0</v>
          </cell>
          <cell r="P10">
            <v>5990.64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>
            <v>-5990.64</v>
          </cell>
          <cell r="Y10" t="str">
            <v>HUTANG PPH 23</v>
          </cell>
          <cell r="Z10" t="str">
            <v>PT. Mitra Asri Pratama</v>
          </cell>
          <cell r="AA10" t="str">
            <v>GEDUNG TUNAS RENT BINTARO KOMERSIAL BLOK CBD B7 NO A1/02 RT 001 RW 002, KOTA TANGERANG SELATAN</v>
          </cell>
          <cell r="AB10" t="str">
            <v>315844001074000</v>
          </cell>
          <cell r="AC10">
            <v>299532</v>
          </cell>
          <cell r="AD10">
            <v>5990.64</v>
          </cell>
          <cell r="AE10">
            <v>0.02</v>
          </cell>
          <cell r="AF10">
            <v>411124</v>
          </cell>
          <cell r="AG10">
            <v>104</v>
          </cell>
          <cell r="AH10" t="str">
            <v>JASA</v>
          </cell>
          <cell r="AI10" t="str">
            <v>24-104-17</v>
          </cell>
        </row>
        <row r="11">
          <cell r="L11" t="str">
            <v>NC/HT/24/12/00048</v>
          </cell>
          <cell r="N11" t="str">
            <v>OX1224L</v>
          </cell>
          <cell r="O11">
            <v>0</v>
          </cell>
          <cell r="P11">
            <v>9000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>NC/HT/24/12/00048</v>
          </cell>
          <cell r="X11">
            <v>-9000</v>
          </cell>
          <cell r="Y11" t="str">
            <v>HUTANG PPH 23</v>
          </cell>
          <cell r="Z11" t="str">
            <v>PT. MITRA PAJAKKU</v>
          </cell>
          <cell r="AA11" t="str">
            <v>Jl. Kemanggisan Utama Raya No. J4 RT 016 RW 08 Kemanggisan Pal Merah</v>
          </cell>
          <cell r="AB11" t="str">
            <v>023986557031000</v>
          </cell>
          <cell r="AC11">
            <v>450000</v>
          </cell>
          <cell r="AD11">
            <v>9000</v>
          </cell>
          <cell r="AE11">
            <v>0.02</v>
          </cell>
          <cell r="AF11">
            <v>411124</v>
          </cell>
          <cell r="AG11">
            <v>104</v>
          </cell>
          <cell r="AH11" t="str">
            <v>JASA</v>
          </cell>
          <cell r="AI11" t="str">
            <v>24-104-24</v>
          </cell>
        </row>
        <row r="12">
          <cell r="L12" t="str">
            <v>NC/OL/24/11/00142</v>
          </cell>
          <cell r="N12" t="str">
            <v>OX1224L</v>
          </cell>
          <cell r="O12">
            <v>0</v>
          </cell>
          <cell r="P12">
            <v>18000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>NC/OL/24/11/00142</v>
          </cell>
          <cell r="X12">
            <v>-18000</v>
          </cell>
          <cell r="Y12" t="str">
            <v>HUTANG PPH 23</v>
          </cell>
          <cell r="Z12" t="str">
            <v>CV. NUSANTARA ENGINEERING SOLUTION</v>
          </cell>
          <cell r="AA12" t="str">
            <v>JL. SALAK 2. NO.26, Margonda, Pondok Cina, Beji- Depok, Jawa Barat</v>
          </cell>
          <cell r="AB12" t="str">
            <v>501911366448000</v>
          </cell>
          <cell r="AC12">
            <v>900000</v>
          </cell>
          <cell r="AD12">
            <v>18000</v>
          </cell>
          <cell r="AE12">
            <v>0.02</v>
          </cell>
          <cell r="AF12">
            <v>411124</v>
          </cell>
          <cell r="AG12">
            <v>104</v>
          </cell>
          <cell r="AH12" t="str">
            <v>JASA</v>
          </cell>
          <cell r="AI12" t="str">
            <v>24-104-29</v>
          </cell>
        </row>
        <row r="13">
          <cell r="L13" t="str">
            <v>NC/OL/24/11/00138</v>
          </cell>
          <cell r="N13" t="str">
            <v>OX1224L</v>
          </cell>
          <cell r="O13">
            <v>0</v>
          </cell>
          <cell r="P13">
            <v>177391.3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>NC/OL/24/11/00138</v>
          </cell>
          <cell r="X13">
            <v>-177391.3</v>
          </cell>
          <cell r="Y13" t="str">
            <v>HUTANG PPH 23</v>
          </cell>
          <cell r="Z13" t="str">
            <v>PT. CENTRAL DATA TECHNOLOGY</v>
          </cell>
          <cell r="AA13" t="str">
            <v>CENTENNIAL TOWER 12TH FLOOR, JL. GATOT SUBROTO JAKARTA SELATAN</v>
          </cell>
          <cell r="AB13" t="str">
            <v>030362040063000</v>
          </cell>
          <cell r="AC13">
            <v>8869565</v>
          </cell>
          <cell r="AD13">
            <v>177391.3</v>
          </cell>
          <cell r="AE13">
            <v>0.02</v>
          </cell>
          <cell r="AF13">
            <v>411124</v>
          </cell>
          <cell r="AG13">
            <v>104</v>
          </cell>
          <cell r="AH13" t="str">
            <v>JASA</v>
          </cell>
          <cell r="AI13" t="str">
            <v>24-104-29</v>
          </cell>
        </row>
        <row r="14">
          <cell r="L14" t="str">
            <v>NC/OL/24/11/00143</v>
          </cell>
          <cell r="M14" t="str">
            <v>0100082463200484</v>
          </cell>
          <cell r="N14" t="str">
            <v>OX1224L</v>
          </cell>
          <cell r="O14">
            <v>0</v>
          </cell>
          <cell r="P14">
            <v>13661.9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>NC/OL/24/11/00143</v>
          </cell>
          <cell r="X14">
            <v>-13661.9</v>
          </cell>
          <cell r="Y14" t="str">
            <v>HUTANG PPH 23</v>
          </cell>
          <cell r="Z14" t="str">
            <v>PT. TUNAS RIDEAN</v>
          </cell>
          <cell r="AA14" t="str">
            <v>JL.PECENONGAN NO.60-62 KEBON KELAPA ,GAMBIR JAKARTA PUSAT</v>
          </cell>
          <cell r="AB14" t="str">
            <v>013102330054000</v>
          </cell>
          <cell r="AC14">
            <v>683095</v>
          </cell>
          <cell r="AD14">
            <v>13661.9</v>
          </cell>
          <cell r="AE14">
            <v>0.02</v>
          </cell>
          <cell r="AF14">
            <v>411124</v>
          </cell>
          <cell r="AG14">
            <v>104</v>
          </cell>
          <cell r="AH14" t="str">
            <v>JASA</v>
          </cell>
          <cell r="AI14" t="str">
            <v>24-104-29</v>
          </cell>
        </row>
        <row r="15">
          <cell r="L15" t="str">
            <v>NC/OL/24/11/00146</v>
          </cell>
          <cell r="N15" t="str">
            <v>OX1224L</v>
          </cell>
          <cell r="O15">
            <v>0</v>
          </cell>
          <cell r="P15">
            <v>775848.84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>NC/OL/24/11/00146</v>
          </cell>
          <cell r="X15">
            <v>-775848.84</v>
          </cell>
          <cell r="Y15" t="str">
            <v>HUTANG PPH 23</v>
          </cell>
          <cell r="Z15" t="str">
            <v>PT. TUNAS MOBILINDO PERKASA</v>
          </cell>
          <cell r="AA15" t="str">
            <v>Jl. Pecenongan No.80, Kebon Kelapa, Jakarta Pusat</v>
          </cell>
          <cell r="AB15" t="str">
            <v>013929963073000</v>
          </cell>
          <cell r="AC15">
            <v>38792442</v>
          </cell>
          <cell r="AD15">
            <v>775848.84</v>
          </cell>
          <cell r="AE15">
            <v>0.02</v>
          </cell>
          <cell r="AF15">
            <v>411124</v>
          </cell>
          <cell r="AG15">
            <v>104</v>
          </cell>
          <cell r="AH15" t="str">
            <v>JASA</v>
          </cell>
          <cell r="AI15" t="str">
            <v>24-104-29</v>
          </cell>
        </row>
        <row r="16">
          <cell r="L16" t="str">
            <v>NC/OL/24/11/00144</v>
          </cell>
          <cell r="M16" t="str">
            <v>0100022465949578</v>
          </cell>
          <cell r="N16" t="str">
            <v>OX1224L</v>
          </cell>
          <cell r="O16">
            <v>0</v>
          </cell>
          <cell r="P16">
            <v>201216.22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>NC/OL/24/11/00144</v>
          </cell>
          <cell r="X16">
            <v>-201216.22</v>
          </cell>
          <cell r="Y16" t="str">
            <v>HUTANG PPH 23</v>
          </cell>
          <cell r="Z16" t="str">
            <v>PT. TUNAS RIDEAN</v>
          </cell>
          <cell r="AA16" t="str">
            <v>JL.PECENONGAN NO.60-62 KEBON KELAPA ,GAMBIR JAKARTA PUSAT</v>
          </cell>
          <cell r="AB16" t="str">
            <v>013102330054000</v>
          </cell>
          <cell r="AC16">
            <v>10060811</v>
          </cell>
          <cell r="AD16">
            <v>201216.22</v>
          </cell>
          <cell r="AE16">
            <v>0.02</v>
          </cell>
          <cell r="AF16">
            <v>411124</v>
          </cell>
          <cell r="AG16">
            <v>104</v>
          </cell>
          <cell r="AH16" t="str">
            <v>JASA</v>
          </cell>
          <cell r="AI16" t="str">
            <v>24-104-29</v>
          </cell>
        </row>
        <row r="17">
          <cell r="L17" t="str">
            <v>NC/OL/24/11/00145</v>
          </cell>
          <cell r="M17" t="str">
            <v>0100022465949577</v>
          </cell>
          <cell r="N17" t="str">
            <v>OX1224L</v>
          </cell>
          <cell r="O17">
            <v>0</v>
          </cell>
          <cell r="P17">
            <v>2341531.54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>NC/OL/24/11/00145</v>
          </cell>
          <cell r="X17">
            <v>-2341531.54</v>
          </cell>
          <cell r="Y17" t="str">
            <v>HUTANG PPH 23</v>
          </cell>
          <cell r="Z17" t="str">
            <v>PT. TUNAS RIDEAN</v>
          </cell>
          <cell r="AA17" t="str">
            <v>JL.PECENONGAN NO.60-62 KEBON KELAPA ,GAMBIR JAKARTA PUSAT</v>
          </cell>
          <cell r="AB17" t="str">
            <v>013102330054000</v>
          </cell>
          <cell r="AC17">
            <v>117076577</v>
          </cell>
          <cell r="AD17">
            <v>2341531.54</v>
          </cell>
          <cell r="AE17">
            <v>0.02</v>
          </cell>
          <cell r="AF17">
            <v>411124</v>
          </cell>
          <cell r="AG17">
            <v>104</v>
          </cell>
          <cell r="AH17" t="str">
            <v>JASA</v>
          </cell>
          <cell r="AI17" t="str">
            <v>24-104-29</v>
          </cell>
        </row>
        <row r="18">
          <cell r="L18" t="str">
            <v>NC/OL/24/12/00149</v>
          </cell>
          <cell r="M18" t="str">
            <v>0100022465949593</v>
          </cell>
          <cell r="N18" t="str">
            <v>OX1224L</v>
          </cell>
          <cell r="O18">
            <v>0</v>
          </cell>
          <cell r="P18">
            <v>1376146.78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>NC/OL/24/12/00149</v>
          </cell>
          <cell r="X18">
            <v>-1376146.78</v>
          </cell>
          <cell r="Y18" t="str">
            <v>HUTANG PPH 23</v>
          </cell>
          <cell r="Z18" t="str">
            <v>PT. TUNAS RIDEAN</v>
          </cell>
          <cell r="AA18" t="str">
            <v>JL.PECENONGAN NO.60-62 KEBON KELAPA ,GAMBIR JAKARTA PUSAT</v>
          </cell>
          <cell r="AB18" t="str">
            <v>013102330054000</v>
          </cell>
          <cell r="AC18">
            <v>68807339</v>
          </cell>
          <cell r="AD18">
            <v>1376146.78</v>
          </cell>
          <cell r="AE18">
            <v>0.02</v>
          </cell>
          <cell r="AF18">
            <v>411124</v>
          </cell>
          <cell r="AG18">
            <v>104</v>
          </cell>
          <cell r="AH18" t="str">
            <v>JASA</v>
          </cell>
          <cell r="AI18" t="str">
            <v>24-104-29</v>
          </cell>
        </row>
        <row r="19">
          <cell r="L19" t="str">
            <v>NC/OL/24/12/00150</v>
          </cell>
          <cell r="N19" t="str">
            <v>OX1224L</v>
          </cell>
          <cell r="O19">
            <v>0</v>
          </cell>
          <cell r="P19">
            <v>32268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>
            <v>-32268</v>
          </cell>
          <cell r="Y19" t="str">
            <v>HUTANG PPH 23</v>
          </cell>
          <cell r="Z19" t="str">
            <v>PT. SAKURA JAYA SOLUSI</v>
          </cell>
          <cell r="AA19" t="str">
            <v>JL BUNGA SAKURA RAYA BLOK J4 NO. 8A RT. 001 RW 017, KOTA BEKASI</v>
          </cell>
          <cell r="AB19" t="str">
            <v>316278258432000</v>
          </cell>
          <cell r="AC19">
            <v>1613400</v>
          </cell>
          <cell r="AD19">
            <v>32268</v>
          </cell>
          <cell r="AE19">
            <v>0.02</v>
          </cell>
          <cell r="AF19">
            <v>411124</v>
          </cell>
          <cell r="AG19">
            <v>100</v>
          </cell>
          <cell r="AH19" t="str">
            <v>SEWA</v>
          </cell>
          <cell r="AI19" t="str">
            <v>24-100-02</v>
          </cell>
        </row>
        <row r="20">
          <cell r="L20" t="str">
            <v>NC/OL/24/12/00154</v>
          </cell>
          <cell r="N20" t="str">
            <v>OX1224L</v>
          </cell>
          <cell r="O20">
            <v>0</v>
          </cell>
          <cell r="P20">
            <v>173899.36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>NC/OL/24/12/00154</v>
          </cell>
          <cell r="X20">
            <v>-173899.36</v>
          </cell>
          <cell r="Y20" t="str">
            <v>HUTANG PPH 23</v>
          </cell>
          <cell r="Z20" t="str">
            <v>PT. CENTRAL DATA TECHNOLOGY</v>
          </cell>
          <cell r="AA20" t="str">
            <v>CENTENNIAL TOWER 12TH FLOOR, JL. GATOT SUBROTO JAKARTA SELATAN</v>
          </cell>
          <cell r="AB20" t="str">
            <v>030362040063000</v>
          </cell>
          <cell r="AC20">
            <v>8694968</v>
          </cell>
          <cell r="AD20">
            <v>173899.36</v>
          </cell>
          <cell r="AE20">
            <v>0.02</v>
          </cell>
          <cell r="AF20">
            <v>411124</v>
          </cell>
          <cell r="AG20">
            <v>104</v>
          </cell>
          <cell r="AH20" t="str">
            <v>JASA</v>
          </cell>
          <cell r="AI20" t="str">
            <v>24-104-29</v>
          </cell>
        </row>
        <row r="21">
          <cell r="L21" t="str">
            <v>NC/OL/24/12/00155</v>
          </cell>
          <cell r="N21" t="str">
            <v>OX1224L</v>
          </cell>
          <cell r="O21">
            <v>0</v>
          </cell>
          <cell r="P21">
            <v>750871.36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>NC/OL/24/12/00155</v>
          </cell>
          <cell r="X21">
            <v>-750871.36</v>
          </cell>
          <cell r="Y21" t="str">
            <v>HUTANG PPH 23</v>
          </cell>
          <cell r="Z21" t="str">
            <v>PT. TUNAS MOBILINDO PERKASA</v>
          </cell>
          <cell r="AA21" t="str">
            <v>Jl. Pecenongan No.80, Kebon Kelapa, Jakarta Pusat</v>
          </cell>
          <cell r="AB21" t="str">
            <v>013929963073000</v>
          </cell>
          <cell r="AC21">
            <v>37543568</v>
          </cell>
          <cell r="AD21">
            <v>750871.36</v>
          </cell>
          <cell r="AE21">
            <v>0.02</v>
          </cell>
          <cell r="AF21">
            <v>411124</v>
          </cell>
          <cell r="AG21">
            <v>104</v>
          </cell>
          <cell r="AH21" t="str">
            <v>JASA</v>
          </cell>
          <cell r="AI21" t="str">
            <v>24-104-29</v>
          </cell>
        </row>
        <row r="22">
          <cell r="L22" t="str">
            <v>NC/OX/24/11/00155</v>
          </cell>
          <cell r="N22" t="str">
            <v>OX1224L</v>
          </cell>
          <cell r="O22">
            <v>0</v>
          </cell>
          <cell r="P22">
            <v>12000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>NC/OX/24/11/00155</v>
          </cell>
          <cell r="X22">
            <v>-12000</v>
          </cell>
          <cell r="Y22" t="str">
            <v>HUTANG PPH 23</v>
          </cell>
          <cell r="Z22" t="str">
            <v>PT. TIGA BINTANG JAYA USAHA</v>
          </cell>
          <cell r="AA22" t="str">
            <v xml:space="preserve"> GIRI LOKA 3 BLOK W NO. 36BSD RT.02 RW.03 LENGKONG WETAN SERPONG TANGERANG</v>
          </cell>
          <cell r="AB22" t="str">
            <v>025761842411000</v>
          </cell>
          <cell r="AC22">
            <v>600000</v>
          </cell>
          <cell r="AD22">
            <v>12000</v>
          </cell>
          <cell r="AE22">
            <v>0.02</v>
          </cell>
          <cell r="AF22">
            <v>411124</v>
          </cell>
          <cell r="AG22">
            <v>104</v>
          </cell>
          <cell r="AH22" t="str">
            <v>JASA</v>
          </cell>
          <cell r="AI22" t="str">
            <v>24-104-29</v>
          </cell>
        </row>
        <row r="23">
          <cell r="L23" t="str">
            <v>NC/OX/24/12/00164</v>
          </cell>
          <cell r="M23" t="str">
            <v>0100022465947272</v>
          </cell>
          <cell r="N23" t="str">
            <v>OX1224L</v>
          </cell>
          <cell r="O23">
            <v>0</v>
          </cell>
          <cell r="P23">
            <v>8108.1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>NC/OX/24/12/00164</v>
          </cell>
          <cell r="X23">
            <v>-8108.1</v>
          </cell>
          <cell r="Y23" t="str">
            <v>HUTANG PPH 23</v>
          </cell>
          <cell r="Z23" t="str">
            <v>PT. TUNAS RIDEAN</v>
          </cell>
          <cell r="AA23" t="str">
            <v>JL.PECENONGAN NO.60-62 KEBON KELAPA ,GAMBIR JAKARTA PUSAT</v>
          </cell>
          <cell r="AB23" t="str">
            <v>013102330054000</v>
          </cell>
          <cell r="AC23">
            <v>405405</v>
          </cell>
          <cell r="AD23">
            <v>8108.1</v>
          </cell>
          <cell r="AE23">
            <v>0.02</v>
          </cell>
          <cell r="AF23">
            <v>411124</v>
          </cell>
          <cell r="AG23">
            <v>104</v>
          </cell>
          <cell r="AH23" t="str">
            <v>JASA</v>
          </cell>
          <cell r="AI23" t="str">
            <v>24-104-29</v>
          </cell>
        </row>
        <row r="24">
          <cell r="L24" t="str">
            <v>NC/OX/24/12/00165</v>
          </cell>
          <cell r="N24" t="str">
            <v>OX1224L</v>
          </cell>
          <cell r="O24">
            <v>0</v>
          </cell>
          <cell r="P24">
            <v>4800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>
            <v>-4800</v>
          </cell>
          <cell r="Y24" t="str">
            <v>HUTANG PPH 23</v>
          </cell>
          <cell r="Z24" t="str">
            <v>PT. TIGA BINTANG JAYA USAHA</v>
          </cell>
          <cell r="AA24" t="str">
            <v xml:space="preserve"> GIRI LOKA 3 BLOK W NO. 36BSD RT.02 RW.03 LENGKONG WETAN SERPONG TANGERANG</v>
          </cell>
          <cell r="AB24" t="str">
            <v>025761842411000</v>
          </cell>
          <cell r="AC24">
            <v>240000</v>
          </cell>
          <cell r="AD24">
            <v>4800</v>
          </cell>
          <cell r="AE24">
            <v>0.02</v>
          </cell>
          <cell r="AF24">
            <v>411124</v>
          </cell>
          <cell r="AG24">
            <v>104</v>
          </cell>
          <cell r="AH24" t="str">
            <v>JASA</v>
          </cell>
          <cell r="AI24" t="str">
            <v>24-104-29</v>
          </cell>
        </row>
        <row r="25">
          <cell r="L25" t="str">
            <v>NC/OX/24/12/00167</v>
          </cell>
          <cell r="M25" t="str">
            <v>0100082463017530</v>
          </cell>
          <cell r="N25" t="str">
            <v>OX1224L</v>
          </cell>
          <cell r="O25">
            <v>0</v>
          </cell>
          <cell r="P25">
            <v>81322.080000000002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>
            <v>-81322.080000000002</v>
          </cell>
          <cell r="Y25" t="str">
            <v>HUTANG PPH 23</v>
          </cell>
          <cell r="Z25" t="str">
            <v>PT. TUNAS RIDEAN</v>
          </cell>
          <cell r="AA25" t="str">
            <v>JL.PECENONGAN NO.60-62 KEBON KELAPA ,GAMBIR JAKARTA PUSAT</v>
          </cell>
          <cell r="AB25" t="str">
            <v>013102330054000</v>
          </cell>
          <cell r="AC25">
            <v>4066104</v>
          </cell>
          <cell r="AD25">
            <v>81322.080000000002</v>
          </cell>
          <cell r="AE25">
            <v>0.02</v>
          </cell>
          <cell r="AF25">
            <v>411124</v>
          </cell>
          <cell r="AG25">
            <v>104</v>
          </cell>
          <cell r="AH25" t="str">
            <v>JASA</v>
          </cell>
          <cell r="AI25" t="str">
            <v>24-104-29</v>
          </cell>
        </row>
        <row r="26">
          <cell r="L26" t="str">
            <v>NC/OX/24/12/00168</v>
          </cell>
          <cell r="M26" t="str">
            <v>0100082463017531</v>
          </cell>
          <cell r="N26" t="str">
            <v>OX1224L</v>
          </cell>
          <cell r="O26">
            <v>0</v>
          </cell>
          <cell r="P26">
            <v>63730.879999999997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>
            <v>-63730.879999999997</v>
          </cell>
          <cell r="Y26" t="str">
            <v>HUTANG PPH 23</v>
          </cell>
          <cell r="Z26" t="str">
            <v>PT. TUNAS RIDEAN</v>
          </cell>
          <cell r="AA26" t="str">
            <v>JL.PECENONGAN NO.60-62 KEBON KELAPA ,GAMBIR JAKARTA PUSAT</v>
          </cell>
          <cell r="AB26" t="str">
            <v>013102330054000</v>
          </cell>
          <cell r="AC26">
            <v>3186544</v>
          </cell>
          <cell r="AD26">
            <v>63730.879999999997</v>
          </cell>
          <cell r="AE26">
            <v>0.02</v>
          </cell>
          <cell r="AF26">
            <v>411124</v>
          </cell>
          <cell r="AG26">
            <v>104</v>
          </cell>
          <cell r="AH26" t="str">
            <v>JASA</v>
          </cell>
          <cell r="AI26" t="str">
            <v>24-104-29</v>
          </cell>
        </row>
        <row r="27">
          <cell r="L27" t="str">
            <v>NC/OX/24/12/00169</v>
          </cell>
          <cell r="M27" t="str">
            <v>0100082463017600</v>
          </cell>
          <cell r="N27" t="str">
            <v>OX1224L</v>
          </cell>
          <cell r="O27">
            <v>0</v>
          </cell>
          <cell r="P27">
            <v>84045.98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>
            <v>-84045.98</v>
          </cell>
          <cell r="Y27" t="str">
            <v>HUTANG PPH 23</v>
          </cell>
          <cell r="Z27" t="str">
            <v>PT. TUNAS RIDEAN</v>
          </cell>
          <cell r="AA27" t="str">
            <v>JL.PECENONGAN NO.60-62 KEBON KELAPA ,GAMBIR JAKARTA PUSAT</v>
          </cell>
          <cell r="AB27" t="str">
            <v>013102330054000</v>
          </cell>
          <cell r="AC27">
            <v>4202299</v>
          </cell>
          <cell r="AD27">
            <v>84045.98</v>
          </cell>
          <cell r="AE27">
            <v>0.02</v>
          </cell>
          <cell r="AF27">
            <v>411124</v>
          </cell>
          <cell r="AG27">
            <v>104</v>
          </cell>
          <cell r="AH27" t="str">
            <v>JASA</v>
          </cell>
          <cell r="AI27" t="str">
            <v>24-104-29</v>
          </cell>
        </row>
        <row r="28">
          <cell r="L28" t="str">
            <v>NC/OX/24/12/00170</v>
          </cell>
          <cell r="M28" t="str">
            <v>0100082463017601</v>
          </cell>
          <cell r="N28" t="str">
            <v>OX1224L</v>
          </cell>
          <cell r="O28">
            <v>0</v>
          </cell>
          <cell r="P28">
            <v>15724.34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-15724.34</v>
          </cell>
          <cell r="Y28" t="str">
            <v>HUTANG PPH 23</v>
          </cell>
          <cell r="Z28" t="str">
            <v>PT. TUNAS RIDEAN</v>
          </cell>
          <cell r="AA28" t="str">
            <v>JL.PECENONGAN NO.60-62 KEBON KELAPA ,GAMBIR JAKARTA PUSAT</v>
          </cell>
          <cell r="AB28" t="str">
            <v>013102330054000</v>
          </cell>
          <cell r="AC28">
            <v>786217</v>
          </cell>
          <cell r="AD28">
            <v>15724.34</v>
          </cell>
          <cell r="AE28">
            <v>0.02</v>
          </cell>
          <cell r="AF28">
            <v>411124</v>
          </cell>
          <cell r="AG28">
            <v>104</v>
          </cell>
          <cell r="AH28" t="str">
            <v>JASA</v>
          </cell>
          <cell r="AI28" t="str">
            <v>24-104-29</v>
          </cell>
        </row>
        <row r="29">
          <cell r="L29" t="str">
            <v>NC/OX/24/12/00171</v>
          </cell>
          <cell r="M29" t="str">
            <v>0100082463017604</v>
          </cell>
          <cell r="N29" t="str">
            <v>OX1224L</v>
          </cell>
          <cell r="O29">
            <v>0</v>
          </cell>
          <cell r="P29">
            <v>48755.18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-48755.18</v>
          </cell>
          <cell r="Y29" t="str">
            <v>HUTANG PPH 23</v>
          </cell>
          <cell r="Z29" t="str">
            <v>PT. TUNAS RIDEAN</v>
          </cell>
          <cell r="AA29" t="str">
            <v>JL.PECENONGAN NO.60-62 KEBON KELAPA ,GAMBIR JAKARTA PUSAT</v>
          </cell>
          <cell r="AB29" t="str">
            <v>013102330054000</v>
          </cell>
          <cell r="AC29">
            <v>2437759</v>
          </cell>
          <cell r="AD29">
            <v>48755.18</v>
          </cell>
          <cell r="AE29">
            <v>0.02</v>
          </cell>
          <cell r="AF29">
            <v>411124</v>
          </cell>
          <cell r="AG29">
            <v>104</v>
          </cell>
          <cell r="AH29" t="str">
            <v>JASA</v>
          </cell>
          <cell r="AI29" t="str">
            <v>24-104-29</v>
          </cell>
        </row>
        <row r="30">
          <cell r="L30" t="str">
            <v>NC/OX/24/12/00173</v>
          </cell>
          <cell r="M30" t="str">
            <v>0100082463154456</v>
          </cell>
          <cell r="N30" t="str">
            <v>OX1224L</v>
          </cell>
          <cell r="O30">
            <v>0</v>
          </cell>
          <cell r="P30">
            <v>3990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-3990</v>
          </cell>
          <cell r="Y30" t="str">
            <v>HUTANG PPH 23</v>
          </cell>
          <cell r="Z30" t="str">
            <v>PT. TUNAS RIDEAN</v>
          </cell>
          <cell r="AA30" t="str">
            <v>JL.PECENONGAN NO.60-62 KEBON KELAPA ,GAMBIR JAKARTA PUSAT</v>
          </cell>
          <cell r="AB30" t="str">
            <v>013102330054000</v>
          </cell>
          <cell r="AC30">
            <v>199500</v>
          </cell>
          <cell r="AD30">
            <v>3990</v>
          </cell>
          <cell r="AE30">
            <v>0.02</v>
          </cell>
          <cell r="AF30">
            <v>411124</v>
          </cell>
          <cell r="AG30">
            <v>104</v>
          </cell>
          <cell r="AH30" t="str">
            <v>JASA</v>
          </cell>
          <cell r="AI30" t="str">
            <v>24-104-29</v>
          </cell>
        </row>
        <row r="31">
          <cell r="L31" t="str">
            <v>NC/OX/24/12/00175</v>
          </cell>
          <cell r="N31" t="str">
            <v>OX1224L</v>
          </cell>
          <cell r="O31">
            <v>0</v>
          </cell>
          <cell r="P31">
            <v>2702.7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>NC/OX/24/12/00175</v>
          </cell>
          <cell r="X31">
            <v>-2702.7</v>
          </cell>
          <cell r="Y31" t="str">
            <v>TIDAK POTONG PPH SMM-SMM</v>
          </cell>
          <cell r="Z31" t="str">
            <v>SMM AUTO</v>
          </cell>
        </row>
        <row r="32">
          <cell r="L32" t="str">
            <v>NC/OX/24/12/00176</v>
          </cell>
          <cell r="M32" t="str">
            <v>0100082463017985</v>
          </cell>
          <cell r="N32" t="str">
            <v>OX1224L</v>
          </cell>
          <cell r="O32">
            <v>0</v>
          </cell>
          <cell r="P32">
            <v>2000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>NC/OX/24/12/00176</v>
          </cell>
          <cell r="X32">
            <v>-2000</v>
          </cell>
          <cell r="Y32" t="str">
            <v>HUTANG PPH 23</v>
          </cell>
          <cell r="Z32" t="str">
            <v>PT. TUNAS RIDEAN</v>
          </cell>
          <cell r="AA32" t="str">
            <v>JL.PECENONGAN NO.60-62 KEBON KELAPA ,GAMBIR JAKARTA PUSAT</v>
          </cell>
          <cell r="AB32" t="str">
            <v>013102330054000</v>
          </cell>
          <cell r="AC32">
            <v>100000</v>
          </cell>
          <cell r="AD32">
            <v>2000</v>
          </cell>
          <cell r="AE32">
            <v>0.02</v>
          </cell>
          <cell r="AF32">
            <v>411124</v>
          </cell>
          <cell r="AG32">
            <v>104</v>
          </cell>
          <cell r="AH32" t="str">
            <v>JASA</v>
          </cell>
          <cell r="AI32" t="str">
            <v>24-104-29</v>
          </cell>
        </row>
        <row r="33">
          <cell r="L33" t="str">
            <v>NC/OX/24/12/00177</v>
          </cell>
          <cell r="N33" t="str">
            <v>OX1224L</v>
          </cell>
          <cell r="O33">
            <v>0</v>
          </cell>
          <cell r="P33">
            <v>42400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>NC/OX/24/12/00177</v>
          </cell>
          <cell r="X33">
            <v>-42400</v>
          </cell>
          <cell r="Y33" t="str">
            <v>HUTANG PPH 23</v>
          </cell>
          <cell r="Z33" t="str">
            <v>CV. ANUGERAH BERSAMA SAPUTRA</v>
          </cell>
          <cell r="AA33" t="str">
            <v>JL. TAMBAK DALAM BARU BLOK III NO 27 RT 03, ASEMROWO , SURABAYA</v>
          </cell>
          <cell r="AB33" t="str">
            <v>0733644637614000</v>
          </cell>
          <cell r="AC33">
            <v>2120000</v>
          </cell>
          <cell r="AD33">
            <v>42400</v>
          </cell>
          <cell r="AE33">
            <v>0.02</v>
          </cell>
          <cell r="AF33">
            <v>411124</v>
          </cell>
          <cell r="AG33">
            <v>104</v>
          </cell>
          <cell r="AH33" t="str">
            <v>JASA</v>
          </cell>
          <cell r="AI33" t="str">
            <v>24-104-29</v>
          </cell>
        </row>
        <row r="34">
          <cell r="L34" t="str">
            <v>NC/OX/24/12/00178</v>
          </cell>
          <cell r="M34" t="str">
            <v>0100082463017990</v>
          </cell>
          <cell r="N34" t="str">
            <v>OX1224L</v>
          </cell>
          <cell r="O34">
            <v>0</v>
          </cell>
          <cell r="P34">
            <v>2000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>NC/OX/24/12/00178</v>
          </cell>
          <cell r="X34">
            <v>-2000</v>
          </cell>
          <cell r="Y34" t="str">
            <v>HUTANG PPH 23</v>
          </cell>
          <cell r="Z34" t="str">
            <v>PT. TUNAS RIDEAN</v>
          </cell>
          <cell r="AA34" t="str">
            <v>JL.PECENONGAN NO.60-62 KEBON KELAPA ,GAMBIR JAKARTA PUSAT</v>
          </cell>
          <cell r="AB34" t="str">
            <v>013102330054000</v>
          </cell>
          <cell r="AC34">
            <v>100000</v>
          </cell>
          <cell r="AD34">
            <v>2000</v>
          </cell>
          <cell r="AE34">
            <v>0.02</v>
          </cell>
          <cell r="AF34">
            <v>411124</v>
          </cell>
          <cell r="AG34">
            <v>104</v>
          </cell>
          <cell r="AH34" t="str">
            <v>JASA</v>
          </cell>
          <cell r="AI34" t="str">
            <v>24-104-29</v>
          </cell>
        </row>
        <row r="35">
          <cell r="L35" t="str">
            <v>NC/OX/24/12/00179</v>
          </cell>
          <cell r="N35" t="str">
            <v>OX1224L</v>
          </cell>
          <cell r="O35">
            <v>0</v>
          </cell>
          <cell r="P35">
            <v>34000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>NC/OX/24/12/00179</v>
          </cell>
          <cell r="X35">
            <v>-34000</v>
          </cell>
          <cell r="Y35" t="str">
            <v>HUTANG PPH 23</v>
          </cell>
          <cell r="Z35" t="str">
            <v>CV. ANUGERAH BERSAMA SAPUTRA</v>
          </cell>
          <cell r="AA35" t="str">
            <v>JL. TAMBAK DALAM BARU BLOK III NO 27 RT 03, ASEMROWO , SURABAYA</v>
          </cell>
          <cell r="AB35" t="str">
            <v>0733644637614000</v>
          </cell>
          <cell r="AC35">
            <v>1700000</v>
          </cell>
          <cell r="AD35">
            <v>34000</v>
          </cell>
          <cell r="AE35">
            <v>0.02</v>
          </cell>
          <cell r="AF35">
            <v>411124</v>
          </cell>
          <cell r="AG35">
            <v>104</v>
          </cell>
          <cell r="AH35" t="str">
            <v>JASA</v>
          </cell>
          <cell r="AI35" t="str">
            <v>24-104-29</v>
          </cell>
        </row>
        <row r="36">
          <cell r="L36" t="str">
            <v>NC/OX/24/12/00180</v>
          </cell>
          <cell r="M36" t="str">
            <v>0100082463175758</v>
          </cell>
          <cell r="N36" t="str">
            <v>OX1224L</v>
          </cell>
          <cell r="O36">
            <v>0</v>
          </cell>
          <cell r="P36">
            <v>48184.66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>NC/OX/24/12/00180</v>
          </cell>
          <cell r="X36">
            <v>-48184.66</v>
          </cell>
          <cell r="Y36" t="str">
            <v>HUTANG PPH 23</v>
          </cell>
          <cell r="Z36" t="str">
            <v>PT. TUNAS RIDEAN</v>
          </cell>
          <cell r="AA36" t="str">
            <v>JL.PECENONGAN NO.60-62 KEBON KELAPA ,GAMBIR JAKARTA PUSAT</v>
          </cell>
          <cell r="AB36" t="str">
            <v>013102330054000</v>
          </cell>
          <cell r="AC36">
            <v>2409233</v>
          </cell>
          <cell r="AD36">
            <v>48184.66</v>
          </cell>
          <cell r="AE36">
            <v>0.02</v>
          </cell>
          <cell r="AF36">
            <v>411124</v>
          </cell>
          <cell r="AG36">
            <v>104</v>
          </cell>
          <cell r="AH36" t="str">
            <v>JASA</v>
          </cell>
          <cell r="AI36" t="str">
            <v>24-104-29</v>
          </cell>
        </row>
        <row r="37">
          <cell r="L37" t="str">
            <v>NC/OX/24/12/00181</v>
          </cell>
          <cell r="M37" t="str">
            <v>0100082463018251</v>
          </cell>
          <cell r="N37" t="str">
            <v>OX1224L</v>
          </cell>
          <cell r="O37">
            <v>0</v>
          </cell>
          <cell r="P37">
            <v>47782.22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>NC/OX/24/12/00181</v>
          </cell>
          <cell r="X37">
            <v>-47782.22</v>
          </cell>
          <cell r="Y37" t="str">
            <v>HUTANG PPH 23</v>
          </cell>
          <cell r="Z37" t="str">
            <v>PT. TUNAS RIDEAN</v>
          </cell>
          <cell r="AA37" t="str">
            <v>JL.PECENONGAN NO.60-62 KEBON KELAPA ,GAMBIR JAKARTA PUSAT</v>
          </cell>
          <cell r="AB37" t="str">
            <v>013102330054000</v>
          </cell>
          <cell r="AC37">
            <v>2389111</v>
          </cell>
          <cell r="AD37">
            <v>47782.22</v>
          </cell>
          <cell r="AE37">
            <v>0.02</v>
          </cell>
          <cell r="AF37">
            <v>411124</v>
          </cell>
          <cell r="AG37">
            <v>104</v>
          </cell>
          <cell r="AH37" t="str">
            <v>JASA</v>
          </cell>
          <cell r="AI37" t="str">
            <v>24-104-29</v>
          </cell>
        </row>
        <row r="38">
          <cell r="L38" t="str">
            <v>NC/OX/24/12/00182</v>
          </cell>
          <cell r="M38" t="str">
            <v>0100082463018254</v>
          </cell>
          <cell r="N38" t="str">
            <v>OX1224L</v>
          </cell>
          <cell r="O38">
            <v>0</v>
          </cell>
          <cell r="P38">
            <v>42165.1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>NC/OX/24/12/00182</v>
          </cell>
          <cell r="X38">
            <v>-42165.1</v>
          </cell>
          <cell r="Y38" t="str">
            <v>HUTANG PPH 23</v>
          </cell>
          <cell r="Z38" t="str">
            <v>PT. TUNAS RIDEAN</v>
          </cell>
          <cell r="AA38" t="str">
            <v>JL.PECENONGAN NO.60-62 KEBON KELAPA ,GAMBIR JAKARTA PUSAT</v>
          </cell>
          <cell r="AB38" t="str">
            <v>013102330054000</v>
          </cell>
          <cell r="AC38">
            <v>2108255</v>
          </cell>
          <cell r="AD38">
            <v>42165.1</v>
          </cell>
          <cell r="AE38">
            <v>0.02</v>
          </cell>
          <cell r="AF38">
            <v>411124</v>
          </cell>
          <cell r="AG38">
            <v>104</v>
          </cell>
          <cell r="AH38" t="str">
            <v>JASA</v>
          </cell>
          <cell r="AI38" t="str">
            <v>24-104-29</v>
          </cell>
        </row>
        <row r="39">
          <cell r="L39" t="str">
            <v>NC/OX/24/12/00183</v>
          </cell>
          <cell r="M39" t="str">
            <v>0100082463018255</v>
          </cell>
          <cell r="N39" t="str">
            <v>OX1224L</v>
          </cell>
          <cell r="O39">
            <v>0</v>
          </cell>
          <cell r="P39">
            <v>68766.86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>NC/OX/24/12/00183</v>
          </cell>
          <cell r="X39">
            <v>-68766.86</v>
          </cell>
          <cell r="Y39" t="str">
            <v>HUTANG PPH 23</v>
          </cell>
          <cell r="Z39" t="str">
            <v>PT. TUNAS RIDEAN</v>
          </cell>
          <cell r="AA39" t="str">
            <v>JL.PECENONGAN NO.60-62 KEBON KELAPA ,GAMBIR JAKARTA PUSAT</v>
          </cell>
          <cell r="AB39" t="str">
            <v>013102330054000</v>
          </cell>
          <cell r="AC39">
            <v>3438343</v>
          </cell>
          <cell r="AD39">
            <v>68766.86</v>
          </cell>
          <cell r="AE39">
            <v>0.02</v>
          </cell>
          <cell r="AF39">
            <v>411124</v>
          </cell>
          <cell r="AG39">
            <v>104</v>
          </cell>
          <cell r="AH39" t="str">
            <v>JASA</v>
          </cell>
          <cell r="AI39" t="str">
            <v>24-104-29</v>
          </cell>
        </row>
        <row r="40">
          <cell r="L40" t="str">
            <v>NC/OX/24/12/00185</v>
          </cell>
          <cell r="M40" t="str">
            <v>0100082463018318</v>
          </cell>
          <cell r="N40" t="str">
            <v>OX1224L</v>
          </cell>
          <cell r="O40">
            <v>0</v>
          </cell>
          <cell r="P40">
            <v>73753.86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>NC/OX/24/12/00185</v>
          </cell>
          <cell r="X40">
            <v>-73753.86</v>
          </cell>
          <cell r="Y40" t="str">
            <v>HUTANG PPH 23</v>
          </cell>
          <cell r="Z40" t="str">
            <v>PT. TUNAS RIDEAN</v>
          </cell>
          <cell r="AA40" t="str">
            <v>JL.PECENONGAN NO.60-62 KEBON KELAPA ,GAMBIR JAKARTA PUSAT</v>
          </cell>
          <cell r="AB40" t="str">
            <v>013102330054000</v>
          </cell>
          <cell r="AC40">
            <v>3687693</v>
          </cell>
          <cell r="AD40">
            <v>73753.86</v>
          </cell>
          <cell r="AE40">
            <v>0.02</v>
          </cell>
          <cell r="AF40">
            <v>411124</v>
          </cell>
          <cell r="AG40">
            <v>104</v>
          </cell>
          <cell r="AH40" t="str">
            <v>JASA</v>
          </cell>
          <cell r="AI40" t="str">
            <v>24-104-29</v>
          </cell>
        </row>
        <row r="41">
          <cell r="L41" t="str">
            <v>NC/OX/24/12/00186</v>
          </cell>
          <cell r="M41" t="str">
            <v>0100082463018317</v>
          </cell>
          <cell r="N41" t="str">
            <v>OX1224L</v>
          </cell>
          <cell r="O41">
            <v>0</v>
          </cell>
          <cell r="P41">
            <v>24354.1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>NC/OX/24/12/00186</v>
          </cell>
          <cell r="X41">
            <v>-24354.1</v>
          </cell>
          <cell r="Y41" t="str">
            <v>HUTANG PPH 23</v>
          </cell>
          <cell r="Z41" t="str">
            <v>PT. TUNAS RIDEAN</v>
          </cell>
          <cell r="AA41" t="str">
            <v>JL.PECENONGAN NO.60-62 KEBON KELAPA ,GAMBIR JAKARTA PUSAT</v>
          </cell>
          <cell r="AB41" t="str">
            <v>013102330054000</v>
          </cell>
          <cell r="AC41">
            <v>1217705</v>
          </cell>
          <cell r="AD41">
            <v>24354.1</v>
          </cell>
          <cell r="AE41">
            <v>0.02</v>
          </cell>
          <cell r="AF41">
            <v>411124</v>
          </cell>
          <cell r="AG41">
            <v>104</v>
          </cell>
          <cell r="AH41" t="str">
            <v>JASA</v>
          </cell>
          <cell r="AI41" t="str">
            <v>24-104-29</v>
          </cell>
        </row>
        <row r="42">
          <cell r="L42" t="str">
            <v>NC/OX/24/12/00188</v>
          </cell>
          <cell r="M42" t="str">
            <v>0100082463155180</v>
          </cell>
          <cell r="N42" t="str">
            <v>OX1224L</v>
          </cell>
          <cell r="O42">
            <v>0</v>
          </cell>
          <cell r="P42">
            <v>3990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>NC/OX/24/12/00188</v>
          </cell>
          <cell r="X42">
            <v>-3990</v>
          </cell>
          <cell r="Y42" t="str">
            <v>HUTANG PPH 23</v>
          </cell>
          <cell r="Z42" t="str">
            <v>PT. TUNAS RIDEAN</v>
          </cell>
          <cell r="AA42" t="str">
            <v>JL.PECENONGAN NO.60-62 KEBON KELAPA ,GAMBIR JAKARTA PUSAT</v>
          </cell>
          <cell r="AB42" t="str">
            <v>013102330054000</v>
          </cell>
          <cell r="AC42">
            <v>199500</v>
          </cell>
          <cell r="AD42">
            <v>3990</v>
          </cell>
          <cell r="AE42">
            <v>0.02</v>
          </cell>
          <cell r="AF42">
            <v>411124</v>
          </cell>
          <cell r="AG42">
            <v>104</v>
          </cell>
          <cell r="AH42" t="str">
            <v>JASA</v>
          </cell>
          <cell r="AI42" t="str">
            <v>24-104-29</v>
          </cell>
        </row>
        <row r="43">
          <cell r="L43" t="str">
            <v>NC/OX/24/12/00189</v>
          </cell>
          <cell r="M43" t="str">
            <v>0100082463155633</v>
          </cell>
          <cell r="N43" t="str">
            <v>OX1224L</v>
          </cell>
          <cell r="O43">
            <v>0</v>
          </cell>
          <cell r="P43">
            <v>17203.3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>NC/OX/24/12/00189</v>
          </cell>
          <cell r="X43">
            <v>-17203.3</v>
          </cell>
          <cell r="Y43" t="str">
            <v>HUTANG PPH 23</v>
          </cell>
          <cell r="Z43" t="str">
            <v>PT. TUNAS RIDEAN</v>
          </cell>
          <cell r="AA43" t="str">
            <v>JL.PECENONGAN NO.60-62 KEBON KELAPA ,GAMBIR JAKARTA PUSAT</v>
          </cell>
          <cell r="AB43" t="str">
            <v>013102330054000</v>
          </cell>
          <cell r="AC43">
            <v>860165</v>
          </cell>
          <cell r="AD43">
            <v>17203.3</v>
          </cell>
          <cell r="AE43">
            <v>0.02</v>
          </cell>
          <cell r="AF43">
            <v>411124</v>
          </cell>
          <cell r="AG43">
            <v>104</v>
          </cell>
          <cell r="AH43" t="str">
            <v>JASA</v>
          </cell>
          <cell r="AI43" t="str">
            <v>24-104-29</v>
          </cell>
        </row>
        <row r="44">
          <cell r="L44" t="str">
            <v>NC/OX/24/12/00190</v>
          </cell>
          <cell r="M44" t="str">
            <v>0100082463155794</v>
          </cell>
          <cell r="N44" t="str">
            <v>OX1224L</v>
          </cell>
          <cell r="O44">
            <v>0</v>
          </cell>
          <cell r="P44">
            <v>23413.84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>NC/OX/24/12/00190</v>
          </cell>
          <cell r="X44">
            <v>-23413.84</v>
          </cell>
          <cell r="Y44" t="str">
            <v>HUTANG PPH 23</v>
          </cell>
          <cell r="Z44" t="str">
            <v>PT. TUNAS RIDEAN</v>
          </cell>
          <cell r="AA44" t="str">
            <v>JL.PECENONGAN NO.60-62 KEBON KELAPA ,GAMBIR JAKARTA PUSAT</v>
          </cell>
          <cell r="AB44" t="str">
            <v>013102330054000</v>
          </cell>
          <cell r="AC44">
            <v>1170692</v>
          </cell>
          <cell r="AD44">
            <v>23413.84</v>
          </cell>
          <cell r="AE44">
            <v>0.02</v>
          </cell>
          <cell r="AF44">
            <v>411124</v>
          </cell>
          <cell r="AG44">
            <v>104</v>
          </cell>
          <cell r="AH44" t="str">
            <v>JASA</v>
          </cell>
          <cell r="AI44" t="str">
            <v>24-104-29</v>
          </cell>
        </row>
        <row r="45">
          <cell r="L45" t="str">
            <v>NC/OX/24/12/00191</v>
          </cell>
          <cell r="M45" t="str">
            <v>0100082463155789</v>
          </cell>
          <cell r="N45" t="str">
            <v>OX1224L</v>
          </cell>
          <cell r="O45">
            <v>0</v>
          </cell>
          <cell r="P45">
            <v>15967.58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>NC/OX/24/12/00191</v>
          </cell>
          <cell r="X45">
            <v>-15967.58</v>
          </cell>
          <cell r="Y45" t="str">
            <v>HUTANG PPH 23</v>
          </cell>
          <cell r="Z45" t="str">
            <v>PT. TUNAS RIDEAN</v>
          </cell>
          <cell r="AA45" t="str">
            <v>JL.PECENONGAN NO.60-62 KEBON KELAPA ,GAMBIR JAKARTA PUSAT</v>
          </cell>
          <cell r="AB45" t="str">
            <v>013102330054000</v>
          </cell>
          <cell r="AC45">
            <v>798379</v>
          </cell>
          <cell r="AD45">
            <v>15967.58</v>
          </cell>
          <cell r="AE45">
            <v>0.02</v>
          </cell>
          <cell r="AF45">
            <v>411124</v>
          </cell>
          <cell r="AG45">
            <v>104</v>
          </cell>
          <cell r="AH45" t="str">
            <v>JASA</v>
          </cell>
          <cell r="AI45" t="str">
            <v>24-104-29</v>
          </cell>
        </row>
        <row r="46">
          <cell r="L46" t="str">
            <v>PV/HO/24/12/03178</v>
          </cell>
          <cell r="N46" t="str">
            <v>OX1224L</v>
          </cell>
          <cell r="O46">
            <v>0</v>
          </cell>
          <cell r="P46">
            <v>68005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>PV/HO/24/12/03178</v>
          </cell>
          <cell r="X46">
            <v>-68005</v>
          </cell>
          <cell r="Y46" t="str">
            <v>HUTANG PPH 23</v>
          </cell>
          <cell r="Z46" t="str">
            <v>CV. SEDJAHTERA MOTOR</v>
          </cell>
          <cell r="AA46" t="str">
            <v>JL. CENDRAWASIH XVII PENJUANG JAYA F NO. 280 RT 005 RW 013 PENJUANG MEDAN SATRIA BEKASI</v>
          </cell>
          <cell r="AB46" t="str">
            <v>751089251427000</v>
          </cell>
          <cell r="AC46">
            <v>3400250</v>
          </cell>
          <cell r="AD46">
            <v>68005</v>
          </cell>
          <cell r="AE46">
            <v>0.02</v>
          </cell>
          <cell r="AF46">
            <v>411124</v>
          </cell>
          <cell r="AG46">
            <v>104</v>
          </cell>
          <cell r="AH46" t="str">
            <v>JASA</v>
          </cell>
          <cell r="AI46" t="str">
            <v>24-104-29</v>
          </cell>
        </row>
        <row r="47">
          <cell r="L47" t="str">
            <v>PV/HO/24/12/03179</v>
          </cell>
          <cell r="N47" t="str">
            <v>OX1224L</v>
          </cell>
          <cell r="O47">
            <v>0</v>
          </cell>
          <cell r="P47">
            <v>49373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>PV/HO/24/12/03179</v>
          </cell>
          <cell r="X47">
            <v>-49373</v>
          </cell>
          <cell r="Y47" t="str">
            <v>HUTANG PPH 23</v>
          </cell>
          <cell r="Z47" t="str">
            <v>CV. SEDJAHTERA MOTOR</v>
          </cell>
          <cell r="AA47" t="str">
            <v>JL. CENDRAWASIH XVII PENJUANG JAYA F NO. 280 RT 005 RW 013 PENJUANG MEDAN SATRIA BEKASI</v>
          </cell>
          <cell r="AB47" t="str">
            <v>751089251427000</v>
          </cell>
          <cell r="AC47">
            <v>2468650</v>
          </cell>
          <cell r="AD47">
            <v>49373</v>
          </cell>
          <cell r="AE47">
            <v>0.02</v>
          </cell>
          <cell r="AF47">
            <v>411124</v>
          </cell>
          <cell r="AG47">
            <v>104</v>
          </cell>
          <cell r="AH47" t="str">
            <v>JASA</v>
          </cell>
          <cell r="AI47" t="str">
            <v>24-104-29</v>
          </cell>
        </row>
        <row r="48">
          <cell r="L48" t="str">
            <v>PV/HO/24/12/03180</v>
          </cell>
          <cell r="N48" t="str">
            <v>OX1224L</v>
          </cell>
          <cell r="O48">
            <v>0</v>
          </cell>
          <cell r="P48">
            <v>14500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>PV/HO/24/12/03180</v>
          </cell>
          <cell r="X48">
            <v>-14500</v>
          </cell>
          <cell r="Y48" t="str">
            <v>HUTANG PPH 23</v>
          </cell>
          <cell r="Z48" t="str">
            <v>PT. KIKIJAYA AIRCONINDO</v>
          </cell>
          <cell r="AA48" t="str">
            <v>JL. SUKARJO WIRYOPRANTONO 22A, KEBON KELAPA GAMBIR JAKARTA PUSAT</v>
          </cell>
          <cell r="AB48" t="str">
            <v>013435441074000</v>
          </cell>
          <cell r="AC48">
            <v>725000</v>
          </cell>
          <cell r="AD48">
            <v>14500</v>
          </cell>
          <cell r="AE48">
            <v>0.02</v>
          </cell>
          <cell r="AF48">
            <v>411124</v>
          </cell>
          <cell r="AG48">
            <v>104</v>
          </cell>
          <cell r="AH48" t="str">
            <v>JASA</v>
          </cell>
          <cell r="AI48" t="str">
            <v>24-104-29</v>
          </cell>
        </row>
        <row r="49">
          <cell r="L49" t="str">
            <v>PV/HO/24/12/03235</v>
          </cell>
          <cell r="N49" t="str">
            <v>OX1224L</v>
          </cell>
          <cell r="O49">
            <v>0</v>
          </cell>
          <cell r="P49">
            <v>174363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-174363</v>
          </cell>
          <cell r="Y49" t="str">
            <v>HUTANG PPH 23</v>
          </cell>
          <cell r="Z49" t="str">
            <v>CV. SEDJAHTERA MOTOR</v>
          </cell>
          <cell r="AA49" t="str">
            <v>JL. CENDRAWASIH XVII PENJUANG JAYA F NO. 280 RT 005 RW 013 PENJUANG MEDAN SATRIA BEKASI</v>
          </cell>
          <cell r="AB49" t="str">
            <v>751089251427000</v>
          </cell>
          <cell r="AC49">
            <v>8718150</v>
          </cell>
          <cell r="AD49">
            <v>174363</v>
          </cell>
          <cell r="AE49">
            <v>0.02</v>
          </cell>
          <cell r="AF49">
            <v>411124</v>
          </cell>
          <cell r="AG49">
            <v>104</v>
          </cell>
          <cell r="AH49" t="str">
            <v>JASA</v>
          </cell>
          <cell r="AI49" t="str">
            <v>24-104-29</v>
          </cell>
        </row>
        <row r="50">
          <cell r="L50" t="str">
            <v>PV/HO/24/12/03237</v>
          </cell>
          <cell r="N50" t="str">
            <v>OX1224L</v>
          </cell>
          <cell r="O50">
            <v>0</v>
          </cell>
          <cell r="P50">
            <v>187891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-187891</v>
          </cell>
          <cell r="Y50" t="str">
            <v>HUTANG PPH 23</v>
          </cell>
          <cell r="Z50" t="str">
            <v>CV. SEDJAHTERA MOTOR</v>
          </cell>
          <cell r="AA50" t="str">
            <v>JL. CENDRAWASIH XVII PENJUANG JAYA F NO. 280 RT 005 RW 013 PENJUANG MEDAN SATRIA BEKASI</v>
          </cell>
          <cell r="AB50" t="str">
            <v>751089251427000</v>
          </cell>
          <cell r="AC50">
            <v>9394550</v>
          </cell>
          <cell r="AD50">
            <v>187891</v>
          </cell>
          <cell r="AE50">
            <v>0.02</v>
          </cell>
          <cell r="AF50">
            <v>411124</v>
          </cell>
          <cell r="AG50">
            <v>104</v>
          </cell>
          <cell r="AH50" t="str">
            <v>JASA</v>
          </cell>
          <cell r="AI50" t="str">
            <v>24-104-29</v>
          </cell>
        </row>
        <row r="51">
          <cell r="L51" t="str">
            <v>PV/HO/24/12/03225</v>
          </cell>
          <cell r="N51" t="str">
            <v>OX1224L</v>
          </cell>
          <cell r="O51">
            <v>0</v>
          </cell>
          <cell r="P51">
            <v>21315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>
            <v>-21315</v>
          </cell>
          <cell r="Y51" t="str">
            <v>HUTANG PPH 23</v>
          </cell>
          <cell r="Z51" t="str">
            <v>PT. KIKIJAYA AIRCONINDO</v>
          </cell>
          <cell r="AA51" t="str">
            <v>JL. SUKARJO WIRYOPRANTONO 22A, KEBON KELAPA GAMBIR JAKARTA PUSAT</v>
          </cell>
          <cell r="AB51" t="str">
            <v>013435441074000</v>
          </cell>
          <cell r="AC51">
            <v>1065750</v>
          </cell>
          <cell r="AD51">
            <v>21315</v>
          </cell>
          <cell r="AE51">
            <v>0.02</v>
          </cell>
          <cell r="AF51">
            <v>411124</v>
          </cell>
          <cell r="AG51">
            <v>104</v>
          </cell>
          <cell r="AH51" t="str">
            <v>JASA</v>
          </cell>
          <cell r="AI51" t="str">
            <v>24-104-29</v>
          </cell>
        </row>
        <row r="52">
          <cell r="L52" t="str">
            <v>PV/HO/24/12/03281</v>
          </cell>
          <cell r="N52" t="str">
            <v>OX1224L</v>
          </cell>
          <cell r="O52">
            <v>0</v>
          </cell>
          <cell r="P52">
            <v>104328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>PV/HO/24/12/03281</v>
          </cell>
          <cell r="X52">
            <v>-104328</v>
          </cell>
          <cell r="Y52" t="str">
            <v>HUTANG PPH 23</v>
          </cell>
          <cell r="Z52" t="str">
            <v>CV. SEDJAHTERA MOTOR</v>
          </cell>
          <cell r="AA52" t="str">
            <v>JL. CENDRAWASIH XVII PENJUANG JAYA F NO. 280 RT 005 RW 013 PENJUANG MEDAN SATRIA BEKASI</v>
          </cell>
          <cell r="AB52" t="str">
            <v>751089251427000</v>
          </cell>
          <cell r="AC52">
            <v>5216400</v>
          </cell>
          <cell r="AD52">
            <v>104328</v>
          </cell>
          <cell r="AE52">
            <v>0.02</v>
          </cell>
          <cell r="AF52">
            <v>411124</v>
          </cell>
          <cell r="AG52">
            <v>104</v>
          </cell>
          <cell r="AH52" t="str">
            <v>JASA</v>
          </cell>
          <cell r="AI52" t="str">
            <v>24-104-29</v>
          </cell>
        </row>
        <row r="53">
          <cell r="L53" t="str">
            <v>PV/HO/24/12/03307</v>
          </cell>
          <cell r="N53" t="str">
            <v>OX1224L</v>
          </cell>
          <cell r="O53">
            <v>0</v>
          </cell>
          <cell r="P53">
            <v>26898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>PV/HO/24/12/03307</v>
          </cell>
          <cell r="X53">
            <v>-26898</v>
          </cell>
          <cell r="Y53" t="str">
            <v>HUTANG PPH 23</v>
          </cell>
          <cell r="Z53" t="str">
            <v>PT. HANA CIPTA CEMERLANG</v>
          </cell>
          <cell r="AA53" t="str">
            <v>JL. BOULEVARD BINTARO JAYA BLOK F3, NO.3. KEL.PONDOK PUCUNG, KEC.PONDOK AREN. TANGERANG SELATAN</v>
          </cell>
          <cell r="AB53" t="str">
            <v>418533477453000</v>
          </cell>
          <cell r="AC53">
            <v>1344900</v>
          </cell>
          <cell r="AD53">
            <v>26898</v>
          </cell>
          <cell r="AE53">
            <v>0.02</v>
          </cell>
          <cell r="AF53">
            <v>411124</v>
          </cell>
          <cell r="AG53">
            <v>104</v>
          </cell>
          <cell r="AH53" t="str">
            <v>JASA</v>
          </cell>
          <cell r="AI53" t="str">
            <v>24-104-29</v>
          </cell>
        </row>
        <row r="54">
          <cell r="L54" t="str">
            <v>PV/HO/24/12/03309</v>
          </cell>
          <cell r="N54" t="str">
            <v>OX1224L</v>
          </cell>
          <cell r="O54">
            <v>0</v>
          </cell>
          <cell r="P54">
            <v>8400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>PV/HO/24/12/03309</v>
          </cell>
          <cell r="X54">
            <v>-8400</v>
          </cell>
          <cell r="Y54" t="str">
            <v>HUTANG PPH 23</v>
          </cell>
          <cell r="Z54" t="str">
            <v>PT. HANA CIPTA CEMERLANG</v>
          </cell>
          <cell r="AA54" t="str">
            <v>JL. BOULEVARD BINTARO JAYA BLOK F3, NO.3. KEL.PONDOK PUCUNG, KEC.PONDOK AREN. TANGERANG SELATAN</v>
          </cell>
          <cell r="AB54" t="str">
            <v>418533477453000</v>
          </cell>
          <cell r="AC54">
            <v>420000</v>
          </cell>
          <cell r="AD54">
            <v>8400</v>
          </cell>
          <cell r="AE54">
            <v>0.02</v>
          </cell>
          <cell r="AF54">
            <v>411124</v>
          </cell>
          <cell r="AG54">
            <v>104</v>
          </cell>
          <cell r="AH54" t="str">
            <v>JASA</v>
          </cell>
          <cell r="AI54" t="str">
            <v>24-104-29</v>
          </cell>
        </row>
        <row r="55">
          <cell r="L55" t="str">
            <v>PV/HO/24/12/03310</v>
          </cell>
          <cell r="N55" t="str">
            <v>OX1224L</v>
          </cell>
          <cell r="O55">
            <v>0</v>
          </cell>
          <cell r="P55">
            <v>2400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>PV/HO/24/12/03310</v>
          </cell>
          <cell r="X55">
            <v>-2400</v>
          </cell>
          <cell r="Y55" t="str">
            <v>HUTANG PPH 23</v>
          </cell>
          <cell r="Z55" t="str">
            <v>PT. HANA CIPTA CEMERLANG</v>
          </cell>
          <cell r="AA55" t="str">
            <v>JL. BOULEVARD BINTARO JAYA BLOK F3, NO.3. KEL.PONDOK PUCUNG, KEC.PONDOK AREN. TANGERANG SELATAN</v>
          </cell>
          <cell r="AB55" t="str">
            <v>418533477453000</v>
          </cell>
          <cell r="AC55">
            <v>120000</v>
          </cell>
          <cell r="AD55">
            <v>2400</v>
          </cell>
          <cell r="AE55">
            <v>0.02</v>
          </cell>
          <cell r="AF55">
            <v>411124</v>
          </cell>
          <cell r="AG55">
            <v>104</v>
          </cell>
          <cell r="AH55" t="str">
            <v>JASA</v>
          </cell>
          <cell r="AI55" t="str">
            <v>24-104-29</v>
          </cell>
        </row>
        <row r="56">
          <cell r="L56" t="str">
            <v>PV/HO/24/12/03311</v>
          </cell>
          <cell r="N56" t="str">
            <v>OX1224L</v>
          </cell>
          <cell r="O56">
            <v>0</v>
          </cell>
          <cell r="P56">
            <v>6000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>PV/HO/24/12/03311</v>
          </cell>
          <cell r="X56">
            <v>-6000</v>
          </cell>
          <cell r="Y56" t="str">
            <v>HUTANG PPH 23</v>
          </cell>
          <cell r="Z56" t="str">
            <v>PT. HANA CIPTA CEMERLANG</v>
          </cell>
          <cell r="AA56" t="str">
            <v>JL. BOULEVARD BINTARO JAYA BLOK F3, NO.3. KEL.PONDOK PUCUNG, KEC.PONDOK AREN. TANGERANG SELATAN</v>
          </cell>
          <cell r="AB56" t="str">
            <v>418533477453000</v>
          </cell>
          <cell r="AC56">
            <v>300000</v>
          </cell>
          <cell r="AD56">
            <v>6000</v>
          </cell>
          <cell r="AE56">
            <v>0.02</v>
          </cell>
          <cell r="AF56">
            <v>411124</v>
          </cell>
          <cell r="AG56">
            <v>104</v>
          </cell>
          <cell r="AH56" t="str">
            <v>JASA</v>
          </cell>
          <cell r="AI56" t="str">
            <v>24-104-29</v>
          </cell>
        </row>
        <row r="57">
          <cell r="L57" t="str">
            <v>PV/HO/24/12/03312</v>
          </cell>
          <cell r="N57" t="str">
            <v>OX1224L</v>
          </cell>
          <cell r="O57">
            <v>0</v>
          </cell>
          <cell r="P57">
            <v>8400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>PV/HO/24/12/03312</v>
          </cell>
          <cell r="X57">
            <v>-8400</v>
          </cell>
          <cell r="Y57" t="str">
            <v>HUTANG PPH 23</v>
          </cell>
          <cell r="Z57" t="str">
            <v>PT. HANA CIPTA CEMERLANG</v>
          </cell>
          <cell r="AA57" t="str">
            <v>JL. BOULEVARD BINTARO JAYA BLOK F3, NO.3. KEL.PONDOK PUCUNG, KEC.PONDOK AREN. TANGERANG SELATAN</v>
          </cell>
          <cell r="AB57" t="str">
            <v>418533477453000</v>
          </cell>
          <cell r="AC57">
            <v>420000</v>
          </cell>
          <cell r="AD57">
            <v>8400</v>
          </cell>
          <cell r="AE57">
            <v>0.02</v>
          </cell>
          <cell r="AF57">
            <v>411124</v>
          </cell>
          <cell r="AG57">
            <v>104</v>
          </cell>
          <cell r="AH57" t="str">
            <v>JASA</v>
          </cell>
          <cell r="AI57" t="str">
            <v>24-104-29</v>
          </cell>
        </row>
        <row r="58">
          <cell r="L58" t="str">
            <v>PV/HO/24/12/03314</v>
          </cell>
          <cell r="N58" t="str">
            <v>OX1224L</v>
          </cell>
          <cell r="O58">
            <v>0</v>
          </cell>
          <cell r="P58">
            <v>2898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>PV/HO/24/12/03314</v>
          </cell>
          <cell r="X58">
            <v>-2898</v>
          </cell>
          <cell r="Y58" t="str">
            <v>HUTANG PPH 23</v>
          </cell>
          <cell r="Z58" t="str">
            <v>PT. HANA CIPTA CEMERLANG</v>
          </cell>
          <cell r="AA58" t="str">
            <v>JL. BOULEVARD BINTARO JAYA BLOK F3, NO.3. KEL.PONDOK PUCUNG, KEC.PONDOK AREN. TANGERANG SELATAN</v>
          </cell>
          <cell r="AB58" t="str">
            <v>418533477453000</v>
          </cell>
          <cell r="AC58">
            <v>144900</v>
          </cell>
          <cell r="AD58">
            <v>2898</v>
          </cell>
          <cell r="AE58">
            <v>0.02</v>
          </cell>
          <cell r="AF58">
            <v>411124</v>
          </cell>
          <cell r="AG58">
            <v>104</v>
          </cell>
          <cell r="AH58" t="str">
            <v>JASA</v>
          </cell>
          <cell r="AI58" t="str">
            <v>24-104-29</v>
          </cell>
        </row>
        <row r="59">
          <cell r="L59" t="str">
            <v>PV/HO/24/12/03315</v>
          </cell>
          <cell r="N59" t="str">
            <v>OX1224L</v>
          </cell>
          <cell r="O59">
            <v>0</v>
          </cell>
          <cell r="P59">
            <v>36600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>PV/HO/24/12/03315</v>
          </cell>
          <cell r="X59">
            <v>-36600</v>
          </cell>
          <cell r="Y59" t="str">
            <v>HUTANG PPH 23</v>
          </cell>
          <cell r="Z59" t="str">
            <v>PT. HANA CIPTA CEMERLANG</v>
          </cell>
          <cell r="AA59" t="str">
            <v>JL. BOULEVARD BINTARO JAYA BLOK F3, NO.3. KEL.PONDOK PUCUNG, KEC.PONDOK AREN. TANGERANG SELATAN</v>
          </cell>
          <cell r="AB59" t="str">
            <v>418533477453000</v>
          </cell>
          <cell r="AC59">
            <v>1830000</v>
          </cell>
          <cell r="AD59">
            <v>36600</v>
          </cell>
          <cell r="AE59">
            <v>0.02</v>
          </cell>
          <cell r="AF59">
            <v>411124</v>
          </cell>
          <cell r="AG59">
            <v>104</v>
          </cell>
          <cell r="AH59" t="str">
            <v>JASA</v>
          </cell>
          <cell r="AI59" t="str">
            <v>24-104-29</v>
          </cell>
        </row>
        <row r="60">
          <cell r="L60" t="str">
            <v>PV/HO/24/12/03316</v>
          </cell>
          <cell r="N60" t="str">
            <v>OX1224L</v>
          </cell>
          <cell r="O60">
            <v>0</v>
          </cell>
          <cell r="P60">
            <v>6000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>PV/HO/24/12/03316</v>
          </cell>
          <cell r="X60">
            <v>-6000</v>
          </cell>
          <cell r="Y60" t="str">
            <v>HUTANG PPH 23</v>
          </cell>
          <cell r="Z60" t="str">
            <v>PT. HANA CIPTA CEMERLANG</v>
          </cell>
          <cell r="AA60" t="str">
            <v>JL. BOULEVARD BINTARO JAYA BLOK F3, NO.3. KEL.PONDOK PUCUNG, KEC.PONDOK AREN. TANGERANG SELATAN</v>
          </cell>
          <cell r="AB60" t="str">
            <v>418533477453000</v>
          </cell>
          <cell r="AC60">
            <v>300000</v>
          </cell>
          <cell r="AD60">
            <v>6000</v>
          </cell>
          <cell r="AE60">
            <v>0.02</v>
          </cell>
          <cell r="AF60">
            <v>411124</v>
          </cell>
          <cell r="AG60">
            <v>104</v>
          </cell>
          <cell r="AH60" t="str">
            <v>JASA</v>
          </cell>
          <cell r="AI60" t="str">
            <v>24-104-29</v>
          </cell>
        </row>
        <row r="61">
          <cell r="L61" t="str">
            <v>PV/HO/24/12/03317</v>
          </cell>
          <cell r="N61" t="str">
            <v>OX1224L</v>
          </cell>
          <cell r="O61">
            <v>0</v>
          </cell>
          <cell r="P61">
            <v>6000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>PV/HO/24/12/03317</v>
          </cell>
          <cell r="X61">
            <v>-6000</v>
          </cell>
          <cell r="Y61" t="str">
            <v>HUTANG PPH 23</v>
          </cell>
          <cell r="Z61" t="str">
            <v>PT. HANA CIPTA CEMERLANG</v>
          </cell>
          <cell r="AA61" t="str">
            <v>JL. BOULEVARD BINTARO JAYA BLOK F3, NO.3. KEL.PONDOK PUCUNG, KEC.PONDOK AREN. TANGERANG SELATAN</v>
          </cell>
          <cell r="AB61" t="str">
            <v>418533477453000</v>
          </cell>
          <cell r="AC61">
            <v>300000</v>
          </cell>
          <cell r="AD61">
            <v>6000</v>
          </cell>
          <cell r="AE61">
            <v>0.02</v>
          </cell>
          <cell r="AF61">
            <v>411124</v>
          </cell>
          <cell r="AG61">
            <v>104</v>
          </cell>
          <cell r="AH61" t="str">
            <v>JASA</v>
          </cell>
          <cell r="AI61" t="str">
            <v>24-104-29</v>
          </cell>
        </row>
        <row r="62">
          <cell r="L62" t="str">
            <v>PV/HO/24/12/03318</v>
          </cell>
          <cell r="N62" t="str">
            <v>OX1224L</v>
          </cell>
          <cell r="O62">
            <v>0</v>
          </cell>
          <cell r="P62">
            <v>4680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>PV/HO/24/12/03318</v>
          </cell>
          <cell r="X62">
            <v>-4680</v>
          </cell>
          <cell r="Y62" t="str">
            <v>HUTANG PPH 23</v>
          </cell>
          <cell r="Z62" t="str">
            <v>PT. HANA CIPTA CEMERLANG</v>
          </cell>
          <cell r="AA62" t="str">
            <v>JL. BOULEVARD BINTARO JAYA BLOK F3, NO.3. KEL.PONDOK PUCUNG, KEC.PONDOK AREN. TANGERANG SELATAN</v>
          </cell>
          <cell r="AB62" t="str">
            <v>418533477453000</v>
          </cell>
          <cell r="AC62">
            <v>234000</v>
          </cell>
          <cell r="AD62">
            <v>4680</v>
          </cell>
          <cell r="AE62">
            <v>0.02</v>
          </cell>
          <cell r="AF62">
            <v>411124</v>
          </cell>
          <cell r="AG62">
            <v>104</v>
          </cell>
          <cell r="AH62" t="str">
            <v>JASA</v>
          </cell>
          <cell r="AI62" t="str">
            <v>24-104-29</v>
          </cell>
        </row>
        <row r="63">
          <cell r="L63" t="str">
            <v>PV/HO/24/12/03320</v>
          </cell>
          <cell r="N63" t="str">
            <v>OX1224L</v>
          </cell>
          <cell r="O63">
            <v>0</v>
          </cell>
          <cell r="P63">
            <v>6000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>PV/HO/24/12/03320</v>
          </cell>
          <cell r="X63">
            <v>-6000</v>
          </cell>
          <cell r="Y63" t="str">
            <v>HUTANG PPH 23</v>
          </cell>
          <cell r="Z63" t="str">
            <v>PT. HANA CIPTA CEMERLANG</v>
          </cell>
          <cell r="AA63" t="str">
            <v>JL. BOULEVARD BINTARO JAYA BLOK F3, NO.3. KEL.PONDOK PUCUNG, KEC.PONDOK AREN. TANGERANG SELATAN</v>
          </cell>
          <cell r="AB63" t="str">
            <v>418533477453000</v>
          </cell>
          <cell r="AC63">
            <v>300000</v>
          </cell>
          <cell r="AD63">
            <v>6000</v>
          </cell>
          <cell r="AE63">
            <v>0.02</v>
          </cell>
          <cell r="AF63">
            <v>411124</v>
          </cell>
          <cell r="AG63">
            <v>104</v>
          </cell>
          <cell r="AH63" t="str">
            <v>JASA</v>
          </cell>
          <cell r="AI63" t="str">
            <v>24-104-29</v>
          </cell>
        </row>
        <row r="64">
          <cell r="L64" t="str">
            <v>PV/HO/24/12/03321</v>
          </cell>
          <cell r="N64" t="str">
            <v>OX1224L</v>
          </cell>
          <cell r="O64">
            <v>0</v>
          </cell>
          <cell r="P64">
            <v>24000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>PV/HO/24/12/03321</v>
          </cell>
          <cell r="X64">
            <v>-24000</v>
          </cell>
          <cell r="Y64" t="str">
            <v>HUTANG PPH 23</v>
          </cell>
          <cell r="Z64" t="str">
            <v>PT. HANA CIPTA CEMERLANG</v>
          </cell>
          <cell r="AA64" t="str">
            <v>JL. BOULEVARD BINTARO JAYA BLOK F3, NO.3. KEL.PONDOK PUCUNG, KEC.PONDOK AREN. TANGERANG SELATAN</v>
          </cell>
          <cell r="AB64" t="str">
            <v>418533477453000</v>
          </cell>
          <cell r="AC64">
            <v>1200000</v>
          </cell>
          <cell r="AD64">
            <v>24000</v>
          </cell>
          <cell r="AE64">
            <v>0.02</v>
          </cell>
          <cell r="AF64">
            <v>411124</v>
          </cell>
          <cell r="AG64">
            <v>104</v>
          </cell>
          <cell r="AH64" t="str">
            <v>JASA</v>
          </cell>
          <cell r="AI64" t="str">
            <v>24-104-29</v>
          </cell>
        </row>
        <row r="65">
          <cell r="L65" t="str">
            <v>PV/HO/24/12/03322</v>
          </cell>
          <cell r="N65" t="str">
            <v>OX1224L</v>
          </cell>
          <cell r="O65">
            <v>0</v>
          </cell>
          <cell r="P65">
            <v>2898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>PV/HO/24/12/03322</v>
          </cell>
          <cell r="X65">
            <v>-2898</v>
          </cell>
          <cell r="Y65" t="str">
            <v>HUTANG PPH 23</v>
          </cell>
          <cell r="Z65" t="str">
            <v>PT. HANA CIPTA CEMERLANG</v>
          </cell>
          <cell r="AA65" t="str">
            <v>JL. BOULEVARD BINTARO JAYA BLOK F3, NO.3. KEL.PONDOK PUCUNG, KEC.PONDOK AREN. TANGERANG SELATAN</v>
          </cell>
          <cell r="AB65" t="str">
            <v>418533477453000</v>
          </cell>
          <cell r="AC65">
            <v>144900</v>
          </cell>
          <cell r="AD65">
            <v>2898</v>
          </cell>
          <cell r="AE65">
            <v>0.02</v>
          </cell>
          <cell r="AF65">
            <v>411124</v>
          </cell>
          <cell r="AG65">
            <v>104</v>
          </cell>
          <cell r="AH65" t="str">
            <v>JASA</v>
          </cell>
          <cell r="AI65" t="str">
            <v>24-104-29</v>
          </cell>
        </row>
        <row r="66">
          <cell r="L66" t="str">
            <v>PV/HO/24/12/03323</v>
          </cell>
          <cell r="N66" t="str">
            <v>OX1224L</v>
          </cell>
          <cell r="O66">
            <v>0</v>
          </cell>
          <cell r="P66">
            <v>2898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>PV/HO/24/12/03323</v>
          </cell>
          <cell r="X66">
            <v>-2898</v>
          </cell>
          <cell r="Y66" t="str">
            <v>HUTANG PPH 23</v>
          </cell>
          <cell r="Z66" t="str">
            <v>PT. HANA CIPTA CEMERLANG</v>
          </cell>
          <cell r="AA66" t="str">
            <v>JL. BOULEVARD BINTARO JAYA BLOK F3, NO.3. KEL.PONDOK PUCUNG, KEC.PONDOK AREN. TANGERANG SELATAN</v>
          </cell>
          <cell r="AB66" t="str">
            <v>418533477453000</v>
          </cell>
          <cell r="AC66">
            <v>144900</v>
          </cell>
          <cell r="AD66">
            <v>2898</v>
          </cell>
          <cell r="AE66">
            <v>0.02</v>
          </cell>
          <cell r="AF66">
            <v>411124</v>
          </cell>
          <cell r="AG66">
            <v>104</v>
          </cell>
          <cell r="AH66" t="str">
            <v>JASA</v>
          </cell>
          <cell r="AI66" t="str">
            <v>24-104-29</v>
          </cell>
        </row>
        <row r="67">
          <cell r="L67" t="str">
            <v>PV/HO/24/12/03324</v>
          </cell>
          <cell r="N67" t="str">
            <v>OX1224L</v>
          </cell>
          <cell r="O67">
            <v>0</v>
          </cell>
          <cell r="P67">
            <v>3800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>PV/HO/24/12/03324</v>
          </cell>
          <cell r="X67">
            <v>-3800</v>
          </cell>
          <cell r="Y67" t="str">
            <v>HUTANG PPH 23</v>
          </cell>
          <cell r="Z67" t="str">
            <v>PT. HANA CIPTA CEMERLANG</v>
          </cell>
          <cell r="AA67" t="str">
            <v>JL. BOULEVARD BINTARO JAYA BLOK F3, NO.3. KEL.PONDOK PUCUNG, KEC.PONDOK AREN. TANGERANG SELATAN</v>
          </cell>
          <cell r="AB67" t="str">
            <v>418533477453000</v>
          </cell>
          <cell r="AC67">
            <v>190000</v>
          </cell>
          <cell r="AD67">
            <v>3800</v>
          </cell>
          <cell r="AE67">
            <v>0.02</v>
          </cell>
          <cell r="AF67">
            <v>411124</v>
          </cell>
          <cell r="AG67">
            <v>104</v>
          </cell>
          <cell r="AH67" t="str">
            <v>JASA</v>
          </cell>
          <cell r="AI67" t="str">
            <v>24-104-29</v>
          </cell>
        </row>
        <row r="68">
          <cell r="L68" t="str">
            <v>PV/HO/24/12/03326</v>
          </cell>
          <cell r="N68" t="str">
            <v>OX1224L</v>
          </cell>
          <cell r="O68">
            <v>0</v>
          </cell>
          <cell r="P68">
            <v>6000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>PV/HO/24/12/03326</v>
          </cell>
          <cell r="X68">
            <v>-6000</v>
          </cell>
          <cell r="Y68" t="str">
            <v>HUTANG PPH 23</v>
          </cell>
          <cell r="Z68" t="str">
            <v>PT. HANA CIPTA CEMERLANG</v>
          </cell>
          <cell r="AA68" t="str">
            <v>JL. BOULEVARD BINTARO JAYA BLOK F3, NO.3. KEL.PONDOK PUCUNG, KEC.PONDOK AREN. TANGERANG SELATAN</v>
          </cell>
          <cell r="AB68" t="str">
            <v>418533477453000</v>
          </cell>
          <cell r="AC68">
            <v>300000</v>
          </cell>
          <cell r="AD68">
            <v>6000</v>
          </cell>
          <cell r="AE68">
            <v>0.02</v>
          </cell>
          <cell r="AF68">
            <v>411124</v>
          </cell>
          <cell r="AG68">
            <v>104</v>
          </cell>
          <cell r="AH68" t="str">
            <v>JASA</v>
          </cell>
          <cell r="AI68" t="str">
            <v>24-104-29</v>
          </cell>
        </row>
        <row r="69">
          <cell r="L69" t="str">
            <v>PV/HO/24/12/03327</v>
          </cell>
          <cell r="N69" t="str">
            <v>OX1224L</v>
          </cell>
          <cell r="O69">
            <v>0</v>
          </cell>
          <cell r="P69">
            <v>3300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>PV/HO/24/12/03327</v>
          </cell>
          <cell r="X69">
            <v>-3300</v>
          </cell>
          <cell r="Y69" t="str">
            <v>HUTANG PPH 23</v>
          </cell>
          <cell r="Z69" t="str">
            <v>PT. HANA CIPTA CEMERLANG</v>
          </cell>
          <cell r="AA69" t="str">
            <v>JL. BOULEVARD BINTARO JAYA BLOK F3, NO.3. KEL.PONDOK PUCUNG, KEC.PONDOK AREN. TANGERANG SELATAN</v>
          </cell>
          <cell r="AB69" t="str">
            <v>418533477453000</v>
          </cell>
          <cell r="AC69">
            <v>165000</v>
          </cell>
          <cell r="AD69">
            <v>3300</v>
          </cell>
          <cell r="AE69">
            <v>0.02</v>
          </cell>
          <cell r="AF69">
            <v>411124</v>
          </cell>
          <cell r="AG69">
            <v>104</v>
          </cell>
          <cell r="AH69" t="str">
            <v>JASA</v>
          </cell>
          <cell r="AI69" t="str">
            <v>24-104-29</v>
          </cell>
        </row>
        <row r="70">
          <cell r="L70" t="str">
            <v>PV/HO/24/12/03328</v>
          </cell>
          <cell r="N70" t="str">
            <v>OX1224L</v>
          </cell>
          <cell r="O70">
            <v>0</v>
          </cell>
          <cell r="P70">
            <v>8400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>PV/HO/24/12/03328</v>
          </cell>
          <cell r="X70">
            <v>-8400</v>
          </cell>
          <cell r="Y70" t="str">
            <v>HUTANG PPH 23</v>
          </cell>
          <cell r="Z70" t="str">
            <v>PT. HANA CIPTA CEMERLANG</v>
          </cell>
          <cell r="AA70" t="str">
            <v>JL. BOULEVARD BINTARO JAYA BLOK F3, NO.3. KEL.PONDOK PUCUNG, KEC.PONDOK AREN. TANGERANG SELATAN</v>
          </cell>
          <cell r="AB70" t="str">
            <v>418533477453000</v>
          </cell>
          <cell r="AC70">
            <v>420000</v>
          </cell>
          <cell r="AD70">
            <v>8400</v>
          </cell>
          <cell r="AE70">
            <v>0.02</v>
          </cell>
          <cell r="AF70">
            <v>411124</v>
          </cell>
          <cell r="AG70">
            <v>104</v>
          </cell>
          <cell r="AH70" t="str">
            <v>JASA</v>
          </cell>
          <cell r="AI70" t="str">
            <v>24-104-29</v>
          </cell>
        </row>
        <row r="71">
          <cell r="L71" t="str">
            <v>PV/HO/24/12/03329</v>
          </cell>
          <cell r="N71" t="str">
            <v>OX1224L</v>
          </cell>
          <cell r="O71">
            <v>0</v>
          </cell>
          <cell r="P71">
            <v>8400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>PV/HO/24/12/03329</v>
          </cell>
          <cell r="X71">
            <v>-8400</v>
          </cell>
          <cell r="Y71" t="str">
            <v>HUTANG PPH 23</v>
          </cell>
          <cell r="Z71" t="str">
            <v>PT. HANA CIPTA CEMERLANG</v>
          </cell>
          <cell r="AA71" t="str">
            <v>JL. BOULEVARD BINTARO JAYA BLOK F3, NO.3. KEL.PONDOK PUCUNG, KEC.PONDOK AREN. TANGERANG SELATAN</v>
          </cell>
          <cell r="AB71" t="str">
            <v>418533477453000</v>
          </cell>
          <cell r="AC71">
            <v>420000</v>
          </cell>
          <cell r="AD71">
            <v>8400</v>
          </cell>
          <cell r="AE71">
            <v>0.02</v>
          </cell>
          <cell r="AF71">
            <v>411124</v>
          </cell>
          <cell r="AG71">
            <v>104</v>
          </cell>
          <cell r="AH71" t="str">
            <v>JASA</v>
          </cell>
          <cell r="AI71" t="str">
            <v>24-104-29</v>
          </cell>
        </row>
        <row r="72">
          <cell r="L72" t="str">
            <v>PV/HO/24/12/03330</v>
          </cell>
          <cell r="N72" t="str">
            <v>OX1224L</v>
          </cell>
          <cell r="O72">
            <v>0</v>
          </cell>
          <cell r="P72">
            <v>28860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>PV/HO/24/12/03330</v>
          </cell>
          <cell r="X72">
            <v>-28860</v>
          </cell>
          <cell r="Y72" t="str">
            <v>HUTANG PPH 23</v>
          </cell>
          <cell r="Z72" t="str">
            <v>PT. HANA CIPTA CEMERLANG</v>
          </cell>
          <cell r="AA72" t="str">
            <v>JL. BOULEVARD BINTARO JAYA BLOK F3, NO.3. KEL.PONDOK PUCUNG, KEC.PONDOK AREN. TANGERANG SELATAN</v>
          </cell>
          <cell r="AB72" t="str">
            <v>418533477453000</v>
          </cell>
          <cell r="AC72">
            <v>1443000</v>
          </cell>
          <cell r="AD72">
            <v>28860</v>
          </cell>
          <cell r="AE72">
            <v>0.02</v>
          </cell>
          <cell r="AF72">
            <v>411124</v>
          </cell>
          <cell r="AG72">
            <v>104</v>
          </cell>
          <cell r="AH72" t="str">
            <v>JASA</v>
          </cell>
          <cell r="AI72" t="str">
            <v>24-104-29</v>
          </cell>
        </row>
        <row r="73">
          <cell r="L73" t="str">
            <v>PV/HO/24/12/03331</v>
          </cell>
          <cell r="N73" t="str">
            <v>OX1224L</v>
          </cell>
          <cell r="O73">
            <v>0</v>
          </cell>
          <cell r="P73">
            <v>6000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>PV/HO/24/12/03331</v>
          </cell>
          <cell r="X73">
            <v>-6000</v>
          </cell>
          <cell r="Y73" t="str">
            <v>HUTANG PPH 23</v>
          </cell>
          <cell r="Z73" t="str">
            <v>PT. HANA CIPTA CEMERLANG</v>
          </cell>
          <cell r="AA73" t="str">
            <v>JL. BOULEVARD BINTARO JAYA BLOK F3, NO.3. KEL.PONDOK PUCUNG, KEC.PONDOK AREN. TANGERANG SELATAN</v>
          </cell>
          <cell r="AB73" t="str">
            <v>418533477453000</v>
          </cell>
          <cell r="AC73">
            <v>300000</v>
          </cell>
          <cell r="AD73">
            <v>6000</v>
          </cell>
          <cell r="AE73">
            <v>0.02</v>
          </cell>
          <cell r="AF73">
            <v>411124</v>
          </cell>
          <cell r="AG73">
            <v>104</v>
          </cell>
          <cell r="AH73" t="str">
            <v>JASA</v>
          </cell>
          <cell r="AI73" t="str">
            <v>24-104-29</v>
          </cell>
        </row>
        <row r="74">
          <cell r="L74" t="str">
            <v>PV/HO/24/12/03332</v>
          </cell>
          <cell r="N74" t="str">
            <v>OX1224L</v>
          </cell>
          <cell r="O74">
            <v>0</v>
          </cell>
          <cell r="P74">
            <v>6000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>PV/HO/24/12/03332</v>
          </cell>
          <cell r="X74">
            <v>-6000</v>
          </cell>
          <cell r="Y74" t="str">
            <v>HUTANG PPH 23</v>
          </cell>
          <cell r="Z74" t="str">
            <v>PT. HANA CIPTA CEMERLANG</v>
          </cell>
          <cell r="AA74" t="str">
            <v>JL. BOULEVARD BINTARO JAYA BLOK F3, NO.3. KEL.PONDOK PUCUNG, KEC.PONDOK AREN. TANGERANG SELATAN</v>
          </cell>
          <cell r="AB74" t="str">
            <v>418533477453000</v>
          </cell>
          <cell r="AC74">
            <v>300000</v>
          </cell>
          <cell r="AD74">
            <v>6000</v>
          </cell>
          <cell r="AE74">
            <v>0.02</v>
          </cell>
          <cell r="AF74">
            <v>411124</v>
          </cell>
          <cell r="AG74">
            <v>104</v>
          </cell>
          <cell r="AH74" t="str">
            <v>JASA</v>
          </cell>
          <cell r="AI74" t="str">
            <v>24-104-29</v>
          </cell>
        </row>
        <row r="75">
          <cell r="L75" t="str">
            <v>PV/HO/24/12/03333</v>
          </cell>
          <cell r="N75" t="str">
            <v>OX1224L</v>
          </cell>
          <cell r="O75">
            <v>0</v>
          </cell>
          <cell r="P75">
            <v>31200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>PV/HO/24/12/03333</v>
          </cell>
          <cell r="X75">
            <v>-31200</v>
          </cell>
          <cell r="Y75" t="str">
            <v>HUTANG PPH 23</v>
          </cell>
          <cell r="Z75" t="str">
            <v>PT. HANA CIPTA CEMERLANG</v>
          </cell>
          <cell r="AA75" t="str">
            <v>JL. BOULEVARD BINTARO JAYA BLOK F3, NO.3. KEL.PONDOK PUCUNG, KEC.PONDOK AREN. TANGERANG SELATAN</v>
          </cell>
          <cell r="AB75" t="str">
            <v>418533477453000</v>
          </cell>
          <cell r="AC75">
            <v>1560000</v>
          </cell>
          <cell r="AD75">
            <v>31200</v>
          </cell>
          <cell r="AE75">
            <v>0.02</v>
          </cell>
          <cell r="AF75">
            <v>411124</v>
          </cell>
          <cell r="AG75">
            <v>104</v>
          </cell>
          <cell r="AH75" t="str">
            <v>JASA</v>
          </cell>
          <cell r="AI75" t="str">
            <v>24-104-29</v>
          </cell>
        </row>
        <row r="76">
          <cell r="L76" t="str">
            <v>PV/HO/24/12/03334</v>
          </cell>
          <cell r="N76" t="str">
            <v>OX1224L</v>
          </cell>
          <cell r="O76">
            <v>0</v>
          </cell>
          <cell r="P76">
            <v>202860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>PV/HO/24/12/03334</v>
          </cell>
          <cell r="X76">
            <v>-202860</v>
          </cell>
          <cell r="Y76" t="str">
            <v>HUTANG PPH 23</v>
          </cell>
          <cell r="Z76" t="str">
            <v>PT. HANA CIPTA CEMERLANG</v>
          </cell>
          <cell r="AA76" t="str">
            <v>JL. BOULEVARD BINTARO JAYA BLOK F3, NO.3. KEL.PONDOK PUCUNG, KEC.PONDOK AREN. TANGERANG SELATAN</v>
          </cell>
          <cell r="AB76" t="str">
            <v>418533477453000</v>
          </cell>
          <cell r="AC76">
            <v>10143000</v>
          </cell>
          <cell r="AD76">
            <v>202860</v>
          </cell>
          <cell r="AE76">
            <v>0.02</v>
          </cell>
          <cell r="AF76">
            <v>411124</v>
          </cell>
          <cell r="AG76">
            <v>104</v>
          </cell>
          <cell r="AH76" t="str">
            <v>JASA</v>
          </cell>
          <cell r="AI76" t="str">
            <v>24-104-29</v>
          </cell>
        </row>
        <row r="77">
          <cell r="L77" t="str">
            <v>16610FHM2401083</v>
          </cell>
          <cell r="N77" t="str">
            <v>BES01-000</v>
          </cell>
          <cell r="O77">
            <v>0</v>
          </cell>
          <cell r="P77">
            <v>1516330</v>
          </cell>
          <cell r="Q77" t="str">
            <v>16610FHM2401083</v>
          </cell>
          <cell r="R77" t="str">
            <v>116/Inv-Jmn/VII/2024</v>
          </cell>
          <cell r="S77" t="str">
            <v/>
          </cell>
          <cell r="T77" t="str">
            <v>4</v>
          </cell>
          <cell r="U77" t="str">
            <v>16-BES241202-312.csv</v>
          </cell>
          <cell r="V77" t="str">
            <v/>
          </cell>
          <cell r="W77" t="str">
            <v>16610FHM2401083</v>
          </cell>
          <cell r="X77">
            <v>-1516330</v>
          </cell>
          <cell r="Y77" t="str">
            <v>HUTANG PPH 23</v>
          </cell>
          <cell r="Z77" t="str">
            <v>CV. JIWA MUDA NUSANTARA</v>
          </cell>
          <cell r="AA77" t="str">
            <v>BTN PERMATA INDAH BANDARA BLOK D6 NO. 5 RT 000 RW 000, KAB. MAROS</v>
          </cell>
          <cell r="AB77" t="str">
            <v>830309662809000</v>
          </cell>
          <cell r="AC77">
            <v>75816500</v>
          </cell>
          <cell r="AD77">
            <v>1516330</v>
          </cell>
          <cell r="AE77">
            <v>0.02</v>
          </cell>
          <cell r="AF77">
            <v>411124</v>
          </cell>
          <cell r="AG77">
            <v>104</v>
          </cell>
          <cell r="AH77" t="str">
            <v>JASA</v>
          </cell>
          <cell r="AI77" t="str">
            <v>24-104-29</v>
          </cell>
        </row>
        <row r="78">
          <cell r="L78" t="str">
            <v>16610FHM2401098</v>
          </cell>
          <cell r="N78" t="str">
            <v>BES01-000</v>
          </cell>
          <cell r="O78">
            <v>0</v>
          </cell>
          <cell r="P78">
            <v>3122228</v>
          </cell>
          <cell r="Q78" t="str">
            <v>16610FHM2401098</v>
          </cell>
          <cell r="R78" t="str">
            <v>118/Inv-Jmn/VII/2024</v>
          </cell>
          <cell r="S78" t="str">
            <v/>
          </cell>
          <cell r="T78" t="str">
            <v>4</v>
          </cell>
          <cell r="U78" t="str">
            <v>16-BES241202-312.csv</v>
          </cell>
          <cell r="V78" t="str">
            <v/>
          </cell>
          <cell r="W78" t="str">
            <v>16610FHM2401098</v>
          </cell>
          <cell r="X78">
            <v>-3122228</v>
          </cell>
          <cell r="Y78" t="str">
            <v>HUTANG PPH 23</v>
          </cell>
          <cell r="Z78" t="str">
            <v>CV. JIWA MUDA NUSANTARA</v>
          </cell>
          <cell r="AA78" t="str">
            <v>BTN PERMATA INDAH BANDARA BLOK D6 NO. 5 RT 000 RW 000, KAB. MAROS</v>
          </cell>
          <cell r="AB78" t="str">
            <v>830309662809000</v>
          </cell>
          <cell r="AC78">
            <v>156111400</v>
          </cell>
          <cell r="AD78">
            <v>3122228</v>
          </cell>
          <cell r="AE78">
            <v>0.02</v>
          </cell>
          <cell r="AF78">
            <v>411124</v>
          </cell>
          <cell r="AG78">
            <v>104</v>
          </cell>
          <cell r="AH78" t="str">
            <v>JASA</v>
          </cell>
          <cell r="AI78" t="str">
            <v>24-104-29</v>
          </cell>
        </row>
        <row r="79">
          <cell r="L79" t="str">
            <v>16610FHM2401097</v>
          </cell>
          <cell r="N79" t="str">
            <v>BES12-000</v>
          </cell>
          <cell r="O79">
            <v>0</v>
          </cell>
          <cell r="P79">
            <v>5611688</v>
          </cell>
          <cell r="Q79" t="str">
            <v>16610FHM2401097</v>
          </cell>
          <cell r="R79" t="str">
            <v>117/Inv-Jmn/VII/2024</v>
          </cell>
          <cell r="S79" t="str">
            <v/>
          </cell>
          <cell r="T79" t="str">
            <v>4</v>
          </cell>
          <cell r="U79" t="str">
            <v>16-BES241212-323.csv</v>
          </cell>
          <cell r="V79" t="str">
            <v/>
          </cell>
          <cell r="W79" t="str">
            <v>16610FHM2401097</v>
          </cell>
          <cell r="X79">
            <v>-5611688</v>
          </cell>
          <cell r="Y79" t="str">
            <v>HUTANG PPH 23</v>
          </cell>
          <cell r="Z79" t="str">
            <v>CV. JIWA MUDA NUSANTARA</v>
          </cell>
          <cell r="AA79" t="str">
            <v>BTN PERMATA INDAH BANDARA BLOK D6 NO. 5 RT 000 RW 000, KAB. MAROS</v>
          </cell>
          <cell r="AB79" t="str">
            <v>830309662809000</v>
          </cell>
          <cell r="AC79">
            <v>280584400</v>
          </cell>
          <cell r="AD79">
            <v>5611688</v>
          </cell>
          <cell r="AE79">
            <v>0.02</v>
          </cell>
          <cell r="AF79">
            <v>411124</v>
          </cell>
          <cell r="AG79">
            <v>104</v>
          </cell>
          <cell r="AH79" t="str">
            <v>JASA</v>
          </cell>
          <cell r="AI79" t="str">
            <v>24-104-29</v>
          </cell>
        </row>
        <row r="80">
          <cell r="L80" t="str">
            <v>16610FHM2401116</v>
          </cell>
          <cell r="N80" t="str">
            <v>BES12-000</v>
          </cell>
          <cell r="O80">
            <v>0</v>
          </cell>
          <cell r="P80">
            <v>1669181</v>
          </cell>
          <cell r="Q80" t="str">
            <v>16610FHM2401116</v>
          </cell>
          <cell r="R80" t="str">
            <v>123/Inv-Jmn/X/2024</v>
          </cell>
          <cell r="S80" t="str">
            <v/>
          </cell>
          <cell r="T80" t="str">
            <v>4</v>
          </cell>
          <cell r="U80" t="str">
            <v>16-BES241212-323.csv</v>
          </cell>
          <cell r="V80" t="str">
            <v/>
          </cell>
          <cell r="W80" t="str">
            <v>16610FHM2401116</v>
          </cell>
          <cell r="X80">
            <v>-1669181</v>
          </cell>
          <cell r="Y80" t="str">
            <v>HUTANG PPH 23</v>
          </cell>
          <cell r="Z80" t="str">
            <v>CV. JIWA MUDA NUSANTARA</v>
          </cell>
          <cell r="AA80" t="str">
            <v>BTN PERMATA INDAH BANDARA BLOK D6 NO. 5 RT 000 RW 000, KAB. MAROS</v>
          </cell>
          <cell r="AB80" t="str">
            <v>830309662809000</v>
          </cell>
          <cell r="AC80">
            <v>83459050</v>
          </cell>
          <cell r="AD80">
            <v>1669181</v>
          </cell>
          <cell r="AE80">
            <v>0.02</v>
          </cell>
          <cell r="AF80">
            <v>411124</v>
          </cell>
          <cell r="AG80">
            <v>104</v>
          </cell>
          <cell r="AH80" t="str">
            <v>JASA</v>
          </cell>
          <cell r="AI80" t="str">
            <v>24-104-29</v>
          </cell>
        </row>
        <row r="81">
          <cell r="L81" t="str">
            <v>16610FHM2401117</v>
          </cell>
          <cell r="N81" t="str">
            <v>BES12-000</v>
          </cell>
          <cell r="O81">
            <v>0</v>
          </cell>
          <cell r="P81">
            <v>1554313</v>
          </cell>
          <cell r="Q81" t="str">
            <v>16610FHM2401117</v>
          </cell>
          <cell r="R81" t="str">
            <v>124/Inv-Jmn/X/2024</v>
          </cell>
          <cell r="S81" t="str">
            <v/>
          </cell>
          <cell r="T81" t="str">
            <v>4</v>
          </cell>
          <cell r="U81" t="str">
            <v>16-BES241212-323.csv</v>
          </cell>
          <cell r="V81" t="str">
            <v/>
          </cell>
          <cell r="W81" t="str">
            <v>16610FHM2401117</v>
          </cell>
          <cell r="X81">
            <v>-1554313</v>
          </cell>
          <cell r="Y81" t="str">
            <v>HUTANG PPH 23</v>
          </cell>
          <cell r="Z81" t="str">
            <v>CV. JIWA MUDA NUSANTARA</v>
          </cell>
          <cell r="AA81" t="str">
            <v>BTN PERMATA INDAH BANDARA BLOK D6 NO. 5 RT 000 RW 000, KAB. MAROS</v>
          </cell>
          <cell r="AB81" t="str">
            <v>830309662809000</v>
          </cell>
          <cell r="AC81">
            <v>77715650</v>
          </cell>
          <cell r="AD81">
            <v>1554313</v>
          </cell>
          <cell r="AE81">
            <v>0.02</v>
          </cell>
          <cell r="AF81">
            <v>411124</v>
          </cell>
          <cell r="AG81">
            <v>104</v>
          </cell>
          <cell r="AH81" t="str">
            <v>JASA</v>
          </cell>
          <cell r="AI81" t="str">
            <v>24-104-29</v>
          </cell>
        </row>
        <row r="82">
          <cell r="L82" t="str">
            <v>16610FHM2401127</v>
          </cell>
          <cell r="N82" t="str">
            <v>BES12-000</v>
          </cell>
          <cell r="O82">
            <v>0</v>
          </cell>
          <cell r="P82">
            <v>2696829</v>
          </cell>
          <cell r="Q82" t="str">
            <v>16610FHM2401127</v>
          </cell>
          <cell r="R82" t="str">
            <v>120/Inv-Jmn/VIII/2024</v>
          </cell>
          <cell r="S82" t="str">
            <v/>
          </cell>
          <cell r="T82" t="str">
            <v>4</v>
          </cell>
          <cell r="U82" t="str">
            <v>16-BES241212-323.csv</v>
          </cell>
          <cell r="V82" t="str">
            <v/>
          </cell>
          <cell r="W82" t="str">
            <v>16610FHM2401127</v>
          </cell>
          <cell r="X82">
            <v>-2696829</v>
          </cell>
          <cell r="Y82" t="str">
            <v>HUTANG PPH 23</v>
          </cell>
          <cell r="Z82" t="str">
            <v>CV. JIWA MUDA NUSANTARA</v>
          </cell>
          <cell r="AA82" t="str">
            <v>BTN PERMATA INDAH BANDARA BLOK D6 NO. 5 RT 000 RW 000, KAB. MAROS</v>
          </cell>
          <cell r="AB82" t="str">
            <v>830309662809000</v>
          </cell>
          <cell r="AC82">
            <v>134841450</v>
          </cell>
          <cell r="AD82">
            <v>2696829</v>
          </cell>
          <cell r="AE82">
            <v>0.02</v>
          </cell>
          <cell r="AF82">
            <v>411124</v>
          </cell>
          <cell r="AG82">
            <v>104</v>
          </cell>
          <cell r="AH82" t="str">
            <v>JASA</v>
          </cell>
          <cell r="AI82" t="str">
            <v>24-104-29</v>
          </cell>
        </row>
        <row r="83">
          <cell r="L83" t="str">
            <v>16610FHM2401141</v>
          </cell>
          <cell r="N83" t="str">
            <v>BES12-000</v>
          </cell>
          <cell r="O83">
            <v>0</v>
          </cell>
          <cell r="P83">
            <v>3357770</v>
          </cell>
          <cell r="Q83" t="str">
            <v>16610FHM2401141</v>
          </cell>
          <cell r="R83" t="str">
            <v>008/ATU/BP/IX/24</v>
          </cell>
          <cell r="S83" t="str">
            <v/>
          </cell>
          <cell r="T83" t="str">
            <v>4</v>
          </cell>
          <cell r="U83" t="str">
            <v>16-BES241212-323.csv</v>
          </cell>
          <cell r="V83" t="str">
            <v/>
          </cell>
          <cell r="W83" t="str">
            <v>16610FHM2401141</v>
          </cell>
          <cell r="X83">
            <v>-3357770</v>
          </cell>
          <cell r="Y83" t="str">
            <v>HUTANG PPH 23</v>
          </cell>
          <cell r="Z83" t="str">
            <v>PT. AZZAHRA TRANS UTAMA</v>
          </cell>
          <cell r="AA83" t="str">
            <v>JL. MAYJEN HE. SUKMA (RAYA SUKABUMI NO. 45. HARJASARI KOTA BOGOR 16138)</v>
          </cell>
          <cell r="AB83" t="str">
            <v>827901810404000</v>
          </cell>
          <cell r="AC83">
            <v>167888500</v>
          </cell>
          <cell r="AD83">
            <v>3357770</v>
          </cell>
          <cell r="AE83">
            <v>0.02</v>
          </cell>
          <cell r="AF83">
            <v>411124</v>
          </cell>
          <cell r="AG83">
            <v>104</v>
          </cell>
          <cell r="AH83" t="str">
            <v>JASA</v>
          </cell>
          <cell r="AI83" t="str">
            <v>24-104-29</v>
          </cell>
        </row>
        <row r="84">
          <cell r="L84" t="str">
            <v>16610FHM2401118</v>
          </cell>
          <cell r="N84" t="str">
            <v>BES18-000</v>
          </cell>
          <cell r="O84">
            <v>0</v>
          </cell>
          <cell r="P84">
            <v>5027530</v>
          </cell>
          <cell r="Q84" t="str">
            <v>16610FHM2401118</v>
          </cell>
          <cell r="R84" t="str">
            <v>125/Inv-Jmn/X/2024</v>
          </cell>
          <cell r="S84" t="str">
            <v/>
          </cell>
          <cell r="T84" t="str">
            <v>4</v>
          </cell>
          <cell r="U84" t="str">
            <v>16-BES241218-329.csv</v>
          </cell>
          <cell r="V84" t="str">
            <v/>
          </cell>
          <cell r="W84" t="str">
            <v>16610FHM2401118</v>
          </cell>
          <cell r="X84">
            <v>-5027530</v>
          </cell>
          <cell r="Y84" t="str">
            <v>HUTANG PPH 23</v>
          </cell>
          <cell r="Z84" t="str">
            <v>CV. JIWA MUDA NUSANTARA</v>
          </cell>
          <cell r="AA84" t="str">
            <v>BTN PERMATA INDAH BANDARA BLOK D6 NO. 5 RT 000 RW 000, KAB. MAROS</v>
          </cell>
          <cell r="AB84" t="str">
            <v>830309662809000</v>
          </cell>
          <cell r="AC84">
            <v>251376500</v>
          </cell>
          <cell r="AD84">
            <v>5027530</v>
          </cell>
          <cell r="AE84">
            <v>0.02</v>
          </cell>
          <cell r="AF84">
            <v>411124</v>
          </cell>
          <cell r="AG84">
            <v>104</v>
          </cell>
          <cell r="AH84" t="str">
            <v>JASA</v>
          </cell>
          <cell r="AI84" t="str">
            <v>24-104-29</v>
          </cell>
        </row>
        <row r="85">
          <cell r="L85" t="str">
            <v>16610FHM2401119</v>
          </cell>
          <cell r="N85" t="str">
            <v>BES18-000</v>
          </cell>
          <cell r="O85">
            <v>0</v>
          </cell>
          <cell r="P85">
            <v>3109185</v>
          </cell>
          <cell r="Q85" t="str">
            <v>16610FHM2401119</v>
          </cell>
          <cell r="R85" t="str">
            <v>126/Inv-Jmn/X/2024</v>
          </cell>
          <cell r="S85" t="str">
            <v/>
          </cell>
          <cell r="T85" t="str">
            <v>4</v>
          </cell>
          <cell r="U85" t="str">
            <v>16-BES241218-329.csv</v>
          </cell>
          <cell r="V85" t="str">
            <v/>
          </cell>
          <cell r="W85" t="str">
            <v>16610FHM2401119</v>
          </cell>
          <cell r="X85">
            <v>-3109185</v>
          </cell>
          <cell r="Y85" t="str">
            <v>HUTANG PPH 23</v>
          </cell>
          <cell r="Z85" t="str">
            <v>CV. JIWA MUDA NUSANTARA</v>
          </cell>
          <cell r="AA85" t="str">
            <v>BTN PERMATA INDAH BANDARA BLOK D6 NO. 5 RT 000 RW 000, KAB. MAROS</v>
          </cell>
          <cell r="AB85" t="str">
            <v>830309662809000</v>
          </cell>
          <cell r="AC85">
            <v>155459250</v>
          </cell>
          <cell r="AD85">
            <v>3109185</v>
          </cell>
          <cell r="AE85">
            <v>0.02</v>
          </cell>
          <cell r="AF85">
            <v>411124</v>
          </cell>
          <cell r="AG85">
            <v>104</v>
          </cell>
          <cell r="AH85" t="str">
            <v>JASA</v>
          </cell>
          <cell r="AI85" t="str">
            <v>24-104-29</v>
          </cell>
        </row>
        <row r="86">
          <cell r="L86" t="str">
            <v>16610FHM2401128</v>
          </cell>
          <cell r="N86" t="str">
            <v>BES18-000</v>
          </cell>
          <cell r="O86">
            <v>0</v>
          </cell>
          <cell r="P86">
            <v>2689728</v>
          </cell>
          <cell r="Q86" t="str">
            <v>16610FHM2401128</v>
          </cell>
          <cell r="R86" t="str">
            <v>121/Inv-Jmn/VIII/2024</v>
          </cell>
          <cell r="S86" t="str">
            <v/>
          </cell>
          <cell r="T86" t="str">
            <v>4</v>
          </cell>
          <cell r="U86" t="str">
            <v>16-BES241218-329.csv</v>
          </cell>
          <cell r="V86" t="str">
            <v/>
          </cell>
          <cell r="W86" t="str">
            <v>16610FHM2401128</v>
          </cell>
          <cell r="X86">
            <v>-2689728</v>
          </cell>
          <cell r="Y86" t="str">
            <v>HUTANG PPH 23</v>
          </cell>
          <cell r="Z86" t="str">
            <v>CV. JIWA MUDA NUSANTARA</v>
          </cell>
          <cell r="AA86" t="str">
            <v>BTN PERMATA INDAH BANDARA BLOK D6 NO. 5 RT 000 RW 000, KAB. MAROS</v>
          </cell>
          <cell r="AB86" t="str">
            <v>830309662809000</v>
          </cell>
          <cell r="AC86">
            <v>134486400</v>
          </cell>
          <cell r="AD86">
            <v>2689728</v>
          </cell>
          <cell r="AE86">
            <v>0.02</v>
          </cell>
          <cell r="AF86">
            <v>411124</v>
          </cell>
          <cell r="AG86">
            <v>104</v>
          </cell>
          <cell r="AH86" t="str">
            <v>JASA</v>
          </cell>
          <cell r="AI86" t="str">
            <v>24-104-29</v>
          </cell>
        </row>
        <row r="87">
          <cell r="L87" t="str">
            <v>16610FHM2401137</v>
          </cell>
          <cell r="N87" t="str">
            <v>BES18-000</v>
          </cell>
          <cell r="O87">
            <v>0</v>
          </cell>
          <cell r="P87">
            <v>815883</v>
          </cell>
          <cell r="Q87" t="str">
            <v>16610FHM2401137</v>
          </cell>
          <cell r="R87" t="str">
            <v>KW/EAP/24/10/004</v>
          </cell>
          <cell r="S87" t="str">
            <v/>
          </cell>
          <cell r="T87" t="str">
            <v>4</v>
          </cell>
          <cell r="U87" t="str">
            <v>16-BES241218-329.csv</v>
          </cell>
          <cell r="V87" t="str">
            <v/>
          </cell>
          <cell r="W87" t="str">
            <v>16610FHM2401137</v>
          </cell>
          <cell r="X87">
            <v>-815883</v>
          </cell>
          <cell r="Y87" t="str">
            <v>HUTANG PPH 23</v>
          </cell>
          <cell r="Z87" t="str">
            <v>PT. EKA AUTO PERKASA</v>
          </cell>
          <cell r="AA87" t="str">
            <v>JL. RAYA SERPONG KM 7 NO. 32 RT. 003 RW. 001 PAKUALAM, SERPONG UTARA, TANGERANG SELATAN, BANTEN</v>
          </cell>
          <cell r="AB87" t="str">
            <v>313647893411000</v>
          </cell>
          <cell r="AC87">
            <v>40794158</v>
          </cell>
          <cell r="AD87">
            <v>815883</v>
          </cell>
          <cell r="AE87">
            <v>0.02</v>
          </cell>
          <cell r="AF87">
            <v>411124</v>
          </cell>
          <cell r="AG87">
            <v>104</v>
          </cell>
          <cell r="AH87" t="str">
            <v>JASA</v>
          </cell>
          <cell r="AI87" t="str">
            <v>24-104-29</v>
          </cell>
        </row>
        <row r="88">
          <cell r="L88" t="str">
            <v>16610FHM2401138</v>
          </cell>
          <cell r="N88" t="str">
            <v>BES18-000</v>
          </cell>
          <cell r="O88">
            <v>0</v>
          </cell>
          <cell r="P88">
            <v>239909</v>
          </cell>
          <cell r="Q88" t="str">
            <v>16610FHM2401138</v>
          </cell>
          <cell r="R88" t="str">
            <v>KW/EAP/24/10/005</v>
          </cell>
          <cell r="S88" t="str">
            <v/>
          </cell>
          <cell r="T88" t="str">
            <v>4</v>
          </cell>
          <cell r="U88" t="str">
            <v>16-BES241218-329.csv</v>
          </cell>
          <cell r="V88" t="str">
            <v/>
          </cell>
          <cell r="W88" t="str">
            <v>16610FHM2401138</v>
          </cell>
          <cell r="X88">
            <v>-239909</v>
          </cell>
          <cell r="Y88" t="str">
            <v>HUTANG PPH 23</v>
          </cell>
          <cell r="Z88" t="str">
            <v>PT. EKA AUTO PERKASA</v>
          </cell>
          <cell r="AA88" t="str">
            <v>JL. RAYA SERPONG KM 7 NO. 32 RT. 003 RW. 001 PAKUALAM, SERPONG UTARA, TANGERANG SELATAN, BANTEN</v>
          </cell>
          <cell r="AB88" t="str">
            <v>313647893411000</v>
          </cell>
          <cell r="AC88">
            <v>11995499</v>
          </cell>
          <cell r="AD88">
            <v>239909</v>
          </cell>
          <cell r="AE88">
            <v>0.02</v>
          </cell>
          <cell r="AF88">
            <v>411124</v>
          </cell>
          <cell r="AG88">
            <v>104</v>
          </cell>
          <cell r="AH88" t="str">
            <v>JASA</v>
          </cell>
          <cell r="AI88" t="str">
            <v>24-104-29</v>
          </cell>
        </row>
        <row r="89">
          <cell r="L89" t="str">
            <v>16610FHM2401139</v>
          </cell>
          <cell r="N89" t="str">
            <v>BES18-000</v>
          </cell>
          <cell r="O89">
            <v>0</v>
          </cell>
          <cell r="P89">
            <v>6258215</v>
          </cell>
          <cell r="Q89" t="str">
            <v>16610FHM2401139</v>
          </cell>
          <cell r="R89" t="str">
            <v>127/Inv-Jmn/XI/2024</v>
          </cell>
          <cell r="S89" t="str">
            <v/>
          </cell>
          <cell r="T89" t="str">
            <v>4</v>
          </cell>
          <cell r="U89" t="str">
            <v>16-BES241218-329.csv</v>
          </cell>
          <cell r="V89" t="str">
            <v/>
          </cell>
          <cell r="W89" t="str">
            <v>16610FHM2401139</v>
          </cell>
          <cell r="X89">
            <v>-6258215</v>
          </cell>
          <cell r="Y89" t="str">
            <v>HUTANG PPH 23</v>
          </cell>
          <cell r="Z89" t="str">
            <v>CV. JIWA MUDA NUSANTARA</v>
          </cell>
          <cell r="AA89" t="str">
            <v>BTN PERMATA INDAH BANDARA BLOK D6 NO. 5 RT 000 RW 000, KAB. MAROS</v>
          </cell>
          <cell r="AB89" t="str">
            <v>830309662809000</v>
          </cell>
          <cell r="AC89">
            <v>312910750</v>
          </cell>
          <cell r="AD89">
            <v>6258215</v>
          </cell>
          <cell r="AE89">
            <v>0.02</v>
          </cell>
          <cell r="AF89">
            <v>411124</v>
          </cell>
          <cell r="AG89">
            <v>104</v>
          </cell>
          <cell r="AH89" t="str">
            <v>JASA</v>
          </cell>
          <cell r="AI89" t="str">
            <v>24-104-29</v>
          </cell>
        </row>
        <row r="90">
          <cell r="L90" t="str">
            <v>16610FHM2401150</v>
          </cell>
          <cell r="N90" t="str">
            <v>BES18-000</v>
          </cell>
          <cell r="O90">
            <v>0</v>
          </cell>
          <cell r="P90">
            <v>215702</v>
          </cell>
          <cell r="Q90" t="str">
            <v>16610FHM2401150</v>
          </cell>
          <cell r="R90" t="str">
            <v>KW/EAP/24/10/032</v>
          </cell>
          <cell r="S90" t="str">
            <v/>
          </cell>
          <cell r="T90" t="str">
            <v>4</v>
          </cell>
          <cell r="U90" t="str">
            <v>16-BES241218-329.csv</v>
          </cell>
          <cell r="V90" t="str">
            <v/>
          </cell>
          <cell r="W90" t="str">
            <v>16610FHM2401150</v>
          </cell>
          <cell r="X90">
            <v>-215702</v>
          </cell>
          <cell r="Y90" t="str">
            <v>HUTANG PPH 23</v>
          </cell>
          <cell r="Z90" t="str">
            <v>PT. EKA AUTO PERKASA</v>
          </cell>
          <cell r="AA90" t="str">
            <v>JL. RAYA SERPONG KM 7 NO. 32 RT. 003 RW. 001 PAKUALAM, SERPONG UTARA, TANGERANG SELATAN, BANTEN</v>
          </cell>
          <cell r="AB90" t="str">
            <v>313647893411000</v>
          </cell>
          <cell r="AC90">
            <v>10785139</v>
          </cell>
          <cell r="AD90">
            <v>215702</v>
          </cell>
          <cell r="AE90">
            <v>0.02</v>
          </cell>
          <cell r="AF90">
            <v>411124</v>
          </cell>
          <cell r="AG90">
            <v>104</v>
          </cell>
          <cell r="AH90" t="str">
            <v>JASA</v>
          </cell>
          <cell r="AI90" t="str">
            <v>24-104-29</v>
          </cell>
        </row>
        <row r="91">
          <cell r="L91" t="str">
            <v>16610FHM2401140</v>
          </cell>
          <cell r="N91" t="str">
            <v>BES23-000</v>
          </cell>
          <cell r="O91">
            <v>0</v>
          </cell>
          <cell r="P91">
            <v>2760809</v>
          </cell>
          <cell r="Q91" t="str">
            <v>16610FHM2401140</v>
          </cell>
          <cell r="R91" t="str">
            <v>128/Inv-Jmn/XI/2024</v>
          </cell>
          <cell r="S91" t="str">
            <v/>
          </cell>
          <cell r="T91" t="str">
            <v>5</v>
          </cell>
          <cell r="U91" t="str">
            <v>16-BES241223-335.csv</v>
          </cell>
          <cell r="V91" t="str">
            <v/>
          </cell>
          <cell r="W91" t="str">
            <v>16610FHM2401140</v>
          </cell>
          <cell r="X91">
            <v>-2760809</v>
          </cell>
          <cell r="Y91" t="str">
            <v>HUTANG PPH 23</v>
          </cell>
          <cell r="Z91" t="str">
            <v>CV. JIWA MUDA NUSANTARA</v>
          </cell>
          <cell r="AA91" t="str">
            <v>BTN PERMATA INDAH BANDARA BLOK D6 NO. 5 RT 000 RW 000, KAB. MAROS</v>
          </cell>
          <cell r="AB91" t="str">
            <v>830309662809000</v>
          </cell>
          <cell r="AC91">
            <v>138040450</v>
          </cell>
          <cell r="AD91">
            <v>2760809</v>
          </cell>
          <cell r="AE91">
            <v>0.02</v>
          </cell>
          <cell r="AF91">
            <v>411124</v>
          </cell>
          <cell r="AG91">
            <v>104</v>
          </cell>
          <cell r="AH91" t="str">
            <v>JASA</v>
          </cell>
          <cell r="AI91" t="str">
            <v>24-104-29</v>
          </cell>
        </row>
        <row r="92">
          <cell r="L92" t="str">
            <v>16610FHM2401142</v>
          </cell>
          <cell r="N92" t="str">
            <v>BES23-000</v>
          </cell>
          <cell r="O92">
            <v>0</v>
          </cell>
          <cell r="P92">
            <v>2449004</v>
          </cell>
          <cell r="Q92" t="str">
            <v>16610FHM2401142</v>
          </cell>
          <cell r="R92" t="str">
            <v>007/ATU/BP/X/24</v>
          </cell>
          <cell r="S92" t="str">
            <v/>
          </cell>
          <cell r="T92" t="str">
            <v>4</v>
          </cell>
          <cell r="U92" t="str">
            <v>16-BES241223-335.csv</v>
          </cell>
          <cell r="V92" t="str">
            <v/>
          </cell>
          <cell r="W92" t="str">
            <v>16610FHM2401142</v>
          </cell>
          <cell r="X92">
            <v>-2449004</v>
          </cell>
          <cell r="Y92" t="str">
            <v>HUTANG PPH 23</v>
          </cell>
          <cell r="Z92" t="str">
            <v>PT. AZZAHRA TRANS UTAMA</v>
          </cell>
          <cell r="AA92" t="str">
            <v>JL. MAYJEN HE. SUKMA (RAYA SUKABUMI NO. 45. HARJASARI KOTA BOGOR 16138)</v>
          </cell>
          <cell r="AB92" t="str">
            <v>827901810404000</v>
          </cell>
          <cell r="AC92">
            <v>122450200</v>
          </cell>
          <cell r="AD92">
            <v>2449004</v>
          </cell>
          <cell r="AE92">
            <v>0.02</v>
          </cell>
          <cell r="AF92">
            <v>411124</v>
          </cell>
          <cell r="AG92">
            <v>104</v>
          </cell>
          <cell r="AH92" t="str">
            <v>JASA</v>
          </cell>
          <cell r="AI92" t="str">
            <v>24-104-29</v>
          </cell>
        </row>
        <row r="93">
          <cell r="L93" t="str">
            <v>16610FHM2401143</v>
          </cell>
          <cell r="N93" t="str">
            <v>BES23-000</v>
          </cell>
          <cell r="O93">
            <v>0</v>
          </cell>
          <cell r="P93">
            <v>3733969</v>
          </cell>
          <cell r="Q93" t="str">
            <v>16610FHM2401143</v>
          </cell>
          <cell r="R93" t="str">
            <v>008/ATU/BP/X/24</v>
          </cell>
          <cell r="S93" t="str">
            <v/>
          </cell>
          <cell r="T93" t="str">
            <v>4</v>
          </cell>
          <cell r="U93" t="str">
            <v>16-BES241223-335.csv</v>
          </cell>
          <cell r="V93" t="str">
            <v/>
          </cell>
          <cell r="W93" t="str">
            <v>16610FHM2401143</v>
          </cell>
          <cell r="X93">
            <v>-3733969</v>
          </cell>
          <cell r="Y93" t="str">
            <v>HUTANG PPH 23</v>
          </cell>
          <cell r="Z93" t="str">
            <v>PT. AZZAHRA TRANS UTAMA</v>
          </cell>
          <cell r="AA93" t="str">
            <v>JL. MAYJEN HE. SUKMA (RAYA SUKABUMI NO. 45. HARJASARI KOTA BOGOR 16138)</v>
          </cell>
          <cell r="AB93" t="str">
            <v>827901810404000</v>
          </cell>
          <cell r="AC93">
            <v>186698450</v>
          </cell>
          <cell r="AD93">
            <v>3733969</v>
          </cell>
          <cell r="AE93">
            <v>0.02</v>
          </cell>
          <cell r="AF93">
            <v>411124</v>
          </cell>
          <cell r="AG93">
            <v>104</v>
          </cell>
          <cell r="AH93" t="str">
            <v>JASA</v>
          </cell>
          <cell r="AI93" t="str">
            <v>24-104-29</v>
          </cell>
        </row>
        <row r="94">
          <cell r="L94" t="str">
            <v>16610FHM2401151</v>
          </cell>
          <cell r="N94" t="str">
            <v>BES23-000</v>
          </cell>
          <cell r="O94">
            <v>0</v>
          </cell>
          <cell r="P94">
            <v>810135</v>
          </cell>
          <cell r="Q94" t="str">
            <v>16610FHM2401151</v>
          </cell>
          <cell r="R94" t="str">
            <v>KW/EAP/24/10/033</v>
          </cell>
          <cell r="S94" t="str">
            <v/>
          </cell>
          <cell r="T94" t="str">
            <v>4</v>
          </cell>
          <cell r="U94" t="str">
            <v>16-BES241223-335.csv</v>
          </cell>
          <cell r="V94" t="str">
            <v/>
          </cell>
          <cell r="W94" t="str">
            <v>16610FHM2401151</v>
          </cell>
          <cell r="X94">
            <v>-810135</v>
          </cell>
          <cell r="Y94" t="str">
            <v>HUTANG PPH 23</v>
          </cell>
          <cell r="Z94" t="str">
            <v>PT. EKA AUTO PERKASA</v>
          </cell>
          <cell r="AA94" t="str">
            <v>JL. RAYA SERPONG KM 7 NO. 32 RT. 003 RW. 001 PAKUALAM, SERPONG UTARA, TANGERANG SELATAN, BANTEN</v>
          </cell>
          <cell r="AB94" t="str">
            <v>313647893411000</v>
          </cell>
          <cell r="AC94">
            <v>40506774</v>
          </cell>
          <cell r="AD94">
            <v>810135</v>
          </cell>
          <cell r="AE94">
            <v>0.02</v>
          </cell>
          <cell r="AF94">
            <v>411124</v>
          </cell>
          <cell r="AG94">
            <v>104</v>
          </cell>
          <cell r="AH94" t="str">
            <v>JASA</v>
          </cell>
          <cell r="AI94" t="str">
            <v>24-104-29</v>
          </cell>
        </row>
        <row r="95">
          <cell r="L95" t="str">
            <v>NC/IW/24/11/00097</v>
          </cell>
          <cell r="N95" t="str">
            <v>OX1224L</v>
          </cell>
          <cell r="O95">
            <v>0</v>
          </cell>
          <cell r="P95">
            <v>62100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>NC/IW/24/11/00097</v>
          </cell>
          <cell r="X95">
            <v>-62100</v>
          </cell>
          <cell r="Y95" t="str">
            <v>HUTANG PPH 23</v>
          </cell>
          <cell r="Z95" t="str">
            <v>PT. SURYA TITIAN HARAPAN</v>
          </cell>
          <cell r="AA95" t="str">
            <v>RUKAN SENTRA BISNIS BLOK A7B NOMOR 11,12,15,16 JALAN BOULEVARD ARTHA GADING RT 018 RW 008 JAKARTA UTARA</v>
          </cell>
          <cell r="AB95" t="str">
            <v>536971286043000</v>
          </cell>
          <cell r="AC95">
            <v>3105000</v>
          </cell>
          <cell r="AD95">
            <v>62100</v>
          </cell>
          <cell r="AE95">
            <v>0.02</v>
          </cell>
          <cell r="AF95">
            <v>411124</v>
          </cell>
          <cell r="AG95">
            <v>104</v>
          </cell>
          <cell r="AH95" t="str">
            <v>JASA</v>
          </cell>
          <cell r="AI95" t="str">
            <v>24-104-29</v>
          </cell>
        </row>
        <row r="96">
          <cell r="L96" t="str">
            <v>NC/IW/24/11/00100</v>
          </cell>
          <cell r="N96" t="str">
            <v>OX1224L</v>
          </cell>
          <cell r="O96">
            <v>0</v>
          </cell>
          <cell r="P96">
            <v>63000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>NC/IW/24/11/00100</v>
          </cell>
          <cell r="X96">
            <v>-63000</v>
          </cell>
          <cell r="Y96" t="str">
            <v>HUTANG PPH 23</v>
          </cell>
          <cell r="Z96" t="str">
            <v>PT. SURYA TITIAN HARAPAN</v>
          </cell>
          <cell r="AA96" t="str">
            <v>RUKAN SENTRA BISNIS BLOK A7B NOMOR 11,12,15,16 JALAN BOULEVARD ARTHA GADING RT 018 RW 008 JAKARTA UTARA</v>
          </cell>
          <cell r="AB96" t="str">
            <v>536971286043000</v>
          </cell>
          <cell r="AC96">
            <v>3150000</v>
          </cell>
          <cell r="AD96">
            <v>63000</v>
          </cell>
          <cell r="AE96">
            <v>0.02</v>
          </cell>
          <cell r="AF96">
            <v>411124</v>
          </cell>
          <cell r="AG96">
            <v>104</v>
          </cell>
          <cell r="AH96" t="str">
            <v>JASA</v>
          </cell>
          <cell r="AI96" t="str">
            <v>24-104-29</v>
          </cell>
        </row>
        <row r="97">
          <cell r="L97" t="str">
            <v>NC/IW/24/11/00099</v>
          </cell>
          <cell r="N97" t="str">
            <v>OX1224L</v>
          </cell>
          <cell r="O97">
            <v>0</v>
          </cell>
          <cell r="P97">
            <v>27387.38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>NC/IW/24/11/00099</v>
          </cell>
          <cell r="X97">
            <v>-27387.38</v>
          </cell>
          <cell r="Y97" t="str">
            <v>HUTANG PPH 23</v>
          </cell>
          <cell r="Z97" t="str">
            <v>PT. TUNAS MOBILINDO PERKASA</v>
          </cell>
          <cell r="AA97" t="str">
            <v>Jl. Pecenongan No.80, Kebon Kelapa, Jakarta Pusat</v>
          </cell>
          <cell r="AB97" t="str">
            <v>013929963073000</v>
          </cell>
          <cell r="AC97">
            <v>1369369</v>
          </cell>
          <cell r="AD97">
            <v>27387.38</v>
          </cell>
          <cell r="AE97">
            <v>0.02</v>
          </cell>
          <cell r="AF97">
            <v>411124</v>
          </cell>
          <cell r="AG97">
            <v>104</v>
          </cell>
          <cell r="AH97" t="str">
            <v>JASA</v>
          </cell>
          <cell r="AI97" t="str">
            <v>24-104-29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91"/>
  <sheetViews>
    <sheetView workbookViewId="0"/>
  </sheetViews>
  <sheetFormatPr defaultRowHeight="14.4" x14ac:dyDescent="0.3"/>
  <sheetData>
    <row r="1" spans="1:8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3">
      <c r="A2" t="s">
        <v>88</v>
      </c>
      <c r="B2">
        <v>0</v>
      </c>
      <c r="C2">
        <v>170134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 t="s">
        <v>89</v>
      </c>
      <c r="P2">
        <v>140001</v>
      </c>
      <c r="Q2">
        <v>140001</v>
      </c>
      <c r="T2">
        <v>0</v>
      </c>
      <c r="AF2" t="s">
        <v>90</v>
      </c>
      <c r="AJ2" t="s">
        <v>90</v>
      </c>
      <c r="AK2" t="s">
        <v>91</v>
      </c>
      <c r="AL2" t="s">
        <v>92</v>
      </c>
      <c r="AM2">
        <v>5104.16</v>
      </c>
      <c r="AN2">
        <v>104</v>
      </c>
      <c r="AO2">
        <v>5104.16</v>
      </c>
      <c r="AR2">
        <v>255208</v>
      </c>
      <c r="AS2">
        <v>0.02</v>
      </c>
      <c r="AT2">
        <v>5104.16</v>
      </c>
      <c r="AV2" t="s">
        <v>90</v>
      </c>
      <c r="AW2">
        <v>48733060.399999999</v>
      </c>
      <c r="BK2" t="s">
        <v>90</v>
      </c>
    </row>
    <row r="3" spans="1:88" x14ac:dyDescent="0.3">
      <c r="A3" t="s">
        <v>93</v>
      </c>
      <c r="B3">
        <v>0</v>
      </c>
      <c r="C3">
        <v>0</v>
      </c>
      <c r="D3">
        <v>0</v>
      </c>
      <c r="E3">
        <v>0</v>
      </c>
      <c r="F3">
        <v>5828567.3000000007</v>
      </c>
      <c r="G3">
        <v>0</v>
      </c>
      <c r="H3">
        <v>32268</v>
      </c>
      <c r="I3">
        <v>0</v>
      </c>
      <c r="J3">
        <v>0</v>
      </c>
      <c r="K3">
        <v>0</v>
      </c>
      <c r="L3">
        <v>0</v>
      </c>
      <c r="O3" t="s">
        <v>94</v>
      </c>
      <c r="P3">
        <v>55514841.160000004</v>
      </c>
      <c r="AF3" t="s">
        <v>95</v>
      </c>
      <c r="AJ3" t="s">
        <v>90</v>
      </c>
      <c r="AK3" t="s">
        <v>96</v>
      </c>
      <c r="AL3" t="s">
        <v>92</v>
      </c>
      <c r="AM3">
        <v>5890.6</v>
      </c>
      <c r="AN3">
        <v>104</v>
      </c>
      <c r="AO3">
        <v>5890.6</v>
      </c>
      <c r="AR3">
        <v>294530</v>
      </c>
      <c r="AS3">
        <v>0.02</v>
      </c>
      <c r="AT3">
        <v>5890.6</v>
      </c>
      <c r="AV3" t="s">
        <v>97</v>
      </c>
      <c r="AW3">
        <v>152487.38</v>
      </c>
      <c r="BK3" t="s">
        <v>95</v>
      </c>
    </row>
    <row r="4" spans="1:88" x14ac:dyDescent="0.3">
      <c r="A4" t="s">
        <v>98</v>
      </c>
      <c r="B4">
        <v>0</v>
      </c>
      <c r="C4">
        <v>0</v>
      </c>
      <c r="D4">
        <v>0</v>
      </c>
      <c r="E4">
        <v>0</v>
      </c>
      <c r="F4">
        <v>48733060.399999999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O4" t="s">
        <v>99</v>
      </c>
      <c r="P4">
        <v>0</v>
      </c>
      <c r="AF4" t="s">
        <v>100</v>
      </c>
      <c r="AJ4" t="s">
        <v>90</v>
      </c>
      <c r="AK4" t="s">
        <v>101</v>
      </c>
      <c r="AL4" t="s">
        <v>92</v>
      </c>
      <c r="AM4">
        <v>5990.64</v>
      </c>
      <c r="AN4">
        <v>104</v>
      </c>
      <c r="AO4">
        <v>5990.64</v>
      </c>
      <c r="AR4">
        <v>299532</v>
      </c>
      <c r="AS4">
        <v>0.02</v>
      </c>
      <c r="AT4">
        <v>5990.64</v>
      </c>
      <c r="AV4" t="s">
        <v>95</v>
      </c>
      <c r="AW4">
        <v>5860835.3000000007</v>
      </c>
      <c r="BK4" t="s">
        <v>100</v>
      </c>
    </row>
    <row r="5" spans="1:88" x14ac:dyDescent="0.3">
      <c r="A5" t="s">
        <v>102</v>
      </c>
      <c r="B5">
        <v>140001</v>
      </c>
      <c r="C5">
        <v>384603</v>
      </c>
      <c r="D5">
        <v>0</v>
      </c>
      <c r="E5">
        <v>0</v>
      </c>
      <c r="F5">
        <v>152487.38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O5" t="s">
        <v>103</v>
      </c>
      <c r="P5">
        <v>0</v>
      </c>
      <c r="AF5" t="s">
        <v>97</v>
      </c>
      <c r="AJ5" t="s">
        <v>90</v>
      </c>
      <c r="AK5" t="s">
        <v>104</v>
      </c>
      <c r="AL5" t="s">
        <v>92</v>
      </c>
      <c r="AM5">
        <v>9000</v>
      </c>
      <c r="AN5">
        <v>104</v>
      </c>
      <c r="AO5">
        <v>9000</v>
      </c>
      <c r="AR5">
        <v>450000</v>
      </c>
      <c r="AS5">
        <v>0.02</v>
      </c>
      <c r="AT5">
        <v>9000</v>
      </c>
      <c r="AV5" t="s">
        <v>100</v>
      </c>
      <c r="AW5">
        <v>768458.07999999984</v>
      </c>
      <c r="BK5" t="s">
        <v>97</v>
      </c>
    </row>
    <row r="6" spans="1:88" x14ac:dyDescent="0.3">
      <c r="A6" t="s">
        <v>105</v>
      </c>
      <c r="B6">
        <v>0</v>
      </c>
      <c r="C6">
        <v>107298</v>
      </c>
      <c r="D6">
        <v>0</v>
      </c>
      <c r="E6">
        <v>0</v>
      </c>
      <c r="F6">
        <v>768458.07999999984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O6" t="s">
        <v>11</v>
      </c>
      <c r="P6">
        <v>55654842.160000004</v>
      </c>
      <c r="AF6" t="s">
        <v>106</v>
      </c>
      <c r="AJ6" t="s">
        <v>95</v>
      </c>
      <c r="AK6" t="s">
        <v>107</v>
      </c>
      <c r="AL6" t="s">
        <v>92</v>
      </c>
      <c r="AM6">
        <v>18000</v>
      </c>
      <c r="AN6">
        <v>104</v>
      </c>
      <c r="AO6">
        <v>18000</v>
      </c>
      <c r="AR6">
        <v>900000</v>
      </c>
      <c r="AS6">
        <v>0.02</v>
      </c>
      <c r="AT6">
        <v>18000</v>
      </c>
      <c r="AV6" t="s">
        <v>106</v>
      </c>
      <c r="BK6" t="s">
        <v>106</v>
      </c>
    </row>
    <row r="7" spans="1:88" x14ac:dyDescent="0.3">
      <c r="A7" t="s">
        <v>108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AF7" t="s">
        <v>109</v>
      </c>
      <c r="AJ7" t="s">
        <v>95</v>
      </c>
      <c r="AK7" t="s">
        <v>110</v>
      </c>
      <c r="AL7" t="s">
        <v>92</v>
      </c>
      <c r="AM7">
        <v>177391.3</v>
      </c>
      <c r="AN7">
        <v>104</v>
      </c>
      <c r="AO7">
        <v>177391.3</v>
      </c>
      <c r="AR7">
        <v>8869565</v>
      </c>
      <c r="AS7">
        <v>0.02</v>
      </c>
      <c r="AT7">
        <v>177391.3</v>
      </c>
      <c r="AV7" t="s">
        <v>109</v>
      </c>
      <c r="BK7" t="s">
        <v>109</v>
      </c>
    </row>
    <row r="8" spans="1:88" x14ac:dyDescent="0.3">
      <c r="A8" t="s">
        <v>111</v>
      </c>
      <c r="B8">
        <v>140001</v>
      </c>
      <c r="C8">
        <v>0</v>
      </c>
      <c r="D8">
        <v>0</v>
      </c>
      <c r="E8">
        <v>0</v>
      </c>
      <c r="F8">
        <v>55482573.160000004</v>
      </c>
      <c r="G8">
        <v>0</v>
      </c>
      <c r="H8">
        <v>32268</v>
      </c>
      <c r="I8">
        <v>0</v>
      </c>
      <c r="J8">
        <v>0</v>
      </c>
      <c r="K8">
        <v>0</v>
      </c>
      <c r="L8">
        <v>55654842.160000004</v>
      </c>
      <c r="AF8" t="s">
        <v>111</v>
      </c>
      <c r="AJ8" t="s">
        <v>95</v>
      </c>
      <c r="AK8" t="s">
        <v>112</v>
      </c>
      <c r="AL8" t="s">
        <v>92</v>
      </c>
      <c r="AM8">
        <v>13661.9</v>
      </c>
      <c r="AN8">
        <v>104</v>
      </c>
      <c r="AO8">
        <v>13661.9</v>
      </c>
      <c r="AR8">
        <v>683095</v>
      </c>
      <c r="AS8">
        <v>0.02</v>
      </c>
      <c r="AT8">
        <v>13661.9</v>
      </c>
      <c r="AV8" t="s">
        <v>111</v>
      </c>
      <c r="AW8">
        <v>55514841.159999996</v>
      </c>
      <c r="BK8" t="s">
        <v>111</v>
      </c>
    </row>
    <row r="9" spans="1:88" x14ac:dyDescent="0.3">
      <c r="AJ9" t="s">
        <v>95</v>
      </c>
      <c r="AK9" t="s">
        <v>113</v>
      </c>
      <c r="AL9" t="s">
        <v>92</v>
      </c>
      <c r="AM9">
        <v>775848.84</v>
      </c>
      <c r="AN9">
        <v>104</v>
      </c>
      <c r="AO9">
        <v>775848.84</v>
      </c>
      <c r="AR9">
        <v>38792442</v>
      </c>
      <c r="AS9">
        <v>0.02</v>
      </c>
      <c r="AT9">
        <v>775848.84</v>
      </c>
    </row>
    <row r="10" spans="1:88" x14ac:dyDescent="0.3">
      <c r="AJ10" t="s">
        <v>95</v>
      </c>
      <c r="AK10" t="s">
        <v>114</v>
      </c>
      <c r="AL10" t="s">
        <v>92</v>
      </c>
      <c r="AM10">
        <v>201216.22</v>
      </c>
      <c r="AN10">
        <v>104</v>
      </c>
      <c r="AO10">
        <v>201216.22</v>
      </c>
      <c r="AR10">
        <v>10060811</v>
      </c>
      <c r="AS10">
        <v>0.02</v>
      </c>
      <c r="AT10">
        <v>201216.22</v>
      </c>
    </row>
    <row r="11" spans="1:88" x14ac:dyDescent="0.3">
      <c r="AJ11" t="s">
        <v>95</v>
      </c>
      <c r="AK11" t="s">
        <v>115</v>
      </c>
      <c r="AL11" t="s">
        <v>92</v>
      </c>
      <c r="AM11">
        <v>2341531.54</v>
      </c>
      <c r="AN11">
        <v>104</v>
      </c>
      <c r="AO11">
        <v>2341531.54</v>
      </c>
      <c r="AR11">
        <v>117076577</v>
      </c>
      <c r="AS11">
        <v>0.02</v>
      </c>
      <c r="AT11">
        <v>2341531.54</v>
      </c>
    </row>
    <row r="12" spans="1:88" x14ac:dyDescent="0.3">
      <c r="AJ12" t="s">
        <v>95</v>
      </c>
      <c r="AK12" t="s">
        <v>116</v>
      </c>
      <c r="AL12" t="s">
        <v>92</v>
      </c>
      <c r="AM12">
        <v>1376146.78</v>
      </c>
      <c r="AN12">
        <v>104</v>
      </c>
      <c r="AO12">
        <v>1376146.78</v>
      </c>
      <c r="AR12">
        <v>68807339</v>
      </c>
      <c r="AS12">
        <v>0.02</v>
      </c>
      <c r="AT12">
        <v>1376146.78</v>
      </c>
    </row>
    <row r="13" spans="1:88" x14ac:dyDescent="0.3">
      <c r="AJ13" t="s">
        <v>95</v>
      </c>
      <c r="AK13" t="s">
        <v>117</v>
      </c>
      <c r="AL13" t="s">
        <v>92</v>
      </c>
      <c r="AM13">
        <v>32268</v>
      </c>
      <c r="AN13">
        <v>100</v>
      </c>
      <c r="AQ13">
        <v>32268</v>
      </c>
      <c r="AR13">
        <v>1613400</v>
      </c>
      <c r="AS13">
        <v>0.02</v>
      </c>
      <c r="AT13">
        <v>32268</v>
      </c>
    </row>
    <row r="14" spans="1:88" x14ac:dyDescent="0.3">
      <c r="AJ14" t="s">
        <v>95</v>
      </c>
      <c r="AK14" t="s">
        <v>118</v>
      </c>
      <c r="AL14" t="s">
        <v>92</v>
      </c>
      <c r="AM14">
        <v>173899.36</v>
      </c>
      <c r="AN14">
        <v>104</v>
      </c>
      <c r="AO14">
        <v>173899.36</v>
      </c>
      <c r="AR14">
        <v>8694968</v>
      </c>
      <c r="AS14">
        <v>0.02</v>
      </c>
      <c r="AT14">
        <v>173899.36</v>
      </c>
    </row>
    <row r="15" spans="1:88" x14ac:dyDescent="0.3">
      <c r="AJ15" t="s">
        <v>95</v>
      </c>
      <c r="AK15" t="s">
        <v>119</v>
      </c>
      <c r="AL15" t="s">
        <v>92</v>
      </c>
      <c r="AM15">
        <v>750871.36</v>
      </c>
      <c r="AN15">
        <v>104</v>
      </c>
      <c r="AO15">
        <v>750871.36</v>
      </c>
      <c r="AR15">
        <v>37543568</v>
      </c>
      <c r="AS15">
        <v>0.02</v>
      </c>
      <c r="AT15">
        <v>750871.36</v>
      </c>
    </row>
    <row r="16" spans="1:88" x14ac:dyDescent="0.3">
      <c r="AJ16" t="s">
        <v>100</v>
      </c>
      <c r="AK16" t="s">
        <v>120</v>
      </c>
      <c r="AL16" t="s">
        <v>92</v>
      </c>
      <c r="AM16">
        <v>12000</v>
      </c>
      <c r="AN16">
        <v>104</v>
      </c>
      <c r="AO16">
        <v>12000</v>
      </c>
      <c r="AR16">
        <v>600000</v>
      </c>
      <c r="AS16">
        <v>0.02</v>
      </c>
      <c r="AT16">
        <v>12000</v>
      </c>
    </row>
    <row r="17" spans="36:46" x14ac:dyDescent="0.3">
      <c r="AJ17" t="s">
        <v>100</v>
      </c>
      <c r="AK17" t="s">
        <v>121</v>
      </c>
      <c r="AL17" t="s">
        <v>92</v>
      </c>
      <c r="AM17">
        <v>8108.1</v>
      </c>
      <c r="AN17">
        <v>104</v>
      </c>
      <c r="AO17">
        <v>8108.1</v>
      </c>
      <c r="AR17">
        <v>405405</v>
      </c>
      <c r="AS17">
        <v>0.02</v>
      </c>
      <c r="AT17">
        <v>8108.1</v>
      </c>
    </row>
    <row r="18" spans="36:46" x14ac:dyDescent="0.3">
      <c r="AJ18" t="s">
        <v>100</v>
      </c>
      <c r="AK18" t="s">
        <v>122</v>
      </c>
      <c r="AL18" t="s">
        <v>92</v>
      </c>
      <c r="AM18">
        <v>4800</v>
      </c>
      <c r="AN18">
        <v>104</v>
      </c>
      <c r="AO18">
        <v>4800</v>
      </c>
      <c r="AR18">
        <v>240000</v>
      </c>
      <c r="AS18">
        <v>0.02</v>
      </c>
      <c r="AT18">
        <v>4800</v>
      </c>
    </row>
    <row r="19" spans="36:46" x14ac:dyDescent="0.3">
      <c r="AJ19" t="s">
        <v>100</v>
      </c>
      <c r="AK19" t="s">
        <v>123</v>
      </c>
      <c r="AL19" t="s">
        <v>92</v>
      </c>
      <c r="AM19">
        <v>81322.080000000002</v>
      </c>
      <c r="AN19">
        <v>104</v>
      </c>
      <c r="AO19">
        <v>81322.080000000002</v>
      </c>
      <c r="AR19">
        <v>4066104</v>
      </c>
      <c r="AS19">
        <v>0.02</v>
      </c>
      <c r="AT19">
        <v>81322.080000000002</v>
      </c>
    </row>
    <row r="20" spans="36:46" x14ac:dyDescent="0.3">
      <c r="AJ20" t="s">
        <v>100</v>
      </c>
      <c r="AK20" t="s">
        <v>124</v>
      </c>
      <c r="AL20" t="s">
        <v>92</v>
      </c>
      <c r="AM20">
        <v>63730.879999999997</v>
      </c>
      <c r="AN20">
        <v>104</v>
      </c>
      <c r="AO20">
        <v>63730.879999999997</v>
      </c>
      <c r="AR20">
        <v>3186544</v>
      </c>
      <c r="AS20">
        <v>0.02</v>
      </c>
      <c r="AT20">
        <v>63730.879999999997</v>
      </c>
    </row>
    <row r="21" spans="36:46" x14ac:dyDescent="0.3">
      <c r="AJ21" t="s">
        <v>100</v>
      </c>
      <c r="AK21" t="s">
        <v>125</v>
      </c>
      <c r="AL21" t="s">
        <v>92</v>
      </c>
      <c r="AM21">
        <v>84045.98</v>
      </c>
      <c r="AN21">
        <v>104</v>
      </c>
      <c r="AO21">
        <v>84045.98</v>
      </c>
      <c r="AR21">
        <v>4202299</v>
      </c>
      <c r="AS21">
        <v>0.02</v>
      </c>
      <c r="AT21">
        <v>84045.98</v>
      </c>
    </row>
    <row r="22" spans="36:46" x14ac:dyDescent="0.3">
      <c r="AJ22" t="s">
        <v>100</v>
      </c>
      <c r="AK22" t="s">
        <v>126</v>
      </c>
      <c r="AL22" t="s">
        <v>92</v>
      </c>
      <c r="AM22">
        <v>15724.34</v>
      </c>
      <c r="AN22">
        <v>104</v>
      </c>
      <c r="AO22">
        <v>15724.34</v>
      </c>
      <c r="AR22">
        <v>786217</v>
      </c>
      <c r="AS22">
        <v>0.02</v>
      </c>
      <c r="AT22">
        <v>15724.34</v>
      </c>
    </row>
    <row r="23" spans="36:46" x14ac:dyDescent="0.3">
      <c r="AJ23" t="s">
        <v>100</v>
      </c>
      <c r="AK23" t="s">
        <v>127</v>
      </c>
      <c r="AL23" t="s">
        <v>92</v>
      </c>
      <c r="AM23">
        <v>48755.18</v>
      </c>
      <c r="AN23">
        <v>104</v>
      </c>
      <c r="AO23">
        <v>48755.18</v>
      </c>
      <c r="AR23">
        <v>2437759</v>
      </c>
      <c r="AS23">
        <v>0.02</v>
      </c>
      <c r="AT23">
        <v>48755.18</v>
      </c>
    </row>
    <row r="24" spans="36:46" x14ac:dyDescent="0.3">
      <c r="AJ24" t="s">
        <v>100</v>
      </c>
      <c r="AK24" t="s">
        <v>128</v>
      </c>
      <c r="AL24" t="s">
        <v>92</v>
      </c>
      <c r="AM24">
        <v>3990</v>
      </c>
      <c r="AN24">
        <v>104</v>
      </c>
      <c r="AO24">
        <v>3990</v>
      </c>
      <c r="AR24">
        <v>199500</v>
      </c>
      <c r="AS24">
        <v>0.02</v>
      </c>
      <c r="AT24">
        <v>3990</v>
      </c>
    </row>
    <row r="25" spans="36:46" x14ac:dyDescent="0.3">
      <c r="AJ25" t="s">
        <v>100</v>
      </c>
      <c r="AK25" t="s">
        <v>129</v>
      </c>
      <c r="AL25" t="s">
        <v>92</v>
      </c>
      <c r="AM25">
        <v>2000</v>
      </c>
      <c r="AN25">
        <v>104</v>
      </c>
      <c r="AO25">
        <v>2000</v>
      </c>
      <c r="AR25">
        <v>100000</v>
      </c>
      <c r="AS25">
        <v>0.02</v>
      </c>
      <c r="AT25">
        <v>2000</v>
      </c>
    </row>
    <row r="26" spans="36:46" x14ac:dyDescent="0.3">
      <c r="AJ26" t="s">
        <v>100</v>
      </c>
      <c r="AK26" t="s">
        <v>130</v>
      </c>
      <c r="AL26" t="s">
        <v>92</v>
      </c>
      <c r="AM26">
        <v>42400</v>
      </c>
      <c r="AN26">
        <v>104</v>
      </c>
      <c r="AO26">
        <v>42400</v>
      </c>
      <c r="AR26">
        <v>2120000</v>
      </c>
      <c r="AS26">
        <v>0.02</v>
      </c>
      <c r="AT26">
        <v>42400</v>
      </c>
    </row>
    <row r="27" spans="36:46" x14ac:dyDescent="0.3">
      <c r="AJ27" t="s">
        <v>100</v>
      </c>
      <c r="AK27" t="s">
        <v>131</v>
      </c>
      <c r="AL27" t="s">
        <v>92</v>
      </c>
      <c r="AM27">
        <v>2000</v>
      </c>
      <c r="AN27">
        <v>104</v>
      </c>
      <c r="AO27">
        <v>2000</v>
      </c>
      <c r="AR27">
        <v>100000</v>
      </c>
      <c r="AS27">
        <v>0.02</v>
      </c>
      <c r="AT27">
        <v>2000</v>
      </c>
    </row>
    <row r="28" spans="36:46" x14ac:dyDescent="0.3">
      <c r="AJ28" t="s">
        <v>100</v>
      </c>
      <c r="AK28" t="s">
        <v>132</v>
      </c>
      <c r="AL28" t="s">
        <v>92</v>
      </c>
      <c r="AM28">
        <v>34000</v>
      </c>
      <c r="AN28">
        <v>104</v>
      </c>
      <c r="AO28">
        <v>34000</v>
      </c>
      <c r="AR28">
        <v>1700000</v>
      </c>
      <c r="AS28">
        <v>0.02</v>
      </c>
      <c r="AT28">
        <v>34000</v>
      </c>
    </row>
    <row r="29" spans="36:46" x14ac:dyDescent="0.3">
      <c r="AJ29" t="s">
        <v>100</v>
      </c>
      <c r="AK29" t="s">
        <v>133</v>
      </c>
      <c r="AL29" t="s">
        <v>92</v>
      </c>
      <c r="AM29">
        <v>48184.66</v>
      </c>
      <c r="AN29">
        <v>104</v>
      </c>
      <c r="AO29">
        <v>48184.66</v>
      </c>
      <c r="AR29">
        <v>2409233</v>
      </c>
      <c r="AS29">
        <v>0.02</v>
      </c>
      <c r="AT29">
        <v>48184.66</v>
      </c>
    </row>
    <row r="30" spans="36:46" x14ac:dyDescent="0.3">
      <c r="AJ30" t="s">
        <v>100</v>
      </c>
      <c r="AK30" t="s">
        <v>134</v>
      </c>
      <c r="AL30" t="s">
        <v>92</v>
      </c>
      <c r="AM30">
        <v>47782.22</v>
      </c>
      <c r="AN30">
        <v>104</v>
      </c>
      <c r="AO30">
        <v>47782.22</v>
      </c>
      <c r="AR30">
        <v>2389111</v>
      </c>
      <c r="AS30">
        <v>0.02</v>
      </c>
      <c r="AT30">
        <v>47782.22</v>
      </c>
    </row>
    <row r="31" spans="36:46" x14ac:dyDescent="0.3">
      <c r="AJ31" t="s">
        <v>100</v>
      </c>
      <c r="AK31" t="s">
        <v>135</v>
      </c>
      <c r="AL31" t="s">
        <v>92</v>
      </c>
      <c r="AM31">
        <v>42165.1</v>
      </c>
      <c r="AN31">
        <v>104</v>
      </c>
      <c r="AO31">
        <v>42165.1</v>
      </c>
      <c r="AR31">
        <v>2108255</v>
      </c>
      <c r="AS31">
        <v>0.02</v>
      </c>
      <c r="AT31">
        <v>42165.1</v>
      </c>
    </row>
    <row r="32" spans="36:46" x14ac:dyDescent="0.3">
      <c r="AJ32" t="s">
        <v>100</v>
      </c>
      <c r="AK32" t="s">
        <v>136</v>
      </c>
      <c r="AL32" t="s">
        <v>92</v>
      </c>
      <c r="AM32">
        <v>68766.86</v>
      </c>
      <c r="AN32">
        <v>104</v>
      </c>
      <c r="AO32">
        <v>68766.86</v>
      </c>
      <c r="AR32">
        <v>3438343</v>
      </c>
      <c r="AS32">
        <v>0.02</v>
      </c>
      <c r="AT32">
        <v>68766.86</v>
      </c>
    </row>
    <row r="33" spans="36:46" x14ac:dyDescent="0.3">
      <c r="AJ33" t="s">
        <v>100</v>
      </c>
      <c r="AK33" t="s">
        <v>137</v>
      </c>
      <c r="AL33" t="s">
        <v>92</v>
      </c>
      <c r="AM33">
        <v>73753.86</v>
      </c>
      <c r="AN33">
        <v>104</v>
      </c>
      <c r="AO33">
        <v>73753.86</v>
      </c>
      <c r="AR33">
        <v>3687693</v>
      </c>
      <c r="AS33">
        <v>0.02</v>
      </c>
      <c r="AT33">
        <v>73753.86</v>
      </c>
    </row>
    <row r="34" spans="36:46" x14ac:dyDescent="0.3">
      <c r="AJ34" t="s">
        <v>100</v>
      </c>
      <c r="AK34" t="s">
        <v>138</v>
      </c>
      <c r="AL34" t="s">
        <v>92</v>
      </c>
      <c r="AM34">
        <v>24354.1</v>
      </c>
      <c r="AN34">
        <v>104</v>
      </c>
      <c r="AO34">
        <v>24354.1</v>
      </c>
      <c r="AR34">
        <v>1217705</v>
      </c>
      <c r="AS34">
        <v>0.02</v>
      </c>
      <c r="AT34">
        <v>24354.1</v>
      </c>
    </row>
    <row r="35" spans="36:46" x14ac:dyDescent="0.3">
      <c r="AJ35" t="s">
        <v>100</v>
      </c>
      <c r="AK35" t="s">
        <v>139</v>
      </c>
      <c r="AL35" t="s">
        <v>92</v>
      </c>
      <c r="AM35">
        <v>3990</v>
      </c>
      <c r="AN35">
        <v>104</v>
      </c>
      <c r="AO35">
        <v>3990</v>
      </c>
      <c r="AR35">
        <v>199500</v>
      </c>
      <c r="AS35">
        <v>0.02</v>
      </c>
      <c r="AT35">
        <v>3990</v>
      </c>
    </row>
    <row r="36" spans="36:46" x14ac:dyDescent="0.3">
      <c r="AJ36" t="s">
        <v>100</v>
      </c>
      <c r="AK36" t="s">
        <v>140</v>
      </c>
      <c r="AL36" t="s">
        <v>92</v>
      </c>
      <c r="AM36">
        <v>17203.3</v>
      </c>
      <c r="AN36">
        <v>104</v>
      </c>
      <c r="AO36">
        <v>17203.3</v>
      </c>
      <c r="AR36">
        <v>860165</v>
      </c>
      <c r="AS36">
        <v>0.02</v>
      </c>
      <c r="AT36">
        <v>17203.3</v>
      </c>
    </row>
    <row r="37" spans="36:46" x14ac:dyDescent="0.3">
      <c r="AJ37" t="s">
        <v>100</v>
      </c>
      <c r="AK37" t="s">
        <v>141</v>
      </c>
      <c r="AL37" t="s">
        <v>92</v>
      </c>
      <c r="AM37">
        <v>23413.84</v>
      </c>
      <c r="AN37">
        <v>104</v>
      </c>
      <c r="AO37">
        <v>23413.84</v>
      </c>
      <c r="AR37">
        <v>1170692</v>
      </c>
      <c r="AS37">
        <v>0.02</v>
      </c>
      <c r="AT37">
        <v>23413.84</v>
      </c>
    </row>
    <row r="38" spans="36:46" x14ac:dyDescent="0.3">
      <c r="AJ38" t="s">
        <v>100</v>
      </c>
      <c r="AK38" t="s">
        <v>142</v>
      </c>
      <c r="AL38" t="s">
        <v>92</v>
      </c>
      <c r="AM38">
        <v>15967.58</v>
      </c>
      <c r="AN38">
        <v>104</v>
      </c>
      <c r="AO38">
        <v>15967.58</v>
      </c>
      <c r="AR38">
        <v>798379</v>
      </c>
      <c r="AS38">
        <v>0.02</v>
      </c>
      <c r="AT38">
        <v>15967.58</v>
      </c>
    </row>
    <row r="39" spans="36:46" x14ac:dyDescent="0.3">
      <c r="AJ39" t="s">
        <v>90</v>
      </c>
      <c r="AK39" t="s">
        <v>143</v>
      </c>
      <c r="AL39" t="s">
        <v>144</v>
      </c>
      <c r="AM39">
        <v>68005</v>
      </c>
      <c r="AN39">
        <v>104</v>
      </c>
      <c r="AO39">
        <v>68005</v>
      </c>
      <c r="AR39">
        <v>3400250</v>
      </c>
      <c r="AS39">
        <v>0.02</v>
      </c>
      <c r="AT39">
        <v>68005</v>
      </c>
    </row>
    <row r="40" spans="36:46" x14ac:dyDescent="0.3">
      <c r="AJ40" t="s">
        <v>90</v>
      </c>
      <c r="AK40" t="s">
        <v>145</v>
      </c>
      <c r="AL40" t="s">
        <v>146</v>
      </c>
      <c r="AM40">
        <v>49373</v>
      </c>
      <c r="AN40">
        <v>104</v>
      </c>
      <c r="AO40">
        <v>49373</v>
      </c>
      <c r="AR40">
        <v>2468650</v>
      </c>
      <c r="AS40">
        <v>0.02</v>
      </c>
      <c r="AT40">
        <v>49373</v>
      </c>
    </row>
    <row r="41" spans="36:46" x14ac:dyDescent="0.3">
      <c r="AJ41" t="s">
        <v>90</v>
      </c>
      <c r="AK41" t="s">
        <v>147</v>
      </c>
      <c r="AL41" t="s">
        <v>148</v>
      </c>
      <c r="AM41">
        <v>14500</v>
      </c>
      <c r="AN41">
        <v>104</v>
      </c>
      <c r="AO41">
        <v>14500</v>
      </c>
      <c r="AR41">
        <v>725000</v>
      </c>
      <c r="AS41">
        <v>0.02</v>
      </c>
      <c r="AT41">
        <v>14500</v>
      </c>
    </row>
    <row r="42" spans="36:46" x14ac:dyDescent="0.3">
      <c r="AJ42" t="s">
        <v>90</v>
      </c>
      <c r="AK42" t="s">
        <v>149</v>
      </c>
      <c r="AL42" t="s">
        <v>150</v>
      </c>
      <c r="AM42">
        <v>174363</v>
      </c>
      <c r="AN42">
        <v>104</v>
      </c>
      <c r="AO42">
        <v>174363</v>
      </c>
      <c r="AR42">
        <v>8718150</v>
      </c>
      <c r="AS42">
        <v>0.02</v>
      </c>
      <c r="AT42">
        <v>174363</v>
      </c>
    </row>
    <row r="43" spans="36:46" x14ac:dyDescent="0.3">
      <c r="AJ43" t="s">
        <v>90</v>
      </c>
      <c r="AK43" t="s">
        <v>151</v>
      </c>
      <c r="AL43" t="s">
        <v>152</v>
      </c>
      <c r="AM43">
        <v>187891</v>
      </c>
      <c r="AN43">
        <v>104</v>
      </c>
      <c r="AO43">
        <v>187891</v>
      </c>
      <c r="AR43">
        <v>9394550</v>
      </c>
      <c r="AS43">
        <v>0.02</v>
      </c>
      <c r="AT43">
        <v>187891</v>
      </c>
    </row>
    <row r="44" spans="36:46" x14ac:dyDescent="0.3">
      <c r="AJ44" t="s">
        <v>90</v>
      </c>
      <c r="AK44" t="s">
        <v>153</v>
      </c>
      <c r="AL44" t="s">
        <v>154</v>
      </c>
      <c r="AM44">
        <v>21315</v>
      </c>
      <c r="AN44">
        <v>104</v>
      </c>
      <c r="AO44">
        <v>21315</v>
      </c>
      <c r="AR44">
        <v>1065750</v>
      </c>
      <c r="AS44">
        <v>0.02</v>
      </c>
      <c r="AT44">
        <v>21315</v>
      </c>
    </row>
    <row r="45" spans="36:46" x14ac:dyDescent="0.3">
      <c r="AJ45" t="s">
        <v>90</v>
      </c>
      <c r="AK45" t="s">
        <v>155</v>
      </c>
      <c r="AL45" t="s">
        <v>156</v>
      </c>
      <c r="AM45">
        <v>104328</v>
      </c>
      <c r="AN45">
        <v>104</v>
      </c>
      <c r="AO45">
        <v>104328</v>
      </c>
      <c r="AR45">
        <v>5216400</v>
      </c>
      <c r="AS45">
        <v>0.02</v>
      </c>
      <c r="AT45">
        <v>104328</v>
      </c>
    </row>
    <row r="46" spans="36:46" x14ac:dyDescent="0.3">
      <c r="AJ46" t="s">
        <v>90</v>
      </c>
      <c r="AK46" t="s">
        <v>157</v>
      </c>
      <c r="AL46" t="s">
        <v>158</v>
      </c>
      <c r="AM46">
        <v>26898</v>
      </c>
      <c r="AN46">
        <v>104</v>
      </c>
      <c r="AO46">
        <v>26898</v>
      </c>
      <c r="AR46">
        <v>1344900</v>
      </c>
      <c r="AS46">
        <v>0.02</v>
      </c>
      <c r="AT46">
        <v>26898</v>
      </c>
    </row>
    <row r="47" spans="36:46" x14ac:dyDescent="0.3">
      <c r="AJ47" t="s">
        <v>90</v>
      </c>
      <c r="AK47" t="s">
        <v>159</v>
      </c>
      <c r="AL47" t="s">
        <v>160</v>
      </c>
      <c r="AM47">
        <v>8400</v>
      </c>
      <c r="AN47">
        <v>104</v>
      </c>
      <c r="AO47">
        <v>8400</v>
      </c>
      <c r="AR47">
        <v>420000</v>
      </c>
      <c r="AS47">
        <v>0.02</v>
      </c>
      <c r="AT47">
        <v>8400</v>
      </c>
    </row>
    <row r="48" spans="36:46" x14ac:dyDescent="0.3">
      <c r="AJ48" t="s">
        <v>90</v>
      </c>
      <c r="AK48" t="s">
        <v>161</v>
      </c>
      <c r="AL48" t="s">
        <v>162</v>
      </c>
      <c r="AM48">
        <v>2400</v>
      </c>
      <c r="AN48">
        <v>104</v>
      </c>
      <c r="AO48">
        <v>2400</v>
      </c>
      <c r="AR48">
        <v>120000</v>
      </c>
      <c r="AS48">
        <v>0.02</v>
      </c>
      <c r="AT48">
        <v>2400</v>
      </c>
    </row>
    <row r="49" spans="36:46" x14ac:dyDescent="0.3">
      <c r="AJ49" t="s">
        <v>90</v>
      </c>
      <c r="AK49" t="s">
        <v>163</v>
      </c>
      <c r="AL49" t="s">
        <v>164</v>
      </c>
      <c r="AM49">
        <v>6000</v>
      </c>
      <c r="AN49">
        <v>104</v>
      </c>
      <c r="AO49">
        <v>6000</v>
      </c>
      <c r="AR49">
        <v>300000</v>
      </c>
      <c r="AS49">
        <v>0.02</v>
      </c>
      <c r="AT49">
        <v>6000</v>
      </c>
    </row>
    <row r="50" spans="36:46" x14ac:dyDescent="0.3">
      <c r="AJ50" t="s">
        <v>90</v>
      </c>
      <c r="AK50" t="s">
        <v>165</v>
      </c>
      <c r="AL50" t="s">
        <v>166</v>
      </c>
      <c r="AM50">
        <v>8400</v>
      </c>
      <c r="AN50">
        <v>104</v>
      </c>
      <c r="AO50">
        <v>8400</v>
      </c>
      <c r="AR50">
        <v>420000</v>
      </c>
      <c r="AS50">
        <v>0.02</v>
      </c>
      <c r="AT50">
        <v>8400</v>
      </c>
    </row>
    <row r="51" spans="36:46" x14ac:dyDescent="0.3">
      <c r="AJ51" t="s">
        <v>90</v>
      </c>
      <c r="AK51" t="s">
        <v>167</v>
      </c>
      <c r="AL51" t="s">
        <v>168</v>
      </c>
      <c r="AM51">
        <v>2898</v>
      </c>
      <c r="AN51">
        <v>104</v>
      </c>
      <c r="AO51">
        <v>2898</v>
      </c>
      <c r="AR51">
        <v>144900</v>
      </c>
      <c r="AS51">
        <v>0.02</v>
      </c>
      <c r="AT51">
        <v>2898</v>
      </c>
    </row>
    <row r="52" spans="36:46" x14ac:dyDescent="0.3">
      <c r="AJ52" t="s">
        <v>90</v>
      </c>
      <c r="AK52" t="s">
        <v>169</v>
      </c>
      <c r="AL52" t="s">
        <v>170</v>
      </c>
      <c r="AM52">
        <v>36600</v>
      </c>
      <c r="AN52">
        <v>104</v>
      </c>
      <c r="AO52">
        <v>36600</v>
      </c>
      <c r="AR52">
        <v>1830000</v>
      </c>
      <c r="AS52">
        <v>0.02</v>
      </c>
      <c r="AT52">
        <v>36600</v>
      </c>
    </row>
    <row r="53" spans="36:46" x14ac:dyDescent="0.3">
      <c r="AJ53" t="s">
        <v>90</v>
      </c>
      <c r="AK53" t="s">
        <v>171</v>
      </c>
      <c r="AL53" t="s">
        <v>172</v>
      </c>
      <c r="AM53">
        <v>6000</v>
      </c>
      <c r="AN53">
        <v>104</v>
      </c>
      <c r="AO53">
        <v>6000</v>
      </c>
      <c r="AR53">
        <v>300000</v>
      </c>
      <c r="AS53">
        <v>0.02</v>
      </c>
      <c r="AT53">
        <v>6000</v>
      </c>
    </row>
    <row r="54" spans="36:46" x14ac:dyDescent="0.3">
      <c r="AJ54" t="s">
        <v>90</v>
      </c>
      <c r="AK54" t="s">
        <v>173</v>
      </c>
      <c r="AL54" t="s">
        <v>174</v>
      </c>
      <c r="AM54">
        <v>6000</v>
      </c>
      <c r="AN54">
        <v>104</v>
      </c>
      <c r="AO54">
        <v>6000</v>
      </c>
      <c r="AR54">
        <v>300000</v>
      </c>
      <c r="AS54">
        <v>0.02</v>
      </c>
      <c r="AT54">
        <v>6000</v>
      </c>
    </row>
    <row r="55" spans="36:46" x14ac:dyDescent="0.3">
      <c r="AJ55" t="s">
        <v>90</v>
      </c>
      <c r="AK55" t="s">
        <v>175</v>
      </c>
      <c r="AL55" t="s">
        <v>176</v>
      </c>
      <c r="AM55">
        <v>4680</v>
      </c>
      <c r="AN55">
        <v>104</v>
      </c>
      <c r="AO55">
        <v>4680</v>
      </c>
      <c r="AR55">
        <v>234000</v>
      </c>
      <c r="AS55">
        <v>0.02</v>
      </c>
      <c r="AT55">
        <v>4680</v>
      </c>
    </row>
    <row r="56" spans="36:46" x14ac:dyDescent="0.3">
      <c r="AJ56" t="s">
        <v>90</v>
      </c>
      <c r="AK56" t="s">
        <v>177</v>
      </c>
      <c r="AL56" t="s">
        <v>178</v>
      </c>
      <c r="AM56">
        <v>6000</v>
      </c>
      <c r="AN56">
        <v>104</v>
      </c>
      <c r="AO56">
        <v>6000</v>
      </c>
      <c r="AR56">
        <v>300000</v>
      </c>
      <c r="AS56">
        <v>0.02</v>
      </c>
      <c r="AT56">
        <v>6000</v>
      </c>
    </row>
    <row r="57" spans="36:46" x14ac:dyDescent="0.3">
      <c r="AJ57" t="s">
        <v>90</v>
      </c>
      <c r="AK57" t="s">
        <v>179</v>
      </c>
      <c r="AL57" t="s">
        <v>180</v>
      </c>
      <c r="AM57">
        <v>24000</v>
      </c>
      <c r="AN57">
        <v>104</v>
      </c>
      <c r="AO57">
        <v>24000</v>
      </c>
      <c r="AR57">
        <v>1200000</v>
      </c>
      <c r="AS57">
        <v>0.02</v>
      </c>
      <c r="AT57">
        <v>24000</v>
      </c>
    </row>
    <row r="58" spans="36:46" x14ac:dyDescent="0.3">
      <c r="AJ58" t="s">
        <v>90</v>
      </c>
      <c r="AK58" t="s">
        <v>181</v>
      </c>
      <c r="AL58" t="s">
        <v>182</v>
      </c>
      <c r="AM58">
        <v>2898</v>
      </c>
      <c r="AN58">
        <v>104</v>
      </c>
      <c r="AO58">
        <v>2898</v>
      </c>
      <c r="AR58">
        <v>144900</v>
      </c>
      <c r="AS58">
        <v>0.02</v>
      </c>
      <c r="AT58">
        <v>2898</v>
      </c>
    </row>
    <row r="59" spans="36:46" x14ac:dyDescent="0.3">
      <c r="AJ59" t="s">
        <v>90</v>
      </c>
      <c r="AK59" t="s">
        <v>183</v>
      </c>
      <c r="AL59" t="s">
        <v>184</v>
      </c>
      <c r="AM59">
        <v>2898</v>
      </c>
      <c r="AN59">
        <v>104</v>
      </c>
      <c r="AO59">
        <v>2898</v>
      </c>
      <c r="AR59">
        <v>144900</v>
      </c>
      <c r="AS59">
        <v>0.02</v>
      </c>
      <c r="AT59">
        <v>2898</v>
      </c>
    </row>
    <row r="60" spans="36:46" x14ac:dyDescent="0.3">
      <c r="AJ60" t="s">
        <v>90</v>
      </c>
      <c r="AK60" t="s">
        <v>185</v>
      </c>
      <c r="AL60" t="s">
        <v>186</v>
      </c>
      <c r="AM60">
        <v>3800</v>
      </c>
      <c r="AN60">
        <v>104</v>
      </c>
      <c r="AO60">
        <v>3800</v>
      </c>
      <c r="AR60">
        <v>190000</v>
      </c>
      <c r="AS60">
        <v>0.02</v>
      </c>
      <c r="AT60">
        <v>3800</v>
      </c>
    </row>
    <row r="61" spans="36:46" x14ac:dyDescent="0.3">
      <c r="AJ61" t="s">
        <v>90</v>
      </c>
      <c r="AK61" t="s">
        <v>187</v>
      </c>
      <c r="AL61" t="s">
        <v>188</v>
      </c>
      <c r="AM61">
        <v>6000</v>
      </c>
      <c r="AN61">
        <v>104</v>
      </c>
      <c r="AO61">
        <v>6000</v>
      </c>
      <c r="AR61">
        <v>300000</v>
      </c>
      <c r="AS61">
        <v>0.02</v>
      </c>
      <c r="AT61">
        <v>6000</v>
      </c>
    </row>
    <row r="62" spans="36:46" x14ac:dyDescent="0.3">
      <c r="AJ62" t="s">
        <v>90</v>
      </c>
      <c r="AK62" t="s">
        <v>189</v>
      </c>
      <c r="AL62" t="s">
        <v>190</v>
      </c>
      <c r="AM62">
        <v>3300</v>
      </c>
      <c r="AN62">
        <v>104</v>
      </c>
      <c r="AO62">
        <v>3300</v>
      </c>
      <c r="AR62">
        <v>165000</v>
      </c>
      <c r="AS62">
        <v>0.02</v>
      </c>
      <c r="AT62">
        <v>3300</v>
      </c>
    </row>
    <row r="63" spans="36:46" x14ac:dyDescent="0.3">
      <c r="AJ63" t="s">
        <v>90</v>
      </c>
      <c r="AK63" t="s">
        <v>191</v>
      </c>
      <c r="AL63" t="s">
        <v>192</v>
      </c>
      <c r="AM63">
        <v>8400</v>
      </c>
      <c r="AN63">
        <v>104</v>
      </c>
      <c r="AO63">
        <v>8400</v>
      </c>
      <c r="AR63">
        <v>420000</v>
      </c>
      <c r="AS63">
        <v>0.02</v>
      </c>
      <c r="AT63">
        <v>8400</v>
      </c>
    </row>
    <row r="64" spans="36:46" x14ac:dyDescent="0.3">
      <c r="AJ64" t="s">
        <v>90</v>
      </c>
      <c r="AK64" t="s">
        <v>193</v>
      </c>
      <c r="AL64" t="s">
        <v>194</v>
      </c>
      <c r="AM64">
        <v>8400</v>
      </c>
      <c r="AN64">
        <v>104</v>
      </c>
      <c r="AO64">
        <v>8400</v>
      </c>
      <c r="AR64">
        <v>420000</v>
      </c>
      <c r="AS64">
        <v>0.02</v>
      </c>
      <c r="AT64">
        <v>8400</v>
      </c>
    </row>
    <row r="65" spans="36:46" x14ac:dyDescent="0.3">
      <c r="AJ65" t="s">
        <v>90</v>
      </c>
      <c r="AK65" t="s">
        <v>195</v>
      </c>
      <c r="AL65" t="s">
        <v>196</v>
      </c>
      <c r="AM65">
        <v>28860</v>
      </c>
      <c r="AN65">
        <v>104</v>
      </c>
      <c r="AO65">
        <v>28860</v>
      </c>
      <c r="AR65">
        <v>1443000</v>
      </c>
      <c r="AS65">
        <v>0.02</v>
      </c>
      <c r="AT65">
        <v>28860</v>
      </c>
    </row>
    <row r="66" spans="36:46" x14ac:dyDescent="0.3">
      <c r="AJ66" t="s">
        <v>90</v>
      </c>
      <c r="AK66" t="s">
        <v>197</v>
      </c>
      <c r="AL66" t="s">
        <v>198</v>
      </c>
      <c r="AM66">
        <v>6000</v>
      </c>
      <c r="AN66">
        <v>104</v>
      </c>
      <c r="AO66">
        <v>6000</v>
      </c>
      <c r="AR66">
        <v>300000</v>
      </c>
      <c r="AS66">
        <v>0.02</v>
      </c>
      <c r="AT66">
        <v>6000</v>
      </c>
    </row>
    <row r="67" spans="36:46" x14ac:dyDescent="0.3">
      <c r="AJ67" t="s">
        <v>90</v>
      </c>
      <c r="AK67" t="s">
        <v>199</v>
      </c>
      <c r="AL67" t="s">
        <v>200</v>
      </c>
      <c r="AM67">
        <v>6000</v>
      </c>
      <c r="AN67">
        <v>104</v>
      </c>
      <c r="AO67">
        <v>6000</v>
      </c>
      <c r="AR67">
        <v>300000</v>
      </c>
      <c r="AS67">
        <v>0.02</v>
      </c>
      <c r="AT67">
        <v>6000</v>
      </c>
    </row>
    <row r="68" spans="36:46" x14ac:dyDescent="0.3">
      <c r="AJ68" t="s">
        <v>90</v>
      </c>
      <c r="AK68" t="s">
        <v>201</v>
      </c>
      <c r="AL68" t="s">
        <v>202</v>
      </c>
      <c r="AM68">
        <v>31200</v>
      </c>
      <c r="AN68">
        <v>104</v>
      </c>
      <c r="AO68">
        <v>31200</v>
      </c>
      <c r="AR68">
        <v>1560000</v>
      </c>
      <c r="AS68">
        <v>0.02</v>
      </c>
      <c r="AT68">
        <v>31200</v>
      </c>
    </row>
    <row r="69" spans="36:46" x14ac:dyDescent="0.3">
      <c r="AJ69" t="s">
        <v>90</v>
      </c>
      <c r="AK69" t="s">
        <v>203</v>
      </c>
      <c r="AL69" t="s">
        <v>204</v>
      </c>
      <c r="AM69">
        <v>202860</v>
      </c>
      <c r="AN69">
        <v>104</v>
      </c>
      <c r="AO69">
        <v>202860</v>
      </c>
      <c r="AR69">
        <v>10143000</v>
      </c>
      <c r="AS69">
        <v>0.02</v>
      </c>
      <c r="AT69">
        <v>202860</v>
      </c>
    </row>
    <row r="70" spans="36:46" x14ac:dyDescent="0.3">
      <c r="AJ70" t="s">
        <v>90</v>
      </c>
      <c r="AK70" t="s">
        <v>205</v>
      </c>
      <c r="AL70" t="s">
        <v>206</v>
      </c>
      <c r="AM70">
        <v>1516330</v>
      </c>
      <c r="AN70">
        <v>104</v>
      </c>
      <c r="AO70">
        <v>1516330</v>
      </c>
      <c r="AR70">
        <v>75816500</v>
      </c>
      <c r="AS70">
        <v>0.02</v>
      </c>
      <c r="AT70">
        <v>1516330</v>
      </c>
    </row>
    <row r="71" spans="36:46" x14ac:dyDescent="0.3">
      <c r="AJ71" t="s">
        <v>90</v>
      </c>
      <c r="AK71" t="s">
        <v>207</v>
      </c>
      <c r="AL71" t="s">
        <v>208</v>
      </c>
      <c r="AM71">
        <v>3122228</v>
      </c>
      <c r="AN71">
        <v>104</v>
      </c>
      <c r="AO71">
        <v>3122228</v>
      </c>
      <c r="AR71">
        <v>156111400</v>
      </c>
      <c r="AS71">
        <v>0.02</v>
      </c>
      <c r="AT71">
        <v>3122228</v>
      </c>
    </row>
    <row r="72" spans="36:46" x14ac:dyDescent="0.3">
      <c r="AJ72" t="s">
        <v>90</v>
      </c>
      <c r="AK72" t="s">
        <v>209</v>
      </c>
      <c r="AL72" t="s">
        <v>210</v>
      </c>
      <c r="AM72">
        <v>5611688</v>
      </c>
      <c r="AN72">
        <v>104</v>
      </c>
      <c r="AO72">
        <v>5611688</v>
      </c>
      <c r="AR72">
        <v>280584400</v>
      </c>
      <c r="AS72">
        <v>0.02</v>
      </c>
      <c r="AT72">
        <v>5611688</v>
      </c>
    </row>
    <row r="73" spans="36:46" x14ac:dyDescent="0.3">
      <c r="AJ73" t="s">
        <v>90</v>
      </c>
      <c r="AK73" t="s">
        <v>211</v>
      </c>
      <c r="AL73" t="s">
        <v>212</v>
      </c>
      <c r="AM73">
        <v>1669181</v>
      </c>
      <c r="AN73">
        <v>104</v>
      </c>
      <c r="AO73">
        <v>1669181</v>
      </c>
      <c r="AR73">
        <v>83459050</v>
      </c>
      <c r="AS73">
        <v>0.02</v>
      </c>
      <c r="AT73">
        <v>1669181</v>
      </c>
    </row>
    <row r="74" spans="36:46" x14ac:dyDescent="0.3">
      <c r="AJ74" t="s">
        <v>90</v>
      </c>
      <c r="AK74" t="s">
        <v>213</v>
      </c>
      <c r="AL74" t="s">
        <v>214</v>
      </c>
      <c r="AM74">
        <v>1554313</v>
      </c>
      <c r="AN74">
        <v>104</v>
      </c>
      <c r="AO74">
        <v>1554313</v>
      </c>
      <c r="AR74">
        <v>77715650</v>
      </c>
      <c r="AS74">
        <v>0.02</v>
      </c>
      <c r="AT74">
        <v>1554313</v>
      </c>
    </row>
    <row r="75" spans="36:46" x14ac:dyDescent="0.3">
      <c r="AJ75" t="s">
        <v>90</v>
      </c>
      <c r="AK75" t="s">
        <v>215</v>
      </c>
      <c r="AL75" t="s">
        <v>216</v>
      </c>
      <c r="AM75">
        <v>2696829</v>
      </c>
      <c r="AN75">
        <v>104</v>
      </c>
      <c r="AO75">
        <v>2696829</v>
      </c>
      <c r="AR75">
        <v>134841450</v>
      </c>
      <c r="AS75">
        <v>0.02</v>
      </c>
      <c r="AT75">
        <v>2696829</v>
      </c>
    </row>
    <row r="76" spans="36:46" x14ac:dyDescent="0.3">
      <c r="AJ76" t="s">
        <v>90</v>
      </c>
      <c r="AK76" t="s">
        <v>217</v>
      </c>
      <c r="AL76" t="s">
        <v>218</v>
      </c>
      <c r="AM76">
        <v>3357770</v>
      </c>
      <c r="AN76">
        <v>104</v>
      </c>
      <c r="AO76">
        <v>3357770</v>
      </c>
      <c r="AR76">
        <v>167888500</v>
      </c>
      <c r="AS76">
        <v>0.02</v>
      </c>
      <c r="AT76">
        <v>3357770</v>
      </c>
    </row>
    <row r="77" spans="36:46" x14ac:dyDescent="0.3">
      <c r="AJ77" t="s">
        <v>90</v>
      </c>
      <c r="AK77" t="s">
        <v>219</v>
      </c>
      <c r="AL77" t="s">
        <v>220</v>
      </c>
      <c r="AM77">
        <v>5027530</v>
      </c>
      <c r="AN77">
        <v>104</v>
      </c>
      <c r="AO77">
        <v>5027530</v>
      </c>
      <c r="AR77">
        <v>251376500</v>
      </c>
      <c r="AS77">
        <v>0.02</v>
      </c>
      <c r="AT77">
        <v>5027530</v>
      </c>
    </row>
    <row r="78" spans="36:46" x14ac:dyDescent="0.3">
      <c r="AJ78" t="s">
        <v>90</v>
      </c>
      <c r="AK78" t="s">
        <v>221</v>
      </c>
      <c r="AL78" t="s">
        <v>222</v>
      </c>
      <c r="AM78">
        <v>3109185</v>
      </c>
      <c r="AN78">
        <v>104</v>
      </c>
      <c r="AO78">
        <v>3109185</v>
      </c>
      <c r="AR78">
        <v>155459250</v>
      </c>
      <c r="AS78">
        <v>0.02</v>
      </c>
      <c r="AT78">
        <v>3109185</v>
      </c>
    </row>
    <row r="79" spans="36:46" x14ac:dyDescent="0.3">
      <c r="AJ79" t="s">
        <v>90</v>
      </c>
      <c r="AK79" t="s">
        <v>223</v>
      </c>
      <c r="AL79" t="s">
        <v>224</v>
      </c>
      <c r="AM79">
        <v>2689728</v>
      </c>
      <c r="AN79">
        <v>104</v>
      </c>
      <c r="AO79">
        <v>2689728</v>
      </c>
      <c r="AR79">
        <v>134486400</v>
      </c>
      <c r="AS79">
        <v>0.02</v>
      </c>
      <c r="AT79">
        <v>2689728</v>
      </c>
    </row>
    <row r="80" spans="36:46" x14ac:dyDescent="0.3">
      <c r="AJ80" t="s">
        <v>90</v>
      </c>
      <c r="AK80" t="s">
        <v>225</v>
      </c>
      <c r="AL80" t="s">
        <v>226</v>
      </c>
      <c r="AM80">
        <v>815883</v>
      </c>
      <c r="AN80">
        <v>104</v>
      </c>
      <c r="AO80">
        <v>815883</v>
      </c>
      <c r="AR80">
        <v>40794150</v>
      </c>
      <c r="AS80">
        <v>0.02</v>
      </c>
      <c r="AT80">
        <v>815883</v>
      </c>
    </row>
    <row r="81" spans="36:46" x14ac:dyDescent="0.3">
      <c r="AJ81" t="s">
        <v>90</v>
      </c>
      <c r="AK81" t="s">
        <v>227</v>
      </c>
      <c r="AL81" t="s">
        <v>228</v>
      </c>
      <c r="AM81">
        <v>239909</v>
      </c>
      <c r="AN81">
        <v>104</v>
      </c>
      <c r="AO81">
        <v>239909</v>
      </c>
      <c r="AR81">
        <v>11995450</v>
      </c>
      <c r="AS81">
        <v>0.02</v>
      </c>
      <c r="AT81">
        <v>239909</v>
      </c>
    </row>
    <row r="82" spans="36:46" x14ac:dyDescent="0.3">
      <c r="AJ82" t="s">
        <v>90</v>
      </c>
      <c r="AK82" t="s">
        <v>229</v>
      </c>
      <c r="AL82" t="s">
        <v>230</v>
      </c>
      <c r="AM82">
        <v>6258215</v>
      </c>
      <c r="AN82">
        <v>104</v>
      </c>
      <c r="AO82">
        <v>6258215</v>
      </c>
      <c r="AR82">
        <v>312910750</v>
      </c>
      <c r="AS82">
        <v>0.02</v>
      </c>
      <c r="AT82">
        <v>6258215</v>
      </c>
    </row>
    <row r="83" spans="36:46" x14ac:dyDescent="0.3">
      <c r="AJ83" t="s">
        <v>90</v>
      </c>
      <c r="AK83" t="s">
        <v>231</v>
      </c>
      <c r="AL83" t="s">
        <v>232</v>
      </c>
      <c r="AM83">
        <v>215702</v>
      </c>
      <c r="AN83">
        <v>104</v>
      </c>
      <c r="AO83">
        <v>215702</v>
      </c>
      <c r="AR83">
        <v>10785100</v>
      </c>
      <c r="AS83">
        <v>0.02</v>
      </c>
      <c r="AT83">
        <v>215702</v>
      </c>
    </row>
    <row r="84" spans="36:46" x14ac:dyDescent="0.3">
      <c r="AJ84" t="s">
        <v>90</v>
      </c>
      <c r="AK84" t="s">
        <v>233</v>
      </c>
      <c r="AL84" t="s">
        <v>234</v>
      </c>
      <c r="AM84">
        <v>2760809</v>
      </c>
      <c r="AN84">
        <v>104</v>
      </c>
      <c r="AO84">
        <v>2760809</v>
      </c>
      <c r="AR84">
        <v>138040450</v>
      </c>
      <c r="AS84">
        <v>0.02</v>
      </c>
      <c r="AT84">
        <v>2760809</v>
      </c>
    </row>
    <row r="85" spans="36:46" x14ac:dyDescent="0.3">
      <c r="AJ85" t="s">
        <v>90</v>
      </c>
      <c r="AK85" t="s">
        <v>235</v>
      </c>
      <c r="AL85" t="s">
        <v>236</v>
      </c>
      <c r="AM85">
        <v>2449004</v>
      </c>
      <c r="AN85">
        <v>104</v>
      </c>
      <c r="AO85">
        <v>2449004</v>
      </c>
      <c r="AR85">
        <v>122450200</v>
      </c>
      <c r="AS85">
        <v>0.02</v>
      </c>
      <c r="AT85">
        <v>2449004</v>
      </c>
    </row>
    <row r="86" spans="36:46" x14ac:dyDescent="0.3">
      <c r="AJ86" t="s">
        <v>90</v>
      </c>
      <c r="AK86" t="s">
        <v>237</v>
      </c>
      <c r="AL86" t="s">
        <v>238</v>
      </c>
      <c r="AM86">
        <v>3733969</v>
      </c>
      <c r="AN86">
        <v>104</v>
      </c>
      <c r="AO86">
        <v>3733969</v>
      </c>
      <c r="AR86">
        <v>186698450</v>
      </c>
      <c r="AS86">
        <v>0.02</v>
      </c>
      <c r="AT86">
        <v>3733969</v>
      </c>
    </row>
    <row r="87" spans="36:46" x14ac:dyDescent="0.3">
      <c r="AJ87" t="s">
        <v>90</v>
      </c>
      <c r="AK87" t="s">
        <v>239</v>
      </c>
      <c r="AL87" t="s">
        <v>240</v>
      </c>
      <c r="AM87">
        <v>810135</v>
      </c>
      <c r="AN87">
        <v>104</v>
      </c>
      <c r="AO87">
        <v>810135</v>
      </c>
      <c r="AR87">
        <v>40506750</v>
      </c>
      <c r="AS87">
        <v>0.02</v>
      </c>
      <c r="AT87">
        <v>810135</v>
      </c>
    </row>
    <row r="88" spans="36:46" x14ac:dyDescent="0.3">
      <c r="AJ88" t="s">
        <v>97</v>
      </c>
      <c r="AK88" t="s">
        <v>241</v>
      </c>
      <c r="AL88" t="s">
        <v>92</v>
      </c>
      <c r="AM88">
        <v>62100</v>
      </c>
      <c r="AN88">
        <v>104</v>
      </c>
      <c r="AO88">
        <v>62100</v>
      </c>
      <c r="AR88">
        <v>3105000</v>
      </c>
      <c r="AS88">
        <v>0.02</v>
      </c>
      <c r="AT88">
        <v>62100</v>
      </c>
    </row>
    <row r="89" spans="36:46" x14ac:dyDescent="0.3">
      <c r="AJ89" t="s">
        <v>97</v>
      </c>
      <c r="AK89" t="s">
        <v>242</v>
      </c>
      <c r="AL89" t="s">
        <v>92</v>
      </c>
      <c r="AM89">
        <v>63000</v>
      </c>
      <c r="AN89">
        <v>104</v>
      </c>
      <c r="AO89">
        <v>63000</v>
      </c>
      <c r="AR89">
        <v>3150000</v>
      </c>
      <c r="AS89">
        <v>0.02</v>
      </c>
      <c r="AT89">
        <v>63000</v>
      </c>
    </row>
    <row r="90" spans="36:46" x14ac:dyDescent="0.3">
      <c r="AJ90" t="s">
        <v>97</v>
      </c>
      <c r="AK90" t="s">
        <v>243</v>
      </c>
      <c r="AL90" t="s">
        <v>244</v>
      </c>
      <c r="AM90">
        <v>27387.38</v>
      </c>
      <c r="AN90">
        <v>104</v>
      </c>
      <c r="AO90">
        <v>27387.38</v>
      </c>
      <c r="AR90">
        <v>1369369</v>
      </c>
      <c r="AS90">
        <v>0.02</v>
      </c>
      <c r="AT90">
        <v>27387.38</v>
      </c>
    </row>
    <row r="91" spans="36:46" x14ac:dyDescent="0.3">
      <c r="AM91">
        <v>55514841.160000004</v>
      </c>
      <c r="AO91">
        <v>55482573.160000004</v>
      </c>
      <c r="AQ91">
        <v>32268</v>
      </c>
      <c r="AR91">
        <v>2775742058</v>
      </c>
      <c r="AT91">
        <v>55514841.160000004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/>
  </sheetViews>
  <sheetFormatPr defaultRowHeight="14.4" x14ac:dyDescent="0.3"/>
  <sheetData>
    <row r="1" spans="1:6" x14ac:dyDescent="0.3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</row>
    <row r="2" spans="1:6" x14ac:dyDescent="0.3">
      <c r="A2" t="s">
        <v>251</v>
      </c>
      <c r="B2">
        <v>55514841.160000004</v>
      </c>
      <c r="C2">
        <v>-35551229.859999999</v>
      </c>
      <c r="D2">
        <v>-19963611.300000004</v>
      </c>
    </row>
    <row r="4" spans="1:6" x14ac:dyDescent="0.3">
      <c r="A4" t="s">
        <v>252</v>
      </c>
      <c r="B4">
        <v>55514841.160000004</v>
      </c>
      <c r="C4">
        <v>-55514841.159999996</v>
      </c>
      <c r="D4">
        <v>-7.4505805969238281E-9</v>
      </c>
    </row>
    <row r="5" spans="1:6" x14ac:dyDescent="0.3">
      <c r="A5" t="s">
        <v>253</v>
      </c>
      <c r="D5">
        <v>0</v>
      </c>
    </row>
    <row r="6" spans="1:6" x14ac:dyDescent="0.3">
      <c r="A6" t="s">
        <v>254</v>
      </c>
      <c r="C6">
        <v>23978196</v>
      </c>
      <c r="D6">
        <v>-23978196</v>
      </c>
      <c r="E6" t="s">
        <v>255</v>
      </c>
    </row>
    <row r="7" spans="1:6" x14ac:dyDescent="0.3">
      <c r="A7" t="s">
        <v>256</v>
      </c>
      <c r="D7">
        <v>0</v>
      </c>
      <c r="E7" t="s">
        <v>257</v>
      </c>
    </row>
    <row r="8" spans="1:6" x14ac:dyDescent="0.3">
      <c r="A8" t="s">
        <v>258</v>
      </c>
      <c r="D8">
        <v>0</v>
      </c>
      <c r="E8" t="s">
        <v>259</v>
      </c>
    </row>
    <row r="9" spans="1:6" x14ac:dyDescent="0.3">
      <c r="A9" t="s">
        <v>260</v>
      </c>
      <c r="D9">
        <v>0</v>
      </c>
      <c r="E9" t="s">
        <v>261</v>
      </c>
    </row>
    <row r="10" spans="1:6" x14ac:dyDescent="0.3">
      <c r="A10" t="s">
        <v>262</v>
      </c>
      <c r="D10">
        <v>0</v>
      </c>
    </row>
    <row r="11" spans="1:6" x14ac:dyDescent="0.3">
      <c r="A11" t="s">
        <v>263</v>
      </c>
      <c r="C11">
        <v>-2702.7</v>
      </c>
      <c r="D11">
        <v>2702.7</v>
      </c>
    </row>
    <row r="12" spans="1:6" x14ac:dyDescent="0.3">
      <c r="A12" t="s">
        <v>11</v>
      </c>
      <c r="B12">
        <v>55514841.160000004</v>
      </c>
      <c r="C12">
        <v>-31539347.859999996</v>
      </c>
      <c r="D12">
        <v>-23975493.300000008</v>
      </c>
    </row>
    <row r="14" spans="1:6" x14ac:dyDescent="0.3">
      <c r="A14" t="s">
        <v>248</v>
      </c>
      <c r="D14">
        <v>-4011882.0000000037</v>
      </c>
    </row>
    <row r="20" spans="1:5" x14ac:dyDescent="0.3">
      <c r="A20" t="s">
        <v>264</v>
      </c>
      <c r="B20">
        <v>140001</v>
      </c>
      <c r="C20">
        <v>191965</v>
      </c>
      <c r="D20">
        <v>-331966</v>
      </c>
    </row>
    <row r="22" spans="1:5" x14ac:dyDescent="0.3">
      <c r="A22" t="s">
        <v>265</v>
      </c>
      <c r="B22">
        <v>140001</v>
      </c>
      <c r="D22">
        <v>-140001</v>
      </c>
    </row>
    <row r="23" spans="1:5" x14ac:dyDescent="0.3">
      <c r="A23" t="s">
        <v>266</v>
      </c>
      <c r="D23">
        <v>0</v>
      </c>
    </row>
    <row r="24" spans="1:5" x14ac:dyDescent="0.3">
      <c r="A24" t="s">
        <v>267</v>
      </c>
      <c r="C24">
        <v>641376</v>
      </c>
      <c r="D24">
        <v>-641376</v>
      </c>
      <c r="E24" t="s">
        <v>268</v>
      </c>
    </row>
    <row r="25" spans="1:5" x14ac:dyDescent="0.3">
      <c r="A25" t="s">
        <v>269</v>
      </c>
      <c r="D25">
        <v>0</v>
      </c>
      <c r="E25" t="s">
        <v>270</v>
      </c>
    </row>
    <row r="26" spans="1:5" x14ac:dyDescent="0.3">
      <c r="A26" t="s">
        <v>271</v>
      </c>
      <c r="C26">
        <v>-449411</v>
      </c>
      <c r="D26">
        <v>449411</v>
      </c>
    </row>
    <row r="27" spans="1:5" x14ac:dyDescent="0.3">
      <c r="A27" t="s">
        <v>11</v>
      </c>
      <c r="B27">
        <v>140001</v>
      </c>
      <c r="C27">
        <v>191965</v>
      </c>
      <c r="D27">
        <v>-331966</v>
      </c>
    </row>
    <row r="29" spans="1:5" x14ac:dyDescent="0.3">
      <c r="A29" t="s">
        <v>248</v>
      </c>
      <c r="D29"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1"/>
  <sheetViews>
    <sheetView topLeftCell="P1" workbookViewId="0">
      <selection activeCell="Y7" sqref="Y7"/>
    </sheetView>
  </sheetViews>
  <sheetFormatPr defaultRowHeight="14.4" x14ac:dyDescent="0.3"/>
  <cols>
    <col min="23" max="23" width="28.77734375" bestFit="1" customWidth="1"/>
    <col min="24" max="24" width="43.88671875" style="1" bestFit="1" customWidth="1"/>
    <col min="25" max="25" width="7.44140625" style="1" bestFit="1" customWidth="1"/>
    <col min="26" max="26" width="29.6640625" style="1" bestFit="1" customWidth="1"/>
  </cols>
  <sheetData>
    <row r="1" spans="1:41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272</v>
      </c>
      <c r="W1" t="s">
        <v>87</v>
      </c>
      <c r="X1" s="1" t="s">
        <v>542</v>
      </c>
      <c r="Y1" s="1" t="s">
        <v>543</v>
      </c>
      <c r="Z1" s="1" t="s">
        <v>544</v>
      </c>
      <c r="AA1" t="s">
        <v>273</v>
      </c>
      <c r="AB1" t="s">
        <v>274</v>
      </c>
      <c r="AC1" t="s">
        <v>275</v>
      </c>
      <c r="AD1" t="s">
        <v>276</v>
      </c>
      <c r="AE1" t="s">
        <v>27</v>
      </c>
      <c r="AF1" t="s">
        <v>25</v>
      </c>
      <c r="AG1" t="s">
        <v>28</v>
      </c>
      <c r="AH1" t="s">
        <v>277</v>
      </c>
      <c r="AI1" t="s">
        <v>278</v>
      </c>
      <c r="AJ1" t="s">
        <v>279</v>
      </c>
      <c r="AK1" t="s">
        <v>280</v>
      </c>
      <c r="AL1" t="s">
        <v>281</v>
      </c>
      <c r="AM1" t="s">
        <v>12</v>
      </c>
      <c r="AN1" t="s">
        <v>282</v>
      </c>
      <c r="AO1" t="s">
        <v>283</v>
      </c>
    </row>
    <row r="2" spans="1:41" x14ac:dyDescent="0.3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>
        <v>46784</v>
      </c>
      <c r="H2" t="s">
        <v>290</v>
      </c>
      <c r="I2" t="s">
        <v>291</v>
      </c>
      <c r="J2" t="s">
        <v>292</v>
      </c>
      <c r="K2" t="s">
        <v>291</v>
      </c>
      <c r="L2" t="s">
        <v>293</v>
      </c>
      <c r="M2">
        <v>599062</v>
      </c>
      <c r="N2">
        <v>0</v>
      </c>
      <c r="U2" t="s">
        <v>291</v>
      </c>
      <c r="V2">
        <v>599062</v>
      </c>
      <c r="W2" t="s">
        <v>294</v>
      </c>
      <c r="X2" s="2" t="s">
        <v>545</v>
      </c>
      <c r="Y2" s="1" t="b">
        <v>1</v>
      </c>
      <c r="Z2" s="1" t="s">
        <v>547</v>
      </c>
      <c r="AN2" t="s">
        <v>294</v>
      </c>
      <c r="AO2">
        <v>641376</v>
      </c>
    </row>
    <row r="3" spans="1:41" x14ac:dyDescent="0.3">
      <c r="A3" t="s">
        <v>284</v>
      </c>
      <c r="B3" t="s">
        <v>295</v>
      </c>
      <c r="C3" t="s">
        <v>296</v>
      </c>
      <c r="D3" t="s">
        <v>297</v>
      </c>
      <c r="E3" t="s">
        <v>298</v>
      </c>
      <c r="F3" t="s">
        <v>299</v>
      </c>
      <c r="G3">
        <v>18</v>
      </c>
      <c r="H3" t="s">
        <v>300</v>
      </c>
      <c r="I3" t="s">
        <v>301</v>
      </c>
      <c r="J3" t="s">
        <v>302</v>
      </c>
      <c r="L3" t="s">
        <v>303</v>
      </c>
      <c r="M3">
        <v>190365</v>
      </c>
      <c r="N3">
        <v>0</v>
      </c>
      <c r="U3" t="s">
        <v>301</v>
      </c>
      <c r="V3">
        <v>190365</v>
      </c>
      <c r="W3" t="s">
        <v>271</v>
      </c>
      <c r="X3" s="3" t="str">
        <f>VLOOKUP(I3,'[1]214103'!$I$4:$W$13,15,FALSE)</f>
        <v>PPH 21 KARYAWAN</v>
      </c>
      <c r="Y3" s="1" t="b">
        <f t="shared" ref="Y3:Y11" si="0">W3=X3</f>
        <v>1</v>
      </c>
      <c r="AN3" t="s">
        <v>271</v>
      </c>
      <c r="AO3">
        <v>-449411</v>
      </c>
    </row>
    <row r="4" spans="1:41" x14ac:dyDescent="0.3">
      <c r="A4" t="s">
        <v>284</v>
      </c>
      <c r="B4" t="s">
        <v>304</v>
      </c>
      <c r="C4" t="s">
        <v>305</v>
      </c>
      <c r="D4" t="s">
        <v>297</v>
      </c>
      <c r="E4" t="s">
        <v>298</v>
      </c>
      <c r="F4" t="s">
        <v>299</v>
      </c>
      <c r="G4">
        <v>18</v>
      </c>
      <c r="H4" t="s">
        <v>300</v>
      </c>
      <c r="I4" t="s">
        <v>301</v>
      </c>
      <c r="J4" t="s">
        <v>302</v>
      </c>
      <c r="L4" t="s">
        <v>303</v>
      </c>
      <c r="M4">
        <v>178873</v>
      </c>
      <c r="N4">
        <v>0</v>
      </c>
      <c r="U4" t="s">
        <v>301</v>
      </c>
      <c r="V4">
        <v>178873</v>
      </c>
      <c r="W4" t="s">
        <v>271</v>
      </c>
      <c r="X4" s="3" t="str">
        <f>VLOOKUP(I4,'[1]214103'!$I$4:$W$13,15,FALSE)</f>
        <v>PPH 21 KARYAWAN</v>
      </c>
      <c r="Y4" s="1" t="b">
        <f t="shared" si="0"/>
        <v>1</v>
      </c>
      <c r="AN4" t="s">
        <v>306</v>
      </c>
      <c r="AO4">
        <v>191965</v>
      </c>
    </row>
    <row r="5" spans="1:41" x14ac:dyDescent="0.3">
      <c r="A5" t="s">
        <v>284</v>
      </c>
      <c r="B5" t="s">
        <v>304</v>
      </c>
      <c r="C5" t="s">
        <v>305</v>
      </c>
      <c r="D5" t="s">
        <v>297</v>
      </c>
      <c r="E5" t="s">
        <v>298</v>
      </c>
      <c r="F5" t="s">
        <v>299</v>
      </c>
      <c r="G5">
        <v>18</v>
      </c>
      <c r="H5" t="s">
        <v>300</v>
      </c>
      <c r="I5" t="s">
        <v>301</v>
      </c>
      <c r="J5" t="s">
        <v>302</v>
      </c>
      <c r="L5" t="s">
        <v>303</v>
      </c>
      <c r="M5">
        <v>0</v>
      </c>
      <c r="N5">
        <v>156614</v>
      </c>
      <c r="U5" t="s">
        <v>301</v>
      </c>
      <c r="V5">
        <v>-156614</v>
      </c>
      <c r="W5" t="s">
        <v>271</v>
      </c>
      <c r="X5" s="3" t="str">
        <f>VLOOKUP(I5,'[1]214103'!$I$4:$W$13,15,FALSE)</f>
        <v>PPH 21 KARYAWAN</v>
      </c>
      <c r="Y5" s="1" t="b">
        <f t="shared" si="0"/>
        <v>1</v>
      </c>
    </row>
    <row r="6" spans="1:41" x14ac:dyDescent="0.3">
      <c r="A6" t="s">
        <v>284</v>
      </c>
      <c r="B6" t="s">
        <v>307</v>
      </c>
      <c r="C6" t="s">
        <v>308</v>
      </c>
      <c r="D6" t="s">
        <v>287</v>
      </c>
      <c r="E6" t="s">
        <v>288</v>
      </c>
      <c r="F6" t="s">
        <v>289</v>
      </c>
      <c r="G6">
        <v>46784</v>
      </c>
      <c r="H6" t="s">
        <v>290</v>
      </c>
      <c r="I6" t="s">
        <v>291</v>
      </c>
      <c r="J6" t="s">
        <v>309</v>
      </c>
      <c r="K6" t="s">
        <v>291</v>
      </c>
      <c r="L6" t="s">
        <v>293</v>
      </c>
      <c r="M6">
        <v>42314</v>
      </c>
      <c r="N6">
        <v>0</v>
      </c>
      <c r="U6" t="s">
        <v>291</v>
      </c>
      <c r="V6">
        <v>42314</v>
      </c>
      <c r="W6" t="s">
        <v>294</v>
      </c>
      <c r="X6" s="2" t="s">
        <v>546</v>
      </c>
      <c r="Y6" s="1" t="b">
        <v>1</v>
      </c>
      <c r="Z6" s="1" t="s">
        <v>547</v>
      </c>
    </row>
    <row r="7" spans="1:41" x14ac:dyDescent="0.3">
      <c r="A7" t="s">
        <v>284</v>
      </c>
      <c r="B7" t="s">
        <v>307</v>
      </c>
      <c r="C7" t="s">
        <v>308</v>
      </c>
      <c r="D7" t="s">
        <v>297</v>
      </c>
      <c r="E7" t="s">
        <v>298</v>
      </c>
      <c r="F7" t="s">
        <v>299</v>
      </c>
      <c r="G7">
        <v>18</v>
      </c>
      <c r="H7" t="s">
        <v>300</v>
      </c>
      <c r="I7" t="s">
        <v>301</v>
      </c>
      <c r="J7" t="s">
        <v>302</v>
      </c>
      <c r="L7" t="s">
        <v>303</v>
      </c>
      <c r="M7">
        <v>0</v>
      </c>
      <c r="N7">
        <v>107298</v>
      </c>
      <c r="U7" t="s">
        <v>301</v>
      </c>
      <c r="V7">
        <v>-107298</v>
      </c>
      <c r="W7" t="s">
        <v>271</v>
      </c>
      <c r="X7" s="1" t="str">
        <f>VLOOKUP(I7,'[1]214103'!$I$4:$W$13,15,FALSE)</f>
        <v>PPH 21 KARYAWAN</v>
      </c>
      <c r="Y7" s="1" t="b">
        <f t="shared" si="0"/>
        <v>1</v>
      </c>
    </row>
    <row r="8" spans="1:41" x14ac:dyDescent="0.3">
      <c r="A8" t="s">
        <v>284</v>
      </c>
      <c r="B8" t="s">
        <v>310</v>
      </c>
      <c r="C8" t="s">
        <v>311</v>
      </c>
      <c r="D8" t="s">
        <v>297</v>
      </c>
      <c r="E8" t="s">
        <v>298</v>
      </c>
      <c r="F8" t="s">
        <v>299</v>
      </c>
      <c r="G8">
        <v>18</v>
      </c>
      <c r="H8" t="s">
        <v>300</v>
      </c>
      <c r="I8" t="s">
        <v>301</v>
      </c>
      <c r="J8" t="s">
        <v>302</v>
      </c>
      <c r="L8" t="s">
        <v>303</v>
      </c>
      <c r="M8">
        <v>0</v>
      </c>
      <c r="N8">
        <v>170134</v>
      </c>
      <c r="U8" t="s">
        <v>301</v>
      </c>
      <c r="V8">
        <v>-170134</v>
      </c>
      <c r="W8" t="s">
        <v>271</v>
      </c>
      <c r="X8" s="1" t="str">
        <f>VLOOKUP(I8,'[1]214103'!$I$4:$W$13,15,FALSE)</f>
        <v>PPH 21 KARYAWAN</v>
      </c>
      <c r="Y8" s="1" t="b">
        <f t="shared" si="0"/>
        <v>1</v>
      </c>
    </row>
    <row r="9" spans="1:41" x14ac:dyDescent="0.3">
      <c r="A9" t="s">
        <v>284</v>
      </c>
      <c r="B9" t="s">
        <v>312</v>
      </c>
      <c r="C9" t="s">
        <v>313</v>
      </c>
      <c r="D9" t="s">
        <v>297</v>
      </c>
      <c r="E9" t="s">
        <v>298</v>
      </c>
      <c r="F9" t="s">
        <v>299</v>
      </c>
      <c r="G9">
        <v>18</v>
      </c>
      <c r="H9" t="s">
        <v>300</v>
      </c>
      <c r="I9" t="s">
        <v>301</v>
      </c>
      <c r="J9" t="s">
        <v>302</v>
      </c>
      <c r="L9" t="s">
        <v>303</v>
      </c>
      <c r="M9">
        <v>0</v>
      </c>
      <c r="N9">
        <v>193834</v>
      </c>
      <c r="U9" t="s">
        <v>301</v>
      </c>
      <c r="V9">
        <v>-193834</v>
      </c>
      <c r="W9" t="s">
        <v>271</v>
      </c>
      <c r="X9" s="1" t="str">
        <f>VLOOKUP(I9,'[1]214103'!$I$4:$W$13,15,FALSE)</f>
        <v>PPH 21 KARYAWAN</v>
      </c>
      <c r="Y9" s="1" t="b">
        <f t="shared" si="0"/>
        <v>1</v>
      </c>
    </row>
    <row r="10" spans="1:41" x14ac:dyDescent="0.3">
      <c r="A10" t="s">
        <v>284</v>
      </c>
      <c r="B10" t="s">
        <v>312</v>
      </c>
      <c r="C10" t="s">
        <v>313</v>
      </c>
      <c r="D10" t="s">
        <v>297</v>
      </c>
      <c r="E10" t="s">
        <v>298</v>
      </c>
      <c r="F10" t="s">
        <v>299</v>
      </c>
      <c r="G10">
        <v>18</v>
      </c>
      <c r="H10" t="s">
        <v>300</v>
      </c>
      <c r="I10" t="s">
        <v>301</v>
      </c>
      <c r="J10" t="s">
        <v>302</v>
      </c>
      <c r="L10" t="s">
        <v>303</v>
      </c>
      <c r="M10">
        <v>0</v>
      </c>
      <c r="N10">
        <v>190769</v>
      </c>
      <c r="U10" t="s">
        <v>301</v>
      </c>
      <c r="V10">
        <v>-190769</v>
      </c>
      <c r="W10" t="s">
        <v>271</v>
      </c>
      <c r="X10" s="1" t="str">
        <f>VLOOKUP(I10,'[1]214103'!$I$4:$W$13,15,FALSE)</f>
        <v>PPH 21 KARYAWAN</v>
      </c>
      <c r="Y10" s="1" t="b">
        <f t="shared" si="0"/>
        <v>1</v>
      </c>
    </row>
    <row r="11" spans="1:41" x14ac:dyDescent="0.3">
      <c r="L11" t="s">
        <v>11</v>
      </c>
      <c r="M11">
        <v>1010614</v>
      </c>
      <c r="N11">
        <v>818649</v>
      </c>
      <c r="V11">
        <v>191965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Q97"/>
  <sheetViews>
    <sheetView tabSelected="1" topLeftCell="AJ1" zoomScale="105" workbookViewId="0">
      <selection activeCell="AJ108" sqref="AJ59:AJ108"/>
    </sheetView>
  </sheetViews>
  <sheetFormatPr defaultRowHeight="14.4" x14ac:dyDescent="0.3"/>
  <cols>
    <col min="9" max="9" width="18.109375" bestFit="1" customWidth="1"/>
    <col min="23" max="23" width="36.33203125" bestFit="1" customWidth="1"/>
    <col min="24" max="24" width="50.33203125" style="1" bestFit="1" customWidth="1"/>
    <col min="25" max="25" width="7.5546875" style="1" bestFit="1" customWidth="1"/>
    <col min="26" max="26" width="18.33203125" style="1" bestFit="1" customWidth="1"/>
    <col min="30" max="31" width="10.21875" bestFit="1" customWidth="1"/>
    <col min="32" max="32" width="9.109375" bestFit="1" customWidth="1"/>
    <col min="34" max="34" width="9.109375" bestFit="1" customWidth="1"/>
    <col min="36" max="36" width="134.6640625" bestFit="1" customWidth="1"/>
    <col min="37" max="37" width="15" bestFit="1" customWidth="1"/>
    <col min="38" max="39" width="9" style="1" bestFit="1" customWidth="1"/>
    <col min="40" max="40" width="8.88671875" style="1"/>
    <col min="43" max="43" width="11.6640625" bestFit="1" customWidth="1"/>
  </cols>
  <sheetData>
    <row r="1" spans="1:43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314</v>
      </c>
      <c r="W1" t="s">
        <v>87</v>
      </c>
      <c r="X1" s="1" t="s">
        <v>542</v>
      </c>
      <c r="Y1" s="1" t="s">
        <v>543</v>
      </c>
      <c r="Z1" s="1" t="s">
        <v>544</v>
      </c>
      <c r="AA1" t="s">
        <v>273</v>
      </c>
      <c r="AB1" t="s">
        <v>274</v>
      </c>
      <c r="AC1" t="s">
        <v>275</v>
      </c>
      <c r="AD1" t="s">
        <v>27</v>
      </c>
      <c r="AE1" t="s">
        <v>25</v>
      </c>
      <c r="AF1" t="s">
        <v>28</v>
      </c>
      <c r="AG1" t="s">
        <v>315</v>
      </c>
      <c r="AH1" t="s">
        <v>278</v>
      </c>
      <c r="AI1" t="s">
        <v>279</v>
      </c>
      <c r="AJ1" t="s">
        <v>316</v>
      </c>
      <c r="AK1" t="s">
        <v>317</v>
      </c>
      <c r="AL1" s="1" t="s">
        <v>549</v>
      </c>
      <c r="AM1" s="1" t="s">
        <v>543</v>
      </c>
      <c r="AN1" s="1" t="s">
        <v>544</v>
      </c>
      <c r="AO1" t="s">
        <v>12</v>
      </c>
      <c r="AP1" t="s">
        <v>282</v>
      </c>
      <c r="AQ1" t="s">
        <v>318</v>
      </c>
    </row>
    <row r="2" spans="1:43" hidden="1" x14ac:dyDescent="0.3">
      <c r="A2" t="s">
        <v>284</v>
      </c>
      <c r="B2" t="s">
        <v>319</v>
      </c>
      <c r="C2" t="s">
        <v>320</v>
      </c>
      <c r="D2" t="s">
        <v>287</v>
      </c>
      <c r="E2" t="s">
        <v>288</v>
      </c>
      <c r="F2" t="s">
        <v>289</v>
      </c>
      <c r="G2">
        <v>46784</v>
      </c>
      <c r="H2" t="s">
        <v>290</v>
      </c>
      <c r="I2" t="s">
        <v>291</v>
      </c>
      <c r="J2" t="s">
        <v>321</v>
      </c>
      <c r="K2" t="s">
        <v>291</v>
      </c>
      <c r="L2" t="s">
        <v>293</v>
      </c>
      <c r="M2">
        <v>75596</v>
      </c>
      <c r="N2">
        <v>0</v>
      </c>
      <c r="U2" t="s">
        <v>291</v>
      </c>
      <c r="V2">
        <v>75596</v>
      </c>
      <c r="W2" t="s">
        <v>322</v>
      </c>
      <c r="X2" s="1" t="str">
        <f>VLOOKUP(K2,'[1]214105'!$L$5:$Y$97,14,FALSE)</f>
        <v>PEMBAYARAN PPH 23 ATAS SEWA MASA NOVEMBER 202</v>
      </c>
      <c r="Y2" s="1" t="b">
        <v>1</v>
      </c>
      <c r="AL2" s="1">
        <f>VLOOKUP(I2,'[1]214105'!$L$5:$AI$97,24,FALSE)</f>
        <v>0</v>
      </c>
      <c r="AM2" s="1" t="b">
        <f>AK2=AL2</f>
        <v>1</v>
      </c>
      <c r="AP2" t="s">
        <v>306</v>
      </c>
      <c r="AQ2">
        <v>-4011882</v>
      </c>
    </row>
    <row r="3" spans="1:43" hidden="1" x14ac:dyDescent="0.3">
      <c r="A3" t="s">
        <v>284</v>
      </c>
      <c r="B3" t="s">
        <v>319</v>
      </c>
      <c r="C3" t="s">
        <v>320</v>
      </c>
      <c r="D3" t="s">
        <v>287</v>
      </c>
      <c r="E3" t="s">
        <v>288</v>
      </c>
      <c r="F3" t="s">
        <v>289</v>
      </c>
      <c r="G3">
        <v>46784</v>
      </c>
      <c r="H3" t="s">
        <v>290</v>
      </c>
      <c r="I3" t="s">
        <v>291</v>
      </c>
      <c r="J3" t="s">
        <v>323</v>
      </c>
      <c r="K3" t="s">
        <v>291</v>
      </c>
      <c r="L3" t="s">
        <v>293</v>
      </c>
      <c r="M3">
        <v>23902600</v>
      </c>
      <c r="N3">
        <v>0</v>
      </c>
      <c r="U3" t="s">
        <v>291</v>
      </c>
      <c r="V3">
        <v>23902600</v>
      </c>
      <c r="W3" t="s">
        <v>324</v>
      </c>
      <c r="X3" s="1" t="str">
        <f>VLOOKUP(I3,'[1]214105'!$L$5:$Y$97,14,FALSE)</f>
        <v>PEMBAYARAN PPH 23 ATAS SEWA MASA NOVEMBER 202</v>
      </c>
      <c r="Y3" s="1" t="b">
        <v>1</v>
      </c>
      <c r="AL3" s="1">
        <f>VLOOKUP(I3,'[1]214105'!$L$5:$AI$97,24,FALSE)</f>
        <v>0</v>
      </c>
      <c r="AM3" s="1" t="b">
        <f t="shared" ref="AM3:AM66" si="0">AK3=AL3</f>
        <v>1</v>
      </c>
      <c r="AP3" t="s">
        <v>252</v>
      </c>
      <c r="AQ3">
        <v>-55514841.159999996</v>
      </c>
    </row>
    <row r="4" spans="1:43" x14ac:dyDescent="0.3">
      <c r="A4" t="s">
        <v>284</v>
      </c>
      <c r="B4" t="s">
        <v>325</v>
      </c>
      <c r="C4" t="s">
        <v>326</v>
      </c>
      <c r="D4" t="s">
        <v>297</v>
      </c>
      <c r="E4" t="s">
        <v>327</v>
      </c>
      <c r="F4" t="s">
        <v>328</v>
      </c>
      <c r="G4">
        <v>10911</v>
      </c>
      <c r="H4" t="s">
        <v>329</v>
      </c>
      <c r="I4" t="s">
        <v>330</v>
      </c>
      <c r="J4" t="s">
        <v>331</v>
      </c>
      <c r="K4" t="s">
        <v>332</v>
      </c>
      <c r="L4" t="s">
        <v>333</v>
      </c>
      <c r="M4">
        <v>0</v>
      </c>
      <c r="N4">
        <v>4000000</v>
      </c>
      <c r="V4">
        <v>-4000000</v>
      </c>
      <c r="X4" s="1" t="e">
        <f>VLOOKUP(I4,'[1]214105'!$L$5:$Y$97,14,FALSE)</f>
        <v>#N/A</v>
      </c>
      <c r="Y4" s="1" t="e">
        <f t="shared" ref="Y4:Y6" si="1">W4=X4</f>
        <v>#N/A</v>
      </c>
      <c r="Z4" s="1" t="s">
        <v>548</v>
      </c>
      <c r="AL4" s="1" t="e">
        <f>VLOOKUP(I4,'[1]214105'!$L$5:$AI$97,24,FALSE)</f>
        <v>#N/A</v>
      </c>
      <c r="AM4" s="1" t="e">
        <f t="shared" si="0"/>
        <v>#N/A</v>
      </c>
      <c r="AN4" s="1" t="s">
        <v>550</v>
      </c>
      <c r="AP4" t="s">
        <v>324</v>
      </c>
      <c r="AQ4">
        <v>23902600</v>
      </c>
    </row>
    <row r="5" spans="1:43" x14ac:dyDescent="0.3">
      <c r="A5" t="s">
        <v>284</v>
      </c>
      <c r="B5" t="s">
        <v>325</v>
      </c>
      <c r="C5" t="s">
        <v>326</v>
      </c>
      <c r="D5" t="s">
        <v>297</v>
      </c>
      <c r="E5" t="s">
        <v>327</v>
      </c>
      <c r="F5" t="s">
        <v>328</v>
      </c>
      <c r="G5">
        <v>10915</v>
      </c>
      <c r="H5" t="s">
        <v>329</v>
      </c>
      <c r="I5" t="s">
        <v>334</v>
      </c>
      <c r="J5" t="s">
        <v>335</v>
      </c>
      <c r="K5" t="s">
        <v>330</v>
      </c>
      <c r="L5" t="s">
        <v>336</v>
      </c>
      <c r="M5">
        <v>0</v>
      </c>
      <c r="N5">
        <v>5991</v>
      </c>
      <c r="V5">
        <v>-5991</v>
      </c>
      <c r="X5" s="1" t="e">
        <f>VLOOKUP(I5,'[1]214105'!$L$5:$Y$97,14,FALSE)</f>
        <v>#N/A</v>
      </c>
      <c r="Y5" s="1" t="e">
        <f t="shared" si="1"/>
        <v>#N/A</v>
      </c>
      <c r="Z5" s="1" t="s">
        <v>548</v>
      </c>
      <c r="AL5" s="1" t="e">
        <f>VLOOKUP(I5,'[1]214105'!$L$5:$AI$97,24,FALSE)</f>
        <v>#N/A</v>
      </c>
      <c r="AM5" s="1" t="e">
        <f t="shared" si="0"/>
        <v>#N/A</v>
      </c>
      <c r="AN5" s="1" t="s">
        <v>550</v>
      </c>
      <c r="AP5" t="s">
        <v>322</v>
      </c>
      <c r="AQ5">
        <v>75596</v>
      </c>
    </row>
    <row r="6" spans="1:43" x14ac:dyDescent="0.3">
      <c r="A6" t="s">
        <v>284</v>
      </c>
      <c r="B6" t="s">
        <v>325</v>
      </c>
      <c r="C6" t="s">
        <v>326</v>
      </c>
      <c r="D6" t="s">
        <v>297</v>
      </c>
      <c r="E6" t="s">
        <v>327</v>
      </c>
      <c r="F6" t="s">
        <v>328</v>
      </c>
      <c r="G6">
        <v>10915</v>
      </c>
      <c r="H6" t="s">
        <v>329</v>
      </c>
      <c r="I6" t="s">
        <v>334</v>
      </c>
      <c r="J6" t="s">
        <v>337</v>
      </c>
      <c r="K6" t="s">
        <v>330</v>
      </c>
      <c r="L6" t="s">
        <v>336</v>
      </c>
      <c r="M6">
        <v>0</v>
      </c>
      <c r="N6">
        <v>5891</v>
      </c>
      <c r="V6">
        <v>-5891</v>
      </c>
      <c r="X6" s="1" t="e">
        <f>VLOOKUP(I6,'[1]214105'!$L$5:$Y$97,14,FALSE)</f>
        <v>#N/A</v>
      </c>
      <c r="Y6" s="1" t="e">
        <f t="shared" si="1"/>
        <v>#N/A</v>
      </c>
      <c r="Z6" s="1" t="s">
        <v>548</v>
      </c>
      <c r="AL6" s="1" t="e">
        <f>VLOOKUP(I6,'[1]214105'!$L$5:$AI$97,24,FALSE)</f>
        <v>#N/A</v>
      </c>
      <c r="AM6" s="1" t="e">
        <f t="shared" si="0"/>
        <v>#N/A</v>
      </c>
      <c r="AN6" s="1" t="s">
        <v>550</v>
      </c>
      <c r="AP6" t="s">
        <v>263</v>
      </c>
      <c r="AQ6">
        <v>-2702.7</v>
      </c>
    </row>
    <row r="7" spans="1:43" hidden="1" x14ac:dyDescent="0.3">
      <c r="A7" t="s">
        <v>284</v>
      </c>
      <c r="B7" t="s">
        <v>338</v>
      </c>
      <c r="C7" t="s">
        <v>339</v>
      </c>
      <c r="D7" t="s">
        <v>340</v>
      </c>
      <c r="E7" t="s">
        <v>298</v>
      </c>
      <c r="F7" t="s">
        <v>289</v>
      </c>
      <c r="G7">
        <v>47910</v>
      </c>
      <c r="H7" t="s">
        <v>290</v>
      </c>
      <c r="I7" t="s">
        <v>341</v>
      </c>
      <c r="J7" t="s">
        <v>92</v>
      </c>
      <c r="K7" t="s">
        <v>341</v>
      </c>
      <c r="L7" t="s">
        <v>293</v>
      </c>
      <c r="M7">
        <v>0</v>
      </c>
      <c r="N7">
        <v>2702.7</v>
      </c>
      <c r="U7" t="s">
        <v>341</v>
      </c>
      <c r="V7">
        <v>-2702.7</v>
      </c>
      <c r="W7" t="s">
        <v>263</v>
      </c>
      <c r="X7" s="1" t="str">
        <f>VLOOKUP(I7,'[1]214105'!$L$5:$Y$97,14,FALSE)</f>
        <v>TIDAK POTONG PPH SMM-SMM</v>
      </c>
      <c r="Y7" s="1" t="b">
        <v>1</v>
      </c>
      <c r="AA7" t="s">
        <v>342</v>
      </c>
      <c r="AL7" s="1">
        <f>VLOOKUP(I7,'[1]214105'!$L$5:$AI$97,24,FALSE)</f>
        <v>0</v>
      </c>
      <c r="AM7" s="1" t="b">
        <f t="shared" si="0"/>
        <v>1</v>
      </c>
      <c r="AP7" t="s">
        <v>306</v>
      </c>
      <c r="AQ7">
        <v>-35551229.859999999</v>
      </c>
    </row>
    <row r="8" spans="1:43" x14ac:dyDescent="0.3">
      <c r="A8" t="s">
        <v>284</v>
      </c>
      <c r="B8" t="s">
        <v>343</v>
      </c>
      <c r="C8" t="s">
        <v>344</v>
      </c>
      <c r="D8" t="s">
        <v>345</v>
      </c>
      <c r="E8" t="s">
        <v>346</v>
      </c>
      <c r="F8" t="s">
        <v>289</v>
      </c>
      <c r="G8">
        <v>46090</v>
      </c>
      <c r="H8" t="s">
        <v>290</v>
      </c>
      <c r="I8" t="s">
        <v>91</v>
      </c>
      <c r="J8" t="s">
        <v>92</v>
      </c>
      <c r="K8" t="s">
        <v>91</v>
      </c>
      <c r="L8" t="s">
        <v>293</v>
      </c>
      <c r="M8">
        <v>0</v>
      </c>
      <c r="N8">
        <v>5104.16</v>
      </c>
      <c r="U8" t="s">
        <v>91</v>
      </c>
      <c r="V8">
        <v>-5104.16</v>
      </c>
      <c r="W8" t="s">
        <v>252</v>
      </c>
      <c r="X8" s="1" t="str">
        <f>VLOOKUP(I8,'[1]214105'!$L$5:$Y$97,14,FALSE)</f>
        <v>HUTANG PPH 23</v>
      </c>
      <c r="Y8" s="1" t="b">
        <v>1</v>
      </c>
      <c r="AA8" t="s">
        <v>347</v>
      </c>
      <c r="AB8" t="s">
        <v>348</v>
      </c>
      <c r="AC8" t="s">
        <v>349</v>
      </c>
      <c r="AD8">
        <v>255208</v>
      </c>
      <c r="AE8">
        <v>5104.16</v>
      </c>
      <c r="AF8">
        <v>0.02</v>
      </c>
      <c r="AG8" t="s">
        <v>350</v>
      </c>
      <c r="AH8">
        <v>104</v>
      </c>
      <c r="AI8" t="s">
        <v>351</v>
      </c>
      <c r="AJ8" t="s">
        <v>352</v>
      </c>
      <c r="AK8" t="s">
        <v>353</v>
      </c>
      <c r="AL8" s="1" t="str">
        <f>VLOOKUP(I8,'[1]214105'!$L$5:$AI$97,24,FALSE)</f>
        <v>24-104-24</v>
      </c>
      <c r="AM8" s="1" t="b">
        <f t="shared" si="0"/>
        <v>0</v>
      </c>
      <c r="AN8" s="1" t="s">
        <v>551</v>
      </c>
    </row>
    <row r="9" spans="1:43" hidden="1" x14ac:dyDescent="0.3">
      <c r="A9" t="s">
        <v>284</v>
      </c>
      <c r="B9" t="s">
        <v>343</v>
      </c>
      <c r="C9" t="s">
        <v>344</v>
      </c>
      <c r="D9" t="s">
        <v>354</v>
      </c>
      <c r="E9" t="s">
        <v>288</v>
      </c>
      <c r="F9" t="s">
        <v>289</v>
      </c>
      <c r="G9">
        <v>46780</v>
      </c>
      <c r="H9" t="s">
        <v>290</v>
      </c>
      <c r="I9" t="s">
        <v>96</v>
      </c>
      <c r="J9" t="s">
        <v>92</v>
      </c>
      <c r="K9" t="s">
        <v>96</v>
      </c>
      <c r="L9" t="s">
        <v>293</v>
      </c>
      <c r="M9">
        <v>0</v>
      </c>
      <c r="N9">
        <v>5890.6</v>
      </c>
      <c r="U9" t="s">
        <v>96</v>
      </c>
      <c r="V9">
        <v>-5890.6</v>
      </c>
      <c r="W9" t="s">
        <v>252</v>
      </c>
      <c r="X9" s="1" t="str">
        <f>VLOOKUP(I9,'[1]214105'!$L$5:$Y$97,14,FALSE)</f>
        <v>HUTANG PPH 23</v>
      </c>
      <c r="Y9" s="1" t="b">
        <v>1</v>
      </c>
      <c r="AA9" t="s">
        <v>355</v>
      </c>
      <c r="AB9" t="s">
        <v>356</v>
      </c>
      <c r="AC9" t="s">
        <v>357</v>
      </c>
      <c r="AD9">
        <v>294530</v>
      </c>
      <c r="AE9">
        <v>5890.6</v>
      </c>
      <c r="AF9">
        <v>0.02</v>
      </c>
      <c r="AG9" t="s">
        <v>350</v>
      </c>
      <c r="AH9">
        <v>104</v>
      </c>
      <c r="AI9" t="s">
        <v>351</v>
      </c>
      <c r="AJ9" t="s">
        <v>358</v>
      </c>
      <c r="AK9" t="s">
        <v>353</v>
      </c>
      <c r="AL9" s="1" t="str">
        <f>VLOOKUP(I9,'[1]214105'!$L$5:$AI$97,24,FALSE)</f>
        <v>24-104-17</v>
      </c>
      <c r="AM9" s="1" t="b">
        <f t="shared" si="0"/>
        <v>1</v>
      </c>
    </row>
    <row r="10" spans="1:43" hidden="1" x14ac:dyDescent="0.3">
      <c r="A10" t="s">
        <v>284</v>
      </c>
      <c r="B10" t="s">
        <v>343</v>
      </c>
      <c r="C10" t="s">
        <v>344</v>
      </c>
      <c r="D10" t="s">
        <v>354</v>
      </c>
      <c r="E10" t="s">
        <v>288</v>
      </c>
      <c r="F10" t="s">
        <v>289</v>
      </c>
      <c r="G10">
        <v>46781</v>
      </c>
      <c r="H10" t="s">
        <v>290</v>
      </c>
      <c r="I10" t="s">
        <v>101</v>
      </c>
      <c r="J10" t="s">
        <v>92</v>
      </c>
      <c r="K10" t="s">
        <v>101</v>
      </c>
      <c r="L10" t="s">
        <v>293</v>
      </c>
      <c r="M10">
        <v>0</v>
      </c>
      <c r="N10">
        <v>5990.64</v>
      </c>
      <c r="U10" t="s">
        <v>101</v>
      </c>
      <c r="V10">
        <v>-5990.64</v>
      </c>
      <c r="W10" t="s">
        <v>252</v>
      </c>
      <c r="X10" s="1" t="str">
        <f>VLOOKUP(I10,'[1]214105'!$L$5:$Y$97,14,FALSE)</f>
        <v>HUTANG PPH 23</v>
      </c>
      <c r="Y10" s="1" t="b">
        <v>1</v>
      </c>
      <c r="AA10" t="s">
        <v>355</v>
      </c>
      <c r="AB10" t="s">
        <v>356</v>
      </c>
      <c r="AC10" t="s">
        <v>357</v>
      </c>
      <c r="AD10">
        <v>299532</v>
      </c>
      <c r="AE10">
        <v>5990.64</v>
      </c>
      <c r="AF10">
        <v>0.02</v>
      </c>
      <c r="AG10" t="s">
        <v>350</v>
      </c>
      <c r="AH10">
        <v>104</v>
      </c>
      <c r="AI10" t="s">
        <v>351</v>
      </c>
      <c r="AJ10" t="s">
        <v>359</v>
      </c>
      <c r="AK10" t="s">
        <v>353</v>
      </c>
      <c r="AL10" s="1" t="str">
        <f>VLOOKUP(I10,'[1]214105'!$L$5:$AI$97,24,FALSE)</f>
        <v>24-104-17</v>
      </c>
      <c r="AM10" s="1" t="b">
        <f t="shared" si="0"/>
        <v>1</v>
      </c>
    </row>
    <row r="11" spans="1:43" hidden="1" x14ac:dyDescent="0.3">
      <c r="A11" t="s">
        <v>284</v>
      </c>
      <c r="B11" t="s">
        <v>343</v>
      </c>
      <c r="C11" t="s">
        <v>344</v>
      </c>
      <c r="D11" t="s">
        <v>360</v>
      </c>
      <c r="E11" t="s">
        <v>298</v>
      </c>
      <c r="F11" t="s">
        <v>289</v>
      </c>
      <c r="G11">
        <v>47905</v>
      </c>
      <c r="H11" t="s">
        <v>290</v>
      </c>
      <c r="I11" t="s">
        <v>104</v>
      </c>
      <c r="J11" t="s">
        <v>92</v>
      </c>
      <c r="K11" t="s">
        <v>104</v>
      </c>
      <c r="L11" t="s">
        <v>293</v>
      </c>
      <c r="M11">
        <v>0</v>
      </c>
      <c r="N11">
        <v>9000</v>
      </c>
      <c r="U11" t="s">
        <v>104</v>
      </c>
      <c r="V11">
        <v>-9000</v>
      </c>
      <c r="W11" t="s">
        <v>252</v>
      </c>
      <c r="X11" s="1" t="str">
        <f>VLOOKUP(I11,'[1]214105'!$L$5:$Y$97,14,FALSE)</f>
        <v>HUTANG PPH 23</v>
      </c>
      <c r="Y11" s="1" t="b">
        <v>1</v>
      </c>
      <c r="AA11" t="s">
        <v>361</v>
      </c>
      <c r="AB11" t="s">
        <v>362</v>
      </c>
      <c r="AC11" t="s">
        <v>363</v>
      </c>
      <c r="AD11">
        <v>450000</v>
      </c>
      <c r="AE11">
        <v>9000</v>
      </c>
      <c r="AF11">
        <v>0.02</v>
      </c>
      <c r="AG11" t="s">
        <v>350</v>
      </c>
      <c r="AH11">
        <v>104</v>
      </c>
      <c r="AI11" t="s">
        <v>351</v>
      </c>
      <c r="AJ11" t="s">
        <v>364</v>
      </c>
      <c r="AK11" t="s">
        <v>365</v>
      </c>
      <c r="AL11" s="1" t="str">
        <f>VLOOKUP(I11,'[1]214105'!$L$5:$AI$97,24,FALSE)</f>
        <v>24-104-24</v>
      </c>
      <c r="AM11" s="1" t="b">
        <f t="shared" si="0"/>
        <v>1</v>
      </c>
    </row>
    <row r="12" spans="1:43" hidden="1" x14ac:dyDescent="0.3">
      <c r="A12" t="s">
        <v>284</v>
      </c>
      <c r="B12" t="s">
        <v>325</v>
      </c>
      <c r="C12" t="s">
        <v>326</v>
      </c>
      <c r="D12" t="s">
        <v>366</v>
      </c>
      <c r="E12" t="s">
        <v>367</v>
      </c>
      <c r="F12" t="s">
        <v>289</v>
      </c>
      <c r="G12">
        <v>45336</v>
      </c>
      <c r="H12" t="s">
        <v>290</v>
      </c>
      <c r="I12" t="s">
        <v>107</v>
      </c>
      <c r="J12" t="s">
        <v>92</v>
      </c>
      <c r="K12" t="s">
        <v>107</v>
      </c>
      <c r="L12" t="s">
        <v>293</v>
      </c>
      <c r="M12">
        <v>0</v>
      </c>
      <c r="N12">
        <v>18000</v>
      </c>
      <c r="U12" t="s">
        <v>107</v>
      </c>
      <c r="V12">
        <v>-18000</v>
      </c>
      <c r="W12" t="s">
        <v>252</v>
      </c>
      <c r="X12" s="1" t="str">
        <f>VLOOKUP(I12,'[1]214105'!$L$5:$Y$97,14,FALSE)</f>
        <v>HUTANG PPH 23</v>
      </c>
      <c r="Y12" s="1" t="b">
        <v>1</v>
      </c>
      <c r="AA12" t="s">
        <v>368</v>
      </c>
      <c r="AB12" t="s">
        <v>369</v>
      </c>
      <c r="AC12" t="s">
        <v>370</v>
      </c>
      <c r="AD12">
        <v>900000</v>
      </c>
      <c r="AE12">
        <v>18000</v>
      </c>
      <c r="AF12">
        <v>0.02</v>
      </c>
      <c r="AG12" t="s">
        <v>350</v>
      </c>
      <c r="AH12">
        <v>104</v>
      </c>
      <c r="AI12" t="s">
        <v>351</v>
      </c>
      <c r="AJ12" t="s">
        <v>371</v>
      </c>
      <c r="AK12" t="s">
        <v>372</v>
      </c>
      <c r="AL12" s="1" t="str">
        <f>VLOOKUP(I12,'[1]214105'!$L$5:$AI$97,24,FALSE)</f>
        <v>24-104-29</v>
      </c>
      <c r="AM12" s="1" t="b">
        <f t="shared" si="0"/>
        <v>1</v>
      </c>
    </row>
    <row r="13" spans="1:43" hidden="1" x14ac:dyDescent="0.3">
      <c r="A13" t="s">
        <v>284</v>
      </c>
      <c r="B13" t="s">
        <v>325</v>
      </c>
      <c r="C13" t="s">
        <v>326</v>
      </c>
      <c r="D13" t="s">
        <v>373</v>
      </c>
      <c r="E13" t="s">
        <v>367</v>
      </c>
      <c r="F13" t="s">
        <v>289</v>
      </c>
      <c r="G13">
        <v>45335</v>
      </c>
      <c r="H13" t="s">
        <v>290</v>
      </c>
      <c r="I13" t="s">
        <v>110</v>
      </c>
      <c r="J13" t="s">
        <v>92</v>
      </c>
      <c r="K13" t="s">
        <v>110</v>
      </c>
      <c r="L13" t="s">
        <v>293</v>
      </c>
      <c r="M13">
        <v>0</v>
      </c>
      <c r="N13">
        <v>177391.3</v>
      </c>
      <c r="U13" t="s">
        <v>110</v>
      </c>
      <c r="V13">
        <v>-177391.3</v>
      </c>
      <c r="W13" t="s">
        <v>252</v>
      </c>
      <c r="X13" s="1" t="str">
        <f>VLOOKUP(I13,'[1]214105'!$L$5:$Y$97,14,FALSE)</f>
        <v>HUTANG PPH 23</v>
      </c>
      <c r="Y13" s="1" t="b">
        <v>1</v>
      </c>
      <c r="AA13" t="s">
        <v>374</v>
      </c>
      <c r="AB13" t="s">
        <v>375</v>
      </c>
      <c r="AC13" t="s">
        <v>376</v>
      </c>
      <c r="AD13">
        <v>8869565</v>
      </c>
      <c r="AE13">
        <v>177391.3</v>
      </c>
      <c r="AF13">
        <v>0.02</v>
      </c>
      <c r="AG13" t="s">
        <v>350</v>
      </c>
      <c r="AH13">
        <v>104</v>
      </c>
      <c r="AI13" t="s">
        <v>351</v>
      </c>
      <c r="AJ13" t="s">
        <v>377</v>
      </c>
      <c r="AK13" t="s">
        <v>372</v>
      </c>
      <c r="AL13" s="1" t="str">
        <f>VLOOKUP(I13,'[1]214105'!$L$5:$AI$97,24,FALSE)</f>
        <v>24-104-29</v>
      </c>
      <c r="AM13" s="1" t="b">
        <f t="shared" si="0"/>
        <v>1</v>
      </c>
    </row>
    <row r="14" spans="1:43" hidden="1" x14ac:dyDescent="0.3">
      <c r="A14" t="s">
        <v>284</v>
      </c>
      <c r="B14" t="s">
        <v>325</v>
      </c>
      <c r="C14" t="s">
        <v>326</v>
      </c>
      <c r="D14" t="s">
        <v>373</v>
      </c>
      <c r="E14" t="s">
        <v>367</v>
      </c>
      <c r="F14" t="s">
        <v>289</v>
      </c>
      <c r="G14">
        <v>45337</v>
      </c>
      <c r="H14" t="s">
        <v>290</v>
      </c>
      <c r="I14" t="s">
        <v>112</v>
      </c>
      <c r="J14" t="s">
        <v>92</v>
      </c>
      <c r="K14" t="s">
        <v>112</v>
      </c>
      <c r="L14" t="s">
        <v>293</v>
      </c>
      <c r="M14">
        <v>0</v>
      </c>
      <c r="N14">
        <v>13661.9</v>
      </c>
      <c r="U14" t="s">
        <v>112</v>
      </c>
      <c r="V14">
        <v>-13661.9</v>
      </c>
      <c r="W14" t="s">
        <v>252</v>
      </c>
      <c r="X14" s="1" t="str">
        <f>VLOOKUP(I14,'[1]214105'!$L$5:$Y$97,14,FALSE)</f>
        <v>HUTANG PPH 23</v>
      </c>
      <c r="Y14" s="1" t="b">
        <v>1</v>
      </c>
      <c r="AA14" t="s">
        <v>378</v>
      </c>
      <c r="AD14">
        <v>683095</v>
      </c>
      <c r="AE14">
        <v>13661.9</v>
      </c>
      <c r="AF14">
        <v>0.02</v>
      </c>
      <c r="AG14" t="s">
        <v>350</v>
      </c>
      <c r="AH14">
        <v>104</v>
      </c>
      <c r="AI14" t="s">
        <v>351</v>
      </c>
      <c r="AJ14" t="s">
        <v>379</v>
      </c>
      <c r="AK14" t="s">
        <v>372</v>
      </c>
      <c r="AL14" s="1" t="str">
        <f>VLOOKUP(I14,'[1]214105'!$L$5:$AI$97,24,FALSE)</f>
        <v>24-104-29</v>
      </c>
      <c r="AM14" s="1" t="b">
        <f t="shared" si="0"/>
        <v>1</v>
      </c>
    </row>
    <row r="15" spans="1:43" hidden="1" x14ac:dyDescent="0.3">
      <c r="A15" t="s">
        <v>284</v>
      </c>
      <c r="B15" t="s">
        <v>325</v>
      </c>
      <c r="C15" t="s">
        <v>326</v>
      </c>
      <c r="D15" t="s">
        <v>373</v>
      </c>
      <c r="E15" t="s">
        <v>367</v>
      </c>
      <c r="F15" t="s">
        <v>289</v>
      </c>
      <c r="G15">
        <v>45340</v>
      </c>
      <c r="H15" t="s">
        <v>290</v>
      </c>
      <c r="I15" t="s">
        <v>113</v>
      </c>
      <c r="J15" t="s">
        <v>92</v>
      </c>
      <c r="K15" t="s">
        <v>113</v>
      </c>
      <c r="L15" t="s">
        <v>293</v>
      </c>
      <c r="M15">
        <v>0</v>
      </c>
      <c r="N15">
        <v>775848.84</v>
      </c>
      <c r="U15" t="s">
        <v>113</v>
      </c>
      <c r="V15">
        <v>-775848.84</v>
      </c>
      <c r="W15" t="s">
        <v>252</v>
      </c>
      <c r="X15" s="1" t="str">
        <f>VLOOKUP(I15,'[1]214105'!$L$5:$Y$97,14,FALSE)</f>
        <v>HUTANG PPH 23</v>
      </c>
      <c r="Y15" s="1" t="b">
        <v>1</v>
      </c>
      <c r="AA15" t="s">
        <v>380</v>
      </c>
      <c r="AB15" t="s">
        <v>381</v>
      </c>
      <c r="AC15" t="s">
        <v>382</v>
      </c>
      <c r="AD15">
        <v>38792442</v>
      </c>
      <c r="AE15">
        <v>775848.84</v>
      </c>
      <c r="AF15">
        <v>0.02</v>
      </c>
      <c r="AG15" t="s">
        <v>350</v>
      </c>
      <c r="AH15">
        <v>104</v>
      </c>
      <c r="AI15" t="s">
        <v>351</v>
      </c>
      <c r="AJ15" t="s">
        <v>383</v>
      </c>
      <c r="AK15" t="s">
        <v>372</v>
      </c>
      <c r="AL15" s="1" t="str">
        <f>VLOOKUP(I15,'[1]214105'!$L$5:$AI$97,24,FALSE)</f>
        <v>24-104-29</v>
      </c>
      <c r="AM15" s="1" t="b">
        <f t="shared" si="0"/>
        <v>1</v>
      </c>
    </row>
    <row r="16" spans="1:43" hidden="1" x14ac:dyDescent="0.3">
      <c r="A16" t="s">
        <v>284</v>
      </c>
      <c r="B16" t="s">
        <v>325</v>
      </c>
      <c r="C16" t="s">
        <v>326</v>
      </c>
      <c r="D16" t="s">
        <v>384</v>
      </c>
      <c r="E16" t="s">
        <v>367</v>
      </c>
      <c r="F16" t="s">
        <v>289</v>
      </c>
      <c r="G16">
        <v>45338</v>
      </c>
      <c r="H16" t="s">
        <v>290</v>
      </c>
      <c r="I16" t="s">
        <v>114</v>
      </c>
      <c r="J16" t="s">
        <v>92</v>
      </c>
      <c r="K16" t="s">
        <v>114</v>
      </c>
      <c r="L16" t="s">
        <v>293</v>
      </c>
      <c r="M16">
        <v>0</v>
      </c>
      <c r="N16">
        <v>201216.22</v>
      </c>
      <c r="U16" t="s">
        <v>114</v>
      </c>
      <c r="V16">
        <v>-201216.22</v>
      </c>
      <c r="W16" t="s">
        <v>252</v>
      </c>
      <c r="X16" s="1" t="str">
        <f>VLOOKUP(I16,'[1]214105'!$L$5:$Y$97,14,FALSE)</f>
        <v>HUTANG PPH 23</v>
      </c>
      <c r="Y16" s="1" t="b">
        <v>1</v>
      </c>
      <c r="AA16" t="s">
        <v>385</v>
      </c>
      <c r="AB16" t="s">
        <v>386</v>
      </c>
      <c r="AC16" t="s">
        <v>387</v>
      </c>
      <c r="AD16">
        <v>10060811</v>
      </c>
      <c r="AE16">
        <v>201216.22</v>
      </c>
      <c r="AF16">
        <v>0.02</v>
      </c>
      <c r="AG16" t="s">
        <v>350</v>
      </c>
      <c r="AH16">
        <v>104</v>
      </c>
      <c r="AI16" t="s">
        <v>351</v>
      </c>
      <c r="AJ16" t="s">
        <v>388</v>
      </c>
      <c r="AK16" t="s">
        <v>372</v>
      </c>
      <c r="AL16" s="1" t="str">
        <f>VLOOKUP(I16,'[1]214105'!$L$5:$AI$97,24,FALSE)</f>
        <v>24-104-29</v>
      </c>
      <c r="AM16" s="1" t="b">
        <f t="shared" si="0"/>
        <v>1</v>
      </c>
    </row>
    <row r="17" spans="1:39" hidden="1" x14ac:dyDescent="0.3">
      <c r="A17" t="s">
        <v>284</v>
      </c>
      <c r="B17" t="s">
        <v>325</v>
      </c>
      <c r="C17" t="s">
        <v>326</v>
      </c>
      <c r="D17" t="s">
        <v>384</v>
      </c>
      <c r="E17" t="s">
        <v>367</v>
      </c>
      <c r="F17" t="s">
        <v>289</v>
      </c>
      <c r="G17">
        <v>45339</v>
      </c>
      <c r="H17" t="s">
        <v>290</v>
      </c>
      <c r="I17" t="s">
        <v>115</v>
      </c>
      <c r="J17" t="s">
        <v>92</v>
      </c>
      <c r="K17" t="s">
        <v>115</v>
      </c>
      <c r="L17" t="s">
        <v>293</v>
      </c>
      <c r="M17">
        <v>0</v>
      </c>
      <c r="N17">
        <v>2341531.54</v>
      </c>
      <c r="U17" t="s">
        <v>115</v>
      </c>
      <c r="V17">
        <v>-2341531.54</v>
      </c>
      <c r="W17" t="s">
        <v>252</v>
      </c>
      <c r="X17" s="1" t="str">
        <f>VLOOKUP(I17,'[1]214105'!$L$5:$Y$97,14,FALSE)</f>
        <v>HUTANG PPH 23</v>
      </c>
      <c r="Y17" s="1" t="b">
        <v>1</v>
      </c>
      <c r="AA17" t="s">
        <v>385</v>
      </c>
      <c r="AB17" t="s">
        <v>386</v>
      </c>
      <c r="AC17" t="s">
        <v>387</v>
      </c>
      <c r="AD17">
        <v>117076577</v>
      </c>
      <c r="AE17">
        <v>2341531.54</v>
      </c>
      <c r="AF17">
        <v>0.02</v>
      </c>
      <c r="AG17" t="s">
        <v>350</v>
      </c>
      <c r="AH17">
        <v>104</v>
      </c>
      <c r="AI17" t="s">
        <v>351</v>
      </c>
      <c r="AJ17" t="s">
        <v>389</v>
      </c>
      <c r="AK17" t="s">
        <v>372</v>
      </c>
      <c r="AL17" s="1" t="str">
        <f>VLOOKUP(I17,'[1]214105'!$L$5:$AI$97,24,FALSE)</f>
        <v>24-104-29</v>
      </c>
      <c r="AM17" s="1" t="b">
        <f t="shared" si="0"/>
        <v>1</v>
      </c>
    </row>
    <row r="18" spans="1:39" hidden="1" x14ac:dyDescent="0.3">
      <c r="A18" t="s">
        <v>284</v>
      </c>
      <c r="B18" t="s">
        <v>325</v>
      </c>
      <c r="C18" t="s">
        <v>326</v>
      </c>
      <c r="D18" t="s">
        <v>390</v>
      </c>
      <c r="E18" t="s">
        <v>367</v>
      </c>
      <c r="F18" t="s">
        <v>289</v>
      </c>
      <c r="G18">
        <v>45341</v>
      </c>
      <c r="H18" t="s">
        <v>290</v>
      </c>
      <c r="I18" t="s">
        <v>116</v>
      </c>
      <c r="J18" t="s">
        <v>92</v>
      </c>
      <c r="K18" t="s">
        <v>116</v>
      </c>
      <c r="L18" t="s">
        <v>293</v>
      </c>
      <c r="M18">
        <v>0</v>
      </c>
      <c r="N18">
        <v>1376146.78</v>
      </c>
      <c r="U18" t="s">
        <v>116</v>
      </c>
      <c r="V18">
        <v>-1376146.78</v>
      </c>
      <c r="W18" t="s">
        <v>252</v>
      </c>
      <c r="X18" s="1" t="str">
        <f>VLOOKUP(I18,'[1]214105'!$L$5:$Y$97,14,FALSE)</f>
        <v>HUTANG PPH 23</v>
      </c>
      <c r="Y18" s="1" t="b">
        <v>1</v>
      </c>
      <c r="AA18" t="s">
        <v>385</v>
      </c>
      <c r="AB18" t="s">
        <v>386</v>
      </c>
      <c r="AC18" t="s">
        <v>387</v>
      </c>
      <c r="AD18">
        <v>68807339</v>
      </c>
      <c r="AE18">
        <v>1376146.78</v>
      </c>
      <c r="AF18">
        <v>0.02</v>
      </c>
      <c r="AG18" t="s">
        <v>350</v>
      </c>
      <c r="AH18">
        <v>104</v>
      </c>
      <c r="AI18" t="s">
        <v>351</v>
      </c>
      <c r="AJ18" t="s">
        <v>391</v>
      </c>
      <c r="AK18" t="s">
        <v>372</v>
      </c>
      <c r="AL18" s="1" t="str">
        <f>VLOOKUP(I18,'[1]214105'!$L$5:$AI$97,24,FALSE)</f>
        <v>24-104-29</v>
      </c>
      <c r="AM18" s="1" t="b">
        <f t="shared" si="0"/>
        <v>1</v>
      </c>
    </row>
    <row r="19" spans="1:39" hidden="1" x14ac:dyDescent="0.3">
      <c r="A19" t="s">
        <v>284</v>
      </c>
      <c r="B19" t="s">
        <v>325</v>
      </c>
      <c r="C19" t="s">
        <v>326</v>
      </c>
      <c r="D19" t="s">
        <v>392</v>
      </c>
      <c r="E19" t="s">
        <v>346</v>
      </c>
      <c r="F19" t="s">
        <v>289</v>
      </c>
      <c r="G19">
        <v>46092</v>
      </c>
      <c r="H19" t="s">
        <v>290</v>
      </c>
      <c r="I19" t="s">
        <v>117</v>
      </c>
      <c r="J19" t="s">
        <v>92</v>
      </c>
      <c r="K19" t="s">
        <v>117</v>
      </c>
      <c r="L19" t="s">
        <v>293</v>
      </c>
      <c r="M19">
        <v>0</v>
      </c>
      <c r="N19">
        <v>32268</v>
      </c>
      <c r="U19" t="s">
        <v>117</v>
      </c>
      <c r="V19">
        <v>-32268</v>
      </c>
      <c r="W19" t="s">
        <v>252</v>
      </c>
      <c r="X19" s="1" t="str">
        <f>VLOOKUP(I19,'[1]214105'!$L$5:$Y$97,14,FALSE)</f>
        <v>HUTANG PPH 23</v>
      </c>
      <c r="Y19" s="1" t="b">
        <v>1</v>
      </c>
      <c r="AA19" t="s">
        <v>393</v>
      </c>
      <c r="AB19" t="s">
        <v>394</v>
      </c>
      <c r="AC19" t="s">
        <v>395</v>
      </c>
      <c r="AD19">
        <v>1613400</v>
      </c>
      <c r="AE19">
        <v>32268</v>
      </c>
      <c r="AF19">
        <v>0.02</v>
      </c>
      <c r="AG19" t="s">
        <v>350</v>
      </c>
      <c r="AH19">
        <v>100</v>
      </c>
      <c r="AI19" t="s">
        <v>396</v>
      </c>
      <c r="AJ19" t="s">
        <v>397</v>
      </c>
      <c r="AK19" t="s">
        <v>398</v>
      </c>
      <c r="AL19" s="1" t="str">
        <f>VLOOKUP(I19,'[1]214105'!$L$5:$AI$97,24,FALSE)</f>
        <v>24-100-02</v>
      </c>
      <c r="AM19" s="1" t="b">
        <f t="shared" si="0"/>
        <v>1</v>
      </c>
    </row>
    <row r="20" spans="1:39" hidden="1" x14ac:dyDescent="0.3">
      <c r="A20" t="s">
        <v>284</v>
      </c>
      <c r="B20" t="s">
        <v>325</v>
      </c>
      <c r="C20" t="s">
        <v>326</v>
      </c>
      <c r="D20" t="s">
        <v>399</v>
      </c>
      <c r="E20" t="s">
        <v>298</v>
      </c>
      <c r="F20" t="s">
        <v>289</v>
      </c>
      <c r="G20">
        <v>47906</v>
      </c>
      <c r="H20" t="s">
        <v>290</v>
      </c>
      <c r="I20" t="s">
        <v>118</v>
      </c>
      <c r="J20" t="s">
        <v>92</v>
      </c>
      <c r="K20" t="s">
        <v>118</v>
      </c>
      <c r="L20" t="s">
        <v>293</v>
      </c>
      <c r="M20">
        <v>0</v>
      </c>
      <c r="N20">
        <v>173899.36</v>
      </c>
      <c r="U20" t="s">
        <v>118</v>
      </c>
      <c r="V20">
        <v>-173899.36</v>
      </c>
      <c r="W20" t="s">
        <v>252</v>
      </c>
      <c r="X20" s="1" t="str">
        <f>VLOOKUP(I20,'[1]214105'!$L$5:$Y$97,14,FALSE)</f>
        <v>HUTANG PPH 23</v>
      </c>
      <c r="Y20" s="1" t="b">
        <v>1</v>
      </c>
      <c r="AA20" t="s">
        <v>374</v>
      </c>
      <c r="AB20" t="s">
        <v>375</v>
      </c>
      <c r="AC20" t="s">
        <v>376</v>
      </c>
      <c r="AD20">
        <v>8694968</v>
      </c>
      <c r="AE20">
        <v>173899.36</v>
      </c>
      <c r="AF20">
        <v>0.02</v>
      </c>
      <c r="AG20" t="s">
        <v>350</v>
      </c>
      <c r="AH20">
        <v>104</v>
      </c>
      <c r="AI20" t="s">
        <v>351</v>
      </c>
      <c r="AJ20" t="s">
        <v>400</v>
      </c>
      <c r="AK20" t="s">
        <v>372</v>
      </c>
      <c r="AL20" s="1" t="str">
        <f>VLOOKUP(I20,'[1]214105'!$L$5:$AI$97,24,FALSE)</f>
        <v>24-104-29</v>
      </c>
      <c r="AM20" s="1" t="b">
        <f t="shared" si="0"/>
        <v>1</v>
      </c>
    </row>
    <row r="21" spans="1:39" hidden="1" x14ac:dyDescent="0.3">
      <c r="A21" t="s">
        <v>284</v>
      </c>
      <c r="B21" t="s">
        <v>325</v>
      </c>
      <c r="C21" t="s">
        <v>326</v>
      </c>
      <c r="D21" t="s">
        <v>399</v>
      </c>
      <c r="E21" t="s">
        <v>298</v>
      </c>
      <c r="F21" t="s">
        <v>289</v>
      </c>
      <c r="G21">
        <v>47907</v>
      </c>
      <c r="H21" t="s">
        <v>290</v>
      </c>
      <c r="I21" t="s">
        <v>119</v>
      </c>
      <c r="J21" t="s">
        <v>92</v>
      </c>
      <c r="K21" t="s">
        <v>119</v>
      </c>
      <c r="L21" t="s">
        <v>293</v>
      </c>
      <c r="M21">
        <v>0</v>
      </c>
      <c r="N21">
        <v>750871.36</v>
      </c>
      <c r="U21" t="s">
        <v>119</v>
      </c>
      <c r="V21">
        <v>-750871.36</v>
      </c>
      <c r="W21" t="s">
        <v>252</v>
      </c>
      <c r="X21" s="1" t="str">
        <f>VLOOKUP(I21,'[1]214105'!$L$5:$Y$97,14,FALSE)</f>
        <v>HUTANG PPH 23</v>
      </c>
      <c r="Y21" s="1" t="b">
        <v>1</v>
      </c>
      <c r="AA21" t="s">
        <v>380</v>
      </c>
      <c r="AB21" t="s">
        <v>381</v>
      </c>
      <c r="AC21" t="s">
        <v>382</v>
      </c>
      <c r="AD21">
        <v>37543568</v>
      </c>
      <c r="AE21">
        <v>750871.36</v>
      </c>
      <c r="AF21">
        <v>0.02</v>
      </c>
      <c r="AG21" t="s">
        <v>350</v>
      </c>
      <c r="AH21">
        <v>104</v>
      </c>
      <c r="AI21" t="s">
        <v>351</v>
      </c>
      <c r="AJ21" t="s">
        <v>401</v>
      </c>
      <c r="AK21" t="s">
        <v>372</v>
      </c>
      <c r="AL21" s="1" t="str">
        <f>VLOOKUP(I21,'[1]214105'!$L$5:$AI$97,24,FALSE)</f>
        <v>24-104-29</v>
      </c>
      <c r="AM21" s="1" t="b">
        <f t="shared" si="0"/>
        <v>1</v>
      </c>
    </row>
    <row r="22" spans="1:39" hidden="1" x14ac:dyDescent="0.3">
      <c r="A22" t="s">
        <v>284</v>
      </c>
      <c r="B22" t="s">
        <v>338</v>
      </c>
      <c r="C22" t="s">
        <v>339</v>
      </c>
      <c r="D22" t="s">
        <v>373</v>
      </c>
      <c r="E22" t="s">
        <v>367</v>
      </c>
      <c r="F22" t="s">
        <v>289</v>
      </c>
      <c r="G22">
        <v>45343</v>
      </c>
      <c r="H22" t="s">
        <v>290</v>
      </c>
      <c r="I22" t="s">
        <v>120</v>
      </c>
      <c r="J22" t="s">
        <v>92</v>
      </c>
      <c r="K22" t="s">
        <v>120</v>
      </c>
      <c r="L22" t="s">
        <v>293</v>
      </c>
      <c r="M22">
        <v>0</v>
      </c>
      <c r="N22">
        <v>12000</v>
      </c>
      <c r="U22" t="s">
        <v>120</v>
      </c>
      <c r="V22">
        <v>-12000</v>
      </c>
      <c r="W22" t="s">
        <v>252</v>
      </c>
      <c r="X22" s="1" t="str">
        <f>VLOOKUP(I22,'[1]214105'!$L$5:$Y$97,14,FALSE)</f>
        <v>HUTANG PPH 23</v>
      </c>
      <c r="Y22" s="1" t="b">
        <v>1</v>
      </c>
      <c r="AA22" t="s">
        <v>402</v>
      </c>
      <c r="AB22" t="s">
        <v>403</v>
      </c>
      <c r="AC22" t="s">
        <v>404</v>
      </c>
      <c r="AD22">
        <v>600000</v>
      </c>
      <c r="AE22">
        <v>12000</v>
      </c>
      <c r="AF22">
        <v>0.02</v>
      </c>
      <c r="AG22" t="s">
        <v>350</v>
      </c>
      <c r="AH22">
        <v>104</v>
      </c>
      <c r="AI22" t="s">
        <v>351</v>
      </c>
      <c r="AJ22" t="s">
        <v>351</v>
      </c>
      <c r="AK22" t="s">
        <v>372</v>
      </c>
      <c r="AL22" s="1" t="str">
        <f>VLOOKUP(I22,'[1]214105'!$L$5:$AI$97,24,FALSE)</f>
        <v>24-104-29</v>
      </c>
      <c r="AM22" s="1" t="b">
        <f t="shared" si="0"/>
        <v>1</v>
      </c>
    </row>
    <row r="23" spans="1:39" hidden="1" x14ac:dyDescent="0.3">
      <c r="A23" t="s">
        <v>284</v>
      </c>
      <c r="B23" t="s">
        <v>338</v>
      </c>
      <c r="C23" t="s">
        <v>339</v>
      </c>
      <c r="D23" t="s">
        <v>373</v>
      </c>
      <c r="E23" t="s">
        <v>367</v>
      </c>
      <c r="F23" t="s">
        <v>289</v>
      </c>
      <c r="G23">
        <v>45352</v>
      </c>
      <c r="H23" t="s">
        <v>290</v>
      </c>
      <c r="I23" t="s">
        <v>121</v>
      </c>
      <c r="J23" t="s">
        <v>92</v>
      </c>
      <c r="K23" t="s">
        <v>121</v>
      </c>
      <c r="L23" t="s">
        <v>293</v>
      </c>
      <c r="M23">
        <v>0</v>
      </c>
      <c r="N23">
        <v>8108.1</v>
      </c>
      <c r="U23" t="s">
        <v>121</v>
      </c>
      <c r="V23">
        <v>-8108.1</v>
      </c>
      <c r="W23" t="s">
        <v>252</v>
      </c>
      <c r="X23" s="1" t="str">
        <f>VLOOKUP(I23,'[1]214105'!$L$5:$Y$97,14,FALSE)</f>
        <v>HUTANG PPH 23</v>
      </c>
      <c r="Y23" s="1" t="b">
        <v>1</v>
      </c>
      <c r="AA23" t="s">
        <v>405</v>
      </c>
      <c r="AB23" t="s">
        <v>386</v>
      </c>
      <c r="AC23" t="s">
        <v>387</v>
      </c>
      <c r="AD23">
        <v>405405</v>
      </c>
      <c r="AE23">
        <v>8108.1</v>
      </c>
      <c r="AF23">
        <v>0.02</v>
      </c>
      <c r="AG23" t="s">
        <v>350</v>
      </c>
      <c r="AH23">
        <v>104</v>
      </c>
      <c r="AI23" t="s">
        <v>351</v>
      </c>
      <c r="AJ23" t="s">
        <v>406</v>
      </c>
      <c r="AK23" t="s">
        <v>372</v>
      </c>
      <c r="AL23" s="1" t="str">
        <f>VLOOKUP(I23,'[1]214105'!$L$5:$AI$97,24,FALSE)</f>
        <v>24-104-29</v>
      </c>
      <c r="AM23" s="1" t="b">
        <f t="shared" si="0"/>
        <v>1</v>
      </c>
    </row>
    <row r="24" spans="1:39" hidden="1" x14ac:dyDescent="0.3">
      <c r="A24" t="s">
        <v>284</v>
      </c>
      <c r="B24" t="s">
        <v>338</v>
      </c>
      <c r="C24" t="s">
        <v>339</v>
      </c>
      <c r="D24" t="s">
        <v>407</v>
      </c>
      <c r="E24" t="s">
        <v>288</v>
      </c>
      <c r="F24" t="s">
        <v>289</v>
      </c>
      <c r="G24">
        <v>46791</v>
      </c>
      <c r="H24" t="s">
        <v>290</v>
      </c>
      <c r="I24" t="s">
        <v>122</v>
      </c>
      <c r="J24" t="s">
        <v>92</v>
      </c>
      <c r="K24" t="s">
        <v>122</v>
      </c>
      <c r="L24" t="s">
        <v>293</v>
      </c>
      <c r="M24">
        <v>0</v>
      </c>
      <c r="N24">
        <v>4800</v>
      </c>
      <c r="U24" t="s">
        <v>122</v>
      </c>
      <c r="V24">
        <v>-4800</v>
      </c>
      <c r="W24" t="s">
        <v>252</v>
      </c>
      <c r="X24" s="1" t="str">
        <f>VLOOKUP(I24,'[1]214105'!$L$5:$Y$97,14,FALSE)</f>
        <v>HUTANG PPH 23</v>
      </c>
      <c r="Y24" s="1" t="b">
        <v>1</v>
      </c>
      <c r="AA24" t="s">
        <v>402</v>
      </c>
      <c r="AB24" t="s">
        <v>403</v>
      </c>
      <c r="AC24" t="s">
        <v>404</v>
      </c>
      <c r="AD24">
        <v>240000</v>
      </c>
      <c r="AE24">
        <v>4800</v>
      </c>
      <c r="AF24">
        <v>0.02</v>
      </c>
      <c r="AG24" t="s">
        <v>350</v>
      </c>
      <c r="AH24">
        <v>104</v>
      </c>
      <c r="AI24" t="s">
        <v>351</v>
      </c>
      <c r="AJ24" t="s">
        <v>351</v>
      </c>
      <c r="AK24" t="s">
        <v>372</v>
      </c>
      <c r="AL24" s="1" t="str">
        <f>VLOOKUP(I24,'[1]214105'!$L$5:$AI$97,24,FALSE)</f>
        <v>24-104-29</v>
      </c>
      <c r="AM24" s="1" t="b">
        <f t="shared" si="0"/>
        <v>1</v>
      </c>
    </row>
    <row r="25" spans="1:39" hidden="1" x14ac:dyDescent="0.3">
      <c r="A25" t="s">
        <v>284</v>
      </c>
      <c r="B25" t="s">
        <v>338</v>
      </c>
      <c r="C25" t="s">
        <v>339</v>
      </c>
      <c r="D25" t="s">
        <v>407</v>
      </c>
      <c r="E25" t="s">
        <v>288</v>
      </c>
      <c r="F25" t="s">
        <v>289</v>
      </c>
      <c r="G25">
        <v>46792</v>
      </c>
      <c r="H25" t="s">
        <v>290</v>
      </c>
      <c r="I25" t="s">
        <v>123</v>
      </c>
      <c r="J25" t="s">
        <v>92</v>
      </c>
      <c r="K25" t="s">
        <v>123</v>
      </c>
      <c r="L25" t="s">
        <v>293</v>
      </c>
      <c r="M25">
        <v>0</v>
      </c>
      <c r="N25">
        <v>81322.080000000002</v>
      </c>
      <c r="U25" t="s">
        <v>123</v>
      </c>
      <c r="V25">
        <v>-81322.080000000002</v>
      </c>
      <c r="W25" t="s">
        <v>252</v>
      </c>
      <c r="X25" s="1" t="str">
        <f>VLOOKUP(I25,'[1]214105'!$L$5:$Y$97,14,FALSE)</f>
        <v>HUTANG PPH 23</v>
      </c>
      <c r="Y25" s="1" t="b">
        <v>1</v>
      </c>
      <c r="AA25" t="s">
        <v>408</v>
      </c>
      <c r="AB25" t="s">
        <v>386</v>
      </c>
      <c r="AC25" t="s">
        <v>387</v>
      </c>
      <c r="AD25">
        <v>4066104</v>
      </c>
      <c r="AE25">
        <v>81322.080000000002</v>
      </c>
      <c r="AF25">
        <v>0.02</v>
      </c>
      <c r="AG25" t="s">
        <v>350</v>
      </c>
      <c r="AH25">
        <v>104</v>
      </c>
      <c r="AI25" t="s">
        <v>351</v>
      </c>
      <c r="AJ25" t="s">
        <v>409</v>
      </c>
      <c r="AK25" t="s">
        <v>372</v>
      </c>
      <c r="AL25" s="1" t="str">
        <f>VLOOKUP(I25,'[1]214105'!$L$5:$AI$97,24,FALSE)</f>
        <v>24-104-29</v>
      </c>
      <c r="AM25" s="1" t="b">
        <f t="shared" si="0"/>
        <v>1</v>
      </c>
    </row>
    <row r="26" spans="1:39" hidden="1" x14ac:dyDescent="0.3">
      <c r="A26" t="s">
        <v>284</v>
      </c>
      <c r="B26" t="s">
        <v>338</v>
      </c>
      <c r="C26" t="s">
        <v>339</v>
      </c>
      <c r="D26" t="s">
        <v>407</v>
      </c>
      <c r="E26" t="s">
        <v>288</v>
      </c>
      <c r="F26" t="s">
        <v>289</v>
      </c>
      <c r="G26">
        <v>46793</v>
      </c>
      <c r="H26" t="s">
        <v>290</v>
      </c>
      <c r="I26" t="s">
        <v>124</v>
      </c>
      <c r="J26" t="s">
        <v>92</v>
      </c>
      <c r="K26" t="s">
        <v>124</v>
      </c>
      <c r="L26" t="s">
        <v>293</v>
      </c>
      <c r="M26">
        <v>0</v>
      </c>
      <c r="N26">
        <v>63730.879999999997</v>
      </c>
      <c r="U26" t="s">
        <v>124</v>
      </c>
      <c r="V26">
        <v>-63730.879999999997</v>
      </c>
      <c r="W26" t="s">
        <v>252</v>
      </c>
      <c r="X26" s="1" t="str">
        <f>VLOOKUP(I26,'[1]214105'!$L$5:$Y$97,14,FALSE)</f>
        <v>HUTANG PPH 23</v>
      </c>
      <c r="Y26" s="1" t="b">
        <v>1</v>
      </c>
      <c r="AA26" t="s">
        <v>408</v>
      </c>
      <c r="AB26" t="s">
        <v>386</v>
      </c>
      <c r="AC26" t="s">
        <v>387</v>
      </c>
      <c r="AD26">
        <v>3186544</v>
      </c>
      <c r="AE26">
        <v>63730.879999999997</v>
      </c>
      <c r="AF26">
        <v>0.02</v>
      </c>
      <c r="AG26" t="s">
        <v>350</v>
      </c>
      <c r="AH26">
        <v>104</v>
      </c>
      <c r="AI26" t="s">
        <v>351</v>
      </c>
      <c r="AJ26" t="s">
        <v>410</v>
      </c>
      <c r="AK26" t="s">
        <v>372</v>
      </c>
      <c r="AL26" s="1" t="str">
        <f>VLOOKUP(I26,'[1]214105'!$L$5:$AI$97,24,FALSE)</f>
        <v>24-104-29</v>
      </c>
      <c r="AM26" s="1" t="b">
        <f t="shared" si="0"/>
        <v>1</v>
      </c>
    </row>
    <row r="27" spans="1:39" hidden="1" x14ac:dyDescent="0.3">
      <c r="A27" t="s">
        <v>284</v>
      </c>
      <c r="B27" t="s">
        <v>338</v>
      </c>
      <c r="C27" t="s">
        <v>339</v>
      </c>
      <c r="D27" t="s">
        <v>407</v>
      </c>
      <c r="E27" t="s">
        <v>288</v>
      </c>
      <c r="F27" t="s">
        <v>289</v>
      </c>
      <c r="G27">
        <v>46794</v>
      </c>
      <c r="H27" t="s">
        <v>290</v>
      </c>
      <c r="I27" t="s">
        <v>125</v>
      </c>
      <c r="J27" t="s">
        <v>92</v>
      </c>
      <c r="K27" t="s">
        <v>125</v>
      </c>
      <c r="L27" t="s">
        <v>293</v>
      </c>
      <c r="M27">
        <v>0</v>
      </c>
      <c r="N27">
        <v>84045.98</v>
      </c>
      <c r="U27" t="s">
        <v>125</v>
      </c>
      <c r="V27">
        <v>-84045.98</v>
      </c>
      <c r="W27" t="s">
        <v>252</v>
      </c>
      <c r="X27" s="1" t="str">
        <f>VLOOKUP(I27,'[1]214105'!$L$5:$Y$97,14,FALSE)</f>
        <v>HUTANG PPH 23</v>
      </c>
      <c r="Y27" s="1" t="b">
        <v>1</v>
      </c>
      <c r="AA27" t="s">
        <v>408</v>
      </c>
      <c r="AB27" t="s">
        <v>386</v>
      </c>
      <c r="AC27" t="s">
        <v>387</v>
      </c>
      <c r="AD27">
        <v>4202299</v>
      </c>
      <c r="AE27">
        <v>84045.98</v>
      </c>
      <c r="AF27">
        <v>0.02</v>
      </c>
      <c r="AG27" t="s">
        <v>350</v>
      </c>
      <c r="AH27">
        <v>104</v>
      </c>
      <c r="AI27" t="s">
        <v>351</v>
      </c>
      <c r="AJ27" t="s">
        <v>411</v>
      </c>
      <c r="AK27" t="s">
        <v>372</v>
      </c>
      <c r="AL27" s="1" t="str">
        <f>VLOOKUP(I27,'[1]214105'!$L$5:$AI$97,24,FALSE)</f>
        <v>24-104-29</v>
      </c>
      <c r="AM27" s="1" t="b">
        <f t="shared" si="0"/>
        <v>1</v>
      </c>
    </row>
    <row r="28" spans="1:39" hidden="1" x14ac:dyDescent="0.3">
      <c r="A28" t="s">
        <v>284</v>
      </c>
      <c r="B28" t="s">
        <v>338</v>
      </c>
      <c r="C28" t="s">
        <v>339</v>
      </c>
      <c r="D28" t="s">
        <v>407</v>
      </c>
      <c r="E28" t="s">
        <v>288</v>
      </c>
      <c r="F28" t="s">
        <v>289</v>
      </c>
      <c r="G28">
        <v>46795</v>
      </c>
      <c r="H28" t="s">
        <v>290</v>
      </c>
      <c r="I28" t="s">
        <v>126</v>
      </c>
      <c r="J28" t="s">
        <v>92</v>
      </c>
      <c r="K28" t="s">
        <v>126</v>
      </c>
      <c r="L28" t="s">
        <v>293</v>
      </c>
      <c r="M28">
        <v>0</v>
      </c>
      <c r="N28">
        <v>15724.34</v>
      </c>
      <c r="U28" t="s">
        <v>126</v>
      </c>
      <c r="V28">
        <v>-15724.34</v>
      </c>
      <c r="W28" t="s">
        <v>252</v>
      </c>
      <c r="X28" s="1" t="str">
        <f>VLOOKUP(I28,'[1]214105'!$L$5:$Y$97,14,FALSE)</f>
        <v>HUTANG PPH 23</v>
      </c>
      <c r="Y28" s="1" t="b">
        <v>1</v>
      </c>
      <c r="AA28" t="s">
        <v>408</v>
      </c>
      <c r="AB28" t="s">
        <v>386</v>
      </c>
      <c r="AC28" t="s">
        <v>387</v>
      </c>
      <c r="AD28">
        <v>786217</v>
      </c>
      <c r="AE28">
        <v>15724.34</v>
      </c>
      <c r="AF28">
        <v>0.02</v>
      </c>
      <c r="AG28" t="s">
        <v>350</v>
      </c>
      <c r="AH28">
        <v>104</v>
      </c>
      <c r="AI28" t="s">
        <v>351</v>
      </c>
      <c r="AJ28" t="s">
        <v>412</v>
      </c>
      <c r="AK28" t="s">
        <v>372</v>
      </c>
      <c r="AL28" s="1" t="str">
        <f>VLOOKUP(I28,'[1]214105'!$L$5:$AI$97,24,FALSE)</f>
        <v>24-104-29</v>
      </c>
      <c r="AM28" s="1" t="b">
        <f t="shared" si="0"/>
        <v>1</v>
      </c>
    </row>
    <row r="29" spans="1:39" hidden="1" x14ac:dyDescent="0.3">
      <c r="A29" t="s">
        <v>284</v>
      </c>
      <c r="B29" t="s">
        <v>338</v>
      </c>
      <c r="C29" t="s">
        <v>339</v>
      </c>
      <c r="D29" t="s">
        <v>407</v>
      </c>
      <c r="E29" t="s">
        <v>288</v>
      </c>
      <c r="F29" t="s">
        <v>289</v>
      </c>
      <c r="G29">
        <v>46796</v>
      </c>
      <c r="H29" t="s">
        <v>290</v>
      </c>
      <c r="I29" t="s">
        <v>127</v>
      </c>
      <c r="J29" t="s">
        <v>92</v>
      </c>
      <c r="K29" t="s">
        <v>127</v>
      </c>
      <c r="L29" t="s">
        <v>293</v>
      </c>
      <c r="M29">
        <v>0</v>
      </c>
      <c r="N29">
        <v>48755.18</v>
      </c>
      <c r="U29" t="s">
        <v>127</v>
      </c>
      <c r="V29">
        <v>-48755.18</v>
      </c>
      <c r="W29" t="s">
        <v>252</v>
      </c>
      <c r="X29" s="1" t="str">
        <f>VLOOKUP(I29,'[1]214105'!$L$5:$Y$97,14,FALSE)</f>
        <v>HUTANG PPH 23</v>
      </c>
      <c r="Y29" s="1" t="b">
        <v>1</v>
      </c>
      <c r="AA29" t="s">
        <v>408</v>
      </c>
      <c r="AB29" t="s">
        <v>386</v>
      </c>
      <c r="AC29" t="s">
        <v>387</v>
      </c>
      <c r="AD29">
        <v>2437759</v>
      </c>
      <c r="AE29">
        <v>48755.18</v>
      </c>
      <c r="AF29">
        <v>0.02</v>
      </c>
      <c r="AG29" t="s">
        <v>350</v>
      </c>
      <c r="AH29">
        <v>104</v>
      </c>
      <c r="AI29" t="s">
        <v>351</v>
      </c>
      <c r="AJ29" t="s">
        <v>413</v>
      </c>
      <c r="AK29" t="s">
        <v>372</v>
      </c>
      <c r="AL29" s="1" t="str">
        <f>VLOOKUP(I29,'[1]214105'!$L$5:$AI$97,24,FALSE)</f>
        <v>24-104-29</v>
      </c>
      <c r="AM29" s="1" t="b">
        <f t="shared" si="0"/>
        <v>1</v>
      </c>
    </row>
    <row r="30" spans="1:39" hidden="1" x14ac:dyDescent="0.3">
      <c r="A30" t="s">
        <v>284</v>
      </c>
      <c r="B30" t="s">
        <v>338</v>
      </c>
      <c r="C30" t="s">
        <v>339</v>
      </c>
      <c r="D30" t="s">
        <v>407</v>
      </c>
      <c r="E30" t="s">
        <v>288</v>
      </c>
      <c r="F30" t="s">
        <v>289</v>
      </c>
      <c r="G30">
        <v>46797</v>
      </c>
      <c r="H30" t="s">
        <v>290</v>
      </c>
      <c r="I30" t="s">
        <v>128</v>
      </c>
      <c r="J30" t="s">
        <v>92</v>
      </c>
      <c r="K30" t="s">
        <v>128</v>
      </c>
      <c r="L30" t="s">
        <v>293</v>
      </c>
      <c r="M30">
        <v>0</v>
      </c>
      <c r="N30">
        <v>3990</v>
      </c>
      <c r="U30" t="s">
        <v>128</v>
      </c>
      <c r="V30">
        <v>-3990</v>
      </c>
      <c r="W30" t="s">
        <v>252</v>
      </c>
      <c r="X30" s="1" t="str">
        <f>VLOOKUP(I30,'[1]214105'!$L$5:$Y$97,14,FALSE)</f>
        <v>HUTANG PPH 23</v>
      </c>
      <c r="Y30" s="1" t="b">
        <v>1</v>
      </c>
      <c r="AA30" t="s">
        <v>414</v>
      </c>
      <c r="AB30" t="s">
        <v>386</v>
      </c>
      <c r="AC30" t="s">
        <v>387</v>
      </c>
      <c r="AD30">
        <v>199500</v>
      </c>
      <c r="AE30">
        <v>3990</v>
      </c>
      <c r="AF30">
        <v>0.02</v>
      </c>
      <c r="AG30" t="s">
        <v>350</v>
      </c>
      <c r="AH30">
        <v>104</v>
      </c>
      <c r="AI30" t="s">
        <v>351</v>
      </c>
      <c r="AJ30" t="s">
        <v>415</v>
      </c>
      <c r="AK30" t="s">
        <v>372</v>
      </c>
      <c r="AL30" s="1" t="str">
        <f>VLOOKUP(I30,'[1]214105'!$L$5:$AI$97,24,FALSE)</f>
        <v>24-104-29</v>
      </c>
      <c r="AM30" s="1" t="b">
        <f t="shared" si="0"/>
        <v>1</v>
      </c>
    </row>
    <row r="31" spans="1:39" hidden="1" x14ac:dyDescent="0.3">
      <c r="A31" t="s">
        <v>284</v>
      </c>
      <c r="B31" t="s">
        <v>338</v>
      </c>
      <c r="C31" t="s">
        <v>339</v>
      </c>
      <c r="D31" t="s">
        <v>340</v>
      </c>
      <c r="E31" t="s">
        <v>298</v>
      </c>
      <c r="F31" t="s">
        <v>289</v>
      </c>
      <c r="G31">
        <v>47911</v>
      </c>
      <c r="H31" t="s">
        <v>290</v>
      </c>
      <c r="I31" t="s">
        <v>129</v>
      </c>
      <c r="J31" t="s">
        <v>92</v>
      </c>
      <c r="K31" t="s">
        <v>129</v>
      </c>
      <c r="L31" t="s">
        <v>293</v>
      </c>
      <c r="M31">
        <v>0</v>
      </c>
      <c r="N31">
        <v>2000</v>
      </c>
      <c r="U31" t="s">
        <v>129</v>
      </c>
      <c r="V31">
        <v>-2000</v>
      </c>
      <c r="W31" t="s">
        <v>252</v>
      </c>
      <c r="X31" s="1" t="str">
        <f>VLOOKUP(I31,'[1]214105'!$L$5:$Y$97,14,FALSE)</f>
        <v>HUTANG PPH 23</v>
      </c>
      <c r="Y31" s="1" t="b">
        <v>1</v>
      </c>
      <c r="AA31" t="s">
        <v>408</v>
      </c>
      <c r="AB31" t="s">
        <v>386</v>
      </c>
      <c r="AC31" t="s">
        <v>387</v>
      </c>
      <c r="AD31">
        <v>100000</v>
      </c>
      <c r="AE31">
        <v>2000</v>
      </c>
      <c r="AF31">
        <v>0.02</v>
      </c>
      <c r="AG31" t="s">
        <v>350</v>
      </c>
      <c r="AH31">
        <v>104</v>
      </c>
      <c r="AI31" t="s">
        <v>351</v>
      </c>
      <c r="AJ31" t="s">
        <v>416</v>
      </c>
      <c r="AK31" t="s">
        <v>372</v>
      </c>
      <c r="AL31" s="1" t="str">
        <f>VLOOKUP(I31,'[1]214105'!$L$5:$AI$97,24,FALSE)</f>
        <v>24-104-29</v>
      </c>
      <c r="AM31" s="1" t="b">
        <f t="shared" si="0"/>
        <v>1</v>
      </c>
    </row>
    <row r="32" spans="1:39" hidden="1" x14ac:dyDescent="0.3">
      <c r="A32" t="s">
        <v>284</v>
      </c>
      <c r="B32" t="s">
        <v>338</v>
      </c>
      <c r="C32" t="s">
        <v>339</v>
      </c>
      <c r="D32" t="s">
        <v>340</v>
      </c>
      <c r="E32" t="s">
        <v>298</v>
      </c>
      <c r="F32" t="s">
        <v>289</v>
      </c>
      <c r="G32">
        <v>47912</v>
      </c>
      <c r="H32" t="s">
        <v>290</v>
      </c>
      <c r="I32" t="s">
        <v>130</v>
      </c>
      <c r="J32" t="s">
        <v>92</v>
      </c>
      <c r="K32" t="s">
        <v>130</v>
      </c>
      <c r="L32" t="s">
        <v>293</v>
      </c>
      <c r="M32">
        <v>0</v>
      </c>
      <c r="N32">
        <v>42400</v>
      </c>
      <c r="U32" t="s">
        <v>130</v>
      </c>
      <c r="V32">
        <v>-42400</v>
      </c>
      <c r="W32" t="s">
        <v>252</v>
      </c>
      <c r="X32" s="1" t="str">
        <f>VLOOKUP(I32,'[1]214105'!$L$5:$Y$97,14,FALSE)</f>
        <v>HUTANG PPH 23</v>
      </c>
      <c r="Y32" s="1" t="b">
        <v>1</v>
      </c>
      <c r="AA32" t="s">
        <v>417</v>
      </c>
      <c r="AB32" t="s">
        <v>418</v>
      </c>
      <c r="AC32" t="s">
        <v>419</v>
      </c>
      <c r="AD32">
        <v>2120000</v>
      </c>
      <c r="AE32">
        <v>42400</v>
      </c>
      <c r="AF32">
        <v>0.02</v>
      </c>
      <c r="AG32" t="s">
        <v>350</v>
      </c>
      <c r="AH32">
        <v>104</v>
      </c>
      <c r="AI32" t="s">
        <v>351</v>
      </c>
      <c r="AJ32" t="s">
        <v>420</v>
      </c>
      <c r="AK32" t="s">
        <v>372</v>
      </c>
      <c r="AL32" s="1" t="str">
        <f>VLOOKUP(I32,'[1]214105'!$L$5:$AI$97,24,FALSE)</f>
        <v>24-104-29</v>
      </c>
      <c r="AM32" s="1" t="b">
        <f t="shared" si="0"/>
        <v>1</v>
      </c>
    </row>
    <row r="33" spans="1:40" hidden="1" x14ac:dyDescent="0.3">
      <c r="A33" t="s">
        <v>284</v>
      </c>
      <c r="B33" t="s">
        <v>338</v>
      </c>
      <c r="C33" t="s">
        <v>339</v>
      </c>
      <c r="D33" t="s">
        <v>340</v>
      </c>
      <c r="E33" t="s">
        <v>298</v>
      </c>
      <c r="F33" t="s">
        <v>289</v>
      </c>
      <c r="G33">
        <v>47913</v>
      </c>
      <c r="H33" t="s">
        <v>290</v>
      </c>
      <c r="I33" t="s">
        <v>131</v>
      </c>
      <c r="J33" t="s">
        <v>92</v>
      </c>
      <c r="K33" t="s">
        <v>131</v>
      </c>
      <c r="L33" t="s">
        <v>293</v>
      </c>
      <c r="M33">
        <v>0</v>
      </c>
      <c r="N33">
        <v>2000</v>
      </c>
      <c r="U33" t="s">
        <v>131</v>
      </c>
      <c r="V33">
        <v>-2000</v>
      </c>
      <c r="W33" t="s">
        <v>252</v>
      </c>
      <c r="X33" s="1" t="str">
        <f>VLOOKUP(I33,'[1]214105'!$L$5:$Y$97,14,FALSE)</f>
        <v>HUTANG PPH 23</v>
      </c>
      <c r="Y33" s="1" t="b">
        <v>1</v>
      </c>
      <c r="AA33" t="s">
        <v>408</v>
      </c>
      <c r="AB33" t="s">
        <v>386</v>
      </c>
      <c r="AC33" t="s">
        <v>387</v>
      </c>
      <c r="AD33">
        <v>100000</v>
      </c>
      <c r="AE33">
        <v>2000</v>
      </c>
      <c r="AF33">
        <v>0.02</v>
      </c>
      <c r="AG33" t="s">
        <v>350</v>
      </c>
      <c r="AH33">
        <v>104</v>
      </c>
      <c r="AI33" t="s">
        <v>351</v>
      </c>
      <c r="AJ33" t="s">
        <v>421</v>
      </c>
      <c r="AK33" t="s">
        <v>372</v>
      </c>
      <c r="AL33" s="1" t="str">
        <f>VLOOKUP(I33,'[1]214105'!$L$5:$AI$97,24,FALSE)</f>
        <v>24-104-29</v>
      </c>
      <c r="AM33" s="1" t="b">
        <f t="shared" si="0"/>
        <v>1</v>
      </c>
    </row>
    <row r="34" spans="1:40" hidden="1" x14ac:dyDescent="0.3">
      <c r="A34" t="s">
        <v>284</v>
      </c>
      <c r="B34" t="s">
        <v>338</v>
      </c>
      <c r="C34" t="s">
        <v>339</v>
      </c>
      <c r="D34" t="s">
        <v>340</v>
      </c>
      <c r="E34" t="s">
        <v>298</v>
      </c>
      <c r="F34" t="s">
        <v>289</v>
      </c>
      <c r="G34">
        <v>47914</v>
      </c>
      <c r="H34" t="s">
        <v>290</v>
      </c>
      <c r="I34" t="s">
        <v>132</v>
      </c>
      <c r="J34" t="s">
        <v>92</v>
      </c>
      <c r="K34" t="s">
        <v>132</v>
      </c>
      <c r="L34" t="s">
        <v>293</v>
      </c>
      <c r="M34">
        <v>0</v>
      </c>
      <c r="N34">
        <v>34000</v>
      </c>
      <c r="U34" t="s">
        <v>132</v>
      </c>
      <c r="V34">
        <v>-34000</v>
      </c>
      <c r="W34" t="s">
        <v>252</v>
      </c>
      <c r="X34" s="1" t="str">
        <f>VLOOKUP(I34,'[1]214105'!$L$5:$Y$97,14,FALSE)</f>
        <v>HUTANG PPH 23</v>
      </c>
      <c r="Y34" s="1" t="b">
        <v>1</v>
      </c>
      <c r="AA34" t="s">
        <v>417</v>
      </c>
      <c r="AB34" t="s">
        <v>418</v>
      </c>
      <c r="AC34" t="s">
        <v>419</v>
      </c>
      <c r="AD34">
        <v>1700000</v>
      </c>
      <c r="AE34">
        <v>34000</v>
      </c>
      <c r="AF34">
        <v>0.02</v>
      </c>
      <c r="AG34" t="s">
        <v>350</v>
      </c>
      <c r="AH34">
        <v>104</v>
      </c>
      <c r="AI34" t="s">
        <v>351</v>
      </c>
      <c r="AJ34" t="s">
        <v>422</v>
      </c>
      <c r="AK34" t="s">
        <v>372</v>
      </c>
      <c r="AL34" s="1" t="str">
        <f>VLOOKUP(I34,'[1]214105'!$L$5:$AI$97,24,FALSE)</f>
        <v>24-104-29</v>
      </c>
      <c r="AM34" s="1" t="b">
        <f t="shared" si="0"/>
        <v>1</v>
      </c>
    </row>
    <row r="35" spans="1:40" hidden="1" x14ac:dyDescent="0.3">
      <c r="A35" t="s">
        <v>284</v>
      </c>
      <c r="B35" t="s">
        <v>338</v>
      </c>
      <c r="C35" t="s">
        <v>339</v>
      </c>
      <c r="D35" t="s">
        <v>340</v>
      </c>
      <c r="E35" t="s">
        <v>298</v>
      </c>
      <c r="F35" t="s">
        <v>289</v>
      </c>
      <c r="G35">
        <v>47915</v>
      </c>
      <c r="H35" t="s">
        <v>290</v>
      </c>
      <c r="I35" t="s">
        <v>133</v>
      </c>
      <c r="J35" t="s">
        <v>92</v>
      </c>
      <c r="K35" t="s">
        <v>133</v>
      </c>
      <c r="L35" t="s">
        <v>293</v>
      </c>
      <c r="M35">
        <v>0</v>
      </c>
      <c r="N35">
        <v>48184.66</v>
      </c>
      <c r="U35" t="s">
        <v>133</v>
      </c>
      <c r="V35">
        <v>-48184.66</v>
      </c>
      <c r="W35" t="s">
        <v>252</v>
      </c>
      <c r="X35" s="1" t="str">
        <f>VLOOKUP(I35,'[1]214105'!$L$5:$Y$97,14,FALSE)</f>
        <v>HUTANG PPH 23</v>
      </c>
      <c r="Y35" s="1" t="b">
        <v>1</v>
      </c>
      <c r="AA35" t="s">
        <v>408</v>
      </c>
      <c r="AB35" t="s">
        <v>386</v>
      </c>
      <c r="AC35" t="s">
        <v>387</v>
      </c>
      <c r="AD35">
        <v>2409233</v>
      </c>
      <c r="AE35">
        <v>48184.66</v>
      </c>
      <c r="AF35">
        <v>0.02</v>
      </c>
      <c r="AG35" t="s">
        <v>350</v>
      </c>
      <c r="AH35">
        <v>104</v>
      </c>
      <c r="AI35" t="s">
        <v>351</v>
      </c>
      <c r="AJ35" t="s">
        <v>423</v>
      </c>
      <c r="AK35" t="s">
        <v>372</v>
      </c>
      <c r="AL35" s="1" t="str">
        <f>VLOOKUP(I35,'[1]214105'!$L$5:$AI$97,24,FALSE)</f>
        <v>24-104-29</v>
      </c>
      <c r="AM35" s="1" t="b">
        <f t="shared" si="0"/>
        <v>1</v>
      </c>
    </row>
    <row r="36" spans="1:40" hidden="1" x14ac:dyDescent="0.3">
      <c r="A36" t="s">
        <v>284</v>
      </c>
      <c r="B36" t="s">
        <v>338</v>
      </c>
      <c r="C36" t="s">
        <v>339</v>
      </c>
      <c r="D36" t="s">
        <v>340</v>
      </c>
      <c r="E36" t="s">
        <v>298</v>
      </c>
      <c r="F36" t="s">
        <v>289</v>
      </c>
      <c r="G36">
        <v>47916</v>
      </c>
      <c r="H36" t="s">
        <v>290</v>
      </c>
      <c r="I36" t="s">
        <v>134</v>
      </c>
      <c r="J36" t="s">
        <v>92</v>
      </c>
      <c r="K36" t="s">
        <v>134</v>
      </c>
      <c r="L36" t="s">
        <v>293</v>
      </c>
      <c r="M36">
        <v>0</v>
      </c>
      <c r="N36">
        <v>47782.22</v>
      </c>
      <c r="U36" t="s">
        <v>134</v>
      </c>
      <c r="V36">
        <v>-47782.22</v>
      </c>
      <c r="W36" t="s">
        <v>252</v>
      </c>
      <c r="X36" s="1" t="str">
        <f>VLOOKUP(I36,'[1]214105'!$L$5:$Y$97,14,FALSE)</f>
        <v>HUTANG PPH 23</v>
      </c>
      <c r="Y36" s="1" t="b">
        <v>1</v>
      </c>
      <c r="AA36" t="s">
        <v>408</v>
      </c>
      <c r="AB36" t="s">
        <v>386</v>
      </c>
      <c r="AC36" t="s">
        <v>387</v>
      </c>
      <c r="AD36">
        <v>2389111</v>
      </c>
      <c r="AE36">
        <v>47782.22</v>
      </c>
      <c r="AF36">
        <v>0.02</v>
      </c>
      <c r="AG36" t="s">
        <v>350</v>
      </c>
      <c r="AH36">
        <v>104</v>
      </c>
      <c r="AI36" t="s">
        <v>351</v>
      </c>
      <c r="AJ36" t="s">
        <v>424</v>
      </c>
      <c r="AK36" t="s">
        <v>372</v>
      </c>
      <c r="AL36" s="1" t="str">
        <f>VLOOKUP(I36,'[1]214105'!$L$5:$AI$97,24,FALSE)</f>
        <v>24-104-29</v>
      </c>
      <c r="AM36" s="1" t="b">
        <f t="shared" si="0"/>
        <v>1</v>
      </c>
    </row>
    <row r="37" spans="1:40" hidden="1" x14ac:dyDescent="0.3">
      <c r="A37" t="s">
        <v>284</v>
      </c>
      <c r="B37" t="s">
        <v>338</v>
      </c>
      <c r="C37" t="s">
        <v>339</v>
      </c>
      <c r="D37" t="s">
        <v>340</v>
      </c>
      <c r="E37" t="s">
        <v>298</v>
      </c>
      <c r="F37" t="s">
        <v>289</v>
      </c>
      <c r="G37">
        <v>47917</v>
      </c>
      <c r="H37" t="s">
        <v>290</v>
      </c>
      <c r="I37" t="s">
        <v>135</v>
      </c>
      <c r="J37" t="s">
        <v>92</v>
      </c>
      <c r="K37" t="s">
        <v>135</v>
      </c>
      <c r="L37" t="s">
        <v>293</v>
      </c>
      <c r="M37">
        <v>0</v>
      </c>
      <c r="N37">
        <v>42165.1</v>
      </c>
      <c r="U37" t="s">
        <v>135</v>
      </c>
      <c r="V37">
        <v>-42165.1</v>
      </c>
      <c r="W37" t="s">
        <v>252</v>
      </c>
      <c r="X37" s="1" t="str">
        <f>VLOOKUP(I37,'[1]214105'!$L$5:$Y$97,14,FALSE)</f>
        <v>HUTANG PPH 23</v>
      </c>
      <c r="Y37" s="1" t="b">
        <v>1</v>
      </c>
      <c r="AA37" t="s">
        <v>408</v>
      </c>
      <c r="AB37" t="s">
        <v>386</v>
      </c>
      <c r="AC37" t="s">
        <v>387</v>
      </c>
      <c r="AD37">
        <v>2108255</v>
      </c>
      <c r="AE37">
        <v>42165.1</v>
      </c>
      <c r="AF37">
        <v>0.02</v>
      </c>
      <c r="AG37" t="s">
        <v>350</v>
      </c>
      <c r="AH37">
        <v>104</v>
      </c>
      <c r="AI37" t="s">
        <v>351</v>
      </c>
      <c r="AJ37" t="s">
        <v>425</v>
      </c>
      <c r="AK37" t="s">
        <v>372</v>
      </c>
      <c r="AL37" s="1" t="str">
        <f>VLOOKUP(I37,'[1]214105'!$L$5:$AI$97,24,FALSE)</f>
        <v>24-104-29</v>
      </c>
      <c r="AM37" s="1" t="b">
        <f t="shared" si="0"/>
        <v>1</v>
      </c>
    </row>
    <row r="38" spans="1:40" hidden="1" x14ac:dyDescent="0.3">
      <c r="A38" t="s">
        <v>284</v>
      </c>
      <c r="B38" t="s">
        <v>338</v>
      </c>
      <c r="C38" t="s">
        <v>339</v>
      </c>
      <c r="D38" t="s">
        <v>340</v>
      </c>
      <c r="E38" t="s">
        <v>298</v>
      </c>
      <c r="F38" t="s">
        <v>289</v>
      </c>
      <c r="G38">
        <v>47918</v>
      </c>
      <c r="H38" t="s">
        <v>290</v>
      </c>
      <c r="I38" t="s">
        <v>136</v>
      </c>
      <c r="J38" t="s">
        <v>92</v>
      </c>
      <c r="K38" t="s">
        <v>136</v>
      </c>
      <c r="L38" t="s">
        <v>293</v>
      </c>
      <c r="M38">
        <v>0</v>
      </c>
      <c r="N38">
        <v>68766.86</v>
      </c>
      <c r="U38" t="s">
        <v>136</v>
      </c>
      <c r="V38">
        <v>-68766.86</v>
      </c>
      <c r="W38" t="s">
        <v>252</v>
      </c>
      <c r="X38" s="1" t="str">
        <f>VLOOKUP(I38,'[1]214105'!$L$5:$Y$97,14,FALSE)</f>
        <v>HUTANG PPH 23</v>
      </c>
      <c r="Y38" s="1" t="b">
        <v>1</v>
      </c>
      <c r="AA38" t="s">
        <v>408</v>
      </c>
      <c r="AB38" t="s">
        <v>386</v>
      </c>
      <c r="AC38" t="s">
        <v>387</v>
      </c>
      <c r="AD38">
        <v>3438343</v>
      </c>
      <c r="AE38">
        <v>68766.86</v>
      </c>
      <c r="AF38">
        <v>0.02</v>
      </c>
      <c r="AG38" t="s">
        <v>350</v>
      </c>
      <c r="AH38">
        <v>104</v>
      </c>
      <c r="AI38" t="s">
        <v>351</v>
      </c>
      <c r="AJ38" t="s">
        <v>426</v>
      </c>
      <c r="AK38" t="s">
        <v>372</v>
      </c>
      <c r="AL38" s="1" t="str">
        <f>VLOOKUP(I38,'[1]214105'!$L$5:$AI$97,24,FALSE)</f>
        <v>24-104-29</v>
      </c>
      <c r="AM38" s="1" t="b">
        <f t="shared" si="0"/>
        <v>1</v>
      </c>
    </row>
    <row r="39" spans="1:40" hidden="1" x14ac:dyDescent="0.3">
      <c r="A39" t="s">
        <v>284</v>
      </c>
      <c r="B39" t="s">
        <v>338</v>
      </c>
      <c r="C39" t="s">
        <v>339</v>
      </c>
      <c r="D39" t="s">
        <v>340</v>
      </c>
      <c r="E39" t="s">
        <v>298</v>
      </c>
      <c r="F39" t="s">
        <v>289</v>
      </c>
      <c r="G39">
        <v>47919</v>
      </c>
      <c r="H39" t="s">
        <v>290</v>
      </c>
      <c r="I39" t="s">
        <v>137</v>
      </c>
      <c r="J39" t="s">
        <v>92</v>
      </c>
      <c r="K39" t="s">
        <v>137</v>
      </c>
      <c r="L39" t="s">
        <v>293</v>
      </c>
      <c r="M39">
        <v>0</v>
      </c>
      <c r="N39">
        <v>73753.86</v>
      </c>
      <c r="U39" t="s">
        <v>137</v>
      </c>
      <c r="V39">
        <v>-73753.86</v>
      </c>
      <c r="W39" t="s">
        <v>252</v>
      </c>
      <c r="X39" s="1" t="str">
        <f>VLOOKUP(I39,'[1]214105'!$L$5:$Y$97,14,FALSE)</f>
        <v>HUTANG PPH 23</v>
      </c>
      <c r="Y39" s="1" t="b">
        <v>1</v>
      </c>
      <c r="AA39" t="s">
        <v>408</v>
      </c>
      <c r="AB39" t="s">
        <v>386</v>
      </c>
      <c r="AC39" t="s">
        <v>387</v>
      </c>
      <c r="AD39">
        <v>3687693</v>
      </c>
      <c r="AE39">
        <v>73753.86</v>
      </c>
      <c r="AF39">
        <v>0.02</v>
      </c>
      <c r="AG39" t="s">
        <v>350</v>
      </c>
      <c r="AH39">
        <v>104</v>
      </c>
      <c r="AI39" t="s">
        <v>351</v>
      </c>
      <c r="AJ39" t="s">
        <v>427</v>
      </c>
      <c r="AK39" t="s">
        <v>372</v>
      </c>
      <c r="AL39" s="1" t="str">
        <f>VLOOKUP(I39,'[1]214105'!$L$5:$AI$97,24,FALSE)</f>
        <v>24-104-29</v>
      </c>
      <c r="AM39" s="1" t="b">
        <f t="shared" si="0"/>
        <v>1</v>
      </c>
    </row>
    <row r="40" spans="1:40" hidden="1" x14ac:dyDescent="0.3">
      <c r="A40" t="s">
        <v>284</v>
      </c>
      <c r="B40" t="s">
        <v>338</v>
      </c>
      <c r="C40" t="s">
        <v>339</v>
      </c>
      <c r="D40" t="s">
        <v>340</v>
      </c>
      <c r="E40" t="s">
        <v>298</v>
      </c>
      <c r="F40" t="s">
        <v>289</v>
      </c>
      <c r="G40">
        <v>47920</v>
      </c>
      <c r="H40" t="s">
        <v>290</v>
      </c>
      <c r="I40" t="s">
        <v>138</v>
      </c>
      <c r="J40" t="s">
        <v>92</v>
      </c>
      <c r="K40" t="s">
        <v>138</v>
      </c>
      <c r="L40" t="s">
        <v>293</v>
      </c>
      <c r="M40">
        <v>0</v>
      </c>
      <c r="N40">
        <v>24354.1</v>
      </c>
      <c r="U40" t="s">
        <v>138</v>
      </c>
      <c r="V40">
        <v>-24354.1</v>
      </c>
      <c r="W40" t="s">
        <v>252</v>
      </c>
      <c r="X40" s="1" t="str">
        <f>VLOOKUP(I40,'[1]214105'!$L$5:$Y$97,14,FALSE)</f>
        <v>HUTANG PPH 23</v>
      </c>
      <c r="Y40" s="1" t="b">
        <v>1</v>
      </c>
      <c r="AA40" t="s">
        <v>408</v>
      </c>
      <c r="AB40" t="s">
        <v>386</v>
      </c>
      <c r="AC40" t="s">
        <v>387</v>
      </c>
      <c r="AD40">
        <v>1217705</v>
      </c>
      <c r="AE40">
        <v>24354.1</v>
      </c>
      <c r="AF40">
        <v>0.02</v>
      </c>
      <c r="AG40" t="s">
        <v>350</v>
      </c>
      <c r="AH40">
        <v>104</v>
      </c>
      <c r="AI40" t="s">
        <v>351</v>
      </c>
      <c r="AJ40" t="s">
        <v>428</v>
      </c>
      <c r="AK40" t="s">
        <v>372</v>
      </c>
      <c r="AL40" s="1" t="str">
        <f>VLOOKUP(I40,'[1]214105'!$L$5:$AI$97,24,FALSE)</f>
        <v>24-104-29</v>
      </c>
      <c r="AM40" s="1" t="b">
        <f t="shared" si="0"/>
        <v>1</v>
      </c>
    </row>
    <row r="41" spans="1:40" hidden="1" x14ac:dyDescent="0.3">
      <c r="A41" t="s">
        <v>284</v>
      </c>
      <c r="B41" t="s">
        <v>338</v>
      </c>
      <c r="C41" t="s">
        <v>339</v>
      </c>
      <c r="D41" t="s">
        <v>340</v>
      </c>
      <c r="E41" t="s">
        <v>298</v>
      </c>
      <c r="F41" t="s">
        <v>289</v>
      </c>
      <c r="G41">
        <v>47921</v>
      </c>
      <c r="H41" t="s">
        <v>290</v>
      </c>
      <c r="I41" t="s">
        <v>139</v>
      </c>
      <c r="J41" t="s">
        <v>92</v>
      </c>
      <c r="K41" t="s">
        <v>139</v>
      </c>
      <c r="L41" t="s">
        <v>293</v>
      </c>
      <c r="M41">
        <v>0</v>
      </c>
      <c r="N41">
        <v>3990</v>
      </c>
      <c r="U41" t="s">
        <v>139</v>
      </c>
      <c r="V41">
        <v>-3990</v>
      </c>
      <c r="W41" t="s">
        <v>252</v>
      </c>
      <c r="X41" s="1" t="str">
        <f>VLOOKUP(I41,'[1]214105'!$L$5:$Y$97,14,FALSE)</f>
        <v>HUTANG PPH 23</v>
      </c>
      <c r="Y41" s="1" t="b">
        <v>1</v>
      </c>
      <c r="AA41" t="s">
        <v>414</v>
      </c>
      <c r="AB41" t="s">
        <v>386</v>
      </c>
      <c r="AC41" t="s">
        <v>387</v>
      </c>
      <c r="AD41">
        <v>199500</v>
      </c>
      <c r="AE41">
        <v>3990</v>
      </c>
      <c r="AF41">
        <v>0.02</v>
      </c>
      <c r="AG41" t="s">
        <v>350</v>
      </c>
      <c r="AH41">
        <v>104</v>
      </c>
      <c r="AI41" t="s">
        <v>351</v>
      </c>
      <c r="AJ41" t="s">
        <v>429</v>
      </c>
      <c r="AK41" t="s">
        <v>372</v>
      </c>
      <c r="AL41" s="1" t="str">
        <f>VLOOKUP(I41,'[1]214105'!$L$5:$AI$97,24,FALSE)</f>
        <v>24-104-29</v>
      </c>
      <c r="AM41" s="1" t="b">
        <f t="shared" si="0"/>
        <v>1</v>
      </c>
    </row>
    <row r="42" spans="1:40" hidden="1" x14ac:dyDescent="0.3">
      <c r="A42" t="s">
        <v>284</v>
      </c>
      <c r="B42" t="s">
        <v>338</v>
      </c>
      <c r="C42" t="s">
        <v>339</v>
      </c>
      <c r="D42" t="s">
        <v>340</v>
      </c>
      <c r="E42" t="s">
        <v>298</v>
      </c>
      <c r="F42" t="s">
        <v>289</v>
      </c>
      <c r="G42">
        <v>47922</v>
      </c>
      <c r="H42" t="s">
        <v>290</v>
      </c>
      <c r="I42" t="s">
        <v>140</v>
      </c>
      <c r="J42" t="s">
        <v>92</v>
      </c>
      <c r="K42" t="s">
        <v>140</v>
      </c>
      <c r="L42" t="s">
        <v>293</v>
      </c>
      <c r="M42">
        <v>0</v>
      </c>
      <c r="N42">
        <v>17203.3</v>
      </c>
      <c r="U42" t="s">
        <v>140</v>
      </c>
      <c r="V42">
        <v>-17203.3</v>
      </c>
      <c r="W42" t="s">
        <v>252</v>
      </c>
      <c r="X42" s="1" t="str">
        <f>VLOOKUP(I42,'[1]214105'!$L$5:$Y$97,14,FALSE)</f>
        <v>HUTANG PPH 23</v>
      </c>
      <c r="Y42" s="1" t="b">
        <v>1</v>
      </c>
      <c r="AA42" t="s">
        <v>414</v>
      </c>
      <c r="AB42" t="s">
        <v>386</v>
      </c>
      <c r="AC42" t="s">
        <v>387</v>
      </c>
      <c r="AD42">
        <v>860165</v>
      </c>
      <c r="AE42">
        <v>17203.3</v>
      </c>
      <c r="AF42">
        <v>0.02</v>
      </c>
      <c r="AG42" t="s">
        <v>350</v>
      </c>
      <c r="AH42">
        <v>104</v>
      </c>
      <c r="AI42" t="s">
        <v>351</v>
      </c>
      <c r="AJ42" t="s">
        <v>430</v>
      </c>
      <c r="AK42" t="s">
        <v>372</v>
      </c>
      <c r="AL42" s="1" t="str">
        <f>VLOOKUP(I42,'[1]214105'!$L$5:$AI$97,24,FALSE)</f>
        <v>24-104-29</v>
      </c>
      <c r="AM42" s="1" t="b">
        <f t="shared" si="0"/>
        <v>1</v>
      </c>
    </row>
    <row r="43" spans="1:40" hidden="1" x14ac:dyDescent="0.3">
      <c r="A43" t="s">
        <v>284</v>
      </c>
      <c r="B43" t="s">
        <v>338</v>
      </c>
      <c r="C43" t="s">
        <v>339</v>
      </c>
      <c r="D43" t="s">
        <v>340</v>
      </c>
      <c r="E43" t="s">
        <v>298</v>
      </c>
      <c r="F43" t="s">
        <v>289</v>
      </c>
      <c r="G43">
        <v>47923</v>
      </c>
      <c r="H43" t="s">
        <v>290</v>
      </c>
      <c r="I43" t="s">
        <v>141</v>
      </c>
      <c r="J43" t="s">
        <v>92</v>
      </c>
      <c r="K43" t="s">
        <v>141</v>
      </c>
      <c r="L43" t="s">
        <v>293</v>
      </c>
      <c r="M43">
        <v>0</v>
      </c>
      <c r="N43">
        <v>23413.84</v>
      </c>
      <c r="U43" t="s">
        <v>141</v>
      </c>
      <c r="V43">
        <v>-23413.84</v>
      </c>
      <c r="W43" t="s">
        <v>252</v>
      </c>
      <c r="X43" s="1" t="str">
        <f>VLOOKUP(I43,'[1]214105'!$L$5:$Y$97,14,FALSE)</f>
        <v>HUTANG PPH 23</v>
      </c>
      <c r="Y43" s="1" t="b">
        <v>1</v>
      </c>
      <c r="AA43" t="s">
        <v>414</v>
      </c>
      <c r="AB43" t="s">
        <v>386</v>
      </c>
      <c r="AC43" t="s">
        <v>387</v>
      </c>
      <c r="AD43">
        <v>1170692</v>
      </c>
      <c r="AE43">
        <v>23413.84</v>
      </c>
      <c r="AF43">
        <v>0.02</v>
      </c>
      <c r="AG43" t="s">
        <v>350</v>
      </c>
      <c r="AH43">
        <v>104</v>
      </c>
      <c r="AI43" t="s">
        <v>351</v>
      </c>
      <c r="AJ43" t="s">
        <v>431</v>
      </c>
      <c r="AK43" t="s">
        <v>372</v>
      </c>
      <c r="AL43" s="1" t="str">
        <f>VLOOKUP(I43,'[1]214105'!$L$5:$AI$97,24,FALSE)</f>
        <v>24-104-29</v>
      </c>
      <c r="AM43" s="1" t="b">
        <f t="shared" si="0"/>
        <v>1</v>
      </c>
    </row>
    <row r="44" spans="1:40" hidden="1" x14ac:dyDescent="0.3">
      <c r="A44" t="s">
        <v>284</v>
      </c>
      <c r="B44" t="s">
        <v>338</v>
      </c>
      <c r="C44" t="s">
        <v>339</v>
      </c>
      <c r="D44" t="s">
        <v>340</v>
      </c>
      <c r="E44" t="s">
        <v>298</v>
      </c>
      <c r="F44" t="s">
        <v>289</v>
      </c>
      <c r="G44">
        <v>47924</v>
      </c>
      <c r="H44" t="s">
        <v>290</v>
      </c>
      <c r="I44" t="s">
        <v>142</v>
      </c>
      <c r="J44" t="s">
        <v>92</v>
      </c>
      <c r="K44" t="s">
        <v>142</v>
      </c>
      <c r="L44" t="s">
        <v>293</v>
      </c>
      <c r="M44">
        <v>0</v>
      </c>
      <c r="N44">
        <v>15967.58</v>
      </c>
      <c r="U44" t="s">
        <v>142</v>
      </c>
      <c r="V44">
        <v>-15967.58</v>
      </c>
      <c r="W44" t="s">
        <v>252</v>
      </c>
      <c r="X44" s="1" t="str">
        <f>VLOOKUP(I44,'[1]214105'!$L$5:$Y$97,14,FALSE)</f>
        <v>HUTANG PPH 23</v>
      </c>
      <c r="Y44" s="1" t="b">
        <v>1</v>
      </c>
      <c r="AA44" t="s">
        <v>414</v>
      </c>
      <c r="AB44" t="s">
        <v>386</v>
      </c>
      <c r="AC44" t="s">
        <v>387</v>
      </c>
      <c r="AD44">
        <v>798379</v>
      </c>
      <c r="AE44">
        <v>15967.58</v>
      </c>
      <c r="AF44">
        <v>0.02</v>
      </c>
      <c r="AG44" t="s">
        <v>350</v>
      </c>
      <c r="AH44">
        <v>104</v>
      </c>
      <c r="AI44" t="s">
        <v>351</v>
      </c>
      <c r="AJ44" t="s">
        <v>432</v>
      </c>
      <c r="AK44" t="s">
        <v>372</v>
      </c>
      <c r="AL44" s="1" t="str">
        <f>VLOOKUP(I44,'[1]214105'!$L$5:$AI$97,24,FALSE)</f>
        <v>24-104-29</v>
      </c>
      <c r="AM44" s="1" t="b">
        <f t="shared" si="0"/>
        <v>1</v>
      </c>
    </row>
    <row r="45" spans="1:40" x14ac:dyDescent="0.3">
      <c r="A45" t="s">
        <v>284</v>
      </c>
      <c r="B45" t="s">
        <v>433</v>
      </c>
      <c r="C45" t="s">
        <v>434</v>
      </c>
      <c r="D45" t="s">
        <v>384</v>
      </c>
      <c r="E45" t="s">
        <v>367</v>
      </c>
      <c r="F45" t="s">
        <v>289</v>
      </c>
      <c r="G45">
        <v>45437</v>
      </c>
      <c r="H45" t="s">
        <v>435</v>
      </c>
      <c r="I45" t="s">
        <v>143</v>
      </c>
      <c r="J45" t="s">
        <v>144</v>
      </c>
      <c r="K45" t="s">
        <v>143</v>
      </c>
      <c r="L45" t="s">
        <v>293</v>
      </c>
      <c r="M45">
        <v>0</v>
      </c>
      <c r="N45">
        <v>68005</v>
      </c>
      <c r="U45" t="s">
        <v>143</v>
      </c>
      <c r="V45">
        <v>-68005</v>
      </c>
      <c r="W45" t="s">
        <v>252</v>
      </c>
      <c r="X45" s="1" t="str">
        <f>VLOOKUP(I45,'[1]214105'!$L$5:$Y$97,14,FALSE)</f>
        <v>HUTANG PPH 23</v>
      </c>
      <c r="Y45" s="1" t="b">
        <v>1</v>
      </c>
      <c r="AA45" t="s">
        <v>436</v>
      </c>
      <c r="AB45" t="s">
        <v>437</v>
      </c>
      <c r="AC45" t="s">
        <v>438</v>
      </c>
      <c r="AD45">
        <v>3400250</v>
      </c>
      <c r="AE45">
        <v>68005</v>
      </c>
      <c r="AF45">
        <v>0.02</v>
      </c>
      <c r="AG45" t="s">
        <v>350</v>
      </c>
      <c r="AH45">
        <v>104</v>
      </c>
      <c r="AI45" t="s">
        <v>351</v>
      </c>
      <c r="AJ45" t="s">
        <v>439</v>
      </c>
      <c r="AK45" t="s">
        <v>440</v>
      </c>
      <c r="AL45" s="1" t="str">
        <f>VLOOKUP(I45,'[1]214105'!$L$5:$AI$97,24,FALSE)</f>
        <v>24-104-29</v>
      </c>
      <c r="AM45" s="1" t="b">
        <f t="shared" si="0"/>
        <v>0</v>
      </c>
      <c r="AN45" s="1" t="s">
        <v>552</v>
      </c>
    </row>
    <row r="46" spans="1:40" x14ac:dyDescent="0.3">
      <c r="A46" t="s">
        <v>284</v>
      </c>
      <c r="B46" t="s">
        <v>433</v>
      </c>
      <c r="C46" t="s">
        <v>434</v>
      </c>
      <c r="D46" t="s">
        <v>384</v>
      </c>
      <c r="E46" t="s">
        <v>367</v>
      </c>
      <c r="F46" t="s">
        <v>289</v>
      </c>
      <c r="G46">
        <v>45438</v>
      </c>
      <c r="H46" t="s">
        <v>435</v>
      </c>
      <c r="I46" t="s">
        <v>145</v>
      </c>
      <c r="J46" t="s">
        <v>146</v>
      </c>
      <c r="K46" t="s">
        <v>145</v>
      </c>
      <c r="L46" t="s">
        <v>293</v>
      </c>
      <c r="M46">
        <v>0</v>
      </c>
      <c r="N46">
        <v>49373</v>
      </c>
      <c r="U46" t="s">
        <v>145</v>
      </c>
      <c r="V46">
        <v>-49373</v>
      </c>
      <c r="W46" t="s">
        <v>252</v>
      </c>
      <c r="X46" s="1" t="str">
        <f>VLOOKUP(I46,'[1]214105'!$L$5:$Y$97,14,FALSE)</f>
        <v>HUTANG PPH 23</v>
      </c>
      <c r="Y46" s="1" t="b">
        <v>1</v>
      </c>
      <c r="AA46" t="s">
        <v>436</v>
      </c>
      <c r="AB46" t="s">
        <v>437</v>
      </c>
      <c r="AC46" t="s">
        <v>438</v>
      </c>
      <c r="AD46">
        <v>2468650</v>
      </c>
      <c r="AE46">
        <v>49373</v>
      </c>
      <c r="AF46">
        <v>0.02</v>
      </c>
      <c r="AG46" t="s">
        <v>350</v>
      </c>
      <c r="AH46">
        <v>104</v>
      </c>
      <c r="AI46" t="s">
        <v>351</v>
      </c>
      <c r="AJ46" t="s">
        <v>441</v>
      </c>
      <c r="AK46" t="s">
        <v>440</v>
      </c>
      <c r="AL46" s="1" t="str">
        <f>VLOOKUP(I46,'[1]214105'!$L$5:$AI$97,24,FALSE)</f>
        <v>24-104-29</v>
      </c>
      <c r="AM46" s="1" t="b">
        <f t="shared" si="0"/>
        <v>0</v>
      </c>
      <c r="AN46" s="1" t="s">
        <v>552</v>
      </c>
    </row>
    <row r="47" spans="1:40" x14ac:dyDescent="0.3">
      <c r="A47" t="s">
        <v>284</v>
      </c>
      <c r="B47" t="s">
        <v>433</v>
      </c>
      <c r="C47" t="s">
        <v>434</v>
      </c>
      <c r="D47" t="s">
        <v>384</v>
      </c>
      <c r="E47" t="s">
        <v>367</v>
      </c>
      <c r="F47" t="s">
        <v>289</v>
      </c>
      <c r="G47">
        <v>45439</v>
      </c>
      <c r="H47" t="s">
        <v>435</v>
      </c>
      <c r="I47" t="s">
        <v>147</v>
      </c>
      <c r="J47" t="s">
        <v>148</v>
      </c>
      <c r="K47" t="s">
        <v>147</v>
      </c>
      <c r="L47" t="s">
        <v>293</v>
      </c>
      <c r="M47">
        <v>0</v>
      </c>
      <c r="N47">
        <v>14500</v>
      </c>
      <c r="U47" t="s">
        <v>147</v>
      </c>
      <c r="V47">
        <v>-14500</v>
      </c>
      <c r="W47" t="s">
        <v>252</v>
      </c>
      <c r="X47" s="1" t="str">
        <f>VLOOKUP(I47,'[1]214105'!$L$5:$Y$97,14,FALSE)</f>
        <v>HUTANG PPH 23</v>
      </c>
      <c r="Y47" s="1" t="b">
        <v>1</v>
      </c>
      <c r="AA47" t="s">
        <v>442</v>
      </c>
      <c r="AB47" t="s">
        <v>443</v>
      </c>
      <c r="AC47" t="s">
        <v>444</v>
      </c>
      <c r="AD47">
        <v>725000</v>
      </c>
      <c r="AE47">
        <v>14500</v>
      </c>
      <c r="AF47">
        <v>0.02</v>
      </c>
      <c r="AG47" t="s">
        <v>350</v>
      </c>
      <c r="AH47">
        <v>104</v>
      </c>
      <c r="AI47" t="s">
        <v>351</v>
      </c>
      <c r="AJ47" t="s">
        <v>445</v>
      </c>
      <c r="AK47" t="s">
        <v>440</v>
      </c>
      <c r="AL47" s="1" t="str">
        <f>VLOOKUP(I47,'[1]214105'!$L$5:$AI$97,24,FALSE)</f>
        <v>24-104-29</v>
      </c>
      <c r="AM47" s="1" t="b">
        <f t="shared" si="0"/>
        <v>0</v>
      </c>
      <c r="AN47" s="1" t="s">
        <v>552</v>
      </c>
    </row>
    <row r="48" spans="1:40" x14ac:dyDescent="0.3">
      <c r="A48" t="s">
        <v>284</v>
      </c>
      <c r="B48" t="s">
        <v>433</v>
      </c>
      <c r="C48" t="s">
        <v>434</v>
      </c>
      <c r="D48" t="s">
        <v>407</v>
      </c>
      <c r="E48" t="s">
        <v>288</v>
      </c>
      <c r="F48" t="s">
        <v>289</v>
      </c>
      <c r="G48">
        <v>46875</v>
      </c>
      <c r="H48" t="s">
        <v>435</v>
      </c>
      <c r="I48" t="s">
        <v>149</v>
      </c>
      <c r="J48" t="s">
        <v>150</v>
      </c>
      <c r="K48" t="s">
        <v>149</v>
      </c>
      <c r="L48" t="s">
        <v>293</v>
      </c>
      <c r="M48">
        <v>0</v>
      </c>
      <c r="N48">
        <v>174363</v>
      </c>
      <c r="U48" t="s">
        <v>149</v>
      </c>
      <c r="V48">
        <v>-174363</v>
      </c>
      <c r="W48" t="s">
        <v>252</v>
      </c>
      <c r="X48" s="1" t="str">
        <f>VLOOKUP(I48,'[1]214105'!$L$5:$Y$97,14,FALSE)</f>
        <v>HUTANG PPH 23</v>
      </c>
      <c r="Y48" s="1" t="b">
        <v>1</v>
      </c>
      <c r="AA48" t="s">
        <v>436</v>
      </c>
      <c r="AB48" t="s">
        <v>437</v>
      </c>
      <c r="AC48" t="s">
        <v>438</v>
      </c>
      <c r="AD48">
        <v>8718150</v>
      </c>
      <c r="AE48">
        <v>174363</v>
      </c>
      <c r="AF48">
        <v>0.02</v>
      </c>
      <c r="AG48" t="s">
        <v>350</v>
      </c>
      <c r="AH48">
        <v>104</v>
      </c>
      <c r="AI48" t="s">
        <v>351</v>
      </c>
      <c r="AJ48" t="s">
        <v>446</v>
      </c>
      <c r="AK48" t="s">
        <v>440</v>
      </c>
      <c r="AL48" s="1" t="str">
        <f>VLOOKUP(I48,'[1]214105'!$L$5:$AI$97,24,FALSE)</f>
        <v>24-104-29</v>
      </c>
      <c r="AM48" s="1" t="b">
        <f t="shared" si="0"/>
        <v>0</v>
      </c>
      <c r="AN48" s="1" t="s">
        <v>552</v>
      </c>
    </row>
    <row r="49" spans="1:40" x14ac:dyDescent="0.3">
      <c r="A49" t="s">
        <v>284</v>
      </c>
      <c r="B49" t="s">
        <v>433</v>
      </c>
      <c r="C49" t="s">
        <v>434</v>
      </c>
      <c r="D49" t="s">
        <v>407</v>
      </c>
      <c r="E49" t="s">
        <v>288</v>
      </c>
      <c r="F49" t="s">
        <v>289</v>
      </c>
      <c r="G49">
        <v>46877</v>
      </c>
      <c r="H49" t="s">
        <v>435</v>
      </c>
      <c r="I49" t="s">
        <v>151</v>
      </c>
      <c r="J49" t="s">
        <v>152</v>
      </c>
      <c r="K49" t="s">
        <v>151</v>
      </c>
      <c r="L49" t="s">
        <v>293</v>
      </c>
      <c r="M49">
        <v>0</v>
      </c>
      <c r="N49">
        <v>187891</v>
      </c>
      <c r="U49" t="s">
        <v>151</v>
      </c>
      <c r="V49">
        <v>-187891</v>
      </c>
      <c r="W49" t="s">
        <v>252</v>
      </c>
      <c r="X49" s="1" t="str">
        <f>VLOOKUP(I49,'[1]214105'!$L$5:$Y$97,14,FALSE)</f>
        <v>HUTANG PPH 23</v>
      </c>
      <c r="Y49" s="1" t="b">
        <v>1</v>
      </c>
      <c r="AA49" t="s">
        <v>436</v>
      </c>
      <c r="AB49" t="s">
        <v>437</v>
      </c>
      <c r="AC49" t="s">
        <v>438</v>
      </c>
      <c r="AD49">
        <v>9394550</v>
      </c>
      <c r="AE49">
        <v>187891</v>
      </c>
      <c r="AF49">
        <v>0.02</v>
      </c>
      <c r="AG49" t="s">
        <v>350</v>
      </c>
      <c r="AH49">
        <v>104</v>
      </c>
      <c r="AI49" t="s">
        <v>351</v>
      </c>
      <c r="AJ49" t="s">
        <v>447</v>
      </c>
      <c r="AK49" t="s">
        <v>440</v>
      </c>
      <c r="AL49" s="1" t="str">
        <f>VLOOKUP(I49,'[1]214105'!$L$5:$AI$97,24,FALSE)</f>
        <v>24-104-29</v>
      </c>
      <c r="AM49" s="1" t="b">
        <f t="shared" si="0"/>
        <v>0</v>
      </c>
      <c r="AN49" s="1" t="s">
        <v>552</v>
      </c>
    </row>
    <row r="50" spans="1:40" x14ac:dyDescent="0.3">
      <c r="A50" t="s">
        <v>284</v>
      </c>
      <c r="B50" t="s">
        <v>433</v>
      </c>
      <c r="C50" t="s">
        <v>434</v>
      </c>
      <c r="D50" t="s">
        <v>448</v>
      </c>
      <c r="E50" t="s">
        <v>288</v>
      </c>
      <c r="F50" t="s">
        <v>289</v>
      </c>
      <c r="G50">
        <v>46865</v>
      </c>
      <c r="H50" t="s">
        <v>435</v>
      </c>
      <c r="I50" t="s">
        <v>153</v>
      </c>
      <c r="J50" t="s">
        <v>154</v>
      </c>
      <c r="K50" t="s">
        <v>153</v>
      </c>
      <c r="L50" t="s">
        <v>293</v>
      </c>
      <c r="M50">
        <v>0</v>
      </c>
      <c r="N50">
        <v>21315</v>
      </c>
      <c r="U50" t="s">
        <v>153</v>
      </c>
      <c r="V50">
        <v>-21315</v>
      </c>
      <c r="W50" t="s">
        <v>252</v>
      </c>
      <c r="X50" s="1" t="str">
        <f>VLOOKUP(I50,'[1]214105'!$L$5:$Y$97,14,FALSE)</f>
        <v>HUTANG PPH 23</v>
      </c>
      <c r="Y50" s="1" t="b">
        <v>1</v>
      </c>
      <c r="AA50" t="s">
        <v>442</v>
      </c>
      <c r="AB50" t="s">
        <v>443</v>
      </c>
      <c r="AC50" t="s">
        <v>444</v>
      </c>
      <c r="AD50">
        <v>1065750</v>
      </c>
      <c r="AE50">
        <v>21315</v>
      </c>
      <c r="AF50">
        <v>0.02</v>
      </c>
      <c r="AG50" t="s">
        <v>350</v>
      </c>
      <c r="AH50">
        <v>104</v>
      </c>
      <c r="AI50" t="s">
        <v>351</v>
      </c>
      <c r="AJ50" t="s">
        <v>449</v>
      </c>
      <c r="AK50" t="s">
        <v>440</v>
      </c>
      <c r="AL50" s="1" t="str">
        <f>VLOOKUP(I50,'[1]214105'!$L$5:$AI$97,24,FALSE)</f>
        <v>24-104-29</v>
      </c>
      <c r="AM50" s="1" t="b">
        <f t="shared" si="0"/>
        <v>0</v>
      </c>
      <c r="AN50" s="1" t="s">
        <v>552</v>
      </c>
    </row>
    <row r="51" spans="1:40" x14ac:dyDescent="0.3">
      <c r="A51" t="s">
        <v>284</v>
      </c>
      <c r="B51" t="s">
        <v>433</v>
      </c>
      <c r="C51" t="s">
        <v>434</v>
      </c>
      <c r="D51" t="s">
        <v>450</v>
      </c>
      <c r="E51" t="s">
        <v>298</v>
      </c>
      <c r="F51" t="s">
        <v>289</v>
      </c>
      <c r="G51">
        <v>48048</v>
      </c>
      <c r="H51" t="s">
        <v>435</v>
      </c>
      <c r="I51" t="s">
        <v>155</v>
      </c>
      <c r="J51" t="s">
        <v>156</v>
      </c>
      <c r="K51" t="s">
        <v>155</v>
      </c>
      <c r="L51" t="s">
        <v>293</v>
      </c>
      <c r="M51">
        <v>0</v>
      </c>
      <c r="N51">
        <v>104328</v>
      </c>
      <c r="U51" t="s">
        <v>155</v>
      </c>
      <c r="V51">
        <v>-104328</v>
      </c>
      <c r="W51" t="s">
        <v>252</v>
      </c>
      <c r="X51" s="1" t="str">
        <f>VLOOKUP(I51,'[1]214105'!$L$5:$Y$97,14,FALSE)</f>
        <v>HUTANG PPH 23</v>
      </c>
      <c r="Y51" s="1" t="b">
        <v>1</v>
      </c>
      <c r="AA51" t="s">
        <v>436</v>
      </c>
      <c r="AB51" t="s">
        <v>437</v>
      </c>
      <c r="AC51" t="s">
        <v>438</v>
      </c>
      <c r="AD51">
        <v>5216400</v>
      </c>
      <c r="AE51">
        <v>104328</v>
      </c>
      <c r="AF51">
        <v>0.02</v>
      </c>
      <c r="AG51" t="s">
        <v>350</v>
      </c>
      <c r="AH51">
        <v>104</v>
      </c>
      <c r="AI51" t="s">
        <v>351</v>
      </c>
      <c r="AJ51" t="s">
        <v>451</v>
      </c>
      <c r="AK51" t="s">
        <v>440</v>
      </c>
      <c r="AL51" s="1" t="str">
        <f>VLOOKUP(I51,'[1]214105'!$L$5:$AI$97,24,FALSE)</f>
        <v>24-104-29</v>
      </c>
      <c r="AM51" s="1" t="b">
        <f t="shared" si="0"/>
        <v>0</v>
      </c>
      <c r="AN51" s="1" t="s">
        <v>552</v>
      </c>
    </row>
    <row r="52" spans="1:40" x14ac:dyDescent="0.3">
      <c r="A52" t="s">
        <v>284</v>
      </c>
      <c r="B52" t="s">
        <v>433</v>
      </c>
      <c r="C52" t="s">
        <v>434</v>
      </c>
      <c r="D52" t="s">
        <v>360</v>
      </c>
      <c r="E52" t="s">
        <v>298</v>
      </c>
      <c r="F52" t="s">
        <v>289</v>
      </c>
      <c r="G52">
        <v>48074</v>
      </c>
      <c r="H52" t="s">
        <v>435</v>
      </c>
      <c r="I52" t="s">
        <v>157</v>
      </c>
      <c r="J52" t="s">
        <v>158</v>
      </c>
      <c r="K52" t="s">
        <v>157</v>
      </c>
      <c r="L52" t="s">
        <v>293</v>
      </c>
      <c r="M52">
        <v>0</v>
      </c>
      <c r="N52">
        <v>26898</v>
      </c>
      <c r="U52" t="s">
        <v>157</v>
      </c>
      <c r="V52">
        <v>-26898</v>
      </c>
      <c r="W52" t="s">
        <v>252</v>
      </c>
      <c r="X52" s="1" t="str">
        <f>VLOOKUP(I52,'[1]214105'!$L$5:$Y$97,14,FALSE)</f>
        <v>HUTANG PPH 23</v>
      </c>
      <c r="Y52" s="1" t="b">
        <v>1</v>
      </c>
      <c r="AA52" t="s">
        <v>452</v>
      </c>
      <c r="AB52" t="s">
        <v>453</v>
      </c>
      <c r="AC52" t="s">
        <v>454</v>
      </c>
      <c r="AD52">
        <v>1344900</v>
      </c>
      <c r="AE52">
        <v>26898</v>
      </c>
      <c r="AF52">
        <v>0.02</v>
      </c>
      <c r="AG52" t="s">
        <v>350</v>
      </c>
      <c r="AH52">
        <v>104</v>
      </c>
      <c r="AI52" t="s">
        <v>351</v>
      </c>
      <c r="AJ52" t="s">
        <v>455</v>
      </c>
      <c r="AK52" t="s">
        <v>440</v>
      </c>
      <c r="AL52" s="1" t="str">
        <f>VLOOKUP(I52,'[1]214105'!$L$5:$AI$97,24,FALSE)</f>
        <v>24-104-29</v>
      </c>
      <c r="AM52" s="1" t="b">
        <f t="shared" si="0"/>
        <v>0</v>
      </c>
      <c r="AN52" s="1" t="s">
        <v>552</v>
      </c>
    </row>
    <row r="53" spans="1:40" x14ac:dyDescent="0.3">
      <c r="A53" t="s">
        <v>284</v>
      </c>
      <c r="B53" t="s">
        <v>433</v>
      </c>
      <c r="C53" t="s">
        <v>434</v>
      </c>
      <c r="D53" t="s">
        <v>360</v>
      </c>
      <c r="E53" t="s">
        <v>298</v>
      </c>
      <c r="F53" t="s">
        <v>289</v>
      </c>
      <c r="G53">
        <v>48075</v>
      </c>
      <c r="H53" t="s">
        <v>435</v>
      </c>
      <c r="I53" t="s">
        <v>159</v>
      </c>
      <c r="J53" t="s">
        <v>160</v>
      </c>
      <c r="K53" t="s">
        <v>159</v>
      </c>
      <c r="L53" t="s">
        <v>293</v>
      </c>
      <c r="M53">
        <v>0</v>
      </c>
      <c r="N53">
        <v>8400</v>
      </c>
      <c r="U53" t="s">
        <v>159</v>
      </c>
      <c r="V53">
        <v>-8400</v>
      </c>
      <c r="W53" t="s">
        <v>252</v>
      </c>
      <c r="X53" s="1" t="str">
        <f>VLOOKUP(I53,'[1]214105'!$L$5:$Y$97,14,FALSE)</f>
        <v>HUTANG PPH 23</v>
      </c>
      <c r="Y53" s="1" t="b">
        <v>1</v>
      </c>
      <c r="AA53" t="s">
        <v>452</v>
      </c>
      <c r="AB53" t="s">
        <v>453</v>
      </c>
      <c r="AC53" t="s">
        <v>454</v>
      </c>
      <c r="AD53">
        <v>420000</v>
      </c>
      <c r="AE53">
        <v>8400</v>
      </c>
      <c r="AF53">
        <v>0.02</v>
      </c>
      <c r="AG53" t="s">
        <v>350</v>
      </c>
      <c r="AH53">
        <v>104</v>
      </c>
      <c r="AI53" t="s">
        <v>351</v>
      </c>
      <c r="AJ53" t="s">
        <v>456</v>
      </c>
      <c r="AK53" t="s">
        <v>440</v>
      </c>
      <c r="AL53" s="1" t="str">
        <f>VLOOKUP(I53,'[1]214105'!$L$5:$AI$97,24,FALSE)</f>
        <v>24-104-29</v>
      </c>
      <c r="AM53" s="1" t="b">
        <f t="shared" si="0"/>
        <v>0</v>
      </c>
      <c r="AN53" s="1" t="s">
        <v>552</v>
      </c>
    </row>
    <row r="54" spans="1:40" x14ac:dyDescent="0.3">
      <c r="A54" t="s">
        <v>284</v>
      </c>
      <c r="B54" t="s">
        <v>433</v>
      </c>
      <c r="C54" t="s">
        <v>434</v>
      </c>
      <c r="D54" t="s">
        <v>360</v>
      </c>
      <c r="E54" t="s">
        <v>298</v>
      </c>
      <c r="F54" t="s">
        <v>289</v>
      </c>
      <c r="G54">
        <v>48076</v>
      </c>
      <c r="H54" t="s">
        <v>435</v>
      </c>
      <c r="I54" t="s">
        <v>161</v>
      </c>
      <c r="J54" t="s">
        <v>162</v>
      </c>
      <c r="K54" t="s">
        <v>161</v>
      </c>
      <c r="L54" t="s">
        <v>293</v>
      </c>
      <c r="M54">
        <v>0</v>
      </c>
      <c r="N54">
        <v>2400</v>
      </c>
      <c r="U54" t="s">
        <v>161</v>
      </c>
      <c r="V54">
        <v>-2400</v>
      </c>
      <c r="W54" t="s">
        <v>252</v>
      </c>
      <c r="X54" s="1" t="str">
        <f>VLOOKUP(I54,'[1]214105'!$L$5:$Y$97,14,FALSE)</f>
        <v>HUTANG PPH 23</v>
      </c>
      <c r="Y54" s="1" t="b">
        <v>1</v>
      </c>
      <c r="AA54" t="s">
        <v>452</v>
      </c>
      <c r="AB54" t="s">
        <v>453</v>
      </c>
      <c r="AC54" t="s">
        <v>454</v>
      </c>
      <c r="AD54">
        <v>120000</v>
      </c>
      <c r="AE54">
        <v>2400</v>
      </c>
      <c r="AF54">
        <v>0.02</v>
      </c>
      <c r="AG54" t="s">
        <v>350</v>
      </c>
      <c r="AH54">
        <v>104</v>
      </c>
      <c r="AI54" t="s">
        <v>351</v>
      </c>
      <c r="AJ54" t="s">
        <v>457</v>
      </c>
      <c r="AK54" t="s">
        <v>440</v>
      </c>
      <c r="AL54" s="1" t="str">
        <f>VLOOKUP(I54,'[1]214105'!$L$5:$AI$97,24,FALSE)</f>
        <v>24-104-29</v>
      </c>
      <c r="AM54" s="1" t="b">
        <f t="shared" si="0"/>
        <v>0</v>
      </c>
      <c r="AN54" s="1" t="s">
        <v>552</v>
      </c>
    </row>
    <row r="55" spans="1:40" x14ac:dyDescent="0.3">
      <c r="A55" t="s">
        <v>284</v>
      </c>
      <c r="B55" t="s">
        <v>433</v>
      </c>
      <c r="C55" t="s">
        <v>434</v>
      </c>
      <c r="D55" t="s">
        <v>360</v>
      </c>
      <c r="E55" t="s">
        <v>298</v>
      </c>
      <c r="F55" t="s">
        <v>289</v>
      </c>
      <c r="G55">
        <v>48077</v>
      </c>
      <c r="H55" t="s">
        <v>435</v>
      </c>
      <c r="I55" t="s">
        <v>163</v>
      </c>
      <c r="J55" t="s">
        <v>164</v>
      </c>
      <c r="K55" t="s">
        <v>163</v>
      </c>
      <c r="L55" t="s">
        <v>293</v>
      </c>
      <c r="M55">
        <v>0</v>
      </c>
      <c r="N55">
        <v>6000</v>
      </c>
      <c r="U55" t="s">
        <v>163</v>
      </c>
      <c r="V55">
        <v>-6000</v>
      </c>
      <c r="W55" t="s">
        <v>252</v>
      </c>
      <c r="X55" s="1" t="str">
        <f>VLOOKUP(I55,'[1]214105'!$L$5:$Y$97,14,FALSE)</f>
        <v>HUTANG PPH 23</v>
      </c>
      <c r="Y55" s="1" t="b">
        <v>1</v>
      </c>
      <c r="AA55" t="s">
        <v>452</v>
      </c>
      <c r="AB55" t="s">
        <v>453</v>
      </c>
      <c r="AC55" t="s">
        <v>454</v>
      </c>
      <c r="AD55">
        <v>300000</v>
      </c>
      <c r="AE55">
        <v>6000</v>
      </c>
      <c r="AF55">
        <v>0.02</v>
      </c>
      <c r="AG55" t="s">
        <v>350</v>
      </c>
      <c r="AH55">
        <v>104</v>
      </c>
      <c r="AI55" t="s">
        <v>351</v>
      </c>
      <c r="AJ55" t="s">
        <v>458</v>
      </c>
      <c r="AK55" t="s">
        <v>440</v>
      </c>
      <c r="AL55" s="1" t="str">
        <f>VLOOKUP(I55,'[1]214105'!$L$5:$AI$97,24,FALSE)</f>
        <v>24-104-29</v>
      </c>
      <c r="AM55" s="1" t="b">
        <f t="shared" si="0"/>
        <v>0</v>
      </c>
      <c r="AN55" s="1" t="s">
        <v>552</v>
      </c>
    </row>
    <row r="56" spans="1:40" x14ac:dyDescent="0.3">
      <c r="A56" t="s">
        <v>284</v>
      </c>
      <c r="B56" t="s">
        <v>433</v>
      </c>
      <c r="C56" t="s">
        <v>434</v>
      </c>
      <c r="D56" t="s">
        <v>360</v>
      </c>
      <c r="E56" t="s">
        <v>298</v>
      </c>
      <c r="F56" t="s">
        <v>289</v>
      </c>
      <c r="G56">
        <v>48078</v>
      </c>
      <c r="H56" t="s">
        <v>435</v>
      </c>
      <c r="I56" t="s">
        <v>165</v>
      </c>
      <c r="J56" t="s">
        <v>166</v>
      </c>
      <c r="K56" t="s">
        <v>165</v>
      </c>
      <c r="L56" t="s">
        <v>293</v>
      </c>
      <c r="M56">
        <v>0</v>
      </c>
      <c r="N56">
        <v>8400</v>
      </c>
      <c r="U56" t="s">
        <v>165</v>
      </c>
      <c r="V56">
        <v>-8400</v>
      </c>
      <c r="W56" t="s">
        <v>252</v>
      </c>
      <c r="X56" s="1" t="str">
        <f>VLOOKUP(I56,'[1]214105'!$L$5:$Y$97,14,FALSE)</f>
        <v>HUTANG PPH 23</v>
      </c>
      <c r="Y56" s="1" t="b">
        <v>1</v>
      </c>
      <c r="AA56" t="s">
        <v>452</v>
      </c>
      <c r="AB56" t="s">
        <v>453</v>
      </c>
      <c r="AC56" t="s">
        <v>454</v>
      </c>
      <c r="AD56">
        <v>420000</v>
      </c>
      <c r="AE56">
        <v>8400</v>
      </c>
      <c r="AF56">
        <v>0.02</v>
      </c>
      <c r="AG56" t="s">
        <v>350</v>
      </c>
      <c r="AH56">
        <v>104</v>
      </c>
      <c r="AI56" t="s">
        <v>351</v>
      </c>
      <c r="AJ56" t="s">
        <v>459</v>
      </c>
      <c r="AK56" t="s">
        <v>440</v>
      </c>
      <c r="AL56" s="1" t="str">
        <f>VLOOKUP(I56,'[1]214105'!$L$5:$AI$97,24,FALSE)</f>
        <v>24-104-29</v>
      </c>
      <c r="AM56" s="1" t="b">
        <f t="shared" si="0"/>
        <v>0</v>
      </c>
      <c r="AN56" s="1" t="s">
        <v>552</v>
      </c>
    </row>
    <row r="57" spans="1:40" x14ac:dyDescent="0.3">
      <c r="A57" t="s">
        <v>284</v>
      </c>
      <c r="B57" t="s">
        <v>433</v>
      </c>
      <c r="C57" t="s">
        <v>434</v>
      </c>
      <c r="D57" t="s">
        <v>360</v>
      </c>
      <c r="E57" t="s">
        <v>298</v>
      </c>
      <c r="F57" t="s">
        <v>289</v>
      </c>
      <c r="G57">
        <v>48079</v>
      </c>
      <c r="H57" t="s">
        <v>435</v>
      </c>
      <c r="I57" t="s">
        <v>167</v>
      </c>
      <c r="J57" t="s">
        <v>168</v>
      </c>
      <c r="K57" t="s">
        <v>167</v>
      </c>
      <c r="L57" t="s">
        <v>293</v>
      </c>
      <c r="M57">
        <v>0</v>
      </c>
      <c r="N57">
        <v>2898</v>
      </c>
      <c r="U57" t="s">
        <v>167</v>
      </c>
      <c r="V57">
        <v>-2898</v>
      </c>
      <c r="W57" t="s">
        <v>252</v>
      </c>
      <c r="X57" s="1" t="str">
        <f>VLOOKUP(I57,'[1]214105'!$L$5:$Y$97,14,FALSE)</f>
        <v>HUTANG PPH 23</v>
      </c>
      <c r="Y57" s="1" t="b">
        <v>1</v>
      </c>
      <c r="AA57" t="s">
        <v>452</v>
      </c>
      <c r="AB57" t="s">
        <v>453</v>
      </c>
      <c r="AC57" t="s">
        <v>454</v>
      </c>
      <c r="AD57">
        <v>144900</v>
      </c>
      <c r="AE57">
        <v>2898</v>
      </c>
      <c r="AF57">
        <v>0.02</v>
      </c>
      <c r="AG57" t="s">
        <v>350</v>
      </c>
      <c r="AH57">
        <v>104</v>
      </c>
      <c r="AI57" t="s">
        <v>351</v>
      </c>
      <c r="AJ57" t="s">
        <v>460</v>
      </c>
      <c r="AK57" t="s">
        <v>440</v>
      </c>
      <c r="AL57" s="1" t="str">
        <f>VLOOKUP(I57,'[1]214105'!$L$5:$AI$97,24,FALSE)</f>
        <v>24-104-29</v>
      </c>
      <c r="AM57" s="1" t="b">
        <f t="shared" si="0"/>
        <v>0</v>
      </c>
      <c r="AN57" s="1" t="s">
        <v>552</v>
      </c>
    </row>
    <row r="58" spans="1:40" x14ac:dyDescent="0.3">
      <c r="A58" t="s">
        <v>284</v>
      </c>
      <c r="B58" t="s">
        <v>433</v>
      </c>
      <c r="C58" t="s">
        <v>434</v>
      </c>
      <c r="D58" t="s">
        <v>360</v>
      </c>
      <c r="E58" t="s">
        <v>298</v>
      </c>
      <c r="F58" t="s">
        <v>289</v>
      </c>
      <c r="G58">
        <v>48080</v>
      </c>
      <c r="H58" t="s">
        <v>435</v>
      </c>
      <c r="I58" t="s">
        <v>169</v>
      </c>
      <c r="J58" t="s">
        <v>170</v>
      </c>
      <c r="K58" t="s">
        <v>169</v>
      </c>
      <c r="L58" t="s">
        <v>293</v>
      </c>
      <c r="M58">
        <v>0</v>
      </c>
      <c r="N58">
        <v>36600</v>
      </c>
      <c r="U58" t="s">
        <v>169</v>
      </c>
      <c r="V58">
        <v>-36600</v>
      </c>
      <c r="W58" t="s">
        <v>252</v>
      </c>
      <c r="X58" s="1" t="str">
        <f>VLOOKUP(I58,'[1]214105'!$L$5:$Y$97,14,FALSE)</f>
        <v>HUTANG PPH 23</v>
      </c>
      <c r="Y58" s="1" t="b">
        <v>1</v>
      </c>
      <c r="AA58" t="s">
        <v>452</v>
      </c>
      <c r="AB58" t="s">
        <v>453</v>
      </c>
      <c r="AC58" t="s">
        <v>454</v>
      </c>
      <c r="AD58">
        <v>1830000</v>
      </c>
      <c r="AE58">
        <v>36600</v>
      </c>
      <c r="AF58">
        <v>0.02</v>
      </c>
      <c r="AG58" t="s">
        <v>350</v>
      </c>
      <c r="AH58">
        <v>104</v>
      </c>
      <c r="AI58" t="s">
        <v>351</v>
      </c>
      <c r="AJ58" t="s">
        <v>461</v>
      </c>
      <c r="AK58" t="s">
        <v>440</v>
      </c>
      <c r="AL58" s="1" t="str">
        <f>VLOOKUP(I58,'[1]214105'!$L$5:$AI$97,24,FALSE)</f>
        <v>24-104-29</v>
      </c>
      <c r="AM58" s="1" t="b">
        <f t="shared" si="0"/>
        <v>0</v>
      </c>
      <c r="AN58" s="1" t="s">
        <v>552</v>
      </c>
    </row>
    <row r="59" spans="1:40" x14ac:dyDescent="0.3">
      <c r="A59" t="s">
        <v>284</v>
      </c>
      <c r="B59" t="s">
        <v>433</v>
      </c>
      <c r="C59" t="s">
        <v>434</v>
      </c>
      <c r="D59" t="s">
        <v>360</v>
      </c>
      <c r="E59" t="s">
        <v>298</v>
      </c>
      <c r="F59" t="s">
        <v>289</v>
      </c>
      <c r="G59">
        <v>48081</v>
      </c>
      <c r="H59" t="s">
        <v>435</v>
      </c>
      <c r="I59" t="s">
        <v>171</v>
      </c>
      <c r="J59" t="s">
        <v>172</v>
      </c>
      <c r="K59" t="s">
        <v>171</v>
      </c>
      <c r="L59" t="s">
        <v>293</v>
      </c>
      <c r="M59">
        <v>0</v>
      </c>
      <c r="N59">
        <v>6000</v>
      </c>
      <c r="U59" t="s">
        <v>171</v>
      </c>
      <c r="V59">
        <v>-6000</v>
      </c>
      <c r="W59" t="s">
        <v>252</v>
      </c>
      <c r="X59" s="1" t="str">
        <f>VLOOKUP(I59,'[1]214105'!$L$5:$Y$97,14,FALSE)</f>
        <v>HUTANG PPH 23</v>
      </c>
      <c r="Y59" s="1" t="b">
        <v>1</v>
      </c>
      <c r="AA59" t="s">
        <v>452</v>
      </c>
      <c r="AB59" t="s">
        <v>453</v>
      </c>
      <c r="AC59" t="s">
        <v>454</v>
      </c>
      <c r="AD59">
        <v>300000</v>
      </c>
      <c r="AE59">
        <v>6000</v>
      </c>
      <c r="AF59">
        <v>0.02</v>
      </c>
      <c r="AG59" t="s">
        <v>350</v>
      </c>
      <c r="AH59">
        <v>104</v>
      </c>
      <c r="AI59" t="s">
        <v>351</v>
      </c>
      <c r="AJ59" t="s">
        <v>462</v>
      </c>
      <c r="AK59" t="s">
        <v>440</v>
      </c>
      <c r="AL59" s="1" t="str">
        <f>VLOOKUP(I59,'[1]214105'!$L$5:$AI$97,24,FALSE)</f>
        <v>24-104-29</v>
      </c>
      <c r="AM59" s="1" t="b">
        <f t="shared" si="0"/>
        <v>0</v>
      </c>
      <c r="AN59" s="1" t="s">
        <v>552</v>
      </c>
    </row>
    <row r="60" spans="1:40" x14ac:dyDescent="0.3">
      <c r="A60" t="s">
        <v>284</v>
      </c>
      <c r="B60" t="s">
        <v>433</v>
      </c>
      <c r="C60" t="s">
        <v>434</v>
      </c>
      <c r="D60" t="s">
        <v>360</v>
      </c>
      <c r="E60" t="s">
        <v>298</v>
      </c>
      <c r="F60" t="s">
        <v>289</v>
      </c>
      <c r="G60">
        <v>48082</v>
      </c>
      <c r="H60" t="s">
        <v>435</v>
      </c>
      <c r="I60" t="s">
        <v>173</v>
      </c>
      <c r="J60" t="s">
        <v>174</v>
      </c>
      <c r="K60" t="s">
        <v>173</v>
      </c>
      <c r="L60" t="s">
        <v>293</v>
      </c>
      <c r="M60">
        <v>0</v>
      </c>
      <c r="N60">
        <v>6000</v>
      </c>
      <c r="U60" t="s">
        <v>173</v>
      </c>
      <c r="V60">
        <v>-6000</v>
      </c>
      <c r="W60" t="s">
        <v>252</v>
      </c>
      <c r="X60" s="1" t="str">
        <f>VLOOKUP(I60,'[1]214105'!$L$5:$Y$97,14,FALSE)</f>
        <v>HUTANG PPH 23</v>
      </c>
      <c r="Y60" s="1" t="b">
        <v>1</v>
      </c>
      <c r="AA60" t="s">
        <v>452</v>
      </c>
      <c r="AB60" t="s">
        <v>453</v>
      </c>
      <c r="AC60" t="s">
        <v>454</v>
      </c>
      <c r="AD60">
        <v>300000</v>
      </c>
      <c r="AE60">
        <v>6000</v>
      </c>
      <c r="AF60">
        <v>0.02</v>
      </c>
      <c r="AG60" t="s">
        <v>350</v>
      </c>
      <c r="AH60">
        <v>104</v>
      </c>
      <c r="AI60" t="s">
        <v>351</v>
      </c>
      <c r="AJ60" t="s">
        <v>463</v>
      </c>
      <c r="AK60" t="s">
        <v>440</v>
      </c>
      <c r="AL60" s="1" t="str">
        <f>VLOOKUP(I60,'[1]214105'!$L$5:$AI$97,24,FALSE)</f>
        <v>24-104-29</v>
      </c>
      <c r="AM60" s="1" t="b">
        <f t="shared" si="0"/>
        <v>0</v>
      </c>
      <c r="AN60" s="1" t="s">
        <v>552</v>
      </c>
    </row>
    <row r="61" spans="1:40" x14ac:dyDescent="0.3">
      <c r="A61" t="s">
        <v>284</v>
      </c>
      <c r="B61" t="s">
        <v>433</v>
      </c>
      <c r="C61" t="s">
        <v>434</v>
      </c>
      <c r="D61" t="s">
        <v>360</v>
      </c>
      <c r="E61" t="s">
        <v>298</v>
      </c>
      <c r="F61" t="s">
        <v>289</v>
      </c>
      <c r="G61">
        <v>48083</v>
      </c>
      <c r="H61" t="s">
        <v>435</v>
      </c>
      <c r="I61" t="s">
        <v>175</v>
      </c>
      <c r="J61" t="s">
        <v>176</v>
      </c>
      <c r="K61" t="s">
        <v>175</v>
      </c>
      <c r="L61" t="s">
        <v>293</v>
      </c>
      <c r="M61">
        <v>0</v>
      </c>
      <c r="N61">
        <v>4680</v>
      </c>
      <c r="U61" t="s">
        <v>175</v>
      </c>
      <c r="V61">
        <v>-4680</v>
      </c>
      <c r="W61" t="s">
        <v>252</v>
      </c>
      <c r="X61" s="1" t="str">
        <f>VLOOKUP(I61,'[1]214105'!$L$5:$Y$97,14,FALSE)</f>
        <v>HUTANG PPH 23</v>
      </c>
      <c r="Y61" s="1" t="b">
        <v>1</v>
      </c>
      <c r="AA61" t="s">
        <v>452</v>
      </c>
      <c r="AB61" t="s">
        <v>453</v>
      </c>
      <c r="AC61" t="s">
        <v>454</v>
      </c>
      <c r="AD61">
        <v>234000</v>
      </c>
      <c r="AE61">
        <v>4680</v>
      </c>
      <c r="AF61">
        <v>0.02</v>
      </c>
      <c r="AG61" t="s">
        <v>350</v>
      </c>
      <c r="AH61">
        <v>104</v>
      </c>
      <c r="AI61" t="s">
        <v>351</v>
      </c>
      <c r="AJ61" t="s">
        <v>464</v>
      </c>
      <c r="AK61" t="s">
        <v>440</v>
      </c>
      <c r="AL61" s="1" t="str">
        <f>VLOOKUP(I61,'[1]214105'!$L$5:$AI$97,24,FALSE)</f>
        <v>24-104-29</v>
      </c>
      <c r="AM61" s="1" t="b">
        <f t="shared" si="0"/>
        <v>0</v>
      </c>
      <c r="AN61" s="1" t="s">
        <v>552</v>
      </c>
    </row>
    <row r="62" spans="1:40" x14ac:dyDescent="0.3">
      <c r="A62" t="s">
        <v>284</v>
      </c>
      <c r="B62" t="s">
        <v>433</v>
      </c>
      <c r="C62" t="s">
        <v>434</v>
      </c>
      <c r="D62" t="s">
        <v>360</v>
      </c>
      <c r="E62" t="s">
        <v>298</v>
      </c>
      <c r="F62" t="s">
        <v>289</v>
      </c>
      <c r="G62">
        <v>48084</v>
      </c>
      <c r="H62" t="s">
        <v>435</v>
      </c>
      <c r="I62" t="s">
        <v>177</v>
      </c>
      <c r="J62" t="s">
        <v>178</v>
      </c>
      <c r="K62" t="s">
        <v>177</v>
      </c>
      <c r="L62" t="s">
        <v>293</v>
      </c>
      <c r="M62">
        <v>0</v>
      </c>
      <c r="N62">
        <v>6000</v>
      </c>
      <c r="U62" t="s">
        <v>177</v>
      </c>
      <c r="V62">
        <v>-6000</v>
      </c>
      <c r="W62" t="s">
        <v>252</v>
      </c>
      <c r="X62" s="1" t="str">
        <f>VLOOKUP(I62,'[1]214105'!$L$5:$Y$97,14,FALSE)</f>
        <v>HUTANG PPH 23</v>
      </c>
      <c r="Y62" s="1" t="b">
        <v>1</v>
      </c>
      <c r="AA62" t="s">
        <v>452</v>
      </c>
      <c r="AB62" t="s">
        <v>453</v>
      </c>
      <c r="AC62" t="s">
        <v>454</v>
      </c>
      <c r="AD62">
        <v>300000</v>
      </c>
      <c r="AE62">
        <v>6000</v>
      </c>
      <c r="AF62">
        <v>0.02</v>
      </c>
      <c r="AG62" t="s">
        <v>350</v>
      </c>
      <c r="AH62">
        <v>104</v>
      </c>
      <c r="AI62" t="s">
        <v>351</v>
      </c>
      <c r="AJ62" t="s">
        <v>465</v>
      </c>
      <c r="AK62" t="s">
        <v>440</v>
      </c>
      <c r="AL62" s="1" t="str">
        <f>VLOOKUP(I62,'[1]214105'!$L$5:$AI$97,24,FALSE)</f>
        <v>24-104-29</v>
      </c>
      <c r="AM62" s="1" t="b">
        <f t="shared" si="0"/>
        <v>0</v>
      </c>
      <c r="AN62" s="1" t="s">
        <v>552</v>
      </c>
    </row>
    <row r="63" spans="1:40" x14ac:dyDescent="0.3">
      <c r="A63" t="s">
        <v>284</v>
      </c>
      <c r="B63" t="s">
        <v>433</v>
      </c>
      <c r="C63" t="s">
        <v>434</v>
      </c>
      <c r="D63" t="s">
        <v>360</v>
      </c>
      <c r="E63" t="s">
        <v>298</v>
      </c>
      <c r="F63" t="s">
        <v>289</v>
      </c>
      <c r="G63">
        <v>48085</v>
      </c>
      <c r="H63" t="s">
        <v>435</v>
      </c>
      <c r="I63" t="s">
        <v>179</v>
      </c>
      <c r="J63" t="s">
        <v>180</v>
      </c>
      <c r="K63" t="s">
        <v>179</v>
      </c>
      <c r="L63" t="s">
        <v>293</v>
      </c>
      <c r="M63">
        <v>0</v>
      </c>
      <c r="N63">
        <v>24000</v>
      </c>
      <c r="U63" t="s">
        <v>179</v>
      </c>
      <c r="V63">
        <v>-24000</v>
      </c>
      <c r="W63" t="s">
        <v>252</v>
      </c>
      <c r="X63" s="1" t="str">
        <f>VLOOKUP(I63,'[1]214105'!$L$5:$Y$97,14,FALSE)</f>
        <v>HUTANG PPH 23</v>
      </c>
      <c r="Y63" s="1" t="b">
        <v>1</v>
      </c>
      <c r="AA63" t="s">
        <v>452</v>
      </c>
      <c r="AB63" t="s">
        <v>453</v>
      </c>
      <c r="AC63" t="s">
        <v>454</v>
      </c>
      <c r="AD63">
        <v>1200000</v>
      </c>
      <c r="AE63">
        <v>24000</v>
      </c>
      <c r="AF63">
        <v>0.02</v>
      </c>
      <c r="AG63" t="s">
        <v>350</v>
      </c>
      <c r="AH63">
        <v>104</v>
      </c>
      <c r="AI63" t="s">
        <v>351</v>
      </c>
      <c r="AJ63" t="s">
        <v>466</v>
      </c>
      <c r="AK63" t="s">
        <v>440</v>
      </c>
      <c r="AL63" s="1" t="str">
        <f>VLOOKUP(I63,'[1]214105'!$L$5:$AI$97,24,FALSE)</f>
        <v>24-104-29</v>
      </c>
      <c r="AM63" s="1" t="b">
        <f t="shared" si="0"/>
        <v>0</v>
      </c>
      <c r="AN63" s="1" t="s">
        <v>552</v>
      </c>
    </row>
    <row r="64" spans="1:40" x14ac:dyDescent="0.3">
      <c r="A64" t="s">
        <v>284</v>
      </c>
      <c r="B64" t="s">
        <v>433</v>
      </c>
      <c r="C64" t="s">
        <v>434</v>
      </c>
      <c r="D64" t="s">
        <v>360</v>
      </c>
      <c r="E64" t="s">
        <v>298</v>
      </c>
      <c r="F64" t="s">
        <v>289</v>
      </c>
      <c r="G64">
        <v>48086</v>
      </c>
      <c r="H64" t="s">
        <v>435</v>
      </c>
      <c r="I64" t="s">
        <v>181</v>
      </c>
      <c r="J64" t="s">
        <v>182</v>
      </c>
      <c r="K64" t="s">
        <v>181</v>
      </c>
      <c r="L64" t="s">
        <v>293</v>
      </c>
      <c r="M64">
        <v>0</v>
      </c>
      <c r="N64">
        <v>2898</v>
      </c>
      <c r="U64" t="s">
        <v>181</v>
      </c>
      <c r="V64">
        <v>-2898</v>
      </c>
      <c r="W64" t="s">
        <v>252</v>
      </c>
      <c r="X64" s="1" t="str">
        <f>VLOOKUP(I64,'[1]214105'!$L$5:$Y$97,14,FALSE)</f>
        <v>HUTANG PPH 23</v>
      </c>
      <c r="Y64" s="1" t="b">
        <v>1</v>
      </c>
      <c r="AA64" t="s">
        <v>452</v>
      </c>
      <c r="AB64" t="s">
        <v>453</v>
      </c>
      <c r="AC64" t="s">
        <v>454</v>
      </c>
      <c r="AD64">
        <v>144900</v>
      </c>
      <c r="AE64">
        <v>2898</v>
      </c>
      <c r="AF64">
        <v>0.02</v>
      </c>
      <c r="AG64" t="s">
        <v>350</v>
      </c>
      <c r="AH64">
        <v>104</v>
      </c>
      <c r="AI64" t="s">
        <v>351</v>
      </c>
      <c r="AJ64" t="s">
        <v>467</v>
      </c>
      <c r="AK64" t="s">
        <v>440</v>
      </c>
      <c r="AL64" s="1" t="str">
        <f>VLOOKUP(I64,'[1]214105'!$L$5:$AI$97,24,FALSE)</f>
        <v>24-104-29</v>
      </c>
      <c r="AM64" s="1" t="b">
        <f t="shared" si="0"/>
        <v>0</v>
      </c>
      <c r="AN64" s="1" t="s">
        <v>552</v>
      </c>
    </row>
    <row r="65" spans="1:40" x14ac:dyDescent="0.3">
      <c r="A65" t="s">
        <v>284</v>
      </c>
      <c r="B65" t="s">
        <v>433</v>
      </c>
      <c r="C65" t="s">
        <v>434</v>
      </c>
      <c r="D65" t="s">
        <v>360</v>
      </c>
      <c r="E65" t="s">
        <v>298</v>
      </c>
      <c r="F65" t="s">
        <v>289</v>
      </c>
      <c r="G65">
        <v>48087</v>
      </c>
      <c r="H65" t="s">
        <v>435</v>
      </c>
      <c r="I65" t="s">
        <v>183</v>
      </c>
      <c r="J65" t="s">
        <v>184</v>
      </c>
      <c r="K65" t="s">
        <v>183</v>
      </c>
      <c r="L65" t="s">
        <v>293</v>
      </c>
      <c r="M65">
        <v>0</v>
      </c>
      <c r="N65">
        <v>2898</v>
      </c>
      <c r="U65" t="s">
        <v>183</v>
      </c>
      <c r="V65">
        <v>-2898</v>
      </c>
      <c r="W65" t="s">
        <v>252</v>
      </c>
      <c r="X65" s="1" t="str">
        <f>VLOOKUP(I65,'[1]214105'!$L$5:$Y$97,14,FALSE)</f>
        <v>HUTANG PPH 23</v>
      </c>
      <c r="Y65" s="1" t="b">
        <v>1</v>
      </c>
      <c r="AA65" t="s">
        <v>452</v>
      </c>
      <c r="AB65" t="s">
        <v>453</v>
      </c>
      <c r="AC65" t="s">
        <v>454</v>
      </c>
      <c r="AD65">
        <v>144900</v>
      </c>
      <c r="AE65">
        <v>2898</v>
      </c>
      <c r="AF65">
        <v>0.02</v>
      </c>
      <c r="AG65" t="s">
        <v>350</v>
      </c>
      <c r="AH65">
        <v>104</v>
      </c>
      <c r="AI65" t="s">
        <v>351</v>
      </c>
      <c r="AJ65" t="s">
        <v>468</v>
      </c>
      <c r="AK65" t="s">
        <v>440</v>
      </c>
      <c r="AL65" s="1" t="str">
        <f>VLOOKUP(I65,'[1]214105'!$L$5:$AI$97,24,FALSE)</f>
        <v>24-104-29</v>
      </c>
      <c r="AM65" s="1" t="b">
        <f t="shared" si="0"/>
        <v>0</v>
      </c>
      <c r="AN65" s="1" t="s">
        <v>552</v>
      </c>
    </row>
    <row r="66" spans="1:40" x14ac:dyDescent="0.3">
      <c r="A66" t="s">
        <v>284</v>
      </c>
      <c r="B66" t="s">
        <v>433</v>
      </c>
      <c r="C66" t="s">
        <v>434</v>
      </c>
      <c r="D66" t="s">
        <v>360</v>
      </c>
      <c r="E66" t="s">
        <v>298</v>
      </c>
      <c r="F66" t="s">
        <v>289</v>
      </c>
      <c r="G66">
        <v>48088</v>
      </c>
      <c r="H66" t="s">
        <v>435</v>
      </c>
      <c r="I66" t="s">
        <v>185</v>
      </c>
      <c r="J66" t="s">
        <v>186</v>
      </c>
      <c r="K66" t="s">
        <v>185</v>
      </c>
      <c r="L66" t="s">
        <v>293</v>
      </c>
      <c r="M66">
        <v>0</v>
      </c>
      <c r="N66">
        <v>3800</v>
      </c>
      <c r="U66" t="s">
        <v>185</v>
      </c>
      <c r="V66">
        <v>-3800</v>
      </c>
      <c r="W66" t="s">
        <v>252</v>
      </c>
      <c r="X66" s="1" t="str">
        <f>VLOOKUP(I66,'[1]214105'!$L$5:$Y$97,14,FALSE)</f>
        <v>HUTANG PPH 23</v>
      </c>
      <c r="Y66" s="1" t="b">
        <v>1</v>
      </c>
      <c r="AA66" t="s">
        <v>452</v>
      </c>
      <c r="AB66" t="s">
        <v>453</v>
      </c>
      <c r="AC66" t="s">
        <v>454</v>
      </c>
      <c r="AD66">
        <v>190000</v>
      </c>
      <c r="AE66">
        <v>3800</v>
      </c>
      <c r="AF66">
        <v>0.02</v>
      </c>
      <c r="AG66" t="s">
        <v>350</v>
      </c>
      <c r="AH66">
        <v>104</v>
      </c>
      <c r="AI66" t="s">
        <v>351</v>
      </c>
      <c r="AJ66" t="s">
        <v>469</v>
      </c>
      <c r="AK66" t="s">
        <v>440</v>
      </c>
      <c r="AL66" s="1" t="str">
        <f>VLOOKUP(I66,'[1]214105'!$L$5:$AI$97,24,FALSE)</f>
        <v>24-104-29</v>
      </c>
      <c r="AM66" s="1" t="b">
        <f t="shared" si="0"/>
        <v>0</v>
      </c>
      <c r="AN66" s="1" t="s">
        <v>552</v>
      </c>
    </row>
    <row r="67" spans="1:40" x14ac:dyDescent="0.3">
      <c r="A67" t="s">
        <v>284</v>
      </c>
      <c r="B67" t="s">
        <v>433</v>
      </c>
      <c r="C67" t="s">
        <v>434</v>
      </c>
      <c r="D67" t="s">
        <v>360</v>
      </c>
      <c r="E67" t="s">
        <v>298</v>
      </c>
      <c r="F67" t="s">
        <v>289</v>
      </c>
      <c r="G67">
        <v>48089</v>
      </c>
      <c r="H67" t="s">
        <v>435</v>
      </c>
      <c r="I67" t="s">
        <v>187</v>
      </c>
      <c r="J67" t="s">
        <v>188</v>
      </c>
      <c r="K67" t="s">
        <v>187</v>
      </c>
      <c r="L67" t="s">
        <v>293</v>
      </c>
      <c r="M67">
        <v>0</v>
      </c>
      <c r="N67">
        <v>6000</v>
      </c>
      <c r="U67" t="s">
        <v>187</v>
      </c>
      <c r="V67">
        <v>-6000</v>
      </c>
      <c r="W67" t="s">
        <v>252</v>
      </c>
      <c r="X67" s="1" t="str">
        <f>VLOOKUP(I67,'[1]214105'!$L$5:$Y$97,14,FALSE)</f>
        <v>HUTANG PPH 23</v>
      </c>
      <c r="Y67" s="1" t="b">
        <v>1</v>
      </c>
      <c r="AA67" t="s">
        <v>452</v>
      </c>
      <c r="AB67" t="s">
        <v>453</v>
      </c>
      <c r="AC67" t="s">
        <v>454</v>
      </c>
      <c r="AD67">
        <v>300000</v>
      </c>
      <c r="AE67">
        <v>6000</v>
      </c>
      <c r="AF67">
        <v>0.02</v>
      </c>
      <c r="AG67" t="s">
        <v>350</v>
      </c>
      <c r="AH67">
        <v>104</v>
      </c>
      <c r="AI67" t="s">
        <v>351</v>
      </c>
      <c r="AJ67" t="s">
        <v>470</v>
      </c>
      <c r="AK67" t="s">
        <v>440</v>
      </c>
      <c r="AL67" s="1" t="str">
        <f>VLOOKUP(I67,'[1]214105'!$L$5:$AI$97,24,FALSE)</f>
        <v>24-104-29</v>
      </c>
      <c r="AM67" s="1" t="b">
        <f t="shared" ref="AM67:AM97" si="2">AK67=AL67</f>
        <v>0</v>
      </c>
      <c r="AN67" s="1" t="s">
        <v>552</v>
      </c>
    </row>
    <row r="68" spans="1:40" x14ac:dyDescent="0.3">
      <c r="A68" t="s">
        <v>284</v>
      </c>
      <c r="B68" t="s">
        <v>433</v>
      </c>
      <c r="C68" t="s">
        <v>434</v>
      </c>
      <c r="D68" t="s">
        <v>360</v>
      </c>
      <c r="E68" t="s">
        <v>298</v>
      </c>
      <c r="F68" t="s">
        <v>289</v>
      </c>
      <c r="G68">
        <v>48090</v>
      </c>
      <c r="H68" t="s">
        <v>435</v>
      </c>
      <c r="I68" t="s">
        <v>189</v>
      </c>
      <c r="J68" t="s">
        <v>190</v>
      </c>
      <c r="K68" t="s">
        <v>189</v>
      </c>
      <c r="L68" t="s">
        <v>293</v>
      </c>
      <c r="M68">
        <v>0</v>
      </c>
      <c r="N68">
        <v>3300</v>
      </c>
      <c r="U68" t="s">
        <v>189</v>
      </c>
      <c r="V68">
        <v>-3300</v>
      </c>
      <c r="W68" t="s">
        <v>252</v>
      </c>
      <c r="X68" s="1" t="str">
        <f>VLOOKUP(I68,'[1]214105'!$L$5:$Y$97,14,FALSE)</f>
        <v>HUTANG PPH 23</v>
      </c>
      <c r="Y68" s="1" t="b">
        <v>1</v>
      </c>
      <c r="AA68" t="s">
        <v>452</v>
      </c>
      <c r="AB68" t="s">
        <v>453</v>
      </c>
      <c r="AC68" t="s">
        <v>454</v>
      </c>
      <c r="AD68">
        <v>165000</v>
      </c>
      <c r="AE68">
        <v>3300</v>
      </c>
      <c r="AF68">
        <v>0.02</v>
      </c>
      <c r="AG68" t="s">
        <v>350</v>
      </c>
      <c r="AH68">
        <v>104</v>
      </c>
      <c r="AI68" t="s">
        <v>351</v>
      </c>
      <c r="AJ68" t="s">
        <v>471</v>
      </c>
      <c r="AK68" t="s">
        <v>440</v>
      </c>
      <c r="AL68" s="1" t="str">
        <f>VLOOKUP(I68,'[1]214105'!$L$5:$AI$97,24,FALSE)</f>
        <v>24-104-29</v>
      </c>
      <c r="AM68" s="1" t="b">
        <f t="shared" si="2"/>
        <v>0</v>
      </c>
      <c r="AN68" s="1" t="s">
        <v>552</v>
      </c>
    </row>
    <row r="69" spans="1:40" x14ac:dyDescent="0.3">
      <c r="A69" t="s">
        <v>284</v>
      </c>
      <c r="B69" t="s">
        <v>433</v>
      </c>
      <c r="C69" t="s">
        <v>434</v>
      </c>
      <c r="D69" t="s">
        <v>360</v>
      </c>
      <c r="E69" t="s">
        <v>298</v>
      </c>
      <c r="F69" t="s">
        <v>289</v>
      </c>
      <c r="G69">
        <v>48091</v>
      </c>
      <c r="H69" t="s">
        <v>435</v>
      </c>
      <c r="I69" t="s">
        <v>191</v>
      </c>
      <c r="J69" t="s">
        <v>192</v>
      </c>
      <c r="K69" t="s">
        <v>191</v>
      </c>
      <c r="L69" t="s">
        <v>293</v>
      </c>
      <c r="M69">
        <v>0</v>
      </c>
      <c r="N69">
        <v>8400</v>
      </c>
      <c r="U69" t="s">
        <v>191</v>
      </c>
      <c r="V69">
        <v>-8400</v>
      </c>
      <c r="W69" t="s">
        <v>252</v>
      </c>
      <c r="X69" s="1" t="str">
        <f>VLOOKUP(I69,'[1]214105'!$L$5:$Y$97,14,FALSE)</f>
        <v>HUTANG PPH 23</v>
      </c>
      <c r="Y69" s="1" t="b">
        <v>1</v>
      </c>
      <c r="AA69" t="s">
        <v>452</v>
      </c>
      <c r="AB69" t="s">
        <v>453</v>
      </c>
      <c r="AC69" t="s">
        <v>454</v>
      </c>
      <c r="AD69">
        <v>420000</v>
      </c>
      <c r="AE69">
        <v>8400</v>
      </c>
      <c r="AF69">
        <v>0.02</v>
      </c>
      <c r="AG69" t="s">
        <v>350</v>
      </c>
      <c r="AH69">
        <v>104</v>
      </c>
      <c r="AI69" t="s">
        <v>351</v>
      </c>
      <c r="AJ69" t="s">
        <v>472</v>
      </c>
      <c r="AK69" t="s">
        <v>440</v>
      </c>
      <c r="AL69" s="1" t="str">
        <f>VLOOKUP(I69,'[1]214105'!$L$5:$AI$97,24,FALSE)</f>
        <v>24-104-29</v>
      </c>
      <c r="AM69" s="1" t="b">
        <f t="shared" si="2"/>
        <v>0</v>
      </c>
      <c r="AN69" s="1" t="s">
        <v>552</v>
      </c>
    </row>
    <row r="70" spans="1:40" x14ac:dyDescent="0.3">
      <c r="A70" t="s">
        <v>284</v>
      </c>
      <c r="B70" t="s">
        <v>433</v>
      </c>
      <c r="C70" t="s">
        <v>434</v>
      </c>
      <c r="D70" t="s">
        <v>360</v>
      </c>
      <c r="E70" t="s">
        <v>298</v>
      </c>
      <c r="F70" t="s">
        <v>289</v>
      </c>
      <c r="G70">
        <v>48092</v>
      </c>
      <c r="H70" t="s">
        <v>435</v>
      </c>
      <c r="I70" t="s">
        <v>193</v>
      </c>
      <c r="J70" t="s">
        <v>194</v>
      </c>
      <c r="K70" t="s">
        <v>193</v>
      </c>
      <c r="L70" t="s">
        <v>293</v>
      </c>
      <c r="M70">
        <v>0</v>
      </c>
      <c r="N70">
        <v>8400</v>
      </c>
      <c r="U70" t="s">
        <v>193</v>
      </c>
      <c r="V70">
        <v>-8400</v>
      </c>
      <c r="W70" t="s">
        <v>252</v>
      </c>
      <c r="X70" s="1" t="str">
        <f>VLOOKUP(I70,'[1]214105'!$L$5:$Y$97,14,FALSE)</f>
        <v>HUTANG PPH 23</v>
      </c>
      <c r="Y70" s="1" t="b">
        <v>1</v>
      </c>
      <c r="AA70" t="s">
        <v>452</v>
      </c>
      <c r="AB70" t="s">
        <v>453</v>
      </c>
      <c r="AC70" t="s">
        <v>454</v>
      </c>
      <c r="AD70">
        <v>420000</v>
      </c>
      <c r="AE70">
        <v>8400</v>
      </c>
      <c r="AF70">
        <v>0.02</v>
      </c>
      <c r="AG70" t="s">
        <v>350</v>
      </c>
      <c r="AH70">
        <v>104</v>
      </c>
      <c r="AI70" t="s">
        <v>351</v>
      </c>
      <c r="AJ70" t="s">
        <v>473</v>
      </c>
      <c r="AK70" t="s">
        <v>440</v>
      </c>
      <c r="AL70" s="1" t="str">
        <f>VLOOKUP(I70,'[1]214105'!$L$5:$AI$97,24,FALSE)</f>
        <v>24-104-29</v>
      </c>
      <c r="AM70" s="1" t="b">
        <f t="shared" si="2"/>
        <v>0</v>
      </c>
      <c r="AN70" s="1" t="s">
        <v>552</v>
      </c>
    </row>
    <row r="71" spans="1:40" x14ac:dyDescent="0.3">
      <c r="A71" t="s">
        <v>284</v>
      </c>
      <c r="B71" t="s">
        <v>433</v>
      </c>
      <c r="C71" t="s">
        <v>434</v>
      </c>
      <c r="D71" t="s">
        <v>360</v>
      </c>
      <c r="E71" t="s">
        <v>298</v>
      </c>
      <c r="F71" t="s">
        <v>289</v>
      </c>
      <c r="G71">
        <v>48093</v>
      </c>
      <c r="H71" t="s">
        <v>435</v>
      </c>
      <c r="I71" t="s">
        <v>195</v>
      </c>
      <c r="J71" t="s">
        <v>196</v>
      </c>
      <c r="K71" t="s">
        <v>195</v>
      </c>
      <c r="L71" t="s">
        <v>293</v>
      </c>
      <c r="M71">
        <v>0</v>
      </c>
      <c r="N71">
        <v>28860</v>
      </c>
      <c r="U71" t="s">
        <v>195</v>
      </c>
      <c r="V71">
        <v>-28860</v>
      </c>
      <c r="W71" t="s">
        <v>252</v>
      </c>
      <c r="X71" s="1" t="str">
        <f>VLOOKUP(I71,'[1]214105'!$L$5:$Y$97,14,FALSE)</f>
        <v>HUTANG PPH 23</v>
      </c>
      <c r="Y71" s="1" t="b">
        <v>1</v>
      </c>
      <c r="AA71" t="s">
        <v>452</v>
      </c>
      <c r="AB71" t="s">
        <v>453</v>
      </c>
      <c r="AC71" t="s">
        <v>454</v>
      </c>
      <c r="AD71">
        <v>1443000</v>
      </c>
      <c r="AE71">
        <v>28860</v>
      </c>
      <c r="AF71">
        <v>0.02</v>
      </c>
      <c r="AG71" t="s">
        <v>350</v>
      </c>
      <c r="AH71">
        <v>104</v>
      </c>
      <c r="AI71" t="s">
        <v>351</v>
      </c>
      <c r="AJ71" t="s">
        <v>474</v>
      </c>
      <c r="AK71" t="s">
        <v>440</v>
      </c>
      <c r="AL71" s="1" t="str">
        <f>VLOOKUP(I71,'[1]214105'!$L$5:$AI$97,24,FALSE)</f>
        <v>24-104-29</v>
      </c>
      <c r="AM71" s="1" t="b">
        <f t="shared" si="2"/>
        <v>0</v>
      </c>
      <c r="AN71" s="1" t="s">
        <v>552</v>
      </c>
    </row>
    <row r="72" spans="1:40" x14ac:dyDescent="0.3">
      <c r="A72" t="s">
        <v>284</v>
      </c>
      <c r="B72" t="s">
        <v>433</v>
      </c>
      <c r="C72" t="s">
        <v>434</v>
      </c>
      <c r="D72" t="s">
        <v>360</v>
      </c>
      <c r="E72" t="s">
        <v>298</v>
      </c>
      <c r="F72" t="s">
        <v>289</v>
      </c>
      <c r="G72">
        <v>48094</v>
      </c>
      <c r="H72" t="s">
        <v>435</v>
      </c>
      <c r="I72" t="s">
        <v>197</v>
      </c>
      <c r="J72" t="s">
        <v>198</v>
      </c>
      <c r="K72" t="s">
        <v>197</v>
      </c>
      <c r="L72" t="s">
        <v>293</v>
      </c>
      <c r="M72">
        <v>0</v>
      </c>
      <c r="N72">
        <v>6000</v>
      </c>
      <c r="U72" t="s">
        <v>197</v>
      </c>
      <c r="V72">
        <v>-6000</v>
      </c>
      <c r="W72" t="s">
        <v>252</v>
      </c>
      <c r="X72" s="1" t="str">
        <f>VLOOKUP(I72,'[1]214105'!$L$5:$Y$97,14,FALSE)</f>
        <v>HUTANG PPH 23</v>
      </c>
      <c r="Y72" s="1" t="b">
        <v>1</v>
      </c>
      <c r="AA72" t="s">
        <v>452</v>
      </c>
      <c r="AB72" t="s">
        <v>453</v>
      </c>
      <c r="AC72" t="s">
        <v>454</v>
      </c>
      <c r="AD72">
        <v>300000</v>
      </c>
      <c r="AE72">
        <v>6000</v>
      </c>
      <c r="AF72">
        <v>0.02</v>
      </c>
      <c r="AG72" t="s">
        <v>350</v>
      </c>
      <c r="AH72">
        <v>104</v>
      </c>
      <c r="AI72" t="s">
        <v>351</v>
      </c>
      <c r="AJ72" t="s">
        <v>475</v>
      </c>
      <c r="AK72" t="s">
        <v>440</v>
      </c>
      <c r="AL72" s="1" t="str">
        <f>VLOOKUP(I72,'[1]214105'!$L$5:$AI$97,24,FALSE)</f>
        <v>24-104-29</v>
      </c>
      <c r="AM72" s="1" t="b">
        <f t="shared" si="2"/>
        <v>0</v>
      </c>
      <c r="AN72" s="1" t="s">
        <v>552</v>
      </c>
    </row>
    <row r="73" spans="1:40" x14ac:dyDescent="0.3">
      <c r="A73" t="s">
        <v>284</v>
      </c>
      <c r="B73" t="s">
        <v>433</v>
      </c>
      <c r="C73" t="s">
        <v>434</v>
      </c>
      <c r="D73" t="s">
        <v>360</v>
      </c>
      <c r="E73" t="s">
        <v>298</v>
      </c>
      <c r="F73" t="s">
        <v>289</v>
      </c>
      <c r="G73">
        <v>48095</v>
      </c>
      <c r="H73" t="s">
        <v>435</v>
      </c>
      <c r="I73" t="s">
        <v>199</v>
      </c>
      <c r="J73" t="s">
        <v>200</v>
      </c>
      <c r="K73" t="s">
        <v>199</v>
      </c>
      <c r="L73" t="s">
        <v>293</v>
      </c>
      <c r="M73">
        <v>0</v>
      </c>
      <c r="N73">
        <v>6000</v>
      </c>
      <c r="U73" t="s">
        <v>199</v>
      </c>
      <c r="V73">
        <v>-6000</v>
      </c>
      <c r="W73" t="s">
        <v>252</v>
      </c>
      <c r="X73" s="1" t="str">
        <f>VLOOKUP(I73,'[1]214105'!$L$5:$Y$97,14,FALSE)</f>
        <v>HUTANG PPH 23</v>
      </c>
      <c r="Y73" s="1" t="b">
        <v>1</v>
      </c>
      <c r="AA73" t="s">
        <v>452</v>
      </c>
      <c r="AB73" t="s">
        <v>453</v>
      </c>
      <c r="AC73" t="s">
        <v>454</v>
      </c>
      <c r="AD73">
        <v>300000</v>
      </c>
      <c r="AE73">
        <v>6000</v>
      </c>
      <c r="AF73">
        <v>0.02</v>
      </c>
      <c r="AG73" t="s">
        <v>350</v>
      </c>
      <c r="AH73">
        <v>104</v>
      </c>
      <c r="AI73" t="s">
        <v>351</v>
      </c>
      <c r="AJ73" t="s">
        <v>476</v>
      </c>
      <c r="AK73" t="s">
        <v>440</v>
      </c>
      <c r="AL73" s="1" t="str">
        <f>VLOOKUP(I73,'[1]214105'!$L$5:$AI$97,24,FALSE)</f>
        <v>24-104-29</v>
      </c>
      <c r="AM73" s="1" t="b">
        <f t="shared" si="2"/>
        <v>0</v>
      </c>
      <c r="AN73" s="1" t="s">
        <v>552</v>
      </c>
    </row>
    <row r="74" spans="1:40" x14ac:dyDescent="0.3">
      <c r="A74" t="s">
        <v>284</v>
      </c>
      <c r="B74" t="s">
        <v>433</v>
      </c>
      <c r="C74" t="s">
        <v>434</v>
      </c>
      <c r="D74" t="s">
        <v>360</v>
      </c>
      <c r="E74" t="s">
        <v>298</v>
      </c>
      <c r="F74" t="s">
        <v>289</v>
      </c>
      <c r="G74">
        <v>48096</v>
      </c>
      <c r="H74" t="s">
        <v>435</v>
      </c>
      <c r="I74" t="s">
        <v>201</v>
      </c>
      <c r="J74" t="s">
        <v>202</v>
      </c>
      <c r="K74" t="s">
        <v>201</v>
      </c>
      <c r="L74" t="s">
        <v>293</v>
      </c>
      <c r="M74">
        <v>0</v>
      </c>
      <c r="N74">
        <v>31200</v>
      </c>
      <c r="U74" t="s">
        <v>201</v>
      </c>
      <c r="V74">
        <v>-31200</v>
      </c>
      <c r="W74" t="s">
        <v>252</v>
      </c>
      <c r="X74" s="1" t="str">
        <f>VLOOKUP(I74,'[1]214105'!$L$5:$Y$97,14,FALSE)</f>
        <v>HUTANG PPH 23</v>
      </c>
      <c r="Y74" s="1" t="b">
        <v>1</v>
      </c>
      <c r="AA74" t="s">
        <v>452</v>
      </c>
      <c r="AB74" t="s">
        <v>453</v>
      </c>
      <c r="AC74" t="s">
        <v>454</v>
      </c>
      <c r="AD74">
        <v>1560000</v>
      </c>
      <c r="AE74">
        <v>31200</v>
      </c>
      <c r="AF74">
        <v>0.02</v>
      </c>
      <c r="AG74" t="s">
        <v>350</v>
      </c>
      <c r="AH74">
        <v>104</v>
      </c>
      <c r="AI74" t="s">
        <v>351</v>
      </c>
      <c r="AJ74" t="s">
        <v>477</v>
      </c>
      <c r="AK74" t="s">
        <v>440</v>
      </c>
      <c r="AL74" s="1" t="str">
        <f>VLOOKUP(I74,'[1]214105'!$L$5:$AI$97,24,FALSE)</f>
        <v>24-104-29</v>
      </c>
      <c r="AM74" s="1" t="b">
        <f t="shared" si="2"/>
        <v>0</v>
      </c>
      <c r="AN74" s="1" t="s">
        <v>552</v>
      </c>
    </row>
    <row r="75" spans="1:40" x14ac:dyDescent="0.3">
      <c r="A75" t="s">
        <v>284</v>
      </c>
      <c r="B75" t="s">
        <v>433</v>
      </c>
      <c r="C75" t="s">
        <v>434</v>
      </c>
      <c r="D75" t="s">
        <v>360</v>
      </c>
      <c r="E75" t="s">
        <v>298</v>
      </c>
      <c r="F75" t="s">
        <v>289</v>
      </c>
      <c r="G75">
        <v>48097</v>
      </c>
      <c r="H75" t="s">
        <v>435</v>
      </c>
      <c r="I75" t="s">
        <v>203</v>
      </c>
      <c r="J75" t="s">
        <v>204</v>
      </c>
      <c r="K75" t="s">
        <v>203</v>
      </c>
      <c r="L75" t="s">
        <v>293</v>
      </c>
      <c r="M75">
        <v>0</v>
      </c>
      <c r="N75">
        <v>202860</v>
      </c>
      <c r="U75" t="s">
        <v>203</v>
      </c>
      <c r="V75">
        <v>-202860</v>
      </c>
      <c r="W75" t="s">
        <v>252</v>
      </c>
      <c r="X75" s="1" t="str">
        <f>VLOOKUP(I75,'[1]214105'!$L$5:$Y$97,14,FALSE)</f>
        <v>HUTANG PPH 23</v>
      </c>
      <c r="Y75" s="1" t="b">
        <v>1</v>
      </c>
      <c r="AA75" t="s">
        <v>452</v>
      </c>
      <c r="AB75" t="s">
        <v>453</v>
      </c>
      <c r="AC75" t="s">
        <v>454</v>
      </c>
      <c r="AD75">
        <v>10143000</v>
      </c>
      <c r="AE75">
        <v>202860</v>
      </c>
      <c r="AF75">
        <v>0.02</v>
      </c>
      <c r="AG75" t="s">
        <v>350</v>
      </c>
      <c r="AH75">
        <v>104</v>
      </c>
      <c r="AI75" t="s">
        <v>351</v>
      </c>
      <c r="AJ75" t="s">
        <v>478</v>
      </c>
      <c r="AK75" t="s">
        <v>440</v>
      </c>
      <c r="AL75" s="1" t="str">
        <f>VLOOKUP(I75,'[1]214105'!$L$5:$AI$97,24,FALSE)</f>
        <v>24-104-29</v>
      </c>
      <c r="AM75" s="1" t="b">
        <f t="shared" si="2"/>
        <v>0</v>
      </c>
      <c r="AN75" s="1" t="s">
        <v>552</v>
      </c>
    </row>
    <row r="76" spans="1:40" hidden="1" x14ac:dyDescent="0.3">
      <c r="A76" t="s">
        <v>284</v>
      </c>
      <c r="B76" t="s">
        <v>479</v>
      </c>
      <c r="C76" t="s">
        <v>480</v>
      </c>
      <c r="D76" t="s">
        <v>366</v>
      </c>
      <c r="E76" t="s">
        <v>481</v>
      </c>
      <c r="F76" t="s">
        <v>482</v>
      </c>
      <c r="G76">
        <v>3694</v>
      </c>
      <c r="H76" t="s">
        <v>483</v>
      </c>
      <c r="I76" t="s">
        <v>205</v>
      </c>
      <c r="J76" t="s">
        <v>206</v>
      </c>
      <c r="K76" t="s">
        <v>483</v>
      </c>
      <c r="L76" t="s">
        <v>484</v>
      </c>
      <c r="M76">
        <v>0</v>
      </c>
      <c r="N76">
        <v>1516330</v>
      </c>
      <c r="O76" t="s">
        <v>205</v>
      </c>
      <c r="P76" t="s">
        <v>485</v>
      </c>
      <c r="R76" t="s">
        <v>486</v>
      </c>
      <c r="S76" t="s">
        <v>487</v>
      </c>
      <c r="U76" t="s">
        <v>205</v>
      </c>
      <c r="V76">
        <v>-1516330</v>
      </c>
      <c r="W76" t="s">
        <v>252</v>
      </c>
      <c r="X76" s="1" t="str">
        <f>VLOOKUP(I76,'[1]214105'!$L$5:$Y$97,14,FALSE)</f>
        <v>HUTANG PPH 23</v>
      </c>
      <c r="Y76" s="1" t="b">
        <v>1</v>
      </c>
      <c r="AA76" t="s">
        <v>488</v>
      </c>
      <c r="AB76" t="s">
        <v>489</v>
      </c>
      <c r="AC76" t="s">
        <v>490</v>
      </c>
      <c r="AD76">
        <v>75816500</v>
      </c>
      <c r="AE76">
        <v>1516330</v>
      </c>
      <c r="AF76">
        <v>0.02</v>
      </c>
      <c r="AG76" t="s">
        <v>350</v>
      </c>
      <c r="AH76">
        <v>104</v>
      </c>
      <c r="AI76" t="s">
        <v>351</v>
      </c>
      <c r="AK76" t="s">
        <v>372</v>
      </c>
      <c r="AL76" s="1" t="str">
        <f>VLOOKUP(I76,'[1]214105'!$L$5:$AI$97,24,FALSE)</f>
        <v>24-104-29</v>
      </c>
      <c r="AM76" s="1" t="b">
        <f t="shared" si="2"/>
        <v>1</v>
      </c>
    </row>
    <row r="77" spans="1:40" hidden="1" x14ac:dyDescent="0.3">
      <c r="A77" t="s">
        <v>284</v>
      </c>
      <c r="B77" t="s">
        <v>479</v>
      </c>
      <c r="C77" t="s">
        <v>480</v>
      </c>
      <c r="D77" t="s">
        <v>366</v>
      </c>
      <c r="E77" t="s">
        <v>481</v>
      </c>
      <c r="F77" t="s">
        <v>482</v>
      </c>
      <c r="G77">
        <v>3696</v>
      </c>
      <c r="H77" t="s">
        <v>491</v>
      </c>
      <c r="I77" t="s">
        <v>207</v>
      </c>
      <c r="J77" t="s">
        <v>208</v>
      </c>
      <c r="K77" t="s">
        <v>491</v>
      </c>
      <c r="L77" t="s">
        <v>484</v>
      </c>
      <c r="M77">
        <v>0</v>
      </c>
      <c r="N77">
        <v>3122228</v>
      </c>
      <c r="O77" t="s">
        <v>207</v>
      </c>
      <c r="P77" t="s">
        <v>492</v>
      </c>
      <c r="R77" t="s">
        <v>486</v>
      </c>
      <c r="S77" t="s">
        <v>487</v>
      </c>
      <c r="U77" t="s">
        <v>207</v>
      </c>
      <c r="V77">
        <v>-3122228</v>
      </c>
      <c r="W77" t="s">
        <v>252</v>
      </c>
      <c r="X77" s="1" t="str">
        <f>VLOOKUP(I77,'[1]214105'!$L$5:$Y$97,14,FALSE)</f>
        <v>HUTANG PPH 23</v>
      </c>
      <c r="Y77" s="1" t="b">
        <v>1</v>
      </c>
      <c r="AA77" t="s">
        <v>488</v>
      </c>
      <c r="AB77" t="s">
        <v>489</v>
      </c>
      <c r="AC77" t="s">
        <v>490</v>
      </c>
      <c r="AD77">
        <v>156111400</v>
      </c>
      <c r="AE77">
        <v>3122228</v>
      </c>
      <c r="AF77">
        <v>0.02</v>
      </c>
      <c r="AG77" t="s">
        <v>350</v>
      </c>
      <c r="AH77">
        <v>104</v>
      </c>
      <c r="AI77" t="s">
        <v>351</v>
      </c>
      <c r="AK77" t="s">
        <v>372</v>
      </c>
      <c r="AL77" s="1" t="str">
        <f>VLOOKUP(I77,'[1]214105'!$L$5:$AI$97,24,FALSE)</f>
        <v>24-104-29</v>
      </c>
      <c r="AM77" s="1" t="b">
        <f t="shared" si="2"/>
        <v>1</v>
      </c>
    </row>
    <row r="78" spans="1:40" hidden="1" x14ac:dyDescent="0.3">
      <c r="A78" t="s">
        <v>284</v>
      </c>
      <c r="B78" t="s">
        <v>479</v>
      </c>
      <c r="C78" t="s">
        <v>480</v>
      </c>
      <c r="D78" t="s">
        <v>392</v>
      </c>
      <c r="E78" t="s">
        <v>481</v>
      </c>
      <c r="F78" t="s">
        <v>482</v>
      </c>
      <c r="G78">
        <v>3701</v>
      </c>
      <c r="H78" t="s">
        <v>483</v>
      </c>
      <c r="I78" t="s">
        <v>209</v>
      </c>
      <c r="J78" t="s">
        <v>210</v>
      </c>
      <c r="K78" t="s">
        <v>483</v>
      </c>
      <c r="L78" t="s">
        <v>493</v>
      </c>
      <c r="M78">
        <v>0</v>
      </c>
      <c r="N78">
        <v>5611688</v>
      </c>
      <c r="O78" t="s">
        <v>209</v>
      </c>
      <c r="P78" t="s">
        <v>494</v>
      </c>
      <c r="R78" t="s">
        <v>486</v>
      </c>
      <c r="S78" t="s">
        <v>495</v>
      </c>
      <c r="U78" t="s">
        <v>209</v>
      </c>
      <c r="V78">
        <v>-5611688</v>
      </c>
      <c r="W78" t="s">
        <v>252</v>
      </c>
      <c r="X78" s="1" t="str">
        <f>VLOOKUP(I78,'[1]214105'!$L$5:$Y$97,14,FALSE)</f>
        <v>HUTANG PPH 23</v>
      </c>
      <c r="Y78" s="1" t="b">
        <v>1</v>
      </c>
      <c r="AA78" t="s">
        <v>488</v>
      </c>
      <c r="AB78" t="s">
        <v>489</v>
      </c>
      <c r="AC78" t="s">
        <v>490</v>
      </c>
      <c r="AD78">
        <v>280584400</v>
      </c>
      <c r="AE78">
        <v>5611688</v>
      </c>
      <c r="AF78">
        <v>0.02</v>
      </c>
      <c r="AG78" t="s">
        <v>350</v>
      </c>
      <c r="AH78">
        <v>104</v>
      </c>
      <c r="AI78" t="s">
        <v>351</v>
      </c>
      <c r="AK78" t="s">
        <v>372</v>
      </c>
      <c r="AL78" s="1" t="str">
        <f>VLOOKUP(I78,'[1]214105'!$L$5:$AI$97,24,FALSE)</f>
        <v>24-104-29</v>
      </c>
      <c r="AM78" s="1" t="b">
        <f t="shared" si="2"/>
        <v>1</v>
      </c>
    </row>
    <row r="79" spans="1:40" hidden="1" x14ac:dyDescent="0.3">
      <c r="A79" t="s">
        <v>284</v>
      </c>
      <c r="B79" t="s">
        <v>479</v>
      </c>
      <c r="C79" t="s">
        <v>480</v>
      </c>
      <c r="D79" t="s">
        <v>392</v>
      </c>
      <c r="E79" t="s">
        <v>481</v>
      </c>
      <c r="F79" t="s">
        <v>482</v>
      </c>
      <c r="G79">
        <v>3703</v>
      </c>
      <c r="H79" t="s">
        <v>483</v>
      </c>
      <c r="I79" t="s">
        <v>211</v>
      </c>
      <c r="J79" t="s">
        <v>212</v>
      </c>
      <c r="K79" t="s">
        <v>483</v>
      </c>
      <c r="L79" t="s">
        <v>493</v>
      </c>
      <c r="M79">
        <v>0</v>
      </c>
      <c r="N79">
        <v>1669181</v>
      </c>
      <c r="O79" t="s">
        <v>211</v>
      </c>
      <c r="P79" t="s">
        <v>496</v>
      </c>
      <c r="R79" t="s">
        <v>486</v>
      </c>
      <c r="S79" t="s">
        <v>495</v>
      </c>
      <c r="U79" t="s">
        <v>211</v>
      </c>
      <c r="V79">
        <v>-1669181</v>
      </c>
      <c r="W79" t="s">
        <v>252</v>
      </c>
      <c r="X79" s="1" t="str">
        <f>VLOOKUP(I79,'[1]214105'!$L$5:$Y$97,14,FALSE)</f>
        <v>HUTANG PPH 23</v>
      </c>
      <c r="Y79" s="1" t="b">
        <v>1</v>
      </c>
      <c r="AA79" t="s">
        <v>488</v>
      </c>
      <c r="AB79" t="s">
        <v>489</v>
      </c>
      <c r="AC79" t="s">
        <v>490</v>
      </c>
      <c r="AD79">
        <v>83459050</v>
      </c>
      <c r="AE79">
        <v>1669181</v>
      </c>
      <c r="AF79">
        <v>0.02</v>
      </c>
      <c r="AG79" t="s">
        <v>350</v>
      </c>
      <c r="AH79">
        <v>104</v>
      </c>
      <c r="AI79" t="s">
        <v>351</v>
      </c>
      <c r="AK79" t="s">
        <v>372</v>
      </c>
      <c r="AL79" s="1" t="str">
        <f>VLOOKUP(I79,'[1]214105'!$L$5:$AI$97,24,FALSE)</f>
        <v>24-104-29</v>
      </c>
      <c r="AM79" s="1" t="b">
        <f t="shared" si="2"/>
        <v>1</v>
      </c>
    </row>
    <row r="80" spans="1:40" hidden="1" x14ac:dyDescent="0.3">
      <c r="A80" t="s">
        <v>284</v>
      </c>
      <c r="B80" t="s">
        <v>479</v>
      </c>
      <c r="C80" t="s">
        <v>480</v>
      </c>
      <c r="D80" t="s">
        <v>392</v>
      </c>
      <c r="E80" t="s">
        <v>481</v>
      </c>
      <c r="F80" t="s">
        <v>482</v>
      </c>
      <c r="G80">
        <v>3704</v>
      </c>
      <c r="H80" t="s">
        <v>483</v>
      </c>
      <c r="I80" t="s">
        <v>213</v>
      </c>
      <c r="J80" t="s">
        <v>214</v>
      </c>
      <c r="K80" t="s">
        <v>483</v>
      </c>
      <c r="L80" t="s">
        <v>493</v>
      </c>
      <c r="M80">
        <v>0</v>
      </c>
      <c r="N80">
        <v>1554313</v>
      </c>
      <c r="O80" t="s">
        <v>213</v>
      </c>
      <c r="P80" t="s">
        <v>497</v>
      </c>
      <c r="R80" t="s">
        <v>486</v>
      </c>
      <c r="S80" t="s">
        <v>495</v>
      </c>
      <c r="U80" t="s">
        <v>213</v>
      </c>
      <c r="V80">
        <v>-1554313</v>
      </c>
      <c r="W80" t="s">
        <v>252</v>
      </c>
      <c r="X80" s="1" t="str">
        <f>VLOOKUP(I80,'[1]214105'!$L$5:$Y$97,14,FALSE)</f>
        <v>HUTANG PPH 23</v>
      </c>
      <c r="Y80" s="1" t="b">
        <v>1</v>
      </c>
      <c r="AA80" t="s">
        <v>488</v>
      </c>
      <c r="AB80" t="s">
        <v>489</v>
      </c>
      <c r="AC80" t="s">
        <v>490</v>
      </c>
      <c r="AD80">
        <v>77715650</v>
      </c>
      <c r="AE80">
        <v>1554313</v>
      </c>
      <c r="AF80">
        <v>0.02</v>
      </c>
      <c r="AG80" t="s">
        <v>350</v>
      </c>
      <c r="AH80">
        <v>104</v>
      </c>
      <c r="AI80" t="s">
        <v>351</v>
      </c>
      <c r="AK80" t="s">
        <v>372</v>
      </c>
      <c r="AL80" s="1" t="str">
        <f>VLOOKUP(I80,'[1]214105'!$L$5:$AI$97,24,FALSE)</f>
        <v>24-104-29</v>
      </c>
      <c r="AM80" s="1" t="b">
        <f t="shared" si="2"/>
        <v>1</v>
      </c>
    </row>
    <row r="81" spans="1:39" hidden="1" x14ac:dyDescent="0.3">
      <c r="A81" t="s">
        <v>284</v>
      </c>
      <c r="B81" t="s">
        <v>479</v>
      </c>
      <c r="C81" t="s">
        <v>480</v>
      </c>
      <c r="D81" t="s">
        <v>392</v>
      </c>
      <c r="E81" t="s">
        <v>481</v>
      </c>
      <c r="F81" t="s">
        <v>482</v>
      </c>
      <c r="G81">
        <v>3705</v>
      </c>
      <c r="H81" t="s">
        <v>483</v>
      </c>
      <c r="I81" t="s">
        <v>215</v>
      </c>
      <c r="J81" t="s">
        <v>216</v>
      </c>
      <c r="K81" t="s">
        <v>483</v>
      </c>
      <c r="L81" t="s">
        <v>493</v>
      </c>
      <c r="M81">
        <v>0</v>
      </c>
      <c r="N81">
        <v>2696829</v>
      </c>
      <c r="O81" t="s">
        <v>215</v>
      </c>
      <c r="P81" t="s">
        <v>498</v>
      </c>
      <c r="R81" t="s">
        <v>486</v>
      </c>
      <c r="S81" t="s">
        <v>495</v>
      </c>
      <c r="U81" t="s">
        <v>215</v>
      </c>
      <c r="V81">
        <v>-2696829</v>
      </c>
      <c r="W81" t="s">
        <v>252</v>
      </c>
      <c r="X81" s="1" t="str">
        <f>VLOOKUP(I81,'[1]214105'!$L$5:$Y$97,14,FALSE)</f>
        <v>HUTANG PPH 23</v>
      </c>
      <c r="Y81" s="1" t="b">
        <v>1</v>
      </c>
      <c r="AA81" t="s">
        <v>488</v>
      </c>
      <c r="AB81" t="s">
        <v>489</v>
      </c>
      <c r="AC81" t="s">
        <v>490</v>
      </c>
      <c r="AD81">
        <v>134841450</v>
      </c>
      <c r="AE81">
        <v>2696829</v>
      </c>
      <c r="AF81">
        <v>0.02</v>
      </c>
      <c r="AG81" t="s">
        <v>350</v>
      </c>
      <c r="AH81">
        <v>104</v>
      </c>
      <c r="AI81" t="s">
        <v>351</v>
      </c>
      <c r="AK81" t="s">
        <v>372</v>
      </c>
      <c r="AL81" s="1" t="str">
        <f>VLOOKUP(I81,'[1]214105'!$L$5:$AI$97,24,FALSE)</f>
        <v>24-104-29</v>
      </c>
      <c r="AM81" s="1" t="b">
        <f t="shared" si="2"/>
        <v>1</v>
      </c>
    </row>
    <row r="82" spans="1:39" hidden="1" x14ac:dyDescent="0.3">
      <c r="A82" t="s">
        <v>284</v>
      </c>
      <c r="B82" t="s">
        <v>479</v>
      </c>
      <c r="C82" t="s">
        <v>480</v>
      </c>
      <c r="D82" t="s">
        <v>392</v>
      </c>
      <c r="E82" t="s">
        <v>481</v>
      </c>
      <c r="F82" t="s">
        <v>482</v>
      </c>
      <c r="G82">
        <v>3706</v>
      </c>
      <c r="H82" t="s">
        <v>483</v>
      </c>
      <c r="I82" t="s">
        <v>217</v>
      </c>
      <c r="J82" t="s">
        <v>218</v>
      </c>
      <c r="K82" t="s">
        <v>483</v>
      </c>
      <c r="L82" t="s">
        <v>493</v>
      </c>
      <c r="M82">
        <v>0</v>
      </c>
      <c r="N82">
        <v>3357770</v>
      </c>
      <c r="O82" t="s">
        <v>217</v>
      </c>
      <c r="P82" t="s">
        <v>499</v>
      </c>
      <c r="R82" t="s">
        <v>486</v>
      </c>
      <c r="S82" t="s">
        <v>495</v>
      </c>
      <c r="U82" t="s">
        <v>217</v>
      </c>
      <c r="V82">
        <v>-3357770</v>
      </c>
      <c r="W82" t="s">
        <v>252</v>
      </c>
      <c r="X82" s="1" t="str">
        <f>VLOOKUP(I82,'[1]214105'!$L$5:$Y$97,14,FALSE)</f>
        <v>HUTANG PPH 23</v>
      </c>
      <c r="Y82" s="1" t="b">
        <v>1</v>
      </c>
      <c r="AA82" t="s">
        <v>500</v>
      </c>
      <c r="AB82" t="s">
        <v>501</v>
      </c>
      <c r="AC82" t="s">
        <v>502</v>
      </c>
      <c r="AD82">
        <v>167888500</v>
      </c>
      <c r="AE82">
        <v>3357770</v>
      </c>
      <c r="AF82">
        <v>0.02</v>
      </c>
      <c r="AG82" t="s">
        <v>350</v>
      </c>
      <c r="AH82">
        <v>104</v>
      </c>
      <c r="AI82" t="s">
        <v>351</v>
      </c>
      <c r="AK82" t="s">
        <v>372</v>
      </c>
      <c r="AL82" s="1" t="str">
        <f>VLOOKUP(I82,'[1]214105'!$L$5:$AI$97,24,FALSE)</f>
        <v>24-104-29</v>
      </c>
      <c r="AM82" s="1" t="b">
        <f t="shared" si="2"/>
        <v>1</v>
      </c>
    </row>
    <row r="83" spans="1:39" hidden="1" x14ac:dyDescent="0.3">
      <c r="A83" t="s">
        <v>284</v>
      </c>
      <c r="B83" t="s">
        <v>479</v>
      </c>
      <c r="C83" t="s">
        <v>480</v>
      </c>
      <c r="D83" t="s">
        <v>503</v>
      </c>
      <c r="E83" t="s">
        <v>288</v>
      </c>
      <c r="F83" t="s">
        <v>482</v>
      </c>
      <c r="G83">
        <v>3718</v>
      </c>
      <c r="H83" t="s">
        <v>483</v>
      </c>
      <c r="I83" t="s">
        <v>219</v>
      </c>
      <c r="J83" t="s">
        <v>220</v>
      </c>
      <c r="K83" t="s">
        <v>483</v>
      </c>
      <c r="L83" t="s">
        <v>504</v>
      </c>
      <c r="M83">
        <v>0</v>
      </c>
      <c r="N83">
        <v>5027530</v>
      </c>
      <c r="O83" t="s">
        <v>219</v>
      </c>
      <c r="P83" t="s">
        <v>505</v>
      </c>
      <c r="R83" t="s">
        <v>486</v>
      </c>
      <c r="S83" t="s">
        <v>506</v>
      </c>
      <c r="U83" t="s">
        <v>219</v>
      </c>
      <c r="V83">
        <v>-5027530</v>
      </c>
      <c r="W83" t="s">
        <v>252</v>
      </c>
      <c r="X83" s="1" t="str">
        <f>VLOOKUP(I83,'[1]214105'!$L$5:$Y$97,14,FALSE)</f>
        <v>HUTANG PPH 23</v>
      </c>
      <c r="Y83" s="1" t="b">
        <v>1</v>
      </c>
      <c r="AA83" t="s">
        <v>488</v>
      </c>
      <c r="AB83" t="s">
        <v>489</v>
      </c>
      <c r="AC83" t="s">
        <v>490</v>
      </c>
      <c r="AD83">
        <v>251376500</v>
      </c>
      <c r="AE83">
        <v>5027530</v>
      </c>
      <c r="AF83">
        <v>0.02</v>
      </c>
      <c r="AG83" t="s">
        <v>350</v>
      </c>
      <c r="AH83">
        <v>104</v>
      </c>
      <c r="AI83" t="s">
        <v>351</v>
      </c>
      <c r="AK83" t="s">
        <v>372</v>
      </c>
      <c r="AL83" s="1" t="str">
        <f>VLOOKUP(I83,'[1]214105'!$L$5:$AI$97,24,FALSE)</f>
        <v>24-104-29</v>
      </c>
      <c r="AM83" s="1" t="b">
        <f t="shared" si="2"/>
        <v>1</v>
      </c>
    </row>
    <row r="84" spans="1:39" hidden="1" x14ac:dyDescent="0.3">
      <c r="A84" t="s">
        <v>284</v>
      </c>
      <c r="B84" t="s">
        <v>479</v>
      </c>
      <c r="C84" t="s">
        <v>480</v>
      </c>
      <c r="D84" t="s">
        <v>503</v>
      </c>
      <c r="E84" t="s">
        <v>288</v>
      </c>
      <c r="F84" t="s">
        <v>482</v>
      </c>
      <c r="G84">
        <v>3719</v>
      </c>
      <c r="H84" t="s">
        <v>491</v>
      </c>
      <c r="I84" t="s">
        <v>221</v>
      </c>
      <c r="J84" t="s">
        <v>222</v>
      </c>
      <c r="K84" t="s">
        <v>491</v>
      </c>
      <c r="L84" t="s">
        <v>504</v>
      </c>
      <c r="M84">
        <v>0</v>
      </c>
      <c r="N84">
        <v>3109185</v>
      </c>
      <c r="O84" t="s">
        <v>221</v>
      </c>
      <c r="P84" t="s">
        <v>507</v>
      </c>
      <c r="R84" t="s">
        <v>486</v>
      </c>
      <c r="S84" t="s">
        <v>506</v>
      </c>
      <c r="U84" t="s">
        <v>221</v>
      </c>
      <c r="V84">
        <v>-3109185</v>
      </c>
      <c r="W84" t="s">
        <v>252</v>
      </c>
      <c r="X84" s="1" t="str">
        <f>VLOOKUP(I84,'[1]214105'!$L$5:$Y$97,14,FALSE)</f>
        <v>HUTANG PPH 23</v>
      </c>
      <c r="Y84" s="1" t="b">
        <v>1</v>
      </c>
      <c r="AA84" t="s">
        <v>488</v>
      </c>
      <c r="AB84" t="s">
        <v>489</v>
      </c>
      <c r="AC84" t="s">
        <v>490</v>
      </c>
      <c r="AD84">
        <v>155459250</v>
      </c>
      <c r="AE84">
        <v>3109185</v>
      </c>
      <c r="AF84">
        <v>0.02</v>
      </c>
      <c r="AG84" t="s">
        <v>350</v>
      </c>
      <c r="AH84">
        <v>104</v>
      </c>
      <c r="AI84" t="s">
        <v>351</v>
      </c>
      <c r="AK84" t="s">
        <v>372</v>
      </c>
      <c r="AL84" s="1" t="str">
        <f>VLOOKUP(I84,'[1]214105'!$L$5:$AI$97,24,FALSE)</f>
        <v>24-104-29</v>
      </c>
      <c r="AM84" s="1" t="b">
        <f t="shared" si="2"/>
        <v>1</v>
      </c>
    </row>
    <row r="85" spans="1:39" hidden="1" x14ac:dyDescent="0.3">
      <c r="A85" t="s">
        <v>284</v>
      </c>
      <c r="B85" t="s">
        <v>479</v>
      </c>
      <c r="C85" t="s">
        <v>480</v>
      </c>
      <c r="D85" t="s">
        <v>503</v>
      </c>
      <c r="E85" t="s">
        <v>288</v>
      </c>
      <c r="F85" t="s">
        <v>482</v>
      </c>
      <c r="G85">
        <v>3722</v>
      </c>
      <c r="H85" t="s">
        <v>483</v>
      </c>
      <c r="I85" t="s">
        <v>223</v>
      </c>
      <c r="J85" t="s">
        <v>224</v>
      </c>
      <c r="K85" t="s">
        <v>483</v>
      </c>
      <c r="L85" t="s">
        <v>504</v>
      </c>
      <c r="M85">
        <v>0</v>
      </c>
      <c r="N85">
        <v>2689728</v>
      </c>
      <c r="O85" t="s">
        <v>223</v>
      </c>
      <c r="P85" t="s">
        <v>508</v>
      </c>
      <c r="R85" t="s">
        <v>486</v>
      </c>
      <c r="S85" t="s">
        <v>506</v>
      </c>
      <c r="U85" t="s">
        <v>223</v>
      </c>
      <c r="V85">
        <v>-2689728</v>
      </c>
      <c r="W85" t="s">
        <v>252</v>
      </c>
      <c r="X85" s="1" t="str">
        <f>VLOOKUP(I85,'[1]214105'!$L$5:$Y$97,14,FALSE)</f>
        <v>HUTANG PPH 23</v>
      </c>
      <c r="Y85" s="1" t="b">
        <v>1</v>
      </c>
      <c r="AA85" t="s">
        <v>488</v>
      </c>
      <c r="AB85" t="s">
        <v>489</v>
      </c>
      <c r="AC85" t="s">
        <v>490</v>
      </c>
      <c r="AD85">
        <v>134486400</v>
      </c>
      <c r="AE85">
        <v>2689728</v>
      </c>
      <c r="AF85">
        <v>0.02</v>
      </c>
      <c r="AG85" t="s">
        <v>350</v>
      </c>
      <c r="AH85">
        <v>104</v>
      </c>
      <c r="AI85" t="s">
        <v>351</v>
      </c>
      <c r="AK85" t="s">
        <v>372</v>
      </c>
      <c r="AL85" s="1" t="str">
        <f>VLOOKUP(I85,'[1]214105'!$L$5:$AI$97,24,FALSE)</f>
        <v>24-104-29</v>
      </c>
      <c r="AM85" s="1" t="b">
        <f t="shared" si="2"/>
        <v>1</v>
      </c>
    </row>
    <row r="86" spans="1:39" hidden="1" x14ac:dyDescent="0.3">
      <c r="A86" t="s">
        <v>284</v>
      </c>
      <c r="B86" t="s">
        <v>479</v>
      </c>
      <c r="C86" t="s">
        <v>480</v>
      </c>
      <c r="D86" t="s">
        <v>503</v>
      </c>
      <c r="E86" t="s">
        <v>288</v>
      </c>
      <c r="F86" t="s">
        <v>482</v>
      </c>
      <c r="G86">
        <v>3724</v>
      </c>
      <c r="H86" t="s">
        <v>491</v>
      </c>
      <c r="I86" t="s">
        <v>225</v>
      </c>
      <c r="J86" t="s">
        <v>226</v>
      </c>
      <c r="K86" t="s">
        <v>491</v>
      </c>
      <c r="L86" t="s">
        <v>504</v>
      </c>
      <c r="M86">
        <v>0</v>
      </c>
      <c r="N86">
        <v>815883</v>
      </c>
      <c r="O86" t="s">
        <v>225</v>
      </c>
      <c r="P86" t="s">
        <v>509</v>
      </c>
      <c r="R86" t="s">
        <v>486</v>
      </c>
      <c r="S86" t="s">
        <v>506</v>
      </c>
      <c r="U86" t="s">
        <v>225</v>
      </c>
      <c r="V86">
        <v>-815883</v>
      </c>
      <c r="W86" t="s">
        <v>252</v>
      </c>
      <c r="X86" s="1" t="str">
        <f>VLOOKUP(I86,'[1]214105'!$L$5:$Y$97,14,FALSE)</f>
        <v>HUTANG PPH 23</v>
      </c>
      <c r="Y86" s="1" t="b">
        <v>1</v>
      </c>
      <c r="AA86" t="s">
        <v>510</v>
      </c>
      <c r="AB86" t="s">
        <v>511</v>
      </c>
      <c r="AC86" t="s">
        <v>512</v>
      </c>
      <c r="AD86">
        <v>40794150</v>
      </c>
      <c r="AE86">
        <v>815883</v>
      </c>
      <c r="AF86">
        <v>0.02</v>
      </c>
      <c r="AG86" t="s">
        <v>350</v>
      </c>
      <c r="AH86">
        <v>104</v>
      </c>
      <c r="AI86" t="s">
        <v>351</v>
      </c>
      <c r="AK86" t="s">
        <v>372</v>
      </c>
      <c r="AL86" s="1" t="str">
        <f>VLOOKUP(I86,'[1]214105'!$L$5:$AI$97,24,FALSE)</f>
        <v>24-104-29</v>
      </c>
      <c r="AM86" s="1" t="b">
        <f t="shared" si="2"/>
        <v>1</v>
      </c>
    </row>
    <row r="87" spans="1:39" hidden="1" x14ac:dyDescent="0.3">
      <c r="A87" t="s">
        <v>284</v>
      </c>
      <c r="B87" t="s">
        <v>479</v>
      </c>
      <c r="C87" t="s">
        <v>480</v>
      </c>
      <c r="D87" t="s">
        <v>503</v>
      </c>
      <c r="E87" t="s">
        <v>288</v>
      </c>
      <c r="F87" t="s">
        <v>482</v>
      </c>
      <c r="G87">
        <v>3725</v>
      </c>
      <c r="H87" t="s">
        <v>491</v>
      </c>
      <c r="I87" t="s">
        <v>227</v>
      </c>
      <c r="J87" t="s">
        <v>228</v>
      </c>
      <c r="K87" t="s">
        <v>491</v>
      </c>
      <c r="L87" t="s">
        <v>504</v>
      </c>
      <c r="M87">
        <v>0</v>
      </c>
      <c r="N87">
        <v>239909</v>
      </c>
      <c r="O87" t="s">
        <v>227</v>
      </c>
      <c r="P87" t="s">
        <v>513</v>
      </c>
      <c r="R87" t="s">
        <v>486</v>
      </c>
      <c r="S87" t="s">
        <v>506</v>
      </c>
      <c r="U87" t="s">
        <v>227</v>
      </c>
      <c r="V87">
        <v>-239909</v>
      </c>
      <c r="W87" t="s">
        <v>252</v>
      </c>
      <c r="X87" s="1" t="str">
        <f>VLOOKUP(I87,'[1]214105'!$L$5:$Y$97,14,FALSE)</f>
        <v>HUTANG PPH 23</v>
      </c>
      <c r="Y87" s="1" t="b">
        <v>1</v>
      </c>
      <c r="AA87" t="s">
        <v>510</v>
      </c>
      <c r="AB87" t="s">
        <v>511</v>
      </c>
      <c r="AC87" t="s">
        <v>512</v>
      </c>
      <c r="AD87">
        <v>11995450</v>
      </c>
      <c r="AE87">
        <v>239909</v>
      </c>
      <c r="AF87">
        <v>0.02</v>
      </c>
      <c r="AG87" t="s">
        <v>350</v>
      </c>
      <c r="AH87">
        <v>104</v>
      </c>
      <c r="AI87" t="s">
        <v>351</v>
      </c>
      <c r="AK87" t="s">
        <v>372</v>
      </c>
      <c r="AL87" s="1" t="str">
        <f>VLOOKUP(I87,'[1]214105'!$L$5:$AI$97,24,FALSE)</f>
        <v>24-104-29</v>
      </c>
      <c r="AM87" s="1" t="b">
        <f t="shared" si="2"/>
        <v>1</v>
      </c>
    </row>
    <row r="88" spans="1:39" hidden="1" x14ac:dyDescent="0.3">
      <c r="A88" t="s">
        <v>284</v>
      </c>
      <c r="B88" t="s">
        <v>479</v>
      </c>
      <c r="C88" t="s">
        <v>480</v>
      </c>
      <c r="D88" t="s">
        <v>503</v>
      </c>
      <c r="E88" t="s">
        <v>288</v>
      </c>
      <c r="F88" t="s">
        <v>482</v>
      </c>
      <c r="G88">
        <v>3726</v>
      </c>
      <c r="H88" t="s">
        <v>483</v>
      </c>
      <c r="I88" t="s">
        <v>229</v>
      </c>
      <c r="J88" t="s">
        <v>230</v>
      </c>
      <c r="K88" t="s">
        <v>483</v>
      </c>
      <c r="L88" t="s">
        <v>504</v>
      </c>
      <c r="M88">
        <v>0</v>
      </c>
      <c r="N88">
        <v>6258215</v>
      </c>
      <c r="O88" t="s">
        <v>229</v>
      </c>
      <c r="P88" t="s">
        <v>514</v>
      </c>
      <c r="R88" t="s">
        <v>486</v>
      </c>
      <c r="S88" t="s">
        <v>506</v>
      </c>
      <c r="U88" t="s">
        <v>229</v>
      </c>
      <c r="V88">
        <v>-6258215</v>
      </c>
      <c r="W88" t="s">
        <v>252</v>
      </c>
      <c r="X88" s="1" t="str">
        <f>VLOOKUP(I88,'[1]214105'!$L$5:$Y$97,14,FALSE)</f>
        <v>HUTANG PPH 23</v>
      </c>
      <c r="Y88" s="1" t="b">
        <v>1</v>
      </c>
      <c r="AA88" t="s">
        <v>488</v>
      </c>
      <c r="AB88" t="s">
        <v>489</v>
      </c>
      <c r="AC88" t="s">
        <v>490</v>
      </c>
      <c r="AD88">
        <v>312910750</v>
      </c>
      <c r="AE88">
        <v>6258215</v>
      </c>
      <c r="AF88">
        <v>0.02</v>
      </c>
      <c r="AG88" t="s">
        <v>350</v>
      </c>
      <c r="AH88">
        <v>104</v>
      </c>
      <c r="AI88" t="s">
        <v>351</v>
      </c>
      <c r="AK88" t="s">
        <v>372</v>
      </c>
      <c r="AL88" s="1" t="str">
        <f>VLOOKUP(I88,'[1]214105'!$L$5:$AI$97,24,FALSE)</f>
        <v>24-104-29</v>
      </c>
      <c r="AM88" s="1" t="b">
        <f t="shared" si="2"/>
        <v>1</v>
      </c>
    </row>
    <row r="89" spans="1:39" hidden="1" x14ac:dyDescent="0.3">
      <c r="A89" t="s">
        <v>284</v>
      </c>
      <c r="B89" t="s">
        <v>479</v>
      </c>
      <c r="C89" t="s">
        <v>480</v>
      </c>
      <c r="D89" t="s">
        <v>503</v>
      </c>
      <c r="E89" t="s">
        <v>288</v>
      </c>
      <c r="F89" t="s">
        <v>482</v>
      </c>
      <c r="G89">
        <v>3727</v>
      </c>
      <c r="H89" t="s">
        <v>491</v>
      </c>
      <c r="I89" t="s">
        <v>231</v>
      </c>
      <c r="J89" t="s">
        <v>232</v>
      </c>
      <c r="K89" t="s">
        <v>491</v>
      </c>
      <c r="L89" t="s">
        <v>504</v>
      </c>
      <c r="M89">
        <v>0</v>
      </c>
      <c r="N89">
        <v>215702</v>
      </c>
      <c r="O89" t="s">
        <v>231</v>
      </c>
      <c r="P89" t="s">
        <v>515</v>
      </c>
      <c r="R89" t="s">
        <v>486</v>
      </c>
      <c r="S89" t="s">
        <v>506</v>
      </c>
      <c r="U89" t="s">
        <v>231</v>
      </c>
      <c r="V89">
        <v>-215702</v>
      </c>
      <c r="W89" t="s">
        <v>252</v>
      </c>
      <c r="X89" s="1" t="str">
        <f>VLOOKUP(I89,'[1]214105'!$L$5:$Y$97,14,FALSE)</f>
        <v>HUTANG PPH 23</v>
      </c>
      <c r="Y89" s="1" t="b">
        <v>1</v>
      </c>
      <c r="AA89" t="s">
        <v>510</v>
      </c>
      <c r="AB89" t="s">
        <v>511</v>
      </c>
      <c r="AC89" t="s">
        <v>512</v>
      </c>
      <c r="AD89">
        <v>10785100</v>
      </c>
      <c r="AE89">
        <v>215702</v>
      </c>
      <c r="AF89">
        <v>0.02</v>
      </c>
      <c r="AG89" t="s">
        <v>350</v>
      </c>
      <c r="AH89">
        <v>104</v>
      </c>
      <c r="AI89" t="s">
        <v>351</v>
      </c>
      <c r="AK89" t="s">
        <v>372</v>
      </c>
      <c r="AL89" s="1" t="str">
        <f>VLOOKUP(I89,'[1]214105'!$L$5:$AI$97,24,FALSE)</f>
        <v>24-104-29</v>
      </c>
      <c r="AM89" s="1" t="b">
        <f t="shared" si="2"/>
        <v>1</v>
      </c>
    </row>
    <row r="90" spans="1:39" hidden="1" x14ac:dyDescent="0.3">
      <c r="A90" t="s">
        <v>284</v>
      </c>
      <c r="B90" t="s">
        <v>479</v>
      </c>
      <c r="C90" t="s">
        <v>480</v>
      </c>
      <c r="D90" t="s">
        <v>516</v>
      </c>
      <c r="E90" t="s">
        <v>288</v>
      </c>
      <c r="F90" t="s">
        <v>482</v>
      </c>
      <c r="G90">
        <v>3751</v>
      </c>
      <c r="H90" t="s">
        <v>491</v>
      </c>
      <c r="I90" t="s">
        <v>233</v>
      </c>
      <c r="J90" t="s">
        <v>234</v>
      </c>
      <c r="K90" t="s">
        <v>491</v>
      </c>
      <c r="L90" t="s">
        <v>517</v>
      </c>
      <c r="M90">
        <v>0</v>
      </c>
      <c r="N90">
        <v>2760809</v>
      </c>
      <c r="O90" t="s">
        <v>233</v>
      </c>
      <c r="P90" t="s">
        <v>518</v>
      </c>
      <c r="R90" t="s">
        <v>519</v>
      </c>
      <c r="S90" t="s">
        <v>520</v>
      </c>
      <c r="U90" t="s">
        <v>233</v>
      </c>
      <c r="V90">
        <v>-2760809</v>
      </c>
      <c r="W90" t="s">
        <v>252</v>
      </c>
      <c r="X90" s="1" t="str">
        <f>VLOOKUP(I90,'[1]214105'!$L$5:$Y$97,14,FALSE)</f>
        <v>HUTANG PPH 23</v>
      </c>
      <c r="Y90" s="1" t="b">
        <v>1</v>
      </c>
      <c r="AA90" t="s">
        <v>488</v>
      </c>
      <c r="AB90" t="s">
        <v>489</v>
      </c>
      <c r="AC90" t="s">
        <v>490</v>
      </c>
      <c r="AD90">
        <v>138040450</v>
      </c>
      <c r="AE90">
        <v>2760809</v>
      </c>
      <c r="AF90">
        <v>0.02</v>
      </c>
      <c r="AG90" t="s">
        <v>350</v>
      </c>
      <c r="AH90">
        <v>104</v>
      </c>
      <c r="AI90" t="s">
        <v>351</v>
      </c>
      <c r="AK90" t="s">
        <v>372</v>
      </c>
      <c r="AL90" s="1" t="str">
        <f>VLOOKUP(I90,'[1]214105'!$L$5:$AI$97,24,FALSE)</f>
        <v>24-104-29</v>
      </c>
      <c r="AM90" s="1" t="b">
        <f t="shared" si="2"/>
        <v>1</v>
      </c>
    </row>
    <row r="91" spans="1:39" hidden="1" x14ac:dyDescent="0.3">
      <c r="A91" t="s">
        <v>284</v>
      </c>
      <c r="B91" t="s">
        <v>479</v>
      </c>
      <c r="C91" t="s">
        <v>480</v>
      </c>
      <c r="D91" t="s">
        <v>516</v>
      </c>
      <c r="E91" t="s">
        <v>288</v>
      </c>
      <c r="F91" t="s">
        <v>482</v>
      </c>
      <c r="G91">
        <v>3752</v>
      </c>
      <c r="H91" t="s">
        <v>483</v>
      </c>
      <c r="I91" t="s">
        <v>235</v>
      </c>
      <c r="J91" t="s">
        <v>236</v>
      </c>
      <c r="K91" t="s">
        <v>483</v>
      </c>
      <c r="L91" t="s">
        <v>517</v>
      </c>
      <c r="M91">
        <v>0</v>
      </c>
      <c r="N91">
        <v>2449004</v>
      </c>
      <c r="O91" t="s">
        <v>235</v>
      </c>
      <c r="P91" t="s">
        <v>521</v>
      </c>
      <c r="R91" t="s">
        <v>486</v>
      </c>
      <c r="S91" t="s">
        <v>520</v>
      </c>
      <c r="U91" t="s">
        <v>235</v>
      </c>
      <c r="V91">
        <v>-2449004</v>
      </c>
      <c r="W91" t="s">
        <v>252</v>
      </c>
      <c r="X91" s="1" t="str">
        <f>VLOOKUP(I91,'[1]214105'!$L$5:$Y$97,14,FALSE)</f>
        <v>HUTANG PPH 23</v>
      </c>
      <c r="Y91" s="1" t="b">
        <v>1</v>
      </c>
      <c r="AA91" t="s">
        <v>500</v>
      </c>
      <c r="AB91" t="s">
        <v>501</v>
      </c>
      <c r="AC91" t="s">
        <v>502</v>
      </c>
      <c r="AD91">
        <v>122450200</v>
      </c>
      <c r="AE91">
        <v>2449004</v>
      </c>
      <c r="AF91">
        <v>0.02</v>
      </c>
      <c r="AG91" t="s">
        <v>350</v>
      </c>
      <c r="AH91">
        <v>104</v>
      </c>
      <c r="AI91" t="s">
        <v>351</v>
      </c>
      <c r="AK91" t="s">
        <v>372</v>
      </c>
      <c r="AL91" s="1" t="str">
        <f>VLOOKUP(I91,'[1]214105'!$L$5:$AI$97,24,FALSE)</f>
        <v>24-104-29</v>
      </c>
      <c r="AM91" s="1" t="b">
        <f t="shared" si="2"/>
        <v>1</v>
      </c>
    </row>
    <row r="92" spans="1:39" hidden="1" x14ac:dyDescent="0.3">
      <c r="A92" t="s">
        <v>284</v>
      </c>
      <c r="B92" t="s">
        <v>479</v>
      </c>
      <c r="C92" t="s">
        <v>480</v>
      </c>
      <c r="D92" t="s">
        <v>516</v>
      </c>
      <c r="E92" t="s">
        <v>288</v>
      </c>
      <c r="F92" t="s">
        <v>482</v>
      </c>
      <c r="G92">
        <v>3753</v>
      </c>
      <c r="H92" t="s">
        <v>483</v>
      </c>
      <c r="I92" t="s">
        <v>237</v>
      </c>
      <c r="J92" t="s">
        <v>238</v>
      </c>
      <c r="K92" t="s">
        <v>483</v>
      </c>
      <c r="L92" t="s">
        <v>517</v>
      </c>
      <c r="M92">
        <v>0</v>
      </c>
      <c r="N92">
        <v>3733969</v>
      </c>
      <c r="O92" t="s">
        <v>237</v>
      </c>
      <c r="P92" t="s">
        <v>522</v>
      </c>
      <c r="R92" t="s">
        <v>486</v>
      </c>
      <c r="S92" t="s">
        <v>520</v>
      </c>
      <c r="U92" t="s">
        <v>237</v>
      </c>
      <c r="V92">
        <v>-3733969</v>
      </c>
      <c r="W92" t="s">
        <v>252</v>
      </c>
      <c r="X92" s="1" t="str">
        <f>VLOOKUP(I92,'[1]214105'!$L$5:$Y$97,14,FALSE)</f>
        <v>HUTANG PPH 23</v>
      </c>
      <c r="Y92" s="1" t="b">
        <v>1</v>
      </c>
      <c r="AA92" t="s">
        <v>500</v>
      </c>
      <c r="AB92" t="s">
        <v>501</v>
      </c>
      <c r="AC92" t="s">
        <v>502</v>
      </c>
      <c r="AD92">
        <v>186698450</v>
      </c>
      <c r="AE92">
        <v>3733969</v>
      </c>
      <c r="AF92">
        <v>0.02</v>
      </c>
      <c r="AG92" t="s">
        <v>350</v>
      </c>
      <c r="AH92">
        <v>104</v>
      </c>
      <c r="AI92" t="s">
        <v>351</v>
      </c>
      <c r="AK92" t="s">
        <v>372</v>
      </c>
      <c r="AL92" s="1" t="str">
        <f>VLOOKUP(I92,'[1]214105'!$L$5:$AI$97,24,FALSE)</f>
        <v>24-104-29</v>
      </c>
      <c r="AM92" s="1" t="b">
        <f t="shared" si="2"/>
        <v>1</v>
      </c>
    </row>
    <row r="93" spans="1:39" hidden="1" x14ac:dyDescent="0.3">
      <c r="A93" t="s">
        <v>284</v>
      </c>
      <c r="B93" t="s">
        <v>479</v>
      </c>
      <c r="C93" t="s">
        <v>480</v>
      </c>
      <c r="D93" t="s">
        <v>516</v>
      </c>
      <c r="E93" t="s">
        <v>288</v>
      </c>
      <c r="F93" t="s">
        <v>482</v>
      </c>
      <c r="G93">
        <v>3754</v>
      </c>
      <c r="H93" t="s">
        <v>491</v>
      </c>
      <c r="I93" t="s">
        <v>239</v>
      </c>
      <c r="J93" t="s">
        <v>240</v>
      </c>
      <c r="K93" t="s">
        <v>491</v>
      </c>
      <c r="L93" t="s">
        <v>517</v>
      </c>
      <c r="M93">
        <v>0</v>
      </c>
      <c r="N93">
        <v>810135</v>
      </c>
      <c r="O93" t="s">
        <v>239</v>
      </c>
      <c r="P93" t="s">
        <v>523</v>
      </c>
      <c r="R93" t="s">
        <v>486</v>
      </c>
      <c r="S93" t="s">
        <v>520</v>
      </c>
      <c r="U93" t="s">
        <v>239</v>
      </c>
      <c r="V93">
        <v>-810135</v>
      </c>
      <c r="W93" t="s">
        <v>252</v>
      </c>
      <c r="X93" s="1" t="str">
        <f>VLOOKUP(I93,'[1]214105'!$L$5:$Y$97,14,FALSE)</f>
        <v>HUTANG PPH 23</v>
      </c>
      <c r="Y93" s="1" t="b">
        <v>1</v>
      </c>
      <c r="AA93" t="s">
        <v>510</v>
      </c>
      <c r="AB93" t="s">
        <v>511</v>
      </c>
      <c r="AC93" t="s">
        <v>512</v>
      </c>
      <c r="AD93">
        <v>40506750</v>
      </c>
      <c r="AE93">
        <v>810135</v>
      </c>
      <c r="AF93">
        <v>0.02</v>
      </c>
      <c r="AG93" t="s">
        <v>350</v>
      </c>
      <c r="AH93">
        <v>104</v>
      </c>
      <c r="AI93" t="s">
        <v>351</v>
      </c>
      <c r="AK93" t="s">
        <v>372</v>
      </c>
      <c r="AL93" s="1" t="str">
        <f>VLOOKUP(I93,'[1]214105'!$L$5:$AI$97,24,FALSE)</f>
        <v>24-104-29</v>
      </c>
      <c r="AM93" s="1" t="b">
        <f t="shared" si="2"/>
        <v>1</v>
      </c>
    </row>
    <row r="94" spans="1:39" hidden="1" x14ac:dyDescent="0.3">
      <c r="A94" t="s">
        <v>284</v>
      </c>
      <c r="B94" t="s">
        <v>524</v>
      </c>
      <c r="C94" t="s">
        <v>525</v>
      </c>
      <c r="D94" t="s">
        <v>373</v>
      </c>
      <c r="E94" t="s">
        <v>367</v>
      </c>
      <c r="F94" t="s">
        <v>289</v>
      </c>
      <c r="G94">
        <v>45332</v>
      </c>
      <c r="H94" t="s">
        <v>290</v>
      </c>
      <c r="I94" t="s">
        <v>241</v>
      </c>
      <c r="J94" t="s">
        <v>92</v>
      </c>
      <c r="K94" t="s">
        <v>241</v>
      </c>
      <c r="L94" t="s">
        <v>293</v>
      </c>
      <c r="M94">
        <v>0</v>
      </c>
      <c r="N94">
        <v>62100</v>
      </c>
      <c r="U94" t="s">
        <v>241</v>
      </c>
      <c r="V94">
        <v>-62100</v>
      </c>
      <c r="W94" t="s">
        <v>252</v>
      </c>
      <c r="X94" s="1" t="str">
        <f>VLOOKUP(I94,'[1]214105'!$L$5:$Y$97,14,FALSE)</f>
        <v>HUTANG PPH 23</v>
      </c>
      <c r="Y94" s="1" t="b">
        <v>1</v>
      </c>
      <c r="AA94" t="s">
        <v>526</v>
      </c>
      <c r="AB94" t="s">
        <v>527</v>
      </c>
      <c r="AC94" t="s">
        <v>528</v>
      </c>
      <c r="AD94">
        <v>3105000</v>
      </c>
      <c r="AE94">
        <v>62100</v>
      </c>
      <c r="AF94">
        <v>0.02</v>
      </c>
      <c r="AG94" t="s">
        <v>350</v>
      </c>
      <c r="AH94">
        <v>104</v>
      </c>
      <c r="AI94" t="s">
        <v>351</v>
      </c>
      <c r="AJ94" t="s">
        <v>529</v>
      </c>
      <c r="AK94" t="s">
        <v>372</v>
      </c>
      <c r="AL94" s="1" t="str">
        <f>VLOOKUP(I94,'[1]214105'!$L$5:$AI$97,24,FALSE)</f>
        <v>24-104-29</v>
      </c>
      <c r="AM94" s="1" t="b">
        <f t="shared" si="2"/>
        <v>1</v>
      </c>
    </row>
    <row r="95" spans="1:39" hidden="1" x14ac:dyDescent="0.3">
      <c r="A95" t="s">
        <v>284</v>
      </c>
      <c r="B95" t="s">
        <v>524</v>
      </c>
      <c r="C95" t="s">
        <v>525</v>
      </c>
      <c r="D95" t="s">
        <v>373</v>
      </c>
      <c r="E95" t="s">
        <v>367</v>
      </c>
      <c r="F95" t="s">
        <v>289</v>
      </c>
      <c r="G95">
        <v>45334</v>
      </c>
      <c r="H95" t="s">
        <v>290</v>
      </c>
      <c r="I95" t="s">
        <v>242</v>
      </c>
      <c r="J95" t="s">
        <v>92</v>
      </c>
      <c r="K95" t="s">
        <v>242</v>
      </c>
      <c r="L95" t="s">
        <v>293</v>
      </c>
      <c r="M95">
        <v>0</v>
      </c>
      <c r="N95">
        <v>63000</v>
      </c>
      <c r="U95" t="s">
        <v>242</v>
      </c>
      <c r="V95">
        <v>-63000</v>
      </c>
      <c r="W95" t="s">
        <v>252</v>
      </c>
      <c r="X95" s="1" t="str">
        <f>VLOOKUP(I95,'[1]214105'!$L$5:$Y$97,14,FALSE)</f>
        <v>HUTANG PPH 23</v>
      </c>
      <c r="Y95" s="1" t="b">
        <v>1</v>
      </c>
      <c r="AA95" t="s">
        <v>526</v>
      </c>
      <c r="AB95" t="s">
        <v>527</v>
      </c>
      <c r="AC95" t="s">
        <v>528</v>
      </c>
      <c r="AD95">
        <v>3150000</v>
      </c>
      <c r="AE95">
        <v>63000</v>
      </c>
      <c r="AF95">
        <v>0.02</v>
      </c>
      <c r="AG95" t="s">
        <v>350</v>
      </c>
      <c r="AH95">
        <v>104</v>
      </c>
      <c r="AI95" t="s">
        <v>351</v>
      </c>
      <c r="AJ95" t="s">
        <v>530</v>
      </c>
      <c r="AK95" t="s">
        <v>372</v>
      </c>
      <c r="AL95" s="1" t="str">
        <f>VLOOKUP(I95,'[1]214105'!$L$5:$AI$97,24,FALSE)</f>
        <v>24-104-29</v>
      </c>
      <c r="AM95" s="1" t="b">
        <f t="shared" si="2"/>
        <v>1</v>
      </c>
    </row>
    <row r="96" spans="1:39" hidden="1" x14ac:dyDescent="0.3">
      <c r="A96" t="s">
        <v>284</v>
      </c>
      <c r="B96" t="s">
        <v>524</v>
      </c>
      <c r="C96" t="s">
        <v>525</v>
      </c>
      <c r="D96" t="s">
        <v>531</v>
      </c>
      <c r="E96" t="s">
        <v>367</v>
      </c>
      <c r="F96" t="s">
        <v>289</v>
      </c>
      <c r="G96">
        <v>45333</v>
      </c>
      <c r="H96" t="s">
        <v>290</v>
      </c>
      <c r="I96" t="s">
        <v>243</v>
      </c>
      <c r="J96" t="s">
        <v>244</v>
      </c>
      <c r="K96" t="s">
        <v>243</v>
      </c>
      <c r="L96" t="s">
        <v>293</v>
      </c>
      <c r="M96">
        <v>0</v>
      </c>
      <c r="N96">
        <v>27387.38</v>
      </c>
      <c r="U96" t="s">
        <v>243</v>
      </c>
      <c r="V96">
        <v>-27387.38</v>
      </c>
      <c r="W96" t="s">
        <v>252</v>
      </c>
      <c r="X96" s="1" t="str">
        <f>VLOOKUP(I96,'[1]214105'!$L$5:$Y$97,14,FALSE)</f>
        <v>HUTANG PPH 23</v>
      </c>
      <c r="Y96" s="1" t="b">
        <v>1</v>
      </c>
      <c r="AA96" t="s">
        <v>380</v>
      </c>
      <c r="AB96" t="s">
        <v>381</v>
      </c>
      <c r="AC96" t="s">
        <v>382</v>
      </c>
      <c r="AD96">
        <v>1369369</v>
      </c>
      <c r="AE96">
        <v>27387.38</v>
      </c>
      <c r="AF96">
        <v>0.02</v>
      </c>
      <c r="AG96" t="s">
        <v>350</v>
      </c>
      <c r="AH96">
        <v>104</v>
      </c>
      <c r="AI96" t="s">
        <v>351</v>
      </c>
      <c r="AJ96" t="s">
        <v>532</v>
      </c>
      <c r="AK96" t="s">
        <v>372</v>
      </c>
      <c r="AL96" s="1" t="str">
        <f>VLOOKUP(I96,'[1]214105'!$L$5:$AI$97,24,FALSE)</f>
        <v>24-104-29</v>
      </c>
      <c r="AM96" s="1" t="b">
        <f t="shared" si="2"/>
        <v>1</v>
      </c>
    </row>
    <row r="97" spans="12:40" x14ac:dyDescent="0.3">
      <c r="L97" t="s">
        <v>11</v>
      </c>
      <c r="M97">
        <v>23978196</v>
      </c>
      <c r="N97">
        <v>59529425.859999999</v>
      </c>
      <c r="V97">
        <v>-35551229.859999999</v>
      </c>
      <c r="AD97">
        <v>2775742058</v>
      </c>
      <c r="AE97">
        <v>55514841.159999996</v>
      </c>
      <c r="AL97" s="1" t="e">
        <f>VLOOKUP(I97,'[1]214105'!$L$5:$AI$97,24,FALSE)</f>
        <v>#N/A</v>
      </c>
      <c r="AM97" s="1" t="e">
        <f t="shared" si="2"/>
        <v>#N/A</v>
      </c>
      <c r="AN97" s="1" t="s">
        <v>552</v>
      </c>
    </row>
  </sheetData>
  <autoFilter ref="A1:AQ97" xr:uid="{00000000-0001-0000-0300-000000000000}">
    <filterColumn colId="38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"/>
  <sheetViews>
    <sheetView workbookViewId="0"/>
  </sheetViews>
  <sheetFormatPr defaultRowHeight="14.4" x14ac:dyDescent="0.3"/>
  <sheetData>
    <row r="1" spans="1:22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533</v>
      </c>
      <c r="C1" t="s">
        <v>534</v>
      </c>
      <c r="D1" t="s">
        <v>535</v>
      </c>
      <c r="E1" t="s">
        <v>536</v>
      </c>
    </row>
    <row r="2" spans="1:5" x14ac:dyDescent="0.3">
      <c r="A2" t="s">
        <v>537</v>
      </c>
      <c r="B2">
        <v>1</v>
      </c>
      <c r="C2">
        <v>5297441</v>
      </c>
      <c r="D2">
        <v>170134</v>
      </c>
      <c r="E2">
        <v>170134</v>
      </c>
    </row>
    <row r="3" spans="1:5" x14ac:dyDescent="0.3">
      <c r="A3" t="s">
        <v>538</v>
      </c>
      <c r="B3">
        <v>11</v>
      </c>
      <c r="C3">
        <v>75992973</v>
      </c>
      <c r="D3">
        <v>-190365</v>
      </c>
      <c r="E3">
        <v>0</v>
      </c>
    </row>
    <row r="4" spans="1:5" x14ac:dyDescent="0.3">
      <c r="A4" t="s">
        <v>539</v>
      </c>
      <c r="B4">
        <v>3</v>
      </c>
      <c r="C4">
        <v>20409070</v>
      </c>
      <c r="D4">
        <v>-22259</v>
      </c>
      <c r="E4">
        <v>0</v>
      </c>
    </row>
    <row r="5" spans="1:5" x14ac:dyDescent="0.3">
      <c r="A5" t="s">
        <v>540</v>
      </c>
      <c r="B5">
        <v>3</v>
      </c>
      <c r="C5">
        <v>16836740</v>
      </c>
      <c r="D5">
        <v>384603</v>
      </c>
      <c r="E5">
        <v>384603</v>
      </c>
    </row>
    <row r="6" spans="1:5" x14ac:dyDescent="0.3">
      <c r="A6" t="s">
        <v>541</v>
      </c>
      <c r="B6">
        <v>2</v>
      </c>
      <c r="C6">
        <v>11261761</v>
      </c>
      <c r="D6">
        <v>107298</v>
      </c>
      <c r="E6">
        <v>107298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536</v>
      </c>
      <c r="C1" t="s">
        <v>533</v>
      </c>
      <c r="D1" t="s">
        <v>534</v>
      </c>
      <c r="E1" t="s">
        <v>535</v>
      </c>
    </row>
    <row r="2" spans="1:5" x14ac:dyDescent="0.3">
      <c r="A2" t="s">
        <v>537</v>
      </c>
    </row>
    <row r="3" spans="1:5" x14ac:dyDescent="0.3">
      <c r="A3" t="s">
        <v>538</v>
      </c>
      <c r="B3">
        <v>0</v>
      </c>
      <c r="C3">
        <v>5</v>
      </c>
      <c r="D3">
        <v>15053346</v>
      </c>
      <c r="E3">
        <v>0</v>
      </c>
    </row>
    <row r="4" spans="1:5" x14ac:dyDescent="0.3">
      <c r="A4" t="s">
        <v>539</v>
      </c>
      <c r="B4">
        <v>0</v>
      </c>
      <c r="C4">
        <v>5</v>
      </c>
      <c r="D4">
        <v>20573567</v>
      </c>
      <c r="E4">
        <v>-159982</v>
      </c>
    </row>
    <row r="5" spans="1:5" x14ac:dyDescent="0.3">
      <c r="A5" t="s">
        <v>540</v>
      </c>
      <c r="B5">
        <v>0</v>
      </c>
      <c r="C5">
        <v>4</v>
      </c>
      <c r="D5">
        <v>14046783</v>
      </c>
      <c r="E5">
        <v>0</v>
      </c>
    </row>
    <row r="6" spans="1:5" x14ac:dyDescent="0.3">
      <c r="A6" t="s">
        <v>541</v>
      </c>
      <c r="B6">
        <v>0</v>
      </c>
      <c r="C6">
        <v>2</v>
      </c>
      <c r="D6">
        <v>5797085</v>
      </c>
      <c r="E6"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</vt:lpstr>
      <vt:lpstr>Rekon PTD</vt:lpstr>
      <vt:lpstr>214103</vt:lpstr>
      <vt:lpstr>214105</vt:lpstr>
      <vt:lpstr>214106</vt:lpstr>
      <vt:lpstr>SSP</vt:lpstr>
      <vt:lpstr>SSP Magang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2025-08-11T04:48:19Z</dcterms:created>
  <dcterms:modified xsi:type="dcterms:W3CDTF">2025-08-11T06:34:10Z</dcterms:modified>
</cp:coreProperties>
</file>