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DF9ABB28-CBF5-47A8-A26C-3361BE9066AC}" xr6:coauthVersionLast="47" xr6:coauthVersionMax="47" xr10:uidLastSave="{00000000-0000-0000-0000-000000000000}"/>
  <bookViews>
    <workbookView xWindow="2400" yWindow="1155" windowWidth="15375" windowHeight="8325" xr2:uid="{00000000-000D-0000-FFFF-FFFF00000000}"/>
  </bookViews>
  <sheets>
    <sheet name="Sheet" sheetId="1" r:id="rId1"/>
    <sheet name="temp" sheetId="4" r:id="rId2"/>
    <sheet name="Hoja1" sheetId="2" r:id="rId3"/>
    <sheet name="items" sheetId="3" r:id="rId4"/>
  </sheets>
  <calcPr calcId="191029"/>
</workbook>
</file>

<file path=xl/calcChain.xml><?xml version="1.0" encoding="utf-8"?>
<calcChain xmlns="http://schemas.openxmlformats.org/spreadsheetml/2006/main">
  <c r="V66" i="1" l="1"/>
  <c r="W66" i="1"/>
  <c r="X66" i="1"/>
  <c r="Y66" i="1" s="1"/>
  <c r="Z66" i="1"/>
  <c r="AA66" i="1"/>
  <c r="AB66" i="1"/>
  <c r="V67" i="1"/>
  <c r="W67" i="1"/>
  <c r="X67" i="1"/>
  <c r="Z67" i="1" s="1"/>
  <c r="AA67" i="1" s="1"/>
  <c r="Y67" i="1"/>
  <c r="AB67" i="1"/>
  <c r="V68" i="1"/>
  <c r="W68" i="1"/>
  <c r="X68" i="1"/>
  <c r="Y68" i="1"/>
  <c r="Z68" i="1"/>
  <c r="AA68" i="1" s="1"/>
  <c r="AB68" i="1"/>
  <c r="V69" i="1"/>
  <c r="W69" i="1"/>
  <c r="X69" i="1"/>
  <c r="Y69" i="1"/>
  <c r="Z69" i="1"/>
  <c r="AA69" i="1"/>
  <c r="AB69" i="1"/>
  <c r="W25" i="1"/>
  <c r="B5" i="3"/>
  <c r="B6" i="3"/>
  <c r="B7" i="3"/>
  <c r="B8" i="3"/>
  <c r="B9" i="3"/>
  <c r="B10" i="3"/>
  <c r="B11" i="3"/>
  <c r="B12" i="3"/>
  <c r="B13" i="3"/>
  <c r="B4" i="3"/>
  <c r="V3" i="1"/>
  <c r="W3" i="1"/>
  <c r="X3" i="1"/>
  <c r="Z3" i="1" s="1"/>
  <c r="AA3" i="1" s="1"/>
  <c r="Y3" i="1"/>
  <c r="AB3" i="1"/>
  <c r="V4" i="1"/>
  <c r="W4" i="1"/>
  <c r="X4" i="1"/>
  <c r="Y4" i="1"/>
  <c r="Z4" i="1"/>
  <c r="AA4" i="1" s="1"/>
  <c r="AB4" i="1"/>
  <c r="V5" i="1"/>
  <c r="W5" i="1"/>
  <c r="X5" i="1"/>
  <c r="Y5" i="1" s="1"/>
  <c r="AB5" i="1"/>
  <c r="V6" i="1"/>
  <c r="W6" i="1"/>
  <c r="X6" i="1"/>
  <c r="Y6" i="1" s="1"/>
  <c r="AB6" i="1"/>
  <c r="V7" i="1"/>
  <c r="W7" i="1"/>
  <c r="X7" i="1"/>
  <c r="Z7" i="1" s="1"/>
  <c r="AA7" i="1" s="1"/>
  <c r="Y7" i="1"/>
  <c r="AB7" i="1"/>
  <c r="V8" i="1"/>
  <c r="W8" i="1"/>
  <c r="X8" i="1"/>
  <c r="Y8" i="1"/>
  <c r="Z8" i="1"/>
  <c r="AA8" i="1" s="1"/>
  <c r="AB8" i="1"/>
  <c r="V9" i="1"/>
  <c r="W9" i="1"/>
  <c r="X9" i="1"/>
  <c r="Y9" i="1" s="1"/>
  <c r="AB9" i="1"/>
  <c r="V10" i="1"/>
  <c r="W10" i="1"/>
  <c r="X10" i="1"/>
  <c r="Y10" i="1" s="1"/>
  <c r="AB10" i="1"/>
  <c r="V11" i="1"/>
  <c r="W11" i="1"/>
  <c r="X11" i="1"/>
  <c r="Z11" i="1" s="1"/>
  <c r="AA11" i="1" s="1"/>
  <c r="Y11" i="1"/>
  <c r="AB11" i="1"/>
  <c r="V12" i="1"/>
  <c r="W12" i="1"/>
  <c r="X12" i="1"/>
  <c r="Y12" i="1"/>
  <c r="Z12" i="1"/>
  <c r="AA12" i="1" s="1"/>
  <c r="AB12" i="1"/>
  <c r="V13" i="1"/>
  <c r="W13" i="1"/>
  <c r="X13" i="1"/>
  <c r="Y13" i="1" s="1"/>
  <c r="AB13" i="1"/>
  <c r="V14" i="1"/>
  <c r="W14" i="1"/>
  <c r="X14" i="1"/>
  <c r="Y14" i="1" s="1"/>
  <c r="AB14" i="1"/>
  <c r="V15" i="1"/>
  <c r="W15" i="1"/>
  <c r="X15" i="1"/>
  <c r="Z15" i="1" s="1"/>
  <c r="AA15" i="1" s="1"/>
  <c r="Y15" i="1"/>
  <c r="AB15" i="1"/>
  <c r="V16" i="1"/>
  <c r="W16" i="1"/>
  <c r="X16" i="1"/>
  <c r="Y16" i="1"/>
  <c r="Z16" i="1"/>
  <c r="AA16" i="1" s="1"/>
  <c r="AB16" i="1"/>
  <c r="V17" i="1"/>
  <c r="W17" i="1"/>
  <c r="X17" i="1"/>
  <c r="Y17" i="1" s="1"/>
  <c r="AB17" i="1"/>
  <c r="V18" i="1"/>
  <c r="W18" i="1"/>
  <c r="X18" i="1"/>
  <c r="Y18" i="1" s="1"/>
  <c r="AB18" i="1"/>
  <c r="V19" i="1"/>
  <c r="W19" i="1"/>
  <c r="X19" i="1"/>
  <c r="Z19" i="1" s="1"/>
  <c r="AA19" i="1" s="1"/>
  <c r="Y19" i="1"/>
  <c r="AB19" i="1"/>
  <c r="V20" i="1"/>
  <c r="W20" i="1"/>
  <c r="X20" i="1"/>
  <c r="Y20" i="1"/>
  <c r="Z20" i="1"/>
  <c r="AA20" i="1" s="1"/>
  <c r="AB20" i="1"/>
  <c r="V21" i="1"/>
  <c r="W21" i="1"/>
  <c r="X21" i="1"/>
  <c r="Y21" i="1" s="1"/>
  <c r="AB21" i="1"/>
  <c r="V22" i="1"/>
  <c r="W22" i="1"/>
  <c r="X22" i="1"/>
  <c r="Y22" i="1" s="1"/>
  <c r="AB22" i="1"/>
  <c r="V23" i="1"/>
  <c r="W23" i="1"/>
  <c r="X23" i="1"/>
  <c r="Z23" i="1" s="1"/>
  <c r="AA23" i="1" s="1"/>
  <c r="Y23" i="1"/>
  <c r="AB23" i="1"/>
  <c r="V24" i="1"/>
  <c r="W24" i="1"/>
  <c r="X24" i="1"/>
  <c r="Y24" i="1"/>
  <c r="Z24" i="1"/>
  <c r="AA24" i="1" s="1"/>
  <c r="AB24" i="1"/>
  <c r="V25" i="1"/>
  <c r="X25" i="1"/>
  <c r="Y25" i="1" s="1"/>
  <c r="AB25" i="1"/>
  <c r="V26" i="1"/>
  <c r="W26" i="1"/>
  <c r="X26" i="1"/>
  <c r="Y26" i="1" s="1"/>
  <c r="AB26" i="1"/>
  <c r="V27" i="1"/>
  <c r="W27" i="1"/>
  <c r="X27" i="1"/>
  <c r="Z27" i="1" s="1"/>
  <c r="AA27" i="1" s="1"/>
  <c r="Y27" i="1"/>
  <c r="AB27" i="1"/>
  <c r="V28" i="1"/>
  <c r="W28" i="1"/>
  <c r="X28" i="1"/>
  <c r="Y28" i="1"/>
  <c r="Z28" i="1"/>
  <c r="AA28" i="1" s="1"/>
  <c r="AB28" i="1"/>
  <c r="V29" i="1"/>
  <c r="W29" i="1"/>
  <c r="X29" i="1"/>
  <c r="Y29" i="1" s="1"/>
  <c r="AB29" i="1"/>
  <c r="V30" i="1"/>
  <c r="W30" i="1"/>
  <c r="X30" i="1"/>
  <c r="Y30" i="1" s="1"/>
  <c r="AB30" i="1"/>
  <c r="V31" i="1"/>
  <c r="W31" i="1"/>
  <c r="X31" i="1"/>
  <c r="Z31" i="1" s="1"/>
  <c r="AA31" i="1" s="1"/>
  <c r="Y31" i="1"/>
  <c r="AB31" i="1"/>
  <c r="V32" i="1"/>
  <c r="W32" i="1"/>
  <c r="X32" i="1"/>
  <c r="Y32" i="1"/>
  <c r="Z32" i="1"/>
  <c r="AA32" i="1" s="1"/>
  <c r="AB32" i="1"/>
  <c r="V33" i="1"/>
  <c r="W33" i="1"/>
  <c r="X33" i="1"/>
  <c r="Y33" i="1" s="1"/>
  <c r="AB33" i="1"/>
  <c r="V34" i="1"/>
  <c r="W34" i="1"/>
  <c r="X34" i="1"/>
  <c r="Y34" i="1" s="1"/>
  <c r="AB34" i="1"/>
  <c r="V35" i="1"/>
  <c r="W35" i="1"/>
  <c r="X35" i="1"/>
  <c r="Z35" i="1" s="1"/>
  <c r="AA35" i="1" s="1"/>
  <c r="Y35" i="1"/>
  <c r="AB35" i="1"/>
  <c r="V36" i="1"/>
  <c r="W36" i="1"/>
  <c r="X36" i="1"/>
  <c r="Y36" i="1"/>
  <c r="Z36" i="1"/>
  <c r="AA36" i="1" s="1"/>
  <c r="AB36" i="1"/>
  <c r="V37" i="1"/>
  <c r="W37" i="1"/>
  <c r="X37" i="1"/>
  <c r="Y37" i="1" s="1"/>
  <c r="AB37" i="1"/>
  <c r="V38" i="1"/>
  <c r="W38" i="1"/>
  <c r="X38" i="1"/>
  <c r="Y38" i="1" s="1"/>
  <c r="AB38" i="1"/>
  <c r="V39" i="1"/>
  <c r="W39" i="1"/>
  <c r="X39" i="1"/>
  <c r="Z39" i="1" s="1"/>
  <c r="AA39" i="1" s="1"/>
  <c r="Y39" i="1"/>
  <c r="AB39" i="1"/>
  <c r="V40" i="1"/>
  <c r="W40" i="1"/>
  <c r="X40" i="1"/>
  <c r="Y40" i="1"/>
  <c r="Z40" i="1"/>
  <c r="AA40" i="1" s="1"/>
  <c r="AB40" i="1"/>
  <c r="V41" i="1"/>
  <c r="W41" i="1"/>
  <c r="X41" i="1"/>
  <c r="Y41" i="1" s="1"/>
  <c r="AB41" i="1"/>
  <c r="V42" i="1"/>
  <c r="W42" i="1"/>
  <c r="X42" i="1"/>
  <c r="Y42" i="1" s="1"/>
  <c r="AB42" i="1"/>
  <c r="V43" i="1"/>
  <c r="W43" i="1"/>
  <c r="X43" i="1"/>
  <c r="Z43" i="1" s="1"/>
  <c r="AA43" i="1" s="1"/>
  <c r="Y43" i="1"/>
  <c r="AB43" i="1"/>
  <c r="V44" i="1"/>
  <c r="W44" i="1"/>
  <c r="X44" i="1"/>
  <c r="Y44" i="1"/>
  <c r="Z44" i="1"/>
  <c r="AA44" i="1" s="1"/>
  <c r="AB44" i="1"/>
  <c r="V45" i="1"/>
  <c r="W45" i="1"/>
  <c r="X45" i="1"/>
  <c r="Y45" i="1" s="1"/>
  <c r="AB45" i="1"/>
  <c r="V46" i="1"/>
  <c r="W46" i="1"/>
  <c r="X46" i="1"/>
  <c r="Y46" i="1" s="1"/>
  <c r="AB46" i="1"/>
  <c r="V47" i="1"/>
  <c r="W47" i="1"/>
  <c r="X47" i="1"/>
  <c r="Z47" i="1" s="1"/>
  <c r="AA47" i="1" s="1"/>
  <c r="Y47" i="1"/>
  <c r="AB47" i="1"/>
  <c r="V48" i="1"/>
  <c r="W48" i="1"/>
  <c r="X48" i="1"/>
  <c r="Y48" i="1"/>
  <c r="Z48" i="1"/>
  <c r="AA48" i="1" s="1"/>
  <c r="AB48" i="1"/>
  <c r="V49" i="1"/>
  <c r="W49" i="1"/>
  <c r="X49" i="1"/>
  <c r="Y49" i="1" s="1"/>
  <c r="AB49" i="1"/>
  <c r="V50" i="1"/>
  <c r="W50" i="1"/>
  <c r="X50" i="1"/>
  <c r="Y50" i="1" s="1"/>
  <c r="AB50" i="1"/>
  <c r="V51" i="1"/>
  <c r="W51" i="1"/>
  <c r="X51" i="1"/>
  <c r="Z51" i="1" s="1"/>
  <c r="AA51" i="1" s="1"/>
  <c r="Y51" i="1"/>
  <c r="AB51" i="1"/>
  <c r="V52" i="1"/>
  <c r="W52" i="1"/>
  <c r="X52" i="1"/>
  <c r="Y52" i="1"/>
  <c r="Z52" i="1"/>
  <c r="AA52" i="1" s="1"/>
  <c r="AB52" i="1"/>
  <c r="V53" i="1"/>
  <c r="W53" i="1"/>
  <c r="X53" i="1"/>
  <c r="Y53" i="1" s="1"/>
  <c r="AB53" i="1"/>
  <c r="V54" i="1"/>
  <c r="W54" i="1"/>
  <c r="X54" i="1"/>
  <c r="Y54" i="1" s="1"/>
  <c r="AB54" i="1"/>
  <c r="V55" i="1"/>
  <c r="W55" i="1"/>
  <c r="X55" i="1"/>
  <c r="Z55" i="1" s="1"/>
  <c r="AA55" i="1" s="1"/>
  <c r="Y55" i="1"/>
  <c r="AB55" i="1"/>
  <c r="V56" i="1"/>
  <c r="W56" i="1"/>
  <c r="X56" i="1"/>
  <c r="Y56" i="1"/>
  <c r="Z56" i="1"/>
  <c r="AA56" i="1" s="1"/>
  <c r="AB56" i="1"/>
  <c r="V57" i="1"/>
  <c r="W57" i="1"/>
  <c r="X57" i="1"/>
  <c r="Y57" i="1" s="1"/>
  <c r="AB57" i="1"/>
  <c r="V58" i="1"/>
  <c r="W58" i="1"/>
  <c r="X58" i="1"/>
  <c r="Y58" i="1" s="1"/>
  <c r="AB58" i="1"/>
  <c r="V59" i="1"/>
  <c r="W59" i="1"/>
  <c r="X59" i="1"/>
  <c r="Z59" i="1" s="1"/>
  <c r="AA59" i="1" s="1"/>
  <c r="Y59" i="1"/>
  <c r="AB59" i="1"/>
  <c r="V60" i="1"/>
  <c r="W60" i="1"/>
  <c r="X60" i="1"/>
  <c r="Y60" i="1"/>
  <c r="Z60" i="1"/>
  <c r="AA60" i="1" s="1"/>
  <c r="AB60" i="1"/>
  <c r="V61" i="1"/>
  <c r="W61" i="1"/>
  <c r="X61" i="1"/>
  <c r="Y61" i="1" s="1"/>
  <c r="AB61" i="1"/>
  <c r="V62" i="1"/>
  <c r="W62" i="1"/>
  <c r="X62" i="1"/>
  <c r="Y62" i="1" s="1"/>
  <c r="AB62" i="1"/>
  <c r="V63" i="1"/>
  <c r="W63" i="1"/>
  <c r="X63" i="1"/>
  <c r="Z63" i="1" s="1"/>
  <c r="AA63" i="1" s="1"/>
  <c r="Y63" i="1"/>
  <c r="AB63" i="1"/>
  <c r="V64" i="1"/>
  <c r="W64" i="1"/>
  <c r="X64" i="1"/>
  <c r="Y64" i="1"/>
  <c r="Z64" i="1"/>
  <c r="AA64" i="1" s="1"/>
  <c r="AB64" i="1"/>
  <c r="V65" i="1"/>
  <c r="W65" i="1"/>
  <c r="X65" i="1"/>
  <c r="Y65" i="1" s="1"/>
  <c r="AB65" i="1"/>
  <c r="AB2" i="1"/>
  <c r="H2" i="2"/>
  <c r="H3" i="2"/>
  <c r="H4" i="2"/>
  <c r="H5" i="2"/>
  <c r="H6" i="2"/>
  <c r="H7" i="2"/>
  <c r="H8" i="2"/>
  <c r="H1" i="2"/>
  <c r="V2" i="1"/>
  <c r="X2" i="1"/>
  <c r="Z2" i="1" s="1"/>
  <c r="AA2" i="1" s="1"/>
  <c r="W2" i="1"/>
  <c r="B14" i="3" l="1"/>
  <c r="Z61" i="1"/>
  <c r="AA61" i="1" s="1"/>
  <c r="Z37" i="1"/>
  <c r="AA37" i="1" s="1"/>
  <c r="Z33" i="1"/>
  <c r="AA33" i="1" s="1"/>
  <c r="Z25" i="1"/>
  <c r="AA25" i="1" s="1"/>
  <c r="Z21" i="1"/>
  <c r="AA21" i="1" s="1"/>
  <c r="Z17" i="1"/>
  <c r="AA17" i="1" s="1"/>
  <c r="Z13" i="1"/>
  <c r="AA13" i="1" s="1"/>
  <c r="Z9" i="1"/>
  <c r="AA9" i="1" s="1"/>
  <c r="Z5" i="1"/>
  <c r="AA5" i="1" s="1"/>
  <c r="Z65" i="1"/>
  <c r="AA65" i="1" s="1"/>
  <c r="Z57" i="1"/>
  <c r="AA57" i="1" s="1"/>
  <c r="Z53" i="1"/>
  <c r="AA53" i="1" s="1"/>
  <c r="Z49" i="1"/>
  <c r="AA49" i="1" s="1"/>
  <c r="Z45" i="1"/>
  <c r="AA45" i="1" s="1"/>
  <c r="Z41" i="1"/>
  <c r="AA41" i="1" s="1"/>
  <c r="Z29" i="1"/>
  <c r="AA29" i="1" s="1"/>
  <c r="Z62" i="1"/>
  <c r="AA62" i="1" s="1"/>
  <c r="Z58" i="1"/>
  <c r="AA58" i="1" s="1"/>
  <c r="Z54" i="1"/>
  <c r="AA54" i="1" s="1"/>
  <c r="Z50" i="1"/>
  <c r="AA50" i="1" s="1"/>
  <c r="Z46" i="1"/>
  <c r="AA46" i="1" s="1"/>
  <c r="Z42" i="1"/>
  <c r="AA42" i="1" s="1"/>
  <c r="Z38" i="1"/>
  <c r="AA38" i="1" s="1"/>
  <c r="Z34" i="1"/>
  <c r="AA34" i="1" s="1"/>
  <c r="Z30" i="1"/>
  <c r="AA30" i="1" s="1"/>
  <c r="Z26" i="1"/>
  <c r="AA26" i="1" s="1"/>
  <c r="Z22" i="1"/>
  <c r="AA22" i="1" s="1"/>
  <c r="Z18" i="1"/>
  <c r="AA18" i="1" s="1"/>
  <c r="Z14" i="1"/>
  <c r="AA14" i="1" s="1"/>
  <c r="Z10" i="1"/>
  <c r="AA10" i="1" s="1"/>
  <c r="Z6" i="1"/>
  <c r="AA6" i="1" s="1"/>
  <c r="Y2" i="1"/>
</calcChain>
</file>

<file path=xl/sharedStrings.xml><?xml version="1.0" encoding="utf-8"?>
<sst xmlns="http://schemas.openxmlformats.org/spreadsheetml/2006/main" count="1330" uniqueCount="305">
  <si>
    <t>N°</t>
  </si>
  <si>
    <t>CICLO</t>
  </si>
  <si>
    <t>CODIGO</t>
  </si>
  <si>
    <t>CURSO</t>
  </si>
  <si>
    <t>TURNO</t>
  </si>
  <si>
    <t>CREACION_NOMBRE_DEL_GRUPO</t>
  </si>
  <si>
    <t>NOMBRE_DE_GRUPO</t>
  </si>
  <si>
    <t>TAG_AULA_VIRTUAL</t>
  </si>
  <si>
    <t>LINK_AULA_VIRTUAL</t>
  </si>
  <si>
    <t>LINK_WHATSAPP</t>
  </si>
  <si>
    <t>CAR</t>
  </si>
  <si>
    <t>TIPO</t>
  </si>
  <si>
    <t>ASIGNATURA</t>
  </si>
  <si>
    <t>ID_COURSE</t>
  </si>
  <si>
    <t>SECCION</t>
  </si>
  <si>
    <t>BACKUP</t>
  </si>
  <si>
    <t>TAMAÑO</t>
  </si>
  <si>
    <t>AG</t>
  </si>
  <si>
    <t>M</t>
  </si>
  <si>
    <t>I</t>
  </si>
  <si>
    <t>A</t>
  </si>
  <si>
    <t>AV</t>
  </si>
  <si>
    <t>T</t>
  </si>
  <si>
    <t>B</t>
  </si>
  <si>
    <t>III</t>
  </si>
  <si>
    <t>IV</t>
  </si>
  <si>
    <t>IX</t>
  </si>
  <si>
    <t>VII</t>
  </si>
  <si>
    <t>https://firebasestorage.googleapis.com/v0/b/backup-a2b5c.appspot.com/o/linkwhatsapp.png?alt=media&amp;token=531801e8-d490-42f7-b704-64c0f96eb8c5</t>
  </si>
  <si>
    <t>FLAG</t>
  </si>
  <si>
    <t>NO</t>
  </si>
  <si>
    <t>fvega@undc.edu.pe</t>
  </si>
  <si>
    <t>e_torres@undc.edu.pe</t>
  </si>
  <si>
    <t>rantonio@undc.edu.pe</t>
  </si>
  <si>
    <t>jtoledo@undc.edu.pe</t>
  </si>
  <si>
    <t>nnanez@undc.edu.pe</t>
  </si>
  <si>
    <t>avalderrama@undc.edu.pe</t>
  </si>
  <si>
    <t>06532908</t>
  </si>
  <si>
    <t>l_aybar@undc.edu.pe</t>
  </si>
  <si>
    <t>21838566</t>
  </si>
  <si>
    <t>VEGA CANALES</t>
  </si>
  <si>
    <t>TORRES JIMÉNEZ</t>
  </si>
  <si>
    <t>ANTONIO AQUIJE</t>
  </si>
  <si>
    <t>TOLEDO GUERRA</t>
  </si>
  <si>
    <t>ÑAÑEZ JAVIER</t>
  </si>
  <si>
    <t>VALDERRAMA ROMERO</t>
  </si>
  <si>
    <t>AYBAR PEVE</t>
  </si>
  <si>
    <t>FELIPE</t>
  </si>
  <si>
    <t>EDERSON IGNACIO</t>
  </si>
  <si>
    <t>RENZO ROLAND</t>
  </si>
  <si>
    <t>JUAN CARLOS ALFREDO</t>
  </si>
  <si>
    <t>NANCY</t>
  </si>
  <si>
    <t>ANTONIO SALOMON</t>
  </si>
  <si>
    <t>LEANDRO JOEL</t>
  </si>
  <si>
    <t>username</t>
  </si>
  <si>
    <t>firstname</t>
  </si>
  <si>
    <t>lastname</t>
  </si>
  <si>
    <t>email</t>
  </si>
  <si>
    <t>auth</t>
  </si>
  <si>
    <t>oauth2</t>
  </si>
  <si>
    <t>F1.1 - 676 - INTRODUCCIÓN A LA AGRONOMÍA - 3172</t>
  </si>
  <si>
    <t>F1.1 - 676 - INTRODUCCIÓN A LA AGRONOMÍA - 3178</t>
  </si>
  <si>
    <t>CB.1 - 677 - MATEMÁTICA BÁSICA - 3170</t>
  </si>
  <si>
    <t>CB.1 - 677 - MATEMÁTICA BÁSICA - 3176</t>
  </si>
  <si>
    <t>CB.6 - 678 - BIOLOGÍA GENERAL - 3171</t>
  </si>
  <si>
    <t>CB.6 - 678 - BIOLOGÍA GENERAL - 3177</t>
  </si>
  <si>
    <t>FG.7 - 679 - COMUNICACIÓN - 3175</t>
  </si>
  <si>
    <t>FG.7 - 679 - COMUNICACIÓN - 3181</t>
  </si>
  <si>
    <t>FG.3 - 680 - METODOLOGÍA DEL TRABAJO UNIVERSITARIO - 3173</t>
  </si>
  <si>
    <t>FG.3 - 680 - METODOLOGÍA DEL TRABAJO UNIVERSITARIO - 3179</t>
  </si>
  <si>
    <t>FG.5 - 681 - CIUDADANÍA - 3174</t>
  </si>
  <si>
    <t>FG.5 - 681 - CIUDADANÍA - 3180</t>
  </si>
  <si>
    <t>F1.2 - 688 - AGROECOLOGÍA - 3184</t>
  </si>
  <si>
    <t>F1.2 - 688 - AGROECOLOGÍA - 3190</t>
  </si>
  <si>
    <t>F1.4 - 689 - BOTÁNICA SISTÉMICA - 3185</t>
  </si>
  <si>
    <t>F1.4 - 689 - BOTÁNICA SISTÉMICA - 3191</t>
  </si>
  <si>
    <t>CB.3 - 690 - ESTADÍSTICA - 3182</t>
  </si>
  <si>
    <t>CB.3 - 690 - ESTADÍSTICA - 3188</t>
  </si>
  <si>
    <t>CB.9 - 691 - QUÍMICA ORGÁNICA - 3183</t>
  </si>
  <si>
    <t>CB.9 - 691 - QUÍMICA ORGÁNICA - 3189</t>
  </si>
  <si>
    <t>FG.1 - 692 - INGLÉS TÉCNICO I - 3186</t>
  </si>
  <si>
    <t>FG.1 - 692 - INGLÉS TÉCNICO I - 3192</t>
  </si>
  <si>
    <t>FG.4 - 693 - LIDERAZGO Y EMPRENDIMIENTO - 3187</t>
  </si>
  <si>
    <t>FG.4 - 693 - LIDERAZGO Y EMPRENDIMIENTO - 3193</t>
  </si>
  <si>
    <t>AG91 - 599 - LEGUMINOSAS DE GRANO - 3220</t>
  </si>
  <si>
    <t>AG91 - 599 - LEGUMINOSAS DE GRANO - 3227</t>
  </si>
  <si>
    <t>AG95 - 603 - PASTOS Y FORRAJES - 3224</t>
  </si>
  <si>
    <t>AG95 - 603 - PASTOS Y FORRAJES - 3231</t>
  </si>
  <si>
    <t>AG96 - 604 - FITOPATOLOGÍA AGRÍCOLA - 3225</t>
  </si>
  <si>
    <t>AG96 - 604 - FITOPATOLOGÍA AGRÍCOLA - 3232</t>
  </si>
  <si>
    <t>AG92 - 622 - ZOOTECNIA GENERAL - 3221</t>
  </si>
  <si>
    <t>AG92 - 622 - ZOOTECNIA GENERAL - 3228</t>
  </si>
  <si>
    <t>AG93 - 623 - MANEJO Y CONSERVACIÓN DE SUELOS - 3222</t>
  </si>
  <si>
    <t>AG93 - 623 - MANEJO Y CONSERVACIÓN DE SUELOS - 3229</t>
  </si>
  <si>
    <t>AG94 - 624 - SEMINARIO DE TESIS I - 3223</t>
  </si>
  <si>
    <t>AG94 - 624 - SEMINARIO DE TESIS I - 3230</t>
  </si>
  <si>
    <t>AG99 - 633 - MANEJO DE VIVEROS - 3226</t>
  </si>
  <si>
    <t>AG101 - 636 - MALEZAS - 3233</t>
  </si>
  <si>
    <t>AG51 - 574 - MECANIZACIÓN AGRÍCOLA - 3195</t>
  </si>
  <si>
    <t>V</t>
  </si>
  <si>
    <t>AG51 - 574 - MECANIZACIÓN AGRÍCOLA - 3202</t>
  </si>
  <si>
    <t>AG52 - 575 - FISIOLOGÍA VEGETAL - 3196</t>
  </si>
  <si>
    <t>AG52 - 575 - FISIOLOGÍA VEGETAL - 3203</t>
  </si>
  <si>
    <t>AG53 - 576 - GENÉTICA VEGETAL - 3197</t>
  </si>
  <si>
    <t>AG53 - 576 - GENÉTICA VEGETAL - 3204</t>
  </si>
  <si>
    <t>AG54 - 577 - METEOROLOGÍA - 3198</t>
  </si>
  <si>
    <t>AG54 - 577 - METEOROLOGÍA - 3205</t>
  </si>
  <si>
    <t>AG55 - 578 - MICROBIOLOGÍA - 3199</t>
  </si>
  <si>
    <t>AG55 - 578 - MICROBIOLOGÍA - 3206</t>
  </si>
  <si>
    <t>EG19 - 580 - CONSTITUCIÓN Y DERECHOS HUMANOS - 3194</t>
  </si>
  <si>
    <t>EG19 - 580 - CONSTITUCIÓN Y DERECHOS HUMANOS - 3201</t>
  </si>
  <si>
    <t>AG56 - 611 - EDAFOLOGIA - 3200</t>
  </si>
  <si>
    <t>AG56 - 611 - EDAFOLOGIA - 3207</t>
  </si>
  <si>
    <t>AG61 - 581 - AGROTECNÍA - 3209</t>
  </si>
  <si>
    <t>VI</t>
  </si>
  <si>
    <t>AG62 - 582 - FERTILIDAD DEL SUELO - 3210</t>
  </si>
  <si>
    <t>AG63 - 583 - PROPAGACIÓN DE PLANTAS - 3211</t>
  </si>
  <si>
    <t>AG64 - 584 - ENTOMOLOGÍA GENERAL - 3212</t>
  </si>
  <si>
    <t>AG65 - 585 - TOPOGRAFÍA - 3213</t>
  </si>
  <si>
    <t>EG20 - 586 - PENSAMIENTO POLÍTICO CONTEMPORÁNEO - 3208</t>
  </si>
  <si>
    <t>AG71 - 587 - MEJORAMIENTO GENÉTICO Y BIOTECNOLOGÍA - 3214</t>
  </si>
  <si>
    <t>AG72 - 588 - MÉTODOS ESTADÍSTICOS DE INVESTIGACIÓN - 3215</t>
  </si>
  <si>
    <t>AG73 - 589 - MACROECONOMÍA - 3216</t>
  </si>
  <si>
    <t>AG74 - 590 - HIDROLOGÍA Y SISTEMAS DE RIEGO - 3217</t>
  </si>
  <si>
    <t>AG75 - 591 - CEREALES Y PSEUDOCEREALES - 3218</t>
  </si>
  <si>
    <t>AG76 - 592 - FITOPATOLOGÍA GENERAL - 3219</t>
  </si>
  <si>
    <t>https://aula.undc.edu.pe/course/view.php?id=315</t>
  </si>
  <si>
    <t>https://aula.undc.edu.pe/course/view.php?id=321</t>
  </si>
  <si>
    <t>https://aula.undc.edu.pe/course/view.php?id=313</t>
  </si>
  <si>
    <t>https://aula.undc.edu.pe/course/view.php?id=319</t>
  </si>
  <si>
    <t>https://aula.undc.edu.pe/course/view.php?id=314</t>
  </si>
  <si>
    <t>https://aula.undc.edu.pe/course/view.php?id=320</t>
  </si>
  <si>
    <t>https://aula.undc.edu.pe/course/view.php?id=318</t>
  </si>
  <si>
    <t>https://aula.undc.edu.pe/course/view.php?id=324</t>
  </si>
  <si>
    <t>https://aula.undc.edu.pe/course/view.php?id=316</t>
  </si>
  <si>
    <t>https://aula.undc.edu.pe/course/view.php?id=322</t>
  </si>
  <si>
    <t>https://aula.undc.edu.pe/course/view.php?id=317</t>
  </si>
  <si>
    <t>https://aula.undc.edu.pe/course/view.php?id=323</t>
  </si>
  <si>
    <t>https://aula.undc.edu.pe/course/view.php?id=327</t>
  </si>
  <si>
    <t>https://aula.undc.edu.pe/course/view.php?id=333</t>
  </si>
  <si>
    <t>https://aula.undc.edu.pe/course/view.php?id=328</t>
  </si>
  <si>
    <t>https://aula.undc.edu.pe/course/view.php?id=334</t>
  </si>
  <si>
    <t>https://aula.undc.edu.pe/course/view.php?id=325</t>
  </si>
  <si>
    <t>https://aula.undc.edu.pe/course/view.php?id=331</t>
  </si>
  <si>
    <t>https://aula.undc.edu.pe/course/view.php?id=326</t>
  </si>
  <si>
    <t>https://aula.undc.edu.pe/course/view.php?id=332</t>
  </si>
  <si>
    <t>https://aula.undc.edu.pe/course/view.php?id=329</t>
  </si>
  <si>
    <t>https://aula.undc.edu.pe/course/view.php?id=335</t>
  </si>
  <si>
    <t>https://aula.undc.edu.pe/course/view.php?id=330</t>
  </si>
  <si>
    <t>https://aula.undc.edu.pe/course/view.php?id=336</t>
  </si>
  <si>
    <t>https://aula.undc.edu.pe/course/view.php?id=338</t>
  </si>
  <si>
    <t>https://aula.undc.edu.pe/course/view.php?id=339</t>
  </si>
  <si>
    <t>https://aula.undc.edu.pe/course/view.php?id=340</t>
  </si>
  <si>
    <t>https://aula.undc.edu.pe/course/view.php?id=341</t>
  </si>
  <si>
    <t>https://aula.undc.edu.pe/course/view.php?id=342</t>
  </si>
  <si>
    <t>https://aula.undc.edu.pe/course/view.php?id=337</t>
  </si>
  <si>
    <t>IMAGEN UNIRSE GRUPO WHATSAPP</t>
  </si>
  <si>
    <t>CICLOS</t>
  </si>
  <si>
    <t>CANTIDAD</t>
  </si>
  <si>
    <t>II</t>
  </si>
  <si>
    <t>VIII</t>
  </si>
  <si>
    <t>X</t>
  </si>
  <si>
    <t>https://chat.whatsapp.com/GAH86kf0YwZGQPAx3RrD4f</t>
  </si>
  <si>
    <t>https://chat.whatsapp.com/E1Q8MPNYjnZ4OF2pQlAP0I</t>
  </si>
  <si>
    <t>https://chat.whatsapp.com/GlhG6bfYNmEJd2kUApsQgQ</t>
  </si>
  <si>
    <t>https://chat.whatsapp.com/FgMW7Ea5SrqG16LZ0Tf4RT</t>
  </si>
  <si>
    <t>https://chat.whatsapp.com/DUiGUvhTjY14a8r5xFh6NG</t>
  </si>
  <si>
    <t>https://chat.whatsapp.com/DyN9TbXCdJUL5IYjqXesGv</t>
  </si>
  <si>
    <t>https://chat.whatsapp.com/JBEqCatA9qwIQbtQk1kgYd</t>
  </si>
  <si>
    <t>https://chat.whatsapp.com/GS7dfamGvSj79bkrp1eRj5</t>
  </si>
  <si>
    <t>https://chat.whatsapp.com/E5NyTSGFr4J9cmXPUu4Rr9</t>
  </si>
  <si>
    <t>https://chat.whatsapp.com/KiJnadjX8TE3hZ4qv42usj</t>
  </si>
  <si>
    <t>https://chat.whatsapp.com/BfWe3mQ1lVeD5r5xwas7qB</t>
  </si>
  <si>
    <t>https://chat.whatsapp.com/LIpRtyZYMONIiYQBkwkZMe</t>
  </si>
  <si>
    <t>https://chat.whatsapp.com/EW8v4r2Laey3ONmTjGZMmd</t>
  </si>
  <si>
    <t>https://chat.whatsapp.com/FXZgBG9fxtQ1tNzO8Bd9X5</t>
  </si>
  <si>
    <t>https://chat.whatsapp.com/C5BscBMOWydCU1nVrVqzzM</t>
  </si>
  <si>
    <t>https://chat.whatsapp.com/KZntmP15qAA4ZhmSvikpNU</t>
  </si>
  <si>
    <t>https://chat.whatsapp.com/HhWreKY9DcCINPErTVmnaV</t>
  </si>
  <si>
    <t>https://chat.whatsapp.com/D3E9hcoLsBe8KMj9P8nZBI</t>
  </si>
  <si>
    <t>https://chat.whatsapp.com/Gb7O0rvV7Lh76xFCz39xOx</t>
  </si>
  <si>
    <t>https://chat.whatsapp.com/GdVgmSnlSJo8ZnYVN8BTlW</t>
  </si>
  <si>
    <t>https://chat.whatsapp.com/Bfok7TP0eYw3qocJx4ePtq</t>
  </si>
  <si>
    <t>https://chat.whatsapp.com/FD50zq71h2XCSEmF6FMuCj</t>
  </si>
  <si>
    <t>https://chat.whatsapp.com/FyCtwY0JIulKVH9bPcFmdq</t>
  </si>
  <si>
    <t>https://chat.whatsapp.com/LYZRGbK7EJWIvugxZjgRAY</t>
  </si>
  <si>
    <t>https://chat.whatsapp.com/BepZ381eFMJ70U4Crx2S2f</t>
  </si>
  <si>
    <t>https://chat.whatsapp.com/Lr1qsMwL0gvEsIkSKQzFb4</t>
  </si>
  <si>
    <t>https://chat.whatsapp.com/Lpu2zyZICawKVAr1s5rZIk</t>
  </si>
  <si>
    <t>https://chat.whatsapp.com/IUooNd76Ng86rBSqbBtClj</t>
  </si>
  <si>
    <t>https://chat.whatsapp.com/JscuROcKhAK6o7zoYHxNmw</t>
  </si>
  <si>
    <t>https://chat.whatsapp.com/KHhtBUKpcQi7CoN4zULvGH</t>
  </si>
  <si>
    <t>https://chat.whatsapp.com/IEiStlHAaW58b28cyTYjLM</t>
  </si>
  <si>
    <t>https://chat.whatsapp.com/ImCQVVTUTG9Ioo56MzaiiI</t>
  </si>
  <si>
    <t>https://chat.whatsapp.com/LyEZMqiJ5raKshLbnvWLb6</t>
  </si>
  <si>
    <t>https://chat.whatsapp.com/HDWFrBRcaADH5fVNPA0TZd</t>
  </si>
  <si>
    <t>https://chat.whatsapp.com/G3L38JwMXiIAoodiov7T91</t>
  </si>
  <si>
    <t>https://chat.whatsapp.com/Iu5iFOdnb14FcdxWjfn9xn</t>
  </si>
  <si>
    <t>https://chat.whatsapp.com/G8v0ayMy24N6Ny12TZ4Kyf</t>
  </si>
  <si>
    <t>https://chat.whatsapp.com/BwMJL6SPaA8335cM8zgGiJ</t>
  </si>
  <si>
    <t>https://chat.whatsapp.com/B9e6wDQwEwjJZCRnGicEvY</t>
  </si>
  <si>
    <t>https://chat.whatsapp.com/EayK72Uw4Jm39DFV7nq3vo</t>
  </si>
  <si>
    <t>https://chat.whatsapp.com/LfG7dFCdKXDAyohkiW4rrT</t>
  </si>
  <si>
    <t>https://chat.whatsapp.com/JZCT8X7OrrgF5novsaYcVJ</t>
  </si>
  <si>
    <t>https://chat.whatsapp.com/JFcmrm9iaLK96Zev5EKHV9</t>
  </si>
  <si>
    <t>https://chat.whatsapp.com/E5kjhnmhPuz2VHsjm9Dge9</t>
  </si>
  <si>
    <t>https://chat.whatsapp.com/FNZS2mD9OMrI7rIDxv5VMC</t>
  </si>
  <si>
    <t>https://chat.whatsapp.com/LxdNO9vAtgHGqucGJp0cHZ</t>
  </si>
  <si>
    <t>https://chat.whatsapp.com/BigHUt98dpFKCTGSjArARP</t>
  </si>
  <si>
    <t>https://chat.whatsapp.com/D508OYikd9m4NKqwGkU0zx</t>
  </si>
  <si>
    <t>https://chat.whatsapp.com/H5RoUCuKbNqL8HNXoysbdQ</t>
  </si>
  <si>
    <t>https://chat.whatsapp.com/Iea2Ad7Udx8Ix5huuCEndn</t>
  </si>
  <si>
    <t>https://chat.whatsapp.com/F27zY8YMnv829CIVvNTx2l</t>
  </si>
  <si>
    <t>https://chat.whatsapp.com/KIWPCP8edka9XoL1Y1Y3PK</t>
  </si>
  <si>
    <t>https://chat.whatsapp.com/B9Qq0nLa8FP7MxoOh1ZOmk</t>
  </si>
  <si>
    <t>https://chat.whatsapp.com/H4ZHfyeWriK72G9G0AWcRj</t>
  </si>
  <si>
    <t>https://chat.whatsapp.com/C00XJHZ8JAz35HeyTiuOrv</t>
  </si>
  <si>
    <t>https://chat.whatsapp.com/KIrRrBruQwe8AVNthWZBqr</t>
  </si>
  <si>
    <t>https://chat.whatsapp.com/KqS0HAGuaJ0JQmjrfxUGjs</t>
  </si>
  <si>
    <t>https://chat.whatsapp.com/DldzLH5PkhCC67gsHVDr9q</t>
  </si>
  <si>
    <t>https://chat.whatsapp.com/DmeN0J0myXdAf7z5MJAeoi</t>
  </si>
  <si>
    <t>https://chat.whatsapp.com/GQQW5mFANsm9mHLSzGnTNM</t>
  </si>
  <si>
    <t>https://chat.whatsapp.com/BuChKBf75Bv6g7HtNaZg8R</t>
  </si>
  <si>
    <t>https://chat.whatsapp.com/H18I6DccXc6LvVhT6J1Dnb</t>
  </si>
  <si>
    <t>https://chat.whatsapp.com/IAQZkDr2fwE0dWQovI71ID</t>
  </si>
  <si>
    <t>https://chat.whatsapp.com/CQeHG5APPvMFXnWQCprJo1</t>
  </si>
  <si>
    <t>E</t>
  </si>
  <si>
    <t>EG12 - 550 - MATEMÁTICA BÁSICA - 3234</t>
  </si>
  <si>
    <t>ÑAÑEZ JAVIER NANCY</t>
  </si>
  <si>
    <t>COAQUIRA INCACARI ROBERTO</t>
  </si>
  <si>
    <t>ÑIQUE ALVAREZ MANUEL ALFREDO</t>
  </si>
  <si>
    <t>VEGA CANALES FELIPE</t>
  </si>
  <si>
    <t>ORE CAYLLAHUA CARLOS FERNANDO</t>
  </si>
  <si>
    <t>ORTEGA GOMERO SANTIAGO ALEJANDRO</t>
  </si>
  <si>
    <t>SUAREZ YAURI ELADIA</t>
  </si>
  <si>
    <t>AYBAR PEVE LEANDRO JOEL</t>
  </si>
  <si>
    <t>TOLEDO GUERRA JUAN CARLOS ALFREDO</t>
  </si>
  <si>
    <t>BERROCAL CHUMBIAUCA JULIO ANTONIO</t>
  </si>
  <si>
    <t>REYNOSO PALPA JENNY ROCIO</t>
  </si>
  <si>
    <t>CABRERA VIGIL CARLOS EUSEBIO</t>
  </si>
  <si>
    <t>SESSAREGO DÁVILA EMMANUEL ALEXANDER</t>
  </si>
  <si>
    <t>ALVAREZ BERNAOLA LUIS ARMANDO</t>
  </si>
  <si>
    <t>ALIAGA BARRERA ISAAC NOLBERTO</t>
  </si>
  <si>
    <t>TAIPE CANCHO MARIO HUMBERTO</t>
  </si>
  <si>
    <t>GARCIA RUIZ MARIA LUISA</t>
  </si>
  <si>
    <t>MONTERO RAVELO ALEXEI ARMANDO</t>
  </si>
  <si>
    <t>MARCA FLORES OMAR</t>
  </si>
  <si>
    <t>RIVERA SALINAS ELIZABETH</t>
  </si>
  <si>
    <t>VALDERRAMA ROMERO ANTONIO SALOMON</t>
  </si>
  <si>
    <t>LEON TTACCA BETSABE</t>
  </si>
  <si>
    <t>DOCENTE</t>
  </si>
  <si>
    <t>BELLODAS CUBAS JOSE DOLORES</t>
  </si>
  <si>
    <t>ORELLANA UZHO CARLOS MANUEL</t>
  </si>
  <si>
    <t>PARIONA VILLAVERDE CONSTANTINO</t>
  </si>
  <si>
    <t>ORELLANA OZHO CARLOS MANUEL</t>
  </si>
  <si>
    <t>https://aula.undc.edu.pe/course/view.php?id=281</t>
  </si>
  <si>
    <t>https://aula.undc.edu.pe/course/view.php?id=287</t>
  </si>
  <si>
    <t>https://aula.undc.edu.pe/course/view.php?id=279</t>
  </si>
  <si>
    <t>https://aula.undc.edu.pe/course/view.php?id=285</t>
  </si>
  <si>
    <t>https://aula.undc.edu.pe/course/view.php?id=280</t>
  </si>
  <si>
    <t>https://aula.undc.edu.pe/course/view.php?id=286</t>
  </si>
  <si>
    <t>https://aula.undc.edu.pe/course/view.php?id=284</t>
  </si>
  <si>
    <t>https://aula.undc.edu.pe/course/view.php?id=290</t>
  </si>
  <si>
    <t>https://aula.undc.edu.pe/course/view.php?id=282</t>
  </si>
  <si>
    <t>https://aula.undc.edu.pe/course/view.php?id=288</t>
  </si>
  <si>
    <t>https://aula.undc.edu.pe/course/view.php?id=283</t>
  </si>
  <si>
    <t>https://aula.undc.edu.pe/course/view.php?id=289</t>
  </si>
  <si>
    <t>https://aula.undc.edu.pe/course/view.php?id=293</t>
  </si>
  <si>
    <t>https://aula.undc.edu.pe/course/view.php?id=299</t>
  </si>
  <si>
    <t>https://aula.undc.edu.pe/course/view.php?id=294</t>
  </si>
  <si>
    <t>https://aula.undc.edu.pe/course/view.php?id=300</t>
  </si>
  <si>
    <t>https://aula.undc.edu.pe/course/view.php?id=291</t>
  </si>
  <si>
    <t>https://aula.undc.edu.pe/course/view.php?id=297</t>
  </si>
  <si>
    <t>https://aula.undc.edu.pe/course/view.php?id=292</t>
  </si>
  <si>
    <t>https://aula.undc.edu.pe/course/view.php?id=298</t>
  </si>
  <si>
    <t>https://aula.undc.edu.pe/course/view.php?id=295</t>
  </si>
  <si>
    <t>https://aula.undc.edu.pe/course/view.php?id=301</t>
  </si>
  <si>
    <t>https://aula.undc.edu.pe/course/view.php?id=296</t>
  </si>
  <si>
    <t>https://aula.undc.edu.pe/course/view.php?id=302</t>
  </si>
  <si>
    <t>https://aula.undc.edu.pe/course/view.php?id=304</t>
  </si>
  <si>
    <t>https://aula.undc.edu.pe/course/view.php?id=311</t>
  </si>
  <si>
    <t>https://aula.undc.edu.pe/course/view.php?id=305</t>
  </si>
  <si>
    <t>https://aula.undc.edu.pe/course/view.php?id=312</t>
  </si>
  <si>
    <t>https://aula.undc.edu.pe/course/view.php?id=306</t>
  </si>
  <si>
    <t>https://aula.undc.edu.pe/course/view.php?id=307</t>
  </si>
  <si>
    <t>https://aula.undc.edu.pe/course/view.php?id=308</t>
  </si>
  <si>
    <t>https://aula.undc.edu.pe/course/view.php?id=303</t>
  </si>
  <si>
    <t>https://aula.undc.edu.pe/course/view.php?id=310</t>
  </si>
  <si>
    <t>https://aula.undc.edu.pe/course/view.php?id=309</t>
  </si>
  <si>
    <t>AG63 - 583 - PROPAGACIÓN DE PLANTAS - 3253</t>
  </si>
  <si>
    <t>MATOS LIZANA JULIO CESAR</t>
  </si>
  <si>
    <t>AG64 - 584 - ENTOMOLOGÍA GENERAL - 3254</t>
  </si>
  <si>
    <t>AG65 - 585 - TOPOGRAFÍA - 3255</t>
  </si>
  <si>
    <t>EG20 - 586 - PENSAMIENTO POLÍTICO CONTEMPORÁNEO - 3256</t>
  </si>
  <si>
    <t>N</t>
  </si>
  <si>
    <t>CUELLAR FERNANDEZ JOSÉ MARTÍN</t>
  </si>
  <si>
    <t>SI</t>
  </si>
  <si>
    <t>https://aula.undc.edu.pe/course/view.php?id=377</t>
  </si>
  <si>
    <t>https://aula.undc.edu.pe/course/view.php?id=376</t>
  </si>
  <si>
    <t>https://aula.undc.edu.pe/course/view.php?id=375</t>
  </si>
  <si>
    <t>https://aula.undc.edu.pe/course/view.php?id=374</t>
  </si>
  <si>
    <t>https://chat.whatsapp.com/Cr1yxFxmtbh9AUbrpyQXE6</t>
  </si>
  <si>
    <t>https://chat.whatsapp.com/FPRS7x1liP3FfsFWvRgqfm</t>
  </si>
  <si>
    <t>https://chat.whatsapp.com/Dt16YoLNiQSJ7ZWVznbNDr</t>
  </si>
  <si>
    <t>https://chat.whatsapp.com/EaPviu0x5zLK02gHWUMznj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</si>
</sst>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Source Sans Pro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3" fillId="0" borderId="0" xfId="1"/>
    <xf numFmtId="0" fontId="4" fillId="0" borderId="4" xfId="0" applyFont="1" applyBorder="1" applyAlignment="1">
      <alignment horizontal="center" vertical="top"/>
    </xf>
    <xf numFmtId="0" fontId="3" fillId="0" borderId="0" xfId="1" applyAlignment="1" applyProtection="1"/>
    <xf numFmtId="49" fontId="5" fillId="0" borderId="0" xfId="0" applyNumberFormat="1" applyFont="1"/>
    <xf numFmtId="49" fontId="0" fillId="0" borderId="0" xfId="0" applyNumberFormat="1"/>
    <xf numFmtId="0" fontId="0" fillId="4" borderId="0" xfId="0" applyFill="1"/>
    <xf numFmtId="0" fontId="3" fillId="4" borderId="0" xfId="1" applyFill="1"/>
    <xf numFmtId="0" fontId="6" fillId="3" borderId="0" xfId="0" applyFont="1" applyFill="1"/>
    <xf numFmtId="0" fontId="3" fillId="0" borderId="0" xfId="1" applyFill="1" applyAlignment="1" applyProtection="1"/>
    <xf numFmtId="0" fontId="3" fillId="0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hat.whatsapp.com/FXZgBG9fxtQ1tNzO8Bd9X5" TargetMode="External"/><Relationship Id="rId18" Type="http://schemas.openxmlformats.org/officeDocument/2006/relationships/hyperlink" Target="https://chat.whatsapp.com/Gb7O0rvV7Lh76xFCz39xOx" TargetMode="External"/><Relationship Id="rId26" Type="http://schemas.openxmlformats.org/officeDocument/2006/relationships/hyperlink" Target="https://chat.whatsapp.com/Lpu2zyZICawKVAr1s5rZIk" TargetMode="External"/><Relationship Id="rId39" Type="http://schemas.openxmlformats.org/officeDocument/2006/relationships/hyperlink" Target="https://chat.whatsapp.com/EayK72Uw4Jm39DFV7nq3vo" TargetMode="External"/><Relationship Id="rId21" Type="http://schemas.openxmlformats.org/officeDocument/2006/relationships/hyperlink" Target="https://chat.whatsapp.com/FD50zq71h2XCSEmF6FMuCj" TargetMode="External"/><Relationship Id="rId34" Type="http://schemas.openxmlformats.org/officeDocument/2006/relationships/hyperlink" Target="https://chat.whatsapp.com/G3L38JwMXiIAoodiov7T91" TargetMode="External"/><Relationship Id="rId42" Type="http://schemas.openxmlformats.org/officeDocument/2006/relationships/hyperlink" Target="https://chat.whatsapp.com/JFcmrm9iaLK96Zev5EKHV9" TargetMode="External"/><Relationship Id="rId47" Type="http://schemas.openxmlformats.org/officeDocument/2006/relationships/hyperlink" Target="https://chat.whatsapp.com/D508OYikd9m4NKqwGkU0zx" TargetMode="External"/><Relationship Id="rId50" Type="http://schemas.openxmlformats.org/officeDocument/2006/relationships/hyperlink" Target="https://chat.whatsapp.com/F27zY8YMnv829CIVvNTx2l" TargetMode="External"/><Relationship Id="rId55" Type="http://schemas.openxmlformats.org/officeDocument/2006/relationships/hyperlink" Target="https://chat.whatsapp.com/DmeN0J0myXdAf7z5MJAeoi" TargetMode="External"/><Relationship Id="rId63" Type="http://schemas.openxmlformats.org/officeDocument/2006/relationships/hyperlink" Target="https://chat.whatsapp.com/FPRS7x1liP3FfsFWvRgqfm" TargetMode="External"/><Relationship Id="rId7" Type="http://schemas.openxmlformats.org/officeDocument/2006/relationships/hyperlink" Target="https://chat.whatsapp.com/GS7dfamGvSj79bkrp1eRj5" TargetMode="External"/><Relationship Id="rId2" Type="http://schemas.openxmlformats.org/officeDocument/2006/relationships/hyperlink" Target="https://chat.whatsapp.com/GlhG6bfYNmEJd2kUApsQgQ" TargetMode="External"/><Relationship Id="rId16" Type="http://schemas.openxmlformats.org/officeDocument/2006/relationships/hyperlink" Target="https://chat.whatsapp.com/HhWreKY9DcCINPErTVmnaV" TargetMode="External"/><Relationship Id="rId20" Type="http://schemas.openxmlformats.org/officeDocument/2006/relationships/hyperlink" Target="https://chat.whatsapp.com/Bfok7TP0eYw3qocJx4ePtq" TargetMode="External"/><Relationship Id="rId29" Type="http://schemas.openxmlformats.org/officeDocument/2006/relationships/hyperlink" Target="https://chat.whatsapp.com/KHhtBUKpcQi7CoN4zULvGH" TargetMode="External"/><Relationship Id="rId41" Type="http://schemas.openxmlformats.org/officeDocument/2006/relationships/hyperlink" Target="https://chat.whatsapp.com/JZCT8X7OrrgF5novsaYcVJ" TargetMode="External"/><Relationship Id="rId54" Type="http://schemas.openxmlformats.org/officeDocument/2006/relationships/hyperlink" Target="https://chat.whatsapp.com/DldzLH5PkhCC67gsHVDr9q" TargetMode="External"/><Relationship Id="rId62" Type="http://schemas.openxmlformats.org/officeDocument/2006/relationships/hyperlink" Target="https://chat.whatsapp.com/Cr1yxFxmtbh9AUbrpyQXE6" TargetMode="External"/><Relationship Id="rId1" Type="http://schemas.openxmlformats.org/officeDocument/2006/relationships/hyperlink" Target="https://chat.whatsapp.com/E1Q8MPNYjnZ4OF2pQlAP0I" TargetMode="External"/><Relationship Id="rId6" Type="http://schemas.openxmlformats.org/officeDocument/2006/relationships/hyperlink" Target="https://chat.whatsapp.com/JBEqCatA9qwIQbtQk1kgYd" TargetMode="External"/><Relationship Id="rId11" Type="http://schemas.openxmlformats.org/officeDocument/2006/relationships/hyperlink" Target="https://chat.whatsapp.com/LIpRtyZYMONIiYQBkwkZMe" TargetMode="External"/><Relationship Id="rId24" Type="http://schemas.openxmlformats.org/officeDocument/2006/relationships/hyperlink" Target="https://chat.whatsapp.com/BepZ381eFMJ70U4Crx2S2f" TargetMode="External"/><Relationship Id="rId32" Type="http://schemas.openxmlformats.org/officeDocument/2006/relationships/hyperlink" Target="https://chat.whatsapp.com/LyEZMqiJ5raKshLbnvWLb6" TargetMode="External"/><Relationship Id="rId37" Type="http://schemas.openxmlformats.org/officeDocument/2006/relationships/hyperlink" Target="https://chat.whatsapp.com/BwMJL6SPaA8335cM8zgGiJ" TargetMode="External"/><Relationship Id="rId40" Type="http://schemas.openxmlformats.org/officeDocument/2006/relationships/hyperlink" Target="https://chat.whatsapp.com/LfG7dFCdKXDAyohkiW4rrT" TargetMode="External"/><Relationship Id="rId45" Type="http://schemas.openxmlformats.org/officeDocument/2006/relationships/hyperlink" Target="https://chat.whatsapp.com/LxdNO9vAtgHGqucGJp0cHZ" TargetMode="External"/><Relationship Id="rId53" Type="http://schemas.openxmlformats.org/officeDocument/2006/relationships/hyperlink" Target="https://chat.whatsapp.com/KqS0HAGuaJ0JQmjrfxUGjs" TargetMode="External"/><Relationship Id="rId58" Type="http://schemas.openxmlformats.org/officeDocument/2006/relationships/hyperlink" Target="https://chat.whatsapp.com/H18I6DccXc6LvVhT6J1Dnb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chat.whatsapp.com/DyN9TbXCdJUL5IYjqXesGv" TargetMode="External"/><Relationship Id="rId15" Type="http://schemas.openxmlformats.org/officeDocument/2006/relationships/hyperlink" Target="https://chat.whatsapp.com/KZntmP15qAA4ZhmSvikpNU" TargetMode="External"/><Relationship Id="rId23" Type="http://schemas.openxmlformats.org/officeDocument/2006/relationships/hyperlink" Target="https://chat.whatsapp.com/LYZRGbK7EJWIvugxZjgRAY" TargetMode="External"/><Relationship Id="rId28" Type="http://schemas.openxmlformats.org/officeDocument/2006/relationships/hyperlink" Target="https://chat.whatsapp.com/JscuROcKhAK6o7zoYHxNmw" TargetMode="External"/><Relationship Id="rId36" Type="http://schemas.openxmlformats.org/officeDocument/2006/relationships/hyperlink" Target="https://chat.whatsapp.com/G8v0ayMy24N6Ny12TZ4Kyf" TargetMode="External"/><Relationship Id="rId49" Type="http://schemas.openxmlformats.org/officeDocument/2006/relationships/hyperlink" Target="https://chat.whatsapp.com/Iea2Ad7Udx8Ix5huuCEndn" TargetMode="External"/><Relationship Id="rId57" Type="http://schemas.openxmlformats.org/officeDocument/2006/relationships/hyperlink" Target="https://chat.whatsapp.com/BuChKBf75Bv6g7HtNaZg8R" TargetMode="External"/><Relationship Id="rId61" Type="http://schemas.openxmlformats.org/officeDocument/2006/relationships/hyperlink" Target="https://aula.undc.edu.pe/course/view.php?id=312" TargetMode="External"/><Relationship Id="rId10" Type="http://schemas.openxmlformats.org/officeDocument/2006/relationships/hyperlink" Target="https://chat.whatsapp.com/BfWe3mQ1lVeD5r5xwas7qB" TargetMode="External"/><Relationship Id="rId19" Type="http://schemas.openxmlformats.org/officeDocument/2006/relationships/hyperlink" Target="https://chat.whatsapp.com/GdVgmSnlSJo8ZnYVN8BTlW" TargetMode="External"/><Relationship Id="rId31" Type="http://schemas.openxmlformats.org/officeDocument/2006/relationships/hyperlink" Target="https://chat.whatsapp.com/ImCQVVTUTG9Ioo56MzaiiI" TargetMode="External"/><Relationship Id="rId44" Type="http://schemas.openxmlformats.org/officeDocument/2006/relationships/hyperlink" Target="https://chat.whatsapp.com/FNZS2mD9OMrI7rIDxv5VMC" TargetMode="External"/><Relationship Id="rId52" Type="http://schemas.openxmlformats.org/officeDocument/2006/relationships/hyperlink" Target="https://chat.whatsapp.com/KIrRrBruQwe8AVNthWZBqr" TargetMode="External"/><Relationship Id="rId60" Type="http://schemas.openxmlformats.org/officeDocument/2006/relationships/hyperlink" Target="https://chat.whatsapp.com/CQeHG5APPvMFXnWQCprJo1" TargetMode="External"/><Relationship Id="rId65" Type="http://schemas.openxmlformats.org/officeDocument/2006/relationships/hyperlink" Target="https://chat.whatsapp.com/EaPviu0x5zLK02gHWUMznj" TargetMode="External"/><Relationship Id="rId4" Type="http://schemas.openxmlformats.org/officeDocument/2006/relationships/hyperlink" Target="https://chat.whatsapp.com/DUiGUvhTjY14a8r5xFh6NG" TargetMode="External"/><Relationship Id="rId9" Type="http://schemas.openxmlformats.org/officeDocument/2006/relationships/hyperlink" Target="https://chat.whatsapp.com/KiJnadjX8TE3hZ4qv42usj" TargetMode="External"/><Relationship Id="rId14" Type="http://schemas.openxmlformats.org/officeDocument/2006/relationships/hyperlink" Target="https://chat.whatsapp.com/C5BscBMOWydCU1nVrVqzzM" TargetMode="External"/><Relationship Id="rId22" Type="http://schemas.openxmlformats.org/officeDocument/2006/relationships/hyperlink" Target="https://chat.whatsapp.com/FyCtwY0JIulKVH9bPcFmdq" TargetMode="External"/><Relationship Id="rId27" Type="http://schemas.openxmlformats.org/officeDocument/2006/relationships/hyperlink" Target="https://chat.whatsapp.com/IUooNd76Ng86rBSqbBtClj" TargetMode="External"/><Relationship Id="rId30" Type="http://schemas.openxmlformats.org/officeDocument/2006/relationships/hyperlink" Target="https://chat.whatsapp.com/IEiStlHAaW58b28cyTYjLM" TargetMode="External"/><Relationship Id="rId35" Type="http://schemas.openxmlformats.org/officeDocument/2006/relationships/hyperlink" Target="https://chat.whatsapp.com/Iu5iFOdnb14FcdxWjfn9xn" TargetMode="External"/><Relationship Id="rId43" Type="http://schemas.openxmlformats.org/officeDocument/2006/relationships/hyperlink" Target="https://chat.whatsapp.com/E5kjhnmhPuz2VHsjm9Dge9" TargetMode="External"/><Relationship Id="rId48" Type="http://schemas.openxmlformats.org/officeDocument/2006/relationships/hyperlink" Target="https://chat.whatsapp.com/H5RoUCuKbNqL8HNXoysbdQ" TargetMode="External"/><Relationship Id="rId56" Type="http://schemas.openxmlformats.org/officeDocument/2006/relationships/hyperlink" Target="https://chat.whatsapp.com/GQQW5mFANsm9mHLSzGnTNM" TargetMode="External"/><Relationship Id="rId64" Type="http://schemas.openxmlformats.org/officeDocument/2006/relationships/hyperlink" Target="https://chat.whatsapp.com/Dt16YoLNiQSJ7ZWVznbNDr" TargetMode="External"/><Relationship Id="rId8" Type="http://schemas.openxmlformats.org/officeDocument/2006/relationships/hyperlink" Target="https://chat.whatsapp.com/E5NyTSGFr4J9cmXPUu4Rr9" TargetMode="External"/><Relationship Id="rId51" Type="http://schemas.openxmlformats.org/officeDocument/2006/relationships/hyperlink" Target="https://chat.whatsapp.com/C00XJHZ8JAz35HeyTiuOrv" TargetMode="External"/><Relationship Id="rId3" Type="http://schemas.openxmlformats.org/officeDocument/2006/relationships/hyperlink" Target="https://chat.whatsapp.com/FgMW7Ea5SrqG16LZ0Tf4RT" TargetMode="External"/><Relationship Id="rId12" Type="http://schemas.openxmlformats.org/officeDocument/2006/relationships/hyperlink" Target="https://chat.whatsapp.com/EW8v4r2Laey3ONmTjGZMmd" TargetMode="External"/><Relationship Id="rId17" Type="http://schemas.openxmlformats.org/officeDocument/2006/relationships/hyperlink" Target="https://chat.whatsapp.com/D3E9hcoLsBe8KMj9P8nZBI" TargetMode="External"/><Relationship Id="rId25" Type="http://schemas.openxmlformats.org/officeDocument/2006/relationships/hyperlink" Target="https://chat.whatsapp.com/Lr1qsMwL0gvEsIkSKQzFb4" TargetMode="External"/><Relationship Id="rId33" Type="http://schemas.openxmlformats.org/officeDocument/2006/relationships/hyperlink" Target="https://chat.whatsapp.com/HDWFrBRcaADH5fVNPA0TZd" TargetMode="External"/><Relationship Id="rId38" Type="http://schemas.openxmlformats.org/officeDocument/2006/relationships/hyperlink" Target="https://chat.whatsapp.com/B9e6wDQwEwjJZCRnGicEvY" TargetMode="External"/><Relationship Id="rId46" Type="http://schemas.openxmlformats.org/officeDocument/2006/relationships/hyperlink" Target="https://chat.whatsapp.com/BigHUt98dpFKCTGSjArARP" TargetMode="External"/><Relationship Id="rId59" Type="http://schemas.openxmlformats.org/officeDocument/2006/relationships/hyperlink" Target="https://chat.whatsapp.com/IAQZkDr2fwE0dWQovI71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E69"/>
  <sheetViews>
    <sheetView tabSelected="1" workbookViewId="0">
      <pane ySplit="1" topLeftCell="A64" activePane="bottomLeft" state="frozen"/>
      <selection pane="bottomLeft" activeCell="D1" sqref="D1"/>
    </sheetView>
  </sheetViews>
  <sheetFormatPr baseColWidth="10" defaultColWidth="9.140625" defaultRowHeight="15" x14ac:dyDescent="0.25"/>
  <cols>
    <col min="1" max="1" width="3" bestFit="1" customWidth="1"/>
    <col min="2" max="2" width="4.85546875" bestFit="1" customWidth="1"/>
    <col min="3" max="3" width="6.28515625" customWidth="1"/>
    <col min="4" max="4" width="40.85546875" customWidth="1"/>
    <col min="5" max="5" width="6.7109375" bestFit="1" customWidth="1"/>
    <col min="6" max="6" width="7.42578125" bestFit="1" customWidth="1"/>
    <col min="7" max="7" width="4.140625" customWidth="1"/>
    <col min="8" max="8" width="0.85546875" customWidth="1"/>
    <col min="9" max="9" width="23.7109375" customWidth="1"/>
    <col min="10" max="18" width="0.85546875" hidden="1" customWidth="1"/>
    <col min="19" max="19" width="18.28515625" customWidth="1"/>
    <col min="20" max="20" width="6" bestFit="1" customWidth="1"/>
    <col min="21" max="21" width="23.140625" customWidth="1"/>
    <col min="22" max="23" width="10.85546875" bestFit="1" customWidth="1"/>
    <col min="24" max="24" width="27.42578125" customWidth="1"/>
    <col min="25" max="25" width="48.42578125" customWidth="1"/>
    <col min="26" max="26" width="58.85546875" bestFit="1" customWidth="1"/>
    <col min="27" max="27" width="27.42578125" bestFit="1" customWidth="1"/>
    <col min="28" max="28" width="22.5703125" customWidth="1"/>
    <col min="29" max="29" width="19.42578125" customWidth="1"/>
    <col min="30" max="30" width="9.28515625" bestFit="1" customWidth="1"/>
    <col min="31" max="31" width="14.85546875" customWidth="1"/>
  </cols>
  <sheetData>
    <row r="1" spans="1:31" ht="29.25" customHeight="1" x14ac:dyDescent="0.25">
      <c r="A1" s="1" t="s">
        <v>0</v>
      </c>
      <c r="B1" s="2" t="s">
        <v>10</v>
      </c>
      <c r="C1" s="2" t="s">
        <v>11</v>
      </c>
      <c r="D1" s="3" t="s">
        <v>12</v>
      </c>
      <c r="E1" s="4" t="s">
        <v>1</v>
      </c>
      <c r="F1" s="4" t="s">
        <v>4</v>
      </c>
      <c r="G1" s="4" t="s">
        <v>14</v>
      </c>
      <c r="H1" s="4"/>
      <c r="I1" s="4" t="s">
        <v>250</v>
      </c>
      <c r="J1" s="4"/>
      <c r="K1" s="4"/>
      <c r="L1" s="4"/>
      <c r="M1" s="4"/>
      <c r="N1" s="4"/>
      <c r="O1" s="4"/>
      <c r="P1" s="4"/>
      <c r="Q1" s="4"/>
      <c r="R1" s="4"/>
      <c r="S1" s="7" t="s">
        <v>9</v>
      </c>
      <c r="T1" s="4" t="s">
        <v>29</v>
      </c>
      <c r="U1" s="4" t="s">
        <v>8</v>
      </c>
      <c r="V1" s="15" t="s">
        <v>13</v>
      </c>
      <c r="W1" s="5" t="s">
        <v>2</v>
      </c>
      <c r="X1" s="6" t="s">
        <v>3</v>
      </c>
      <c r="Y1" s="6"/>
      <c r="Z1" s="6" t="s">
        <v>5</v>
      </c>
      <c r="AA1" s="6" t="s">
        <v>6</v>
      </c>
      <c r="AB1" s="6" t="s">
        <v>7</v>
      </c>
      <c r="AC1" s="9" t="s">
        <v>15</v>
      </c>
      <c r="AD1" s="9" t="s">
        <v>16</v>
      </c>
    </row>
    <row r="2" spans="1:31" x14ac:dyDescent="0.25">
      <c r="A2" s="13">
        <v>1</v>
      </c>
      <c r="B2" s="13" t="s">
        <v>17</v>
      </c>
      <c r="C2" s="13" t="s">
        <v>18</v>
      </c>
      <c r="D2" s="13" t="s">
        <v>60</v>
      </c>
      <c r="E2" s="13" t="s">
        <v>19</v>
      </c>
      <c r="F2" s="13" t="s">
        <v>18</v>
      </c>
      <c r="G2" s="13" t="s">
        <v>20</v>
      </c>
      <c r="H2" s="13">
        <v>0</v>
      </c>
      <c r="I2" s="13" t="s">
        <v>229</v>
      </c>
      <c r="J2" s="13"/>
      <c r="K2" s="13"/>
      <c r="L2" s="13"/>
      <c r="M2" s="13" t="s">
        <v>21</v>
      </c>
      <c r="N2" s="13"/>
      <c r="O2" s="13"/>
      <c r="P2" s="13"/>
      <c r="Q2" s="13"/>
      <c r="R2" s="13"/>
      <c r="S2" t="s">
        <v>162</v>
      </c>
      <c r="T2" t="s">
        <v>30</v>
      </c>
      <c r="U2" s="14" t="s">
        <v>255</v>
      </c>
      <c r="V2" t="str">
        <f>MID(U2,45,4)</f>
        <v>281</v>
      </c>
      <c r="W2" t="str">
        <f t="shared" ref="W2" si="0">MID(D2,1,10)</f>
        <v>F1.1 - 676</v>
      </c>
      <c r="X2" t="str">
        <f t="shared" ref="X2" si="1">TRIM(MID(D2,14,222))</f>
        <v>INTRODUCCIÓN A LA AGRONOMÍA - 3172</v>
      </c>
      <c r="Y2" t="str">
        <f>TRIM(CONCATENATE("AGRONOMIA ",E2,"-",F2,"-",G2," ",LEFT(X2,LEN(X2)-7)))</f>
        <v>AGRONOMIA I-M-A INTRODUCCIÓN A LA AGRONOMÍA</v>
      </c>
      <c r="Z2" t="str">
        <f t="shared" ref="Z2" si="2">CONCATENATE(B2,"_",E2,"-",F2,"-",G2," ",X2)</f>
        <v>AG_I-M-A INTRODUCCIÓN A LA AGRONOMÍA - 3172</v>
      </c>
      <c r="AA2" t="str">
        <f>TRIM(MID(Z2,1,25))</f>
        <v>AG_I-M-A INTRODUCCIÓN A L</v>
      </c>
      <c r="AB2" t="str">
        <f>CONCATENATE("&lt;p&gt;&lt;a href='",S2,"' target='_blank'&gt;&lt;img src='",items!$B$1,"' alt='' width='291' height='42' role='presentation' class='img-responsive atto_image_button_text-bottom'&gt;&lt;/a&gt;&lt;br&gt;&lt;/p&gt;")</f>
        <v>&lt;p&gt;&lt;a href='https://chat.whatsapp.com/GAH86kf0YwZGQPAx3RrD4f'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" s="10"/>
      <c r="AE2" s="8"/>
    </row>
    <row r="3" spans="1:31" x14ac:dyDescent="0.25">
      <c r="A3" s="13">
        <v>2</v>
      </c>
      <c r="B3" s="13" t="s">
        <v>17</v>
      </c>
      <c r="C3" s="13" t="s">
        <v>18</v>
      </c>
      <c r="D3" s="13" t="s">
        <v>61</v>
      </c>
      <c r="E3" s="13" t="s">
        <v>19</v>
      </c>
      <c r="F3" s="13" t="s">
        <v>22</v>
      </c>
      <c r="G3" s="13" t="s">
        <v>23</v>
      </c>
      <c r="H3" s="13">
        <v>1</v>
      </c>
      <c r="I3" s="13" t="s">
        <v>229</v>
      </c>
      <c r="J3" s="13"/>
      <c r="K3" s="13"/>
      <c r="L3" s="13"/>
      <c r="M3" s="13" t="s">
        <v>21</v>
      </c>
      <c r="N3" s="13"/>
      <c r="O3" s="13"/>
      <c r="P3" s="13"/>
      <c r="Q3" s="13"/>
      <c r="R3" s="13"/>
      <c r="S3" s="10" t="s">
        <v>163</v>
      </c>
      <c r="T3" t="s">
        <v>30</v>
      </c>
      <c r="U3" s="13" t="s">
        <v>256</v>
      </c>
      <c r="V3" t="str">
        <f t="shared" ref="V3:V65" si="3">MID(U3,45,4)</f>
        <v>287</v>
      </c>
      <c r="W3" t="str">
        <f t="shared" ref="W3:W65" si="4">MID(D3,1,10)</f>
        <v>F1.1 - 676</v>
      </c>
      <c r="X3" t="str">
        <f t="shared" ref="X3:X65" si="5">TRIM(MID(D3,14,222))</f>
        <v>INTRODUCCIÓN A LA AGRONOMÍA - 3178</v>
      </c>
      <c r="Y3" t="str">
        <f t="shared" ref="Y3:Y65" si="6">TRIM(CONCATENATE("AGRONOMIA ",E3,"-",F3,"-",G3," ",LEFT(X3,LEN(X3)-7)))</f>
        <v>AGRONOMIA I-T-B INTRODUCCIÓN A LA AGRONOMÍA</v>
      </c>
      <c r="Z3" t="str">
        <f t="shared" ref="Z3:Z65" si="7">CONCATENATE(B3,"_",E3,"-",F3,"-",G3," ",X3)</f>
        <v>AG_I-T-B INTRODUCCIÓN A LA AGRONOMÍA - 3178</v>
      </c>
      <c r="AA3" t="str">
        <f t="shared" ref="AA3:AA65" si="8">TRIM(MID(Z3,1,25))</f>
        <v>AG_I-T-B INTRODUCCIÓN A L</v>
      </c>
      <c r="AB3" t="str">
        <f>CONCATENATE("&lt;p&gt;&lt;a href='",S3,"' target='_blank'&gt;&lt;img src='",items!$B$1,"' alt='' width='291' height='42' role='presentation' class='img-responsive atto_image_button_text-bottom'&gt;&lt;/a&gt;&lt;br&gt;&lt;/p&gt;")</f>
        <v>&lt;p&gt;&lt;a href='https://chat.whatsapp.com/E1Q8MPNYjnZ4OF2pQlAP0I'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" s="10"/>
      <c r="AE3" s="8"/>
    </row>
    <row r="4" spans="1:31" x14ac:dyDescent="0.25">
      <c r="A4" s="13">
        <v>3</v>
      </c>
      <c r="B4" s="13" t="s">
        <v>17</v>
      </c>
      <c r="C4" s="13" t="s">
        <v>18</v>
      </c>
      <c r="D4" s="13" t="s">
        <v>62</v>
      </c>
      <c r="E4" s="13" t="s">
        <v>19</v>
      </c>
      <c r="F4" s="13" t="s">
        <v>18</v>
      </c>
      <c r="G4" s="13" t="s">
        <v>20</v>
      </c>
      <c r="H4" s="13">
        <v>0</v>
      </c>
      <c r="I4" s="13" t="s">
        <v>228</v>
      </c>
      <c r="J4" s="13"/>
      <c r="K4" s="13"/>
      <c r="L4" s="13"/>
      <c r="M4" s="13" t="s">
        <v>21</v>
      </c>
      <c r="N4" s="13"/>
      <c r="O4" s="13"/>
      <c r="P4" s="13"/>
      <c r="Q4" s="13"/>
      <c r="R4" s="13"/>
      <c r="S4" s="10" t="s">
        <v>164</v>
      </c>
      <c r="T4" t="s">
        <v>30</v>
      </c>
      <c r="U4" s="13" t="s">
        <v>257</v>
      </c>
      <c r="V4" t="str">
        <f t="shared" si="3"/>
        <v>279</v>
      </c>
      <c r="W4" t="str">
        <f t="shared" si="4"/>
        <v>CB.1 - 677</v>
      </c>
      <c r="X4" t="str">
        <f t="shared" si="5"/>
        <v>MATEMÁTICA BÁSICA - 3170</v>
      </c>
      <c r="Y4" t="str">
        <f t="shared" si="6"/>
        <v>AGRONOMIA I-M-A MATEMÁTICA BÁSICA</v>
      </c>
      <c r="Z4" t="str">
        <f t="shared" si="7"/>
        <v>AG_I-M-A MATEMÁTICA BÁSICA - 3170</v>
      </c>
      <c r="AA4" t="str">
        <f t="shared" si="8"/>
        <v>AG_I-M-A MATEMÁTICA BÁSIC</v>
      </c>
      <c r="AB4" t="str">
        <f>CONCATENATE("&lt;p&gt;&lt;a href='",S4,"' target='_blank'&gt;&lt;img src='",items!$B$1,"' alt='' width='291' height='42' role='presentation' class='img-responsive atto_image_button_text-bottom'&gt;&lt;/a&gt;&lt;br&gt;&lt;/p&gt;")</f>
        <v>&lt;p&gt;&lt;a href='https://chat.whatsapp.com/GlhG6bfYNmEJd2kUApsQgQ'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" s="10"/>
      <c r="AE4" s="8"/>
    </row>
    <row r="5" spans="1:31" x14ac:dyDescent="0.25">
      <c r="A5" s="13">
        <v>4</v>
      </c>
      <c r="B5" s="13" t="s">
        <v>17</v>
      </c>
      <c r="C5" s="13" t="s">
        <v>18</v>
      </c>
      <c r="D5" s="13" t="s">
        <v>63</v>
      </c>
      <c r="E5" s="13" t="s">
        <v>19</v>
      </c>
      <c r="F5" s="13" t="s">
        <v>22</v>
      </c>
      <c r="G5" s="13" t="s">
        <v>23</v>
      </c>
      <c r="H5" s="13">
        <v>1</v>
      </c>
      <c r="I5" s="13" t="s">
        <v>228</v>
      </c>
      <c r="J5" s="13"/>
      <c r="K5" s="13"/>
      <c r="L5" s="13"/>
      <c r="M5" s="13" t="s">
        <v>21</v>
      </c>
      <c r="N5" s="13"/>
      <c r="O5" s="13"/>
      <c r="P5" s="13"/>
      <c r="Q5" s="13"/>
      <c r="R5" s="13"/>
      <c r="S5" s="10" t="s">
        <v>165</v>
      </c>
      <c r="T5" t="s">
        <v>30</v>
      </c>
      <c r="U5" s="13" t="s">
        <v>258</v>
      </c>
      <c r="V5" t="str">
        <f t="shared" si="3"/>
        <v>285</v>
      </c>
      <c r="W5" t="str">
        <f t="shared" si="4"/>
        <v>CB.1 - 677</v>
      </c>
      <c r="X5" t="str">
        <f t="shared" si="5"/>
        <v>MATEMÁTICA BÁSICA - 3176</v>
      </c>
      <c r="Y5" t="str">
        <f t="shared" si="6"/>
        <v>AGRONOMIA I-T-B MATEMÁTICA BÁSICA</v>
      </c>
      <c r="Z5" t="str">
        <f t="shared" si="7"/>
        <v>AG_I-T-B MATEMÁTICA BÁSICA - 3176</v>
      </c>
      <c r="AA5" t="str">
        <f t="shared" si="8"/>
        <v>AG_I-T-B MATEMÁTICA BÁSIC</v>
      </c>
      <c r="AB5" t="str">
        <f>CONCATENATE("&lt;p&gt;&lt;a href='",S5,"' target='_blank'&gt;&lt;img src='",items!$B$1,"' alt='' width='291' height='42' role='presentation' class='img-responsive atto_image_button_text-bottom'&gt;&lt;/a&gt;&lt;br&gt;&lt;/p&gt;")</f>
        <v>&lt;p&gt;&lt;a href='https://chat.whatsapp.com/FgMW7Ea5SrqG16LZ0Tf4RT'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" s="10"/>
      <c r="AE5" s="8"/>
    </row>
    <row r="6" spans="1:31" x14ac:dyDescent="0.25">
      <c r="A6" s="13">
        <v>5</v>
      </c>
      <c r="B6" s="13" t="s">
        <v>17</v>
      </c>
      <c r="C6" s="13" t="s">
        <v>18</v>
      </c>
      <c r="D6" s="13" t="s">
        <v>64</v>
      </c>
      <c r="E6" s="13" t="s">
        <v>19</v>
      </c>
      <c r="F6" s="13" t="s">
        <v>18</v>
      </c>
      <c r="G6" s="13" t="s">
        <v>20</v>
      </c>
      <c r="H6" s="13">
        <v>0</v>
      </c>
      <c r="I6" s="13" t="s">
        <v>230</v>
      </c>
      <c r="J6" s="13"/>
      <c r="K6" s="13"/>
      <c r="L6" s="13"/>
      <c r="M6" s="13" t="s">
        <v>21</v>
      </c>
      <c r="N6" s="13"/>
      <c r="O6" s="13"/>
      <c r="P6" s="13"/>
      <c r="Q6" s="13"/>
      <c r="R6" s="13"/>
      <c r="S6" s="10" t="s">
        <v>166</v>
      </c>
      <c r="T6" t="s">
        <v>30</v>
      </c>
      <c r="U6" s="13" t="s">
        <v>259</v>
      </c>
      <c r="V6" t="str">
        <f t="shared" si="3"/>
        <v>280</v>
      </c>
      <c r="W6" t="str">
        <f t="shared" si="4"/>
        <v>CB.6 - 678</v>
      </c>
      <c r="X6" t="str">
        <f t="shared" si="5"/>
        <v>BIOLOGÍA GENERAL - 3171</v>
      </c>
      <c r="Y6" t="str">
        <f t="shared" si="6"/>
        <v>AGRONOMIA I-M-A BIOLOGÍA GENERAL</v>
      </c>
      <c r="Z6" t="str">
        <f t="shared" si="7"/>
        <v>AG_I-M-A BIOLOGÍA GENERAL - 3171</v>
      </c>
      <c r="AA6" t="str">
        <f t="shared" si="8"/>
        <v>AG_I-M-A BIOLOGÍA GENERAL</v>
      </c>
      <c r="AB6" t="str">
        <f>CONCATENATE("&lt;p&gt;&lt;a href='",S6,"' target='_blank'&gt;&lt;img src='",items!$B$1,"' alt='' width='291' height='42' role='presentation' class='img-responsive atto_image_button_text-bottom'&gt;&lt;/a&gt;&lt;br&gt;&lt;/p&gt;")</f>
        <v>&lt;p&gt;&lt;a href='https://chat.whatsapp.com/DUiGUvhTjY14a8r5xFh6NG'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" s="10"/>
      <c r="AE6" s="8"/>
    </row>
    <row r="7" spans="1:31" x14ac:dyDescent="0.25">
      <c r="A7" s="13">
        <v>6</v>
      </c>
      <c r="B7" s="13" t="s">
        <v>17</v>
      </c>
      <c r="C7" s="13" t="s">
        <v>18</v>
      </c>
      <c r="D7" s="13" t="s">
        <v>65</v>
      </c>
      <c r="E7" s="13" t="s">
        <v>19</v>
      </c>
      <c r="F7" s="13" t="s">
        <v>22</v>
      </c>
      <c r="G7" s="13" t="s">
        <v>23</v>
      </c>
      <c r="H7" s="13">
        <v>3</v>
      </c>
      <c r="I7" s="13" t="s">
        <v>231</v>
      </c>
      <c r="J7" s="13"/>
      <c r="K7" s="13"/>
      <c r="L7" s="13"/>
      <c r="M7" s="13" t="s">
        <v>21</v>
      </c>
      <c r="N7" s="13"/>
      <c r="O7" s="13"/>
      <c r="P7" s="13"/>
      <c r="Q7" s="13"/>
      <c r="R7" s="13"/>
      <c r="S7" s="10" t="s">
        <v>167</v>
      </c>
      <c r="T7" t="s">
        <v>30</v>
      </c>
      <c r="U7" s="14" t="s">
        <v>260</v>
      </c>
      <c r="V7" t="str">
        <f t="shared" si="3"/>
        <v>286</v>
      </c>
      <c r="W7" t="str">
        <f t="shared" si="4"/>
        <v>CB.6 - 678</v>
      </c>
      <c r="X7" t="str">
        <f t="shared" si="5"/>
        <v>BIOLOGÍA GENERAL - 3177</v>
      </c>
      <c r="Y7" t="str">
        <f t="shared" si="6"/>
        <v>AGRONOMIA I-T-B BIOLOGÍA GENERAL</v>
      </c>
      <c r="Z7" t="str">
        <f t="shared" si="7"/>
        <v>AG_I-T-B BIOLOGÍA GENERAL - 3177</v>
      </c>
      <c r="AA7" t="str">
        <f t="shared" si="8"/>
        <v>AG_I-T-B BIOLOGÍA GENERAL</v>
      </c>
      <c r="AB7" t="str">
        <f>CONCATENATE("&lt;p&gt;&lt;a href='",S7,"' target='_blank'&gt;&lt;img src='",items!$B$1,"' alt='' width='291' height='42' role='presentation' class='img-responsive atto_image_button_text-bottom'&gt;&lt;/a&gt;&lt;br&gt;&lt;/p&gt;")</f>
        <v>&lt;p&gt;&lt;a href='https://chat.whatsapp.com/DyN9TbXCdJUL5IYjqXesGv'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7" s="10"/>
      <c r="AE7" s="8"/>
    </row>
    <row r="8" spans="1:31" x14ac:dyDescent="0.25">
      <c r="A8" s="13">
        <v>7</v>
      </c>
      <c r="B8" s="13" t="s">
        <v>17</v>
      </c>
      <c r="C8" s="13" t="s">
        <v>18</v>
      </c>
      <c r="D8" s="13" t="s">
        <v>66</v>
      </c>
      <c r="E8" s="13" t="s">
        <v>19</v>
      </c>
      <c r="F8" s="13" t="s">
        <v>18</v>
      </c>
      <c r="G8" s="13" t="s">
        <v>20</v>
      </c>
      <c r="H8" s="13">
        <v>0</v>
      </c>
      <c r="I8" s="13" t="s">
        <v>232</v>
      </c>
      <c r="J8" s="13"/>
      <c r="K8" s="13"/>
      <c r="L8" s="13"/>
      <c r="M8" s="13" t="s">
        <v>21</v>
      </c>
      <c r="N8" s="13"/>
      <c r="O8" s="13"/>
      <c r="P8" s="13"/>
      <c r="Q8" s="13"/>
      <c r="R8" s="13"/>
      <c r="S8" s="10" t="s">
        <v>168</v>
      </c>
      <c r="T8" t="s">
        <v>30</v>
      </c>
      <c r="U8" s="13" t="s">
        <v>261</v>
      </c>
      <c r="V8" t="str">
        <f t="shared" si="3"/>
        <v>284</v>
      </c>
      <c r="W8" t="str">
        <f t="shared" si="4"/>
        <v>FG.7 - 679</v>
      </c>
      <c r="X8" t="str">
        <f t="shared" si="5"/>
        <v>COMUNICACIÓN - 3175</v>
      </c>
      <c r="Y8" t="str">
        <f t="shared" si="6"/>
        <v>AGRONOMIA I-M-A COMUNICACIÓN</v>
      </c>
      <c r="Z8" t="str">
        <f t="shared" si="7"/>
        <v>AG_I-M-A COMUNICACIÓN - 3175</v>
      </c>
      <c r="AA8" t="str">
        <f t="shared" si="8"/>
        <v>AG_I-M-A COMUNICACIÓN - 3</v>
      </c>
      <c r="AB8" t="str">
        <f>CONCATENATE("&lt;p&gt;&lt;a href='",S8,"' target='_blank'&gt;&lt;img src='",items!$B$1,"' alt='' width='291' height='42' role='presentation' class='img-responsive atto_image_button_text-bottom'&gt;&lt;/a&gt;&lt;br&gt;&lt;/p&gt;")</f>
        <v>&lt;p&gt;&lt;a href='https://chat.whatsapp.com/JBEqCatA9qwIQbtQk1kgYd'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8" s="10"/>
      <c r="AE8" s="8"/>
    </row>
    <row r="9" spans="1:31" x14ac:dyDescent="0.25">
      <c r="A9" s="13">
        <v>8</v>
      </c>
      <c r="B9" s="13" t="s">
        <v>17</v>
      </c>
      <c r="C9" s="13" t="s">
        <v>18</v>
      </c>
      <c r="D9" s="13" t="s">
        <v>67</v>
      </c>
      <c r="E9" s="13" t="s">
        <v>19</v>
      </c>
      <c r="F9" s="13" t="s">
        <v>22</v>
      </c>
      <c r="G9" s="13" t="s">
        <v>23</v>
      </c>
      <c r="H9" s="13">
        <v>2</v>
      </c>
      <c r="I9" s="13" t="s">
        <v>232</v>
      </c>
      <c r="J9" s="13"/>
      <c r="K9" s="13"/>
      <c r="L9" s="13"/>
      <c r="M9" s="13" t="s">
        <v>21</v>
      </c>
      <c r="N9" s="13"/>
      <c r="O9" s="13"/>
      <c r="P9" s="13"/>
      <c r="Q9" s="13"/>
      <c r="R9" s="13"/>
      <c r="S9" s="10" t="s">
        <v>169</v>
      </c>
      <c r="T9" t="s">
        <v>30</v>
      </c>
      <c r="U9" s="13" t="s">
        <v>262</v>
      </c>
      <c r="V9" t="str">
        <f t="shared" si="3"/>
        <v>290</v>
      </c>
      <c r="W9" t="str">
        <f t="shared" si="4"/>
        <v>FG.7 - 679</v>
      </c>
      <c r="X9" t="str">
        <f t="shared" si="5"/>
        <v>COMUNICACIÓN - 3181</v>
      </c>
      <c r="Y9" t="str">
        <f t="shared" si="6"/>
        <v>AGRONOMIA I-T-B COMUNICACIÓN</v>
      </c>
      <c r="Z9" t="str">
        <f t="shared" si="7"/>
        <v>AG_I-T-B COMUNICACIÓN - 3181</v>
      </c>
      <c r="AA9" t="str">
        <f t="shared" si="8"/>
        <v>AG_I-T-B COMUNICACIÓN - 3</v>
      </c>
      <c r="AB9" t="str">
        <f>CONCATENATE("&lt;p&gt;&lt;a href='",S9,"' target='_blank'&gt;&lt;img src='",items!$B$1,"' alt='' width='291' height='42' role='presentation' class='img-responsive atto_image_button_text-bottom'&gt;&lt;/a&gt;&lt;br&gt;&lt;/p&gt;")</f>
        <v>&lt;p&gt;&lt;a href='https://chat.whatsapp.com/GS7dfamGvSj79bkrp1eRj5'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9" s="10"/>
      <c r="AE9" s="8"/>
    </row>
    <row r="10" spans="1:31" x14ac:dyDescent="0.25">
      <c r="A10" s="13">
        <v>9</v>
      </c>
      <c r="B10" s="13" t="s">
        <v>17</v>
      </c>
      <c r="C10" s="13" t="s">
        <v>18</v>
      </c>
      <c r="D10" s="13" t="s">
        <v>68</v>
      </c>
      <c r="E10" s="13" t="s">
        <v>19</v>
      </c>
      <c r="F10" s="13" t="s">
        <v>18</v>
      </c>
      <c r="G10" s="13" t="s">
        <v>20</v>
      </c>
      <c r="H10" s="13">
        <v>0</v>
      </c>
      <c r="I10" s="13" t="s">
        <v>230</v>
      </c>
      <c r="J10" s="13"/>
      <c r="K10" s="13"/>
      <c r="L10" s="13"/>
      <c r="M10" s="13" t="s">
        <v>21</v>
      </c>
      <c r="N10" s="13"/>
      <c r="O10" s="13"/>
      <c r="P10" s="13"/>
      <c r="Q10" s="13"/>
      <c r="R10" s="13"/>
      <c r="S10" s="10" t="s">
        <v>170</v>
      </c>
      <c r="T10" t="s">
        <v>30</v>
      </c>
      <c r="U10" s="13" t="s">
        <v>263</v>
      </c>
      <c r="V10" t="str">
        <f t="shared" si="3"/>
        <v>282</v>
      </c>
      <c r="W10" t="str">
        <f t="shared" si="4"/>
        <v>FG.3 - 680</v>
      </c>
      <c r="X10" t="str">
        <f t="shared" si="5"/>
        <v>METODOLOGÍA DEL TRABAJO UNIVERSITARIO - 3173</v>
      </c>
      <c r="Y10" t="str">
        <f t="shared" si="6"/>
        <v>AGRONOMIA I-M-A METODOLOGÍA DEL TRABAJO UNIVERSITARIO</v>
      </c>
      <c r="Z10" t="str">
        <f t="shared" si="7"/>
        <v>AG_I-M-A METODOLOGÍA DEL TRABAJO UNIVERSITARIO - 3173</v>
      </c>
      <c r="AA10" t="str">
        <f t="shared" si="8"/>
        <v>AG_I-M-A METODOLOGÍA DEL</v>
      </c>
      <c r="AB10" t="str">
        <f>CONCATENATE("&lt;p&gt;&lt;a href='",S10,"' target='_blank'&gt;&lt;img src='",items!$B$1,"' alt='' width='291' height='42' role='presentation' class='img-responsive atto_image_button_text-bottom'&gt;&lt;/a&gt;&lt;br&gt;&lt;/p&gt;")</f>
        <v>&lt;p&gt;&lt;a href='https://chat.whatsapp.com/E5NyTSGFr4J9cmXPUu4Rr9'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0" s="10"/>
      <c r="AE10" s="8"/>
    </row>
    <row r="11" spans="1:31" x14ac:dyDescent="0.25">
      <c r="A11" s="13">
        <v>10</v>
      </c>
      <c r="B11" s="13" t="s">
        <v>17</v>
      </c>
      <c r="C11" s="13" t="s">
        <v>18</v>
      </c>
      <c r="D11" s="13" t="s">
        <v>69</v>
      </c>
      <c r="E11" s="13" t="s">
        <v>19</v>
      </c>
      <c r="F11" s="13" t="s">
        <v>22</v>
      </c>
      <c r="G11" s="13" t="s">
        <v>23</v>
      </c>
      <c r="H11" s="13">
        <v>3</v>
      </c>
      <c r="I11" s="13" t="s">
        <v>230</v>
      </c>
      <c r="J11" s="13"/>
      <c r="K11" s="13"/>
      <c r="L11" s="13"/>
      <c r="M11" s="13" t="s">
        <v>21</v>
      </c>
      <c r="N11" s="13"/>
      <c r="O11" s="13"/>
      <c r="P11" s="13"/>
      <c r="Q11" s="13"/>
      <c r="R11" s="13"/>
      <c r="S11" s="10" t="s">
        <v>171</v>
      </c>
      <c r="T11" t="s">
        <v>30</v>
      </c>
      <c r="U11" s="14" t="s">
        <v>264</v>
      </c>
      <c r="V11" t="str">
        <f t="shared" si="3"/>
        <v>288</v>
      </c>
      <c r="W11" t="str">
        <f t="shared" si="4"/>
        <v>FG.3 - 680</v>
      </c>
      <c r="X11" t="str">
        <f t="shared" si="5"/>
        <v>METODOLOGÍA DEL TRABAJO UNIVERSITARIO - 3179</v>
      </c>
      <c r="Y11" t="str">
        <f t="shared" si="6"/>
        <v>AGRONOMIA I-T-B METODOLOGÍA DEL TRABAJO UNIVERSITARIO</v>
      </c>
      <c r="Z11" t="str">
        <f t="shared" si="7"/>
        <v>AG_I-T-B METODOLOGÍA DEL TRABAJO UNIVERSITARIO - 3179</v>
      </c>
      <c r="AA11" t="str">
        <f t="shared" si="8"/>
        <v>AG_I-T-B METODOLOGÍA DEL</v>
      </c>
      <c r="AB11" t="str">
        <f>CONCATENATE("&lt;p&gt;&lt;a href='",S11,"' target='_blank'&gt;&lt;img src='",items!$B$1,"' alt='' width='291' height='42' role='presentation' class='img-responsive atto_image_button_text-bottom'&gt;&lt;/a&gt;&lt;br&gt;&lt;/p&gt;")</f>
        <v>&lt;p&gt;&lt;a href='https://chat.whatsapp.com/KiJnadjX8TE3hZ4qv42usj'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1" s="10"/>
      <c r="AE11" s="8"/>
    </row>
    <row r="12" spans="1:31" x14ac:dyDescent="0.25">
      <c r="A12" s="13">
        <v>11</v>
      </c>
      <c r="B12" s="13" t="s">
        <v>17</v>
      </c>
      <c r="C12" s="13" t="s">
        <v>18</v>
      </c>
      <c r="D12" s="13" t="s">
        <v>70</v>
      </c>
      <c r="E12" s="13" t="s">
        <v>19</v>
      </c>
      <c r="F12" s="13" t="s">
        <v>18</v>
      </c>
      <c r="G12" s="13" t="s">
        <v>20</v>
      </c>
      <c r="H12" s="13">
        <v>0</v>
      </c>
      <c r="I12" s="13" t="s">
        <v>233</v>
      </c>
      <c r="J12" s="13"/>
      <c r="K12" s="13"/>
      <c r="L12" s="13"/>
      <c r="M12" s="13" t="s">
        <v>21</v>
      </c>
      <c r="N12" s="13"/>
      <c r="O12" s="13"/>
      <c r="P12" s="13"/>
      <c r="Q12" s="13"/>
      <c r="R12" s="13"/>
      <c r="S12" s="10" t="s">
        <v>172</v>
      </c>
      <c r="T12" t="s">
        <v>30</v>
      </c>
      <c r="U12" s="13" t="s">
        <v>265</v>
      </c>
      <c r="V12" t="str">
        <f t="shared" si="3"/>
        <v>283</v>
      </c>
      <c r="W12" t="str">
        <f t="shared" si="4"/>
        <v>FG.5 - 681</v>
      </c>
      <c r="X12" t="str">
        <f t="shared" si="5"/>
        <v>CIUDADANÍA - 3174</v>
      </c>
      <c r="Y12" t="str">
        <f t="shared" si="6"/>
        <v>AGRONOMIA I-M-A CIUDADANÍA</v>
      </c>
      <c r="Z12" t="str">
        <f t="shared" si="7"/>
        <v>AG_I-M-A CIUDADANÍA - 3174</v>
      </c>
      <c r="AA12" t="str">
        <f t="shared" si="8"/>
        <v>AG_I-M-A CIUDADANÍA - 317</v>
      </c>
      <c r="AB12" t="str">
        <f>CONCATENATE("&lt;p&gt;&lt;a href='",S12,"' target='_blank'&gt;&lt;img src='",items!$B$1,"' alt='' width='291' height='42' role='presentation' class='img-responsive atto_image_button_text-bottom'&gt;&lt;/a&gt;&lt;br&gt;&lt;/p&gt;")</f>
        <v>&lt;p&gt;&lt;a href='https://chat.whatsapp.com/BfWe3mQ1lVeD5r5xwas7qB'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2" s="10"/>
      <c r="AE12" s="8"/>
    </row>
    <row r="13" spans="1:31" x14ac:dyDescent="0.25">
      <c r="A13" s="13">
        <v>12</v>
      </c>
      <c r="B13" s="13" t="s">
        <v>17</v>
      </c>
      <c r="C13" s="13" t="s">
        <v>18</v>
      </c>
      <c r="D13" s="13" t="s">
        <v>71</v>
      </c>
      <c r="E13" s="13" t="s">
        <v>19</v>
      </c>
      <c r="F13" s="13" t="s">
        <v>22</v>
      </c>
      <c r="G13" s="13" t="s">
        <v>23</v>
      </c>
      <c r="H13" s="13">
        <v>2</v>
      </c>
      <c r="I13" s="13" t="s">
        <v>233</v>
      </c>
      <c r="J13" s="13"/>
      <c r="K13" s="13"/>
      <c r="L13" s="13"/>
      <c r="M13" s="13" t="s">
        <v>21</v>
      </c>
      <c r="N13" s="13"/>
      <c r="O13" s="13"/>
      <c r="P13" s="13"/>
      <c r="Q13" s="13"/>
      <c r="R13" s="13"/>
      <c r="S13" s="10" t="s">
        <v>173</v>
      </c>
      <c r="T13" t="s">
        <v>30</v>
      </c>
      <c r="U13" s="13" t="s">
        <v>266</v>
      </c>
      <c r="V13" t="str">
        <f t="shared" si="3"/>
        <v>289</v>
      </c>
      <c r="W13" t="str">
        <f t="shared" si="4"/>
        <v>FG.5 - 681</v>
      </c>
      <c r="X13" t="str">
        <f t="shared" si="5"/>
        <v>CIUDADANÍA - 3180</v>
      </c>
      <c r="Y13" t="str">
        <f t="shared" si="6"/>
        <v>AGRONOMIA I-T-B CIUDADANÍA</v>
      </c>
      <c r="Z13" t="str">
        <f t="shared" si="7"/>
        <v>AG_I-T-B CIUDADANÍA - 3180</v>
      </c>
      <c r="AA13" t="str">
        <f t="shared" si="8"/>
        <v>AG_I-T-B CIUDADANÍA - 318</v>
      </c>
      <c r="AB13" t="str">
        <f>CONCATENATE("&lt;p&gt;&lt;a href='",S13,"' target='_blank'&gt;&lt;img src='",items!$B$1,"' alt='' width='291' height='42' role='presentation' class='img-responsive atto_image_button_text-bottom'&gt;&lt;/a&gt;&lt;br&gt;&lt;/p&gt;")</f>
        <v>&lt;p&gt;&lt;a href='https://chat.whatsapp.com/LIpRtyZYMONIiYQBkwkZMe'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3" s="10"/>
      <c r="AE13" s="8"/>
    </row>
    <row r="14" spans="1:31" x14ac:dyDescent="0.25">
      <c r="A14">
        <v>13</v>
      </c>
      <c r="B14" t="s">
        <v>17</v>
      </c>
      <c r="C14" t="s">
        <v>18</v>
      </c>
      <c r="D14" t="s">
        <v>72</v>
      </c>
      <c r="E14" t="s">
        <v>24</v>
      </c>
      <c r="F14" t="s">
        <v>18</v>
      </c>
      <c r="G14" t="s">
        <v>20</v>
      </c>
      <c r="H14">
        <v>37</v>
      </c>
      <c r="I14" s="13" t="s">
        <v>234</v>
      </c>
      <c r="M14" t="s">
        <v>21</v>
      </c>
      <c r="S14" s="10" t="s">
        <v>174</v>
      </c>
      <c r="T14" t="s">
        <v>30</v>
      </c>
      <c r="U14" t="s">
        <v>267</v>
      </c>
      <c r="V14" t="str">
        <f t="shared" si="3"/>
        <v>293</v>
      </c>
      <c r="W14" t="str">
        <f t="shared" si="4"/>
        <v>F1.2 - 688</v>
      </c>
      <c r="X14" t="str">
        <f t="shared" si="5"/>
        <v>AGROECOLOGÍA - 3184</v>
      </c>
      <c r="Y14" t="str">
        <f t="shared" si="6"/>
        <v>AGRONOMIA III-M-A AGROECOLOGÍA</v>
      </c>
      <c r="Z14" t="str">
        <f t="shared" si="7"/>
        <v>AG_III-M-A AGROECOLOGÍA - 3184</v>
      </c>
      <c r="AA14" t="str">
        <f t="shared" si="8"/>
        <v>AG_III-M-A AGROECOLOGÍA -</v>
      </c>
      <c r="AB14" t="str">
        <f>CONCATENATE("&lt;p&gt;&lt;a href='",S14,"' target='_blank'&gt;&lt;img src='",items!$B$1,"' alt='' width='291' height='42' role='presentation' class='img-responsive atto_image_button_text-bottom'&gt;&lt;/a&gt;&lt;br&gt;&lt;/p&gt;")</f>
        <v>&lt;p&gt;&lt;a href='https://chat.whatsapp.com/EW8v4r2Laey3ONmTjGZMmd'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4" s="10"/>
      <c r="AE14" s="8"/>
    </row>
    <row r="15" spans="1:31" x14ac:dyDescent="0.25">
      <c r="A15">
        <v>14</v>
      </c>
      <c r="B15" t="s">
        <v>17</v>
      </c>
      <c r="C15" t="s">
        <v>18</v>
      </c>
      <c r="D15" t="s">
        <v>73</v>
      </c>
      <c r="E15" t="s">
        <v>24</v>
      </c>
      <c r="F15" t="s">
        <v>22</v>
      </c>
      <c r="G15" t="s">
        <v>23</v>
      </c>
      <c r="H15">
        <v>30</v>
      </c>
      <c r="I15" s="13" t="s">
        <v>234</v>
      </c>
      <c r="M15" t="s">
        <v>21</v>
      </c>
      <c r="S15" s="10" t="s">
        <v>175</v>
      </c>
      <c r="T15" t="s">
        <v>30</v>
      </c>
      <c r="U15" t="s">
        <v>268</v>
      </c>
      <c r="V15" t="str">
        <f t="shared" si="3"/>
        <v>299</v>
      </c>
      <c r="W15" t="str">
        <f t="shared" si="4"/>
        <v>F1.2 - 688</v>
      </c>
      <c r="X15" t="str">
        <f t="shared" si="5"/>
        <v>AGROECOLOGÍA - 3190</v>
      </c>
      <c r="Y15" t="str">
        <f t="shared" si="6"/>
        <v>AGRONOMIA III-T-B AGROECOLOGÍA</v>
      </c>
      <c r="Z15" t="str">
        <f t="shared" si="7"/>
        <v>AG_III-T-B AGROECOLOGÍA - 3190</v>
      </c>
      <c r="AA15" t="str">
        <f t="shared" si="8"/>
        <v>AG_III-T-B AGROECOLOGÍA -</v>
      </c>
      <c r="AB15" t="str">
        <f>CONCATENATE("&lt;p&gt;&lt;a href='",S15,"' target='_blank'&gt;&lt;img src='",items!$B$1,"' alt='' width='291' height='42' role='presentation' class='img-responsive atto_image_button_text-bottom'&gt;&lt;/a&gt;&lt;br&gt;&lt;/p&gt;")</f>
        <v>&lt;p&gt;&lt;a href='https://chat.whatsapp.com/FXZgBG9fxtQ1tNzO8Bd9X5'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5" s="10"/>
      <c r="AE15" s="8"/>
    </row>
    <row r="16" spans="1:31" x14ac:dyDescent="0.25">
      <c r="A16">
        <v>15</v>
      </c>
      <c r="B16" t="s">
        <v>17</v>
      </c>
      <c r="C16" t="s">
        <v>18</v>
      </c>
      <c r="D16" t="s">
        <v>74</v>
      </c>
      <c r="E16" t="s">
        <v>24</v>
      </c>
      <c r="F16" t="s">
        <v>18</v>
      </c>
      <c r="G16" t="s">
        <v>20</v>
      </c>
      <c r="H16">
        <v>35</v>
      </c>
      <c r="I16" s="13" t="s">
        <v>235</v>
      </c>
      <c r="M16" t="s">
        <v>21</v>
      </c>
      <c r="S16" s="10" t="s">
        <v>176</v>
      </c>
      <c r="T16" t="s">
        <v>30</v>
      </c>
      <c r="U16" t="s">
        <v>269</v>
      </c>
      <c r="V16" t="str">
        <f t="shared" si="3"/>
        <v>294</v>
      </c>
      <c r="W16" t="str">
        <f t="shared" si="4"/>
        <v>F1.4 - 689</v>
      </c>
      <c r="X16" t="str">
        <f t="shared" si="5"/>
        <v>BOTÁNICA SISTÉMICA - 3185</v>
      </c>
      <c r="Y16" t="str">
        <f t="shared" si="6"/>
        <v>AGRONOMIA III-M-A BOTÁNICA SISTÉMICA</v>
      </c>
      <c r="Z16" t="str">
        <f t="shared" si="7"/>
        <v>AG_III-M-A BOTÁNICA SISTÉMICA - 3185</v>
      </c>
      <c r="AA16" t="str">
        <f t="shared" si="8"/>
        <v>AG_III-M-A BOTÁNICA SISTÉ</v>
      </c>
      <c r="AB16" t="str">
        <f>CONCATENATE("&lt;p&gt;&lt;a href='",S16,"' target='_blank'&gt;&lt;img src='",items!$B$1,"' alt='' width='291' height='42' role='presentation' class='img-responsive atto_image_button_text-bottom'&gt;&lt;/a&gt;&lt;br&gt;&lt;/p&gt;")</f>
        <v>&lt;p&gt;&lt;a href='https://chat.whatsapp.com/C5BscBMOWydCU1nVrVqzzM'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6" s="10"/>
      <c r="AE16" s="8"/>
    </row>
    <row r="17" spans="1:31" x14ac:dyDescent="0.25">
      <c r="A17">
        <v>16</v>
      </c>
      <c r="B17" t="s">
        <v>17</v>
      </c>
      <c r="C17" t="s">
        <v>18</v>
      </c>
      <c r="D17" t="s">
        <v>75</v>
      </c>
      <c r="E17" t="s">
        <v>24</v>
      </c>
      <c r="F17" t="s">
        <v>22</v>
      </c>
      <c r="G17" t="s">
        <v>23</v>
      </c>
      <c r="H17">
        <v>31</v>
      </c>
      <c r="I17" s="13" t="s">
        <v>235</v>
      </c>
      <c r="M17" t="s">
        <v>21</v>
      </c>
      <c r="S17" s="10" t="s">
        <v>177</v>
      </c>
      <c r="T17" t="s">
        <v>30</v>
      </c>
      <c r="U17" t="s">
        <v>270</v>
      </c>
      <c r="V17" t="str">
        <f t="shared" si="3"/>
        <v>300</v>
      </c>
      <c r="W17" t="str">
        <f t="shared" si="4"/>
        <v>F1.4 - 689</v>
      </c>
      <c r="X17" t="str">
        <f t="shared" si="5"/>
        <v>BOTÁNICA SISTÉMICA - 3191</v>
      </c>
      <c r="Y17" t="str">
        <f t="shared" si="6"/>
        <v>AGRONOMIA III-T-B BOTÁNICA SISTÉMICA</v>
      </c>
      <c r="Z17" t="str">
        <f t="shared" si="7"/>
        <v>AG_III-T-B BOTÁNICA SISTÉMICA - 3191</v>
      </c>
      <c r="AA17" t="str">
        <f t="shared" si="8"/>
        <v>AG_III-T-B BOTÁNICA SISTÉ</v>
      </c>
      <c r="AB17" t="str">
        <f>CONCATENATE("&lt;p&gt;&lt;a href='",S17,"' target='_blank'&gt;&lt;img src='",items!$B$1,"' alt='' width='291' height='42' role='presentation' class='img-responsive atto_image_button_text-bottom'&gt;&lt;/a&gt;&lt;br&gt;&lt;/p&gt;")</f>
        <v>&lt;p&gt;&lt;a href='https://chat.whatsapp.com/KZntmP15qAA4ZhmSvikpNU'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7" s="10"/>
      <c r="AE17" s="8"/>
    </row>
    <row r="18" spans="1:31" x14ac:dyDescent="0.25">
      <c r="A18">
        <v>17</v>
      </c>
      <c r="B18" t="s">
        <v>17</v>
      </c>
      <c r="C18" t="s">
        <v>18</v>
      </c>
      <c r="D18" t="s">
        <v>76</v>
      </c>
      <c r="E18" t="s">
        <v>24</v>
      </c>
      <c r="F18" t="s">
        <v>18</v>
      </c>
      <c r="G18" t="s">
        <v>20</v>
      </c>
      <c r="H18">
        <v>37</v>
      </c>
      <c r="I18" s="13" t="s">
        <v>228</v>
      </c>
      <c r="M18" t="s">
        <v>21</v>
      </c>
      <c r="S18" s="10" t="s">
        <v>178</v>
      </c>
      <c r="T18" t="s">
        <v>30</v>
      </c>
      <c r="U18" t="s">
        <v>271</v>
      </c>
      <c r="V18" t="str">
        <f t="shared" si="3"/>
        <v>291</v>
      </c>
      <c r="W18" t="str">
        <f t="shared" si="4"/>
        <v>CB.3 - 690</v>
      </c>
      <c r="X18" t="str">
        <f t="shared" si="5"/>
        <v>ESTADÍSTICA - 3182</v>
      </c>
      <c r="Y18" t="str">
        <f t="shared" si="6"/>
        <v>AGRONOMIA III-M-A ESTADÍSTICA</v>
      </c>
      <c r="Z18" t="str">
        <f t="shared" si="7"/>
        <v>AG_III-M-A ESTADÍSTICA - 3182</v>
      </c>
      <c r="AA18" t="str">
        <f t="shared" si="8"/>
        <v>AG_III-M-A ESTADÍSTICA -</v>
      </c>
      <c r="AB18" t="str">
        <f>CONCATENATE("&lt;p&gt;&lt;a href='",S18,"' target='_blank'&gt;&lt;img src='",items!$B$1,"' alt='' width='291' height='42' role='presentation' class='img-responsive atto_image_button_text-bottom'&gt;&lt;/a&gt;&lt;br&gt;&lt;/p&gt;")</f>
        <v>&lt;p&gt;&lt;a href='https://chat.whatsapp.com/HhWreKY9DcCINPErTVmnaV'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8" s="10"/>
      <c r="AE18" s="8"/>
    </row>
    <row r="19" spans="1:31" x14ac:dyDescent="0.25">
      <c r="A19">
        <v>18</v>
      </c>
      <c r="B19" t="s">
        <v>17</v>
      </c>
      <c r="C19" t="s">
        <v>18</v>
      </c>
      <c r="D19" t="s">
        <v>77</v>
      </c>
      <c r="E19" t="s">
        <v>24</v>
      </c>
      <c r="F19" t="s">
        <v>22</v>
      </c>
      <c r="G19" t="s">
        <v>23</v>
      </c>
      <c r="H19">
        <v>26</v>
      </c>
      <c r="I19" s="13" t="s">
        <v>228</v>
      </c>
      <c r="M19" t="s">
        <v>21</v>
      </c>
      <c r="S19" s="10" t="s">
        <v>179</v>
      </c>
      <c r="T19" t="s">
        <v>30</v>
      </c>
      <c r="U19" t="s">
        <v>272</v>
      </c>
      <c r="V19" t="str">
        <f t="shared" si="3"/>
        <v>297</v>
      </c>
      <c r="W19" t="str">
        <f t="shared" si="4"/>
        <v>CB.3 - 690</v>
      </c>
      <c r="X19" t="str">
        <f t="shared" si="5"/>
        <v>ESTADÍSTICA - 3188</v>
      </c>
      <c r="Y19" t="str">
        <f t="shared" si="6"/>
        <v>AGRONOMIA III-T-B ESTADÍSTICA</v>
      </c>
      <c r="Z19" t="str">
        <f t="shared" si="7"/>
        <v>AG_III-T-B ESTADÍSTICA - 3188</v>
      </c>
      <c r="AA19" t="str">
        <f t="shared" si="8"/>
        <v>AG_III-T-B ESTADÍSTICA -</v>
      </c>
      <c r="AB19" t="str">
        <f>CONCATENATE("&lt;p&gt;&lt;a href='",S19,"' target='_blank'&gt;&lt;img src='",items!$B$1,"' alt='' width='291' height='42' role='presentation' class='img-responsive atto_image_button_text-bottom'&gt;&lt;/a&gt;&lt;br&gt;&lt;/p&gt;")</f>
        <v>&lt;p&gt;&lt;a href='https://chat.whatsapp.com/D3E9hcoLsBe8KMj9P8nZBI'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9" s="10"/>
      <c r="AE19" s="8"/>
    </row>
    <row r="20" spans="1:31" x14ac:dyDescent="0.25">
      <c r="A20">
        <v>19</v>
      </c>
      <c r="B20" t="s">
        <v>17</v>
      </c>
      <c r="C20" t="s">
        <v>18</v>
      </c>
      <c r="D20" t="s">
        <v>78</v>
      </c>
      <c r="E20" t="s">
        <v>24</v>
      </c>
      <c r="F20" t="s">
        <v>18</v>
      </c>
      <c r="G20" t="s">
        <v>20</v>
      </c>
      <c r="H20">
        <v>37</v>
      </c>
      <c r="I20" s="13" t="s">
        <v>236</v>
      </c>
      <c r="M20" t="s">
        <v>21</v>
      </c>
      <c r="S20" s="10" t="s">
        <v>180</v>
      </c>
      <c r="T20" t="s">
        <v>30</v>
      </c>
      <c r="U20" t="s">
        <v>273</v>
      </c>
      <c r="V20" t="str">
        <f t="shared" si="3"/>
        <v>292</v>
      </c>
      <c r="W20" t="str">
        <f t="shared" si="4"/>
        <v>CB.9 - 691</v>
      </c>
      <c r="X20" t="str">
        <f t="shared" si="5"/>
        <v>QUÍMICA ORGÁNICA - 3183</v>
      </c>
      <c r="Y20" t="str">
        <f t="shared" si="6"/>
        <v>AGRONOMIA III-M-A QUÍMICA ORGÁNICA</v>
      </c>
      <c r="Z20" t="str">
        <f t="shared" si="7"/>
        <v>AG_III-M-A QUÍMICA ORGÁNICA - 3183</v>
      </c>
      <c r="AA20" t="str">
        <f t="shared" si="8"/>
        <v>AG_III-M-A QUÍMICA ORGÁNI</v>
      </c>
      <c r="AB20" t="str">
        <f>CONCATENATE("&lt;p&gt;&lt;a href='",S20,"' target='_blank'&gt;&lt;img src='",items!$B$1,"' alt='' width='291' height='42' role='presentation' class='img-responsive atto_image_button_text-bottom'&gt;&lt;/a&gt;&lt;br&gt;&lt;/p&gt;")</f>
        <v>&lt;p&gt;&lt;a href='https://chat.whatsapp.com/Gb7O0rvV7Lh76xFCz39xOx'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0" s="10"/>
      <c r="AE20" s="8"/>
    </row>
    <row r="21" spans="1:31" x14ac:dyDescent="0.25">
      <c r="A21">
        <v>20</v>
      </c>
      <c r="B21" t="s">
        <v>17</v>
      </c>
      <c r="C21" t="s">
        <v>18</v>
      </c>
      <c r="D21" t="s">
        <v>79</v>
      </c>
      <c r="E21" t="s">
        <v>24</v>
      </c>
      <c r="F21" t="s">
        <v>22</v>
      </c>
      <c r="G21" t="s">
        <v>23</v>
      </c>
      <c r="H21">
        <v>29</v>
      </c>
      <c r="I21" s="13" t="s">
        <v>236</v>
      </c>
      <c r="M21" t="s">
        <v>21</v>
      </c>
      <c r="S21" s="10" t="s">
        <v>181</v>
      </c>
      <c r="T21" t="s">
        <v>30</v>
      </c>
      <c r="U21" t="s">
        <v>274</v>
      </c>
      <c r="V21" t="str">
        <f t="shared" si="3"/>
        <v>298</v>
      </c>
      <c r="W21" t="str">
        <f t="shared" si="4"/>
        <v>CB.9 - 691</v>
      </c>
      <c r="X21" t="str">
        <f t="shared" si="5"/>
        <v>QUÍMICA ORGÁNICA - 3189</v>
      </c>
      <c r="Y21" t="str">
        <f t="shared" si="6"/>
        <v>AGRONOMIA III-T-B QUÍMICA ORGÁNICA</v>
      </c>
      <c r="Z21" t="str">
        <f t="shared" si="7"/>
        <v>AG_III-T-B QUÍMICA ORGÁNICA - 3189</v>
      </c>
      <c r="AA21" t="str">
        <f t="shared" si="8"/>
        <v>AG_III-T-B QUÍMICA ORGÁNI</v>
      </c>
      <c r="AB21" t="str">
        <f>CONCATENATE("&lt;p&gt;&lt;a href='",S21,"' target='_blank'&gt;&lt;img src='",items!$B$1,"' alt='' width='291' height='42' role='presentation' class='img-responsive atto_image_button_text-bottom'&gt;&lt;/a&gt;&lt;br&gt;&lt;/p&gt;")</f>
        <v>&lt;p&gt;&lt;a href='https://chat.whatsapp.com/GdVgmSnlSJo8ZnYVN8BTlW'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1" s="10"/>
      <c r="AE21" s="8"/>
    </row>
    <row r="22" spans="1:31" x14ac:dyDescent="0.25">
      <c r="A22">
        <v>21</v>
      </c>
      <c r="B22" t="s">
        <v>17</v>
      </c>
      <c r="C22" t="s">
        <v>18</v>
      </c>
      <c r="D22" t="s">
        <v>80</v>
      </c>
      <c r="E22" t="s">
        <v>24</v>
      </c>
      <c r="F22" t="s">
        <v>18</v>
      </c>
      <c r="G22" t="s">
        <v>20</v>
      </c>
      <c r="H22">
        <v>36</v>
      </c>
      <c r="I22" s="13" t="s">
        <v>237</v>
      </c>
      <c r="M22" t="s">
        <v>21</v>
      </c>
      <c r="S22" s="10" t="s">
        <v>182</v>
      </c>
      <c r="T22" t="s">
        <v>30</v>
      </c>
      <c r="U22" t="s">
        <v>275</v>
      </c>
      <c r="V22" t="str">
        <f t="shared" si="3"/>
        <v>295</v>
      </c>
      <c r="W22" t="str">
        <f t="shared" si="4"/>
        <v>FG.1 - 692</v>
      </c>
      <c r="X22" t="str">
        <f t="shared" si="5"/>
        <v>INGLÉS TÉCNICO I - 3186</v>
      </c>
      <c r="Y22" t="str">
        <f t="shared" si="6"/>
        <v>AGRONOMIA III-M-A INGLÉS TÉCNICO I</v>
      </c>
      <c r="Z22" t="str">
        <f t="shared" si="7"/>
        <v>AG_III-M-A INGLÉS TÉCNICO I - 3186</v>
      </c>
      <c r="AA22" t="str">
        <f t="shared" si="8"/>
        <v>AG_III-M-A INGLÉS TÉCNICO</v>
      </c>
      <c r="AB22" t="str">
        <f>CONCATENATE("&lt;p&gt;&lt;a href='",S22,"' target='_blank'&gt;&lt;img src='",items!$B$1,"' alt='' width='291' height='42' role='presentation' class='img-responsive atto_image_button_text-bottom'&gt;&lt;/a&gt;&lt;br&gt;&lt;/p&gt;")</f>
        <v>&lt;p&gt;&lt;a href='https://chat.whatsapp.com/Bfok7TP0eYw3qocJx4ePtq'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2" s="10"/>
      <c r="AE22" s="8"/>
    </row>
    <row r="23" spans="1:31" x14ac:dyDescent="0.25">
      <c r="A23">
        <v>22</v>
      </c>
      <c r="B23" t="s">
        <v>17</v>
      </c>
      <c r="C23" t="s">
        <v>18</v>
      </c>
      <c r="D23" t="s">
        <v>81</v>
      </c>
      <c r="E23" t="s">
        <v>24</v>
      </c>
      <c r="F23" t="s">
        <v>22</v>
      </c>
      <c r="G23" t="s">
        <v>23</v>
      </c>
      <c r="H23">
        <v>30</v>
      </c>
      <c r="I23" s="13" t="s">
        <v>237</v>
      </c>
      <c r="M23" t="s">
        <v>21</v>
      </c>
      <c r="S23" s="10" t="s">
        <v>183</v>
      </c>
      <c r="T23" t="s">
        <v>30</v>
      </c>
      <c r="U23" t="s">
        <v>276</v>
      </c>
      <c r="V23" t="str">
        <f t="shared" si="3"/>
        <v>301</v>
      </c>
      <c r="W23" t="str">
        <f t="shared" si="4"/>
        <v>FG.1 - 692</v>
      </c>
      <c r="X23" t="str">
        <f t="shared" si="5"/>
        <v>INGLÉS TÉCNICO I - 3192</v>
      </c>
      <c r="Y23" t="str">
        <f t="shared" si="6"/>
        <v>AGRONOMIA III-T-B INGLÉS TÉCNICO I</v>
      </c>
      <c r="Z23" t="str">
        <f t="shared" si="7"/>
        <v>AG_III-T-B INGLÉS TÉCNICO I - 3192</v>
      </c>
      <c r="AA23" t="str">
        <f t="shared" si="8"/>
        <v>AG_III-T-B INGLÉS TÉCNICO</v>
      </c>
      <c r="AB23" t="str">
        <f>CONCATENATE("&lt;p&gt;&lt;a href='",S23,"' target='_blank'&gt;&lt;img src='",items!$B$1,"' alt='' width='291' height='42' role='presentation' class='img-responsive atto_image_button_text-bottom'&gt;&lt;/a&gt;&lt;br&gt;&lt;/p&gt;")</f>
        <v>&lt;p&gt;&lt;a href='https://chat.whatsapp.com/FD50zq71h2XCSEmF6FMuCj'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3" s="10"/>
      <c r="AE23" s="8"/>
    </row>
    <row r="24" spans="1:31" x14ac:dyDescent="0.25">
      <c r="A24">
        <v>23</v>
      </c>
      <c r="B24" t="s">
        <v>17</v>
      </c>
      <c r="C24" t="s">
        <v>18</v>
      </c>
      <c r="D24" t="s">
        <v>82</v>
      </c>
      <c r="E24" t="s">
        <v>24</v>
      </c>
      <c r="F24" t="s">
        <v>18</v>
      </c>
      <c r="G24" t="s">
        <v>20</v>
      </c>
      <c r="H24">
        <v>35</v>
      </c>
      <c r="I24" t="s">
        <v>238</v>
      </c>
      <c r="M24" t="s">
        <v>21</v>
      </c>
      <c r="S24" s="16" t="s">
        <v>184</v>
      </c>
      <c r="T24" t="s">
        <v>30</v>
      </c>
      <c r="U24" s="17" t="s">
        <v>277</v>
      </c>
      <c r="V24" t="str">
        <f t="shared" si="3"/>
        <v>296</v>
      </c>
      <c r="W24" t="str">
        <f t="shared" si="4"/>
        <v>FG.4 - 693</v>
      </c>
      <c r="X24" t="str">
        <f t="shared" si="5"/>
        <v>LIDERAZGO Y EMPRENDIMIENTO - 3187</v>
      </c>
      <c r="Y24" t="str">
        <f t="shared" si="6"/>
        <v>AGRONOMIA III-M-A LIDERAZGO Y EMPRENDIMIENTO</v>
      </c>
      <c r="Z24" t="str">
        <f t="shared" si="7"/>
        <v>AG_III-M-A LIDERAZGO Y EMPRENDIMIENTO - 3187</v>
      </c>
      <c r="AA24" t="str">
        <f t="shared" si="8"/>
        <v>AG_III-M-A LIDERAZGO Y EM</v>
      </c>
      <c r="AB24" t="str">
        <f>CONCATENATE("&lt;p&gt;&lt;a href='",S24,"' target='_blank'&gt;&lt;img src='",items!$B$1,"' alt='' width='291' height='42' role='presentation' class='img-responsive atto_image_button_text-bottom'&gt;&lt;/a&gt;&lt;br&gt;&lt;/p&gt;")</f>
        <v>&lt;p&gt;&lt;a href='https://chat.whatsapp.com/FyCtwY0JIulKVH9bPcFmdq'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4" s="16"/>
      <c r="AE24" s="17"/>
    </row>
    <row r="25" spans="1:31" x14ac:dyDescent="0.25">
      <c r="A25">
        <v>24</v>
      </c>
      <c r="B25" t="s">
        <v>17</v>
      </c>
      <c r="C25" t="s">
        <v>18</v>
      </c>
      <c r="D25" t="s">
        <v>83</v>
      </c>
      <c r="E25" t="s">
        <v>24</v>
      </c>
      <c r="F25" t="s">
        <v>22</v>
      </c>
      <c r="G25" t="s">
        <v>23</v>
      </c>
      <c r="H25">
        <v>31</v>
      </c>
      <c r="I25" s="13" t="s">
        <v>251</v>
      </c>
      <c r="M25" t="s">
        <v>21</v>
      </c>
      <c r="S25" s="10" t="s">
        <v>185</v>
      </c>
      <c r="T25" t="s">
        <v>30</v>
      </c>
      <c r="U25" t="s">
        <v>278</v>
      </c>
      <c r="V25" t="str">
        <f t="shared" si="3"/>
        <v>302</v>
      </c>
      <c r="W25" t="str">
        <f t="shared" si="4"/>
        <v>FG.4 - 693</v>
      </c>
      <c r="X25" t="str">
        <f t="shared" si="5"/>
        <v>LIDERAZGO Y EMPRENDIMIENTO - 3193</v>
      </c>
      <c r="Y25" t="str">
        <f t="shared" si="6"/>
        <v>AGRONOMIA III-T-B LIDERAZGO Y EMPRENDIMIENTO</v>
      </c>
      <c r="Z25" t="str">
        <f t="shared" si="7"/>
        <v>AG_III-T-B LIDERAZGO Y EMPRENDIMIENTO - 3193</v>
      </c>
      <c r="AA25" t="str">
        <f t="shared" si="8"/>
        <v>AG_III-T-B LIDERAZGO Y EM</v>
      </c>
      <c r="AB25" t="str">
        <f>CONCATENATE("&lt;p&gt;&lt;a href='",S25,"' target='_blank'&gt;&lt;img src='",items!$B$1,"' alt='' width='291' height='42' role='presentation' class='img-responsive atto_image_button_text-bottom'&gt;&lt;/a&gt;&lt;br&gt;&lt;/p&gt;")</f>
        <v>&lt;p&gt;&lt;a href='https://chat.whatsapp.com/LYZRGbK7EJWIvugxZjgRAY'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5" s="10"/>
      <c r="AE25" s="8"/>
    </row>
    <row r="26" spans="1:31" x14ac:dyDescent="0.25">
      <c r="A26" s="13">
        <v>25</v>
      </c>
      <c r="B26" s="13" t="s">
        <v>17</v>
      </c>
      <c r="C26" s="13" t="s">
        <v>18</v>
      </c>
      <c r="D26" s="13" t="s">
        <v>84</v>
      </c>
      <c r="E26" s="13" t="s">
        <v>26</v>
      </c>
      <c r="F26" s="13" t="s">
        <v>18</v>
      </c>
      <c r="G26" s="13" t="s">
        <v>20</v>
      </c>
      <c r="H26" s="13">
        <v>31</v>
      </c>
      <c r="I26" s="13" t="s">
        <v>239</v>
      </c>
      <c r="J26" s="13"/>
      <c r="K26" s="13"/>
      <c r="L26" s="13"/>
      <c r="M26" s="13" t="s">
        <v>21</v>
      </c>
      <c r="N26" s="13"/>
      <c r="O26" s="13"/>
      <c r="P26" s="13"/>
      <c r="Q26" s="13"/>
      <c r="R26" s="13"/>
      <c r="S26" s="10" t="s">
        <v>186</v>
      </c>
      <c r="T26" t="s">
        <v>30</v>
      </c>
      <c r="U26" s="13" t="s">
        <v>146</v>
      </c>
      <c r="V26" t="str">
        <f t="shared" si="3"/>
        <v>329</v>
      </c>
      <c r="W26" t="str">
        <f t="shared" si="4"/>
        <v>AG91 - 599</v>
      </c>
      <c r="X26" t="str">
        <f t="shared" si="5"/>
        <v>LEGUMINOSAS DE GRANO - 3220</v>
      </c>
      <c r="Y26" t="str">
        <f t="shared" si="6"/>
        <v>AGRONOMIA IX-M-A LEGUMINOSAS DE GRANO</v>
      </c>
      <c r="Z26" t="str">
        <f t="shared" si="7"/>
        <v>AG_IX-M-A LEGUMINOSAS DE GRANO - 3220</v>
      </c>
      <c r="AA26" t="str">
        <f t="shared" si="8"/>
        <v>AG_IX-M-A LEGUMINOSAS DE</v>
      </c>
      <c r="AB26" t="str">
        <f>CONCATENATE("&lt;p&gt;&lt;a href='",S26,"' target='_blank'&gt;&lt;img src='",items!$B$1,"' alt='' width='291' height='42' role='presentation' class='img-responsive atto_image_button_text-bottom'&gt;&lt;/a&gt;&lt;br&gt;&lt;/p&gt;")</f>
        <v>&lt;p&gt;&lt;a href='https://chat.whatsapp.com/BepZ381eFMJ70U4Crx2S2f'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6" s="10"/>
      <c r="AE26" s="8"/>
    </row>
    <row r="27" spans="1:31" x14ac:dyDescent="0.25">
      <c r="A27" s="13">
        <v>26</v>
      </c>
      <c r="B27" s="13" t="s">
        <v>17</v>
      </c>
      <c r="C27" s="13" t="s">
        <v>18</v>
      </c>
      <c r="D27" s="13" t="s">
        <v>85</v>
      </c>
      <c r="E27" s="13" t="s">
        <v>26</v>
      </c>
      <c r="F27" s="13" t="s">
        <v>22</v>
      </c>
      <c r="G27" s="13" t="s">
        <v>23</v>
      </c>
      <c r="H27" s="13">
        <v>26</v>
      </c>
      <c r="I27" s="13" t="s">
        <v>239</v>
      </c>
      <c r="J27" s="13"/>
      <c r="K27" s="13"/>
      <c r="L27" s="13"/>
      <c r="M27" s="13" t="s">
        <v>21</v>
      </c>
      <c r="N27" s="13"/>
      <c r="O27" s="13"/>
      <c r="P27" s="13"/>
      <c r="Q27" s="13"/>
      <c r="R27" s="13"/>
      <c r="S27" s="10" t="s">
        <v>187</v>
      </c>
      <c r="T27" t="s">
        <v>30</v>
      </c>
      <c r="U27" s="13" t="s">
        <v>149</v>
      </c>
      <c r="V27" t="str">
        <f t="shared" si="3"/>
        <v>336</v>
      </c>
      <c r="W27" t="str">
        <f t="shared" si="4"/>
        <v>AG91 - 599</v>
      </c>
      <c r="X27" t="str">
        <f t="shared" si="5"/>
        <v>LEGUMINOSAS DE GRANO - 3227</v>
      </c>
      <c r="Y27" t="str">
        <f t="shared" si="6"/>
        <v>AGRONOMIA IX-T-B LEGUMINOSAS DE GRANO</v>
      </c>
      <c r="Z27" t="str">
        <f t="shared" si="7"/>
        <v>AG_IX-T-B LEGUMINOSAS DE GRANO - 3227</v>
      </c>
      <c r="AA27" t="str">
        <f t="shared" si="8"/>
        <v>AG_IX-T-B LEGUMINOSAS DE</v>
      </c>
      <c r="AB27" t="str">
        <f>CONCATENATE("&lt;p&gt;&lt;a href='",S27,"' target='_blank'&gt;&lt;img src='",items!$B$1,"' alt='' width='291' height='42' role='presentation' class='img-responsive atto_image_button_text-bottom'&gt;&lt;/a&gt;&lt;br&gt;&lt;/p&gt;")</f>
        <v>&lt;p&gt;&lt;a href='https://chat.whatsapp.com/Lr1qsMwL0gvEsIkSKQzFb4'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7" s="10"/>
      <c r="AE27" s="8"/>
    </row>
    <row r="28" spans="1:31" x14ac:dyDescent="0.25">
      <c r="A28" s="13">
        <v>27</v>
      </c>
      <c r="B28" s="13" t="s">
        <v>17</v>
      </c>
      <c r="C28" s="13" t="s">
        <v>18</v>
      </c>
      <c r="D28" s="13" t="s">
        <v>86</v>
      </c>
      <c r="E28" s="13" t="s">
        <v>26</v>
      </c>
      <c r="F28" s="13" t="s">
        <v>18</v>
      </c>
      <c r="G28" s="13" t="s">
        <v>20</v>
      </c>
      <c r="H28" s="13">
        <v>34</v>
      </c>
      <c r="I28" s="13" t="s">
        <v>240</v>
      </c>
      <c r="J28" s="13"/>
      <c r="K28" s="13"/>
      <c r="L28" s="13"/>
      <c r="M28" s="13" t="s">
        <v>21</v>
      </c>
      <c r="N28" s="13"/>
      <c r="O28" s="13"/>
      <c r="P28" s="13"/>
      <c r="Q28" s="13"/>
      <c r="R28" s="13"/>
      <c r="S28" s="10" t="s">
        <v>188</v>
      </c>
      <c r="T28" t="s">
        <v>30</v>
      </c>
      <c r="U28" s="13" t="s">
        <v>139</v>
      </c>
      <c r="V28" t="str">
        <f t="shared" si="3"/>
        <v>333</v>
      </c>
      <c r="W28" t="str">
        <f t="shared" si="4"/>
        <v>AG95 - 603</v>
      </c>
      <c r="X28" t="str">
        <f t="shared" si="5"/>
        <v>PASTOS Y FORRAJES - 3224</v>
      </c>
      <c r="Y28" t="str">
        <f t="shared" si="6"/>
        <v>AGRONOMIA IX-M-A PASTOS Y FORRAJES</v>
      </c>
      <c r="Z28" t="str">
        <f t="shared" si="7"/>
        <v>AG_IX-M-A PASTOS Y FORRAJES - 3224</v>
      </c>
      <c r="AA28" t="str">
        <f t="shared" si="8"/>
        <v>AG_IX-M-A PASTOS Y FORRAJ</v>
      </c>
      <c r="AB28" t="str">
        <f>CONCATENATE("&lt;p&gt;&lt;a href='",S28,"' target='_blank'&gt;&lt;img src='",items!$B$1,"' alt='' width='291' height='42' role='presentation' class='img-responsive atto_image_button_text-bottom'&gt;&lt;/a&gt;&lt;br&gt;&lt;/p&gt;")</f>
        <v>&lt;p&gt;&lt;a href='https://chat.whatsapp.com/Lpu2zyZICawKVAr1s5rZIk'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8" s="10"/>
      <c r="AE28" s="8"/>
    </row>
    <row r="29" spans="1:31" x14ac:dyDescent="0.25">
      <c r="A29" s="13">
        <v>28</v>
      </c>
      <c r="B29" s="13" t="s">
        <v>17</v>
      </c>
      <c r="C29" s="13" t="s">
        <v>18</v>
      </c>
      <c r="D29" s="13" t="s">
        <v>87</v>
      </c>
      <c r="E29" s="13" t="s">
        <v>26</v>
      </c>
      <c r="F29" s="13" t="s">
        <v>22</v>
      </c>
      <c r="G29" s="13" t="s">
        <v>23</v>
      </c>
      <c r="H29" s="13">
        <v>29</v>
      </c>
      <c r="I29" s="13" t="s">
        <v>240</v>
      </c>
      <c r="J29" s="13"/>
      <c r="K29" s="13"/>
      <c r="L29" s="13"/>
      <c r="M29" s="13" t="s">
        <v>21</v>
      </c>
      <c r="N29" s="13"/>
      <c r="O29" s="13"/>
      <c r="P29" s="13"/>
      <c r="Q29" s="13"/>
      <c r="R29" s="13"/>
      <c r="S29" s="10" t="s">
        <v>189</v>
      </c>
      <c r="T29" t="s">
        <v>30</v>
      </c>
      <c r="U29" s="13" t="s">
        <v>152</v>
      </c>
      <c r="V29" t="str">
        <f t="shared" si="3"/>
        <v>340</v>
      </c>
      <c r="W29" t="str">
        <f t="shared" si="4"/>
        <v>AG95 - 603</v>
      </c>
      <c r="X29" t="str">
        <f t="shared" si="5"/>
        <v>PASTOS Y FORRAJES - 3231</v>
      </c>
      <c r="Y29" t="str">
        <f t="shared" si="6"/>
        <v>AGRONOMIA IX-T-B PASTOS Y FORRAJES</v>
      </c>
      <c r="Z29" t="str">
        <f t="shared" si="7"/>
        <v>AG_IX-T-B PASTOS Y FORRAJES - 3231</v>
      </c>
      <c r="AA29" t="str">
        <f t="shared" si="8"/>
        <v>AG_IX-T-B PASTOS Y FORRAJ</v>
      </c>
      <c r="AB29" t="str">
        <f>CONCATENATE("&lt;p&gt;&lt;a href='",S29,"' target='_blank'&gt;&lt;img src='",items!$B$1,"' alt='' width='291' height='42' role='presentation' class='img-responsive atto_image_button_text-bottom'&gt;&lt;/a&gt;&lt;br&gt;&lt;/p&gt;")</f>
        <v>&lt;p&gt;&lt;a href='https://chat.whatsapp.com/IUooNd76Ng86rBSqbBtClj'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9" s="10"/>
      <c r="AE29" s="8"/>
    </row>
    <row r="30" spans="1:31" x14ac:dyDescent="0.25">
      <c r="A30" s="13">
        <v>29</v>
      </c>
      <c r="B30" s="13" t="s">
        <v>17</v>
      </c>
      <c r="C30" s="13" t="s">
        <v>18</v>
      </c>
      <c r="D30" s="13" t="s">
        <v>88</v>
      </c>
      <c r="E30" s="13" t="s">
        <v>26</v>
      </c>
      <c r="F30" s="13" t="s">
        <v>18</v>
      </c>
      <c r="G30" s="13" t="s">
        <v>20</v>
      </c>
      <c r="H30" s="13">
        <v>51</v>
      </c>
      <c r="I30" s="13" t="s">
        <v>241</v>
      </c>
      <c r="J30" s="13"/>
      <c r="K30" s="13"/>
      <c r="L30" s="13"/>
      <c r="M30" s="13" t="s">
        <v>21</v>
      </c>
      <c r="N30" s="13"/>
      <c r="O30" s="13"/>
      <c r="P30" s="13"/>
      <c r="Q30" s="13"/>
      <c r="R30" s="13"/>
      <c r="S30" s="10" t="s">
        <v>190</v>
      </c>
      <c r="T30" t="s">
        <v>30</v>
      </c>
      <c r="U30" s="13" t="s">
        <v>141</v>
      </c>
      <c r="V30" t="str">
        <f t="shared" si="3"/>
        <v>334</v>
      </c>
      <c r="W30" t="str">
        <f t="shared" si="4"/>
        <v>AG96 - 604</v>
      </c>
      <c r="X30" t="str">
        <f t="shared" si="5"/>
        <v>FITOPATOLOGÍA AGRÍCOLA - 3225</v>
      </c>
      <c r="Y30" t="str">
        <f t="shared" si="6"/>
        <v>AGRONOMIA IX-M-A FITOPATOLOGÍA AGRÍCOLA</v>
      </c>
      <c r="Z30" t="str">
        <f t="shared" si="7"/>
        <v>AG_IX-M-A FITOPATOLOGÍA AGRÍCOLA - 3225</v>
      </c>
      <c r="AA30" t="str">
        <f t="shared" si="8"/>
        <v>AG_IX-M-A FITOPATOLOGÍA A</v>
      </c>
      <c r="AB30" t="str">
        <f>CONCATENATE("&lt;p&gt;&lt;a href='",S30,"' target='_blank'&gt;&lt;img src='",items!$B$1,"' alt='' width='291' height='42' role='presentation' class='img-responsive atto_image_button_text-bottom'&gt;&lt;/a&gt;&lt;br&gt;&lt;/p&gt;")</f>
        <v>&lt;p&gt;&lt;a href='https://chat.whatsapp.com/JscuROcKhAK6o7zoYHxNmw'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0" s="10"/>
      <c r="AE30" s="8"/>
    </row>
    <row r="31" spans="1:31" x14ac:dyDescent="0.25">
      <c r="A31" s="13">
        <v>30</v>
      </c>
      <c r="B31" s="13" t="s">
        <v>17</v>
      </c>
      <c r="C31" s="13" t="s">
        <v>18</v>
      </c>
      <c r="D31" s="13" t="s">
        <v>89</v>
      </c>
      <c r="E31" s="13" t="s">
        <v>26</v>
      </c>
      <c r="F31" s="13" t="s">
        <v>22</v>
      </c>
      <c r="G31" s="13" t="s">
        <v>23</v>
      </c>
      <c r="H31" s="13">
        <v>14</v>
      </c>
      <c r="I31" s="13" t="s">
        <v>254</v>
      </c>
      <c r="J31" s="13"/>
      <c r="K31" s="13"/>
      <c r="L31" s="13"/>
      <c r="M31" s="13" t="s">
        <v>21</v>
      </c>
      <c r="N31" s="13"/>
      <c r="O31" s="13"/>
      <c r="P31" s="13"/>
      <c r="Q31" s="13"/>
      <c r="R31" s="13"/>
      <c r="S31" s="10" t="s">
        <v>191</v>
      </c>
      <c r="T31" t="s">
        <v>30</v>
      </c>
      <c r="U31" s="13" t="s">
        <v>153</v>
      </c>
      <c r="V31" t="str">
        <f t="shared" si="3"/>
        <v>341</v>
      </c>
      <c r="W31" t="str">
        <f t="shared" si="4"/>
        <v>AG96 - 604</v>
      </c>
      <c r="X31" t="str">
        <f t="shared" si="5"/>
        <v>FITOPATOLOGÍA AGRÍCOLA - 3232</v>
      </c>
      <c r="Y31" t="str">
        <f t="shared" si="6"/>
        <v>AGRONOMIA IX-T-B FITOPATOLOGÍA AGRÍCOLA</v>
      </c>
      <c r="Z31" t="str">
        <f t="shared" si="7"/>
        <v>AG_IX-T-B FITOPATOLOGÍA AGRÍCOLA - 3232</v>
      </c>
      <c r="AA31" t="str">
        <f t="shared" si="8"/>
        <v>AG_IX-T-B FITOPATOLOGÍA A</v>
      </c>
      <c r="AB31" t="str">
        <f>CONCATENATE("&lt;p&gt;&lt;a href='",S31,"' target='_blank'&gt;&lt;img src='",items!$B$1,"' alt='' width='291' height='42' role='presentation' class='img-responsive atto_image_button_text-bottom'&gt;&lt;/a&gt;&lt;br&gt;&lt;/p&gt;")</f>
        <v>&lt;p&gt;&lt;a href='https://chat.whatsapp.com/KHhtBUKpcQi7CoN4zULvGH'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1" s="10"/>
      <c r="AE31" s="8"/>
    </row>
    <row r="32" spans="1:31" x14ac:dyDescent="0.25">
      <c r="A32" s="13">
        <v>31</v>
      </c>
      <c r="B32" s="13" t="s">
        <v>17</v>
      </c>
      <c r="C32" s="13" t="s">
        <v>18</v>
      </c>
      <c r="D32" s="13" t="s">
        <v>90</v>
      </c>
      <c r="E32" s="13" t="s">
        <v>26</v>
      </c>
      <c r="F32" s="13" t="s">
        <v>18</v>
      </c>
      <c r="G32" s="13" t="s">
        <v>20</v>
      </c>
      <c r="H32" s="13">
        <v>45</v>
      </c>
      <c r="I32" s="13" t="s">
        <v>240</v>
      </c>
      <c r="J32" s="13"/>
      <c r="K32" s="13"/>
      <c r="L32" s="13"/>
      <c r="M32" s="13" t="s">
        <v>21</v>
      </c>
      <c r="N32" s="13"/>
      <c r="O32" s="13"/>
      <c r="P32" s="13"/>
      <c r="Q32" s="13"/>
      <c r="R32" s="13"/>
      <c r="S32" s="10" t="s">
        <v>192</v>
      </c>
      <c r="T32" t="s">
        <v>30</v>
      </c>
      <c r="U32" s="13" t="s">
        <v>148</v>
      </c>
      <c r="V32" t="str">
        <f t="shared" si="3"/>
        <v>330</v>
      </c>
      <c r="W32" t="str">
        <f t="shared" si="4"/>
        <v>AG92 - 622</v>
      </c>
      <c r="X32" t="str">
        <f t="shared" si="5"/>
        <v>ZOOTECNIA GENERAL - 3221</v>
      </c>
      <c r="Y32" t="str">
        <f t="shared" si="6"/>
        <v>AGRONOMIA IX-M-A ZOOTECNIA GENERAL</v>
      </c>
      <c r="Z32" t="str">
        <f t="shared" si="7"/>
        <v>AG_IX-M-A ZOOTECNIA GENERAL - 3221</v>
      </c>
      <c r="AA32" t="str">
        <f t="shared" si="8"/>
        <v>AG_IX-M-A ZOOTECNIA GENER</v>
      </c>
      <c r="AB32" t="str">
        <f>CONCATENATE("&lt;p&gt;&lt;a href='",S32,"' target='_blank'&gt;&lt;img src='",items!$B$1,"' alt='' width='291' height='42' role='presentation' class='img-responsive atto_image_button_text-bottom'&gt;&lt;/a&gt;&lt;br&gt;&lt;/p&gt;")</f>
        <v>&lt;p&gt;&lt;a href='https://chat.whatsapp.com/IEiStlHAaW58b28cyTYjLM'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2" s="10"/>
      <c r="AE32" s="8"/>
    </row>
    <row r="33" spans="1:31" x14ac:dyDescent="0.25">
      <c r="A33" s="13">
        <v>32</v>
      </c>
      <c r="B33" s="13" t="s">
        <v>17</v>
      </c>
      <c r="C33" s="13" t="s">
        <v>18</v>
      </c>
      <c r="D33" s="13" t="s">
        <v>91</v>
      </c>
      <c r="E33" s="13" t="s">
        <v>26</v>
      </c>
      <c r="F33" s="13" t="s">
        <v>22</v>
      </c>
      <c r="G33" s="13" t="s">
        <v>23</v>
      </c>
      <c r="H33" s="13">
        <v>16</v>
      </c>
      <c r="I33" s="13" t="s">
        <v>240</v>
      </c>
      <c r="J33" s="13"/>
      <c r="K33" s="13"/>
      <c r="L33" s="13"/>
      <c r="M33" s="13" t="s">
        <v>21</v>
      </c>
      <c r="N33" s="13"/>
      <c r="O33" s="13"/>
      <c r="P33" s="13"/>
      <c r="Q33" s="13"/>
      <c r="R33" s="13"/>
      <c r="S33" s="10" t="s">
        <v>193</v>
      </c>
      <c r="T33" t="s">
        <v>30</v>
      </c>
      <c r="U33" s="13" t="s">
        <v>155</v>
      </c>
      <c r="V33" t="str">
        <f t="shared" si="3"/>
        <v>337</v>
      </c>
      <c r="W33" t="str">
        <f t="shared" si="4"/>
        <v>AG92 - 622</v>
      </c>
      <c r="X33" t="str">
        <f t="shared" si="5"/>
        <v>ZOOTECNIA GENERAL - 3228</v>
      </c>
      <c r="Y33" t="str">
        <f t="shared" si="6"/>
        <v>AGRONOMIA IX-T-B ZOOTECNIA GENERAL</v>
      </c>
      <c r="Z33" t="str">
        <f t="shared" si="7"/>
        <v>AG_IX-T-B ZOOTECNIA GENERAL - 3228</v>
      </c>
      <c r="AA33" t="str">
        <f t="shared" si="8"/>
        <v>AG_IX-T-B ZOOTECNIA GENER</v>
      </c>
      <c r="AB33" t="str">
        <f>CONCATENATE("&lt;p&gt;&lt;a href='",S33,"' target='_blank'&gt;&lt;img src='",items!$B$1,"' alt='' width='291' height='42' role='presentation' class='img-responsive atto_image_button_text-bottom'&gt;&lt;/a&gt;&lt;br&gt;&lt;/p&gt;")</f>
        <v>&lt;p&gt;&lt;a href='https://chat.whatsapp.com/ImCQVVTUTG9Ioo56MzaiiI'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3" s="10"/>
      <c r="AE33" s="8"/>
    </row>
    <row r="34" spans="1:31" x14ac:dyDescent="0.25">
      <c r="A34" s="13">
        <v>33</v>
      </c>
      <c r="B34" s="13" t="s">
        <v>17</v>
      </c>
      <c r="C34" s="13" t="s">
        <v>18</v>
      </c>
      <c r="D34" s="13" t="s">
        <v>92</v>
      </c>
      <c r="E34" s="13" t="s">
        <v>26</v>
      </c>
      <c r="F34" s="13" t="s">
        <v>18</v>
      </c>
      <c r="G34" s="13" t="s">
        <v>20</v>
      </c>
      <c r="H34" s="13">
        <v>44</v>
      </c>
      <c r="I34" s="13" t="s">
        <v>242</v>
      </c>
      <c r="J34" s="13"/>
      <c r="K34" s="13"/>
      <c r="L34" s="13"/>
      <c r="M34" s="13" t="s">
        <v>21</v>
      </c>
      <c r="N34" s="13"/>
      <c r="O34" s="13"/>
      <c r="P34" s="13"/>
      <c r="Q34" s="13"/>
      <c r="R34" s="13"/>
      <c r="S34" s="10" t="s">
        <v>194</v>
      </c>
      <c r="T34" t="s">
        <v>30</v>
      </c>
      <c r="U34" s="13" t="s">
        <v>143</v>
      </c>
      <c r="V34" t="str">
        <f t="shared" si="3"/>
        <v>331</v>
      </c>
      <c r="W34" t="str">
        <f t="shared" si="4"/>
        <v>AG93 - 623</v>
      </c>
      <c r="X34" t="str">
        <f t="shared" si="5"/>
        <v>MANEJO Y CONSERVACIÓN DE SUELOS - 3222</v>
      </c>
      <c r="Y34" t="str">
        <f t="shared" si="6"/>
        <v>AGRONOMIA IX-M-A MANEJO Y CONSERVACIÓN DE SUELOS</v>
      </c>
      <c r="Z34" t="str">
        <f t="shared" si="7"/>
        <v>AG_IX-M-A MANEJO Y CONSERVACIÓN DE SUELOS - 3222</v>
      </c>
      <c r="AA34" t="str">
        <f t="shared" si="8"/>
        <v>AG_IX-M-A MANEJO Y CONSER</v>
      </c>
      <c r="AB34" t="str">
        <f>CONCATENATE("&lt;p&gt;&lt;a href='",S34,"' target='_blank'&gt;&lt;img src='",items!$B$1,"' alt='' width='291' height='42' role='presentation' class='img-responsive atto_image_button_text-bottom'&gt;&lt;/a&gt;&lt;br&gt;&lt;/p&gt;")</f>
        <v>&lt;p&gt;&lt;a href='https://chat.whatsapp.com/LyEZMqiJ5raKshLbnvWLb6'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4" s="10"/>
      <c r="AE34" s="8"/>
    </row>
    <row r="35" spans="1:31" x14ac:dyDescent="0.25">
      <c r="A35" s="13">
        <v>34</v>
      </c>
      <c r="B35" s="13" t="s">
        <v>17</v>
      </c>
      <c r="C35" s="13" t="s">
        <v>18</v>
      </c>
      <c r="D35" s="13" t="s">
        <v>93</v>
      </c>
      <c r="E35" s="13" t="s">
        <v>26</v>
      </c>
      <c r="F35" s="13" t="s">
        <v>22</v>
      </c>
      <c r="G35" s="13" t="s">
        <v>23</v>
      </c>
      <c r="H35" s="13">
        <v>18</v>
      </c>
      <c r="I35" s="13" t="s">
        <v>242</v>
      </c>
      <c r="J35" s="13"/>
      <c r="K35" s="13"/>
      <c r="L35" s="13"/>
      <c r="M35" s="13" t="s">
        <v>21</v>
      </c>
      <c r="N35" s="13"/>
      <c r="O35" s="13"/>
      <c r="P35" s="13"/>
      <c r="Q35" s="13"/>
      <c r="R35" s="13"/>
      <c r="S35" s="10" t="s">
        <v>195</v>
      </c>
      <c r="T35" t="s">
        <v>30</v>
      </c>
      <c r="U35" s="13" t="s">
        <v>150</v>
      </c>
      <c r="V35" t="str">
        <f t="shared" si="3"/>
        <v>338</v>
      </c>
      <c r="W35" t="str">
        <f t="shared" si="4"/>
        <v>AG93 - 623</v>
      </c>
      <c r="X35" t="str">
        <f t="shared" si="5"/>
        <v>MANEJO Y CONSERVACIÓN DE SUELOS - 3229</v>
      </c>
      <c r="Y35" t="str">
        <f t="shared" si="6"/>
        <v>AGRONOMIA IX-T-B MANEJO Y CONSERVACIÓN DE SUELOS</v>
      </c>
      <c r="Z35" t="str">
        <f t="shared" si="7"/>
        <v>AG_IX-T-B MANEJO Y CONSERVACIÓN DE SUELOS - 3229</v>
      </c>
      <c r="AA35" t="str">
        <f t="shared" si="8"/>
        <v>AG_IX-T-B MANEJO Y CONSER</v>
      </c>
      <c r="AB35" t="str">
        <f>CONCATENATE("&lt;p&gt;&lt;a href='",S35,"' target='_blank'&gt;&lt;img src='",items!$B$1,"' alt='' width='291' height='42' role='presentation' class='img-responsive atto_image_button_text-bottom'&gt;&lt;/a&gt;&lt;br&gt;&lt;/p&gt;")</f>
        <v>&lt;p&gt;&lt;a href='https://chat.whatsapp.com/HDWFrBRcaADH5fVNPA0TZd'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5" s="10"/>
      <c r="AE35" s="8"/>
    </row>
    <row r="36" spans="1:31" x14ac:dyDescent="0.25">
      <c r="A36" s="13">
        <v>35</v>
      </c>
      <c r="B36" s="13" t="s">
        <v>17</v>
      </c>
      <c r="C36" s="13" t="s">
        <v>18</v>
      </c>
      <c r="D36" s="13" t="s">
        <v>94</v>
      </c>
      <c r="E36" s="13" t="s">
        <v>26</v>
      </c>
      <c r="F36" s="13" t="s">
        <v>18</v>
      </c>
      <c r="G36" s="13" t="s">
        <v>20</v>
      </c>
      <c r="H36" s="13">
        <v>40</v>
      </c>
      <c r="I36" s="13" t="s">
        <v>243</v>
      </c>
      <c r="J36" s="13"/>
      <c r="K36" s="13"/>
      <c r="L36" s="13"/>
      <c r="M36" s="13" t="s">
        <v>21</v>
      </c>
      <c r="N36" s="13"/>
      <c r="O36" s="13"/>
      <c r="P36" s="13"/>
      <c r="Q36" s="13"/>
      <c r="R36" s="13"/>
      <c r="S36" s="10" t="s">
        <v>196</v>
      </c>
      <c r="T36" t="s">
        <v>30</v>
      </c>
      <c r="U36" s="13" t="s">
        <v>145</v>
      </c>
      <c r="V36" t="str">
        <f t="shared" si="3"/>
        <v>332</v>
      </c>
      <c r="W36" t="str">
        <f t="shared" si="4"/>
        <v>AG94 - 624</v>
      </c>
      <c r="X36" t="str">
        <f t="shared" si="5"/>
        <v>SEMINARIO DE TESIS I - 3223</v>
      </c>
      <c r="Y36" t="str">
        <f t="shared" si="6"/>
        <v>AGRONOMIA IX-M-A SEMINARIO DE TESIS I</v>
      </c>
      <c r="Z36" t="str">
        <f t="shared" si="7"/>
        <v>AG_IX-M-A SEMINARIO DE TESIS I - 3223</v>
      </c>
      <c r="AA36" t="str">
        <f t="shared" si="8"/>
        <v>AG_IX-M-A SEMINARIO DE TE</v>
      </c>
      <c r="AB36" t="str">
        <f>CONCATENATE("&lt;p&gt;&lt;a href='",S36,"' target='_blank'&gt;&lt;img src='",items!$B$1,"' alt='' width='291' height='42' role='presentation' class='img-responsive atto_image_button_text-bottom'&gt;&lt;/a&gt;&lt;br&gt;&lt;/p&gt;")</f>
        <v>&lt;p&gt;&lt;a href='https://chat.whatsapp.com/G3L38JwMXiIAoodiov7T91'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6" s="10"/>
      <c r="AE36" s="8"/>
    </row>
    <row r="37" spans="1:31" x14ac:dyDescent="0.25">
      <c r="A37" s="13">
        <v>36</v>
      </c>
      <c r="B37" s="13" t="s">
        <v>17</v>
      </c>
      <c r="C37" s="13" t="s">
        <v>18</v>
      </c>
      <c r="D37" s="13" t="s">
        <v>95</v>
      </c>
      <c r="E37" s="13" t="s">
        <v>26</v>
      </c>
      <c r="F37" s="13" t="s">
        <v>22</v>
      </c>
      <c r="G37" s="13" t="s">
        <v>23</v>
      </c>
      <c r="H37" s="13">
        <v>8</v>
      </c>
      <c r="I37" s="13" t="s">
        <v>243</v>
      </c>
      <c r="J37" s="13"/>
      <c r="K37" s="13"/>
      <c r="L37" s="13"/>
      <c r="M37" s="13" t="s">
        <v>21</v>
      </c>
      <c r="N37" s="13"/>
      <c r="O37" s="13"/>
      <c r="P37" s="13"/>
      <c r="Q37" s="13"/>
      <c r="R37" s="13"/>
      <c r="S37" s="10" t="s">
        <v>197</v>
      </c>
      <c r="T37" t="s">
        <v>30</v>
      </c>
      <c r="U37" s="13" t="s">
        <v>151</v>
      </c>
      <c r="V37" t="str">
        <f t="shared" si="3"/>
        <v>339</v>
      </c>
      <c r="W37" t="str">
        <f t="shared" si="4"/>
        <v>AG94 - 624</v>
      </c>
      <c r="X37" t="str">
        <f t="shared" si="5"/>
        <v>SEMINARIO DE TESIS I - 3230</v>
      </c>
      <c r="Y37" t="str">
        <f t="shared" si="6"/>
        <v>AGRONOMIA IX-T-B SEMINARIO DE TESIS I</v>
      </c>
      <c r="Z37" t="str">
        <f t="shared" si="7"/>
        <v>AG_IX-T-B SEMINARIO DE TESIS I - 3230</v>
      </c>
      <c r="AA37" t="str">
        <f t="shared" si="8"/>
        <v>AG_IX-T-B SEMINARIO DE TE</v>
      </c>
      <c r="AB37" t="str">
        <f>CONCATENATE("&lt;p&gt;&lt;a href='",S37,"' target='_blank'&gt;&lt;img src='",items!$B$1,"' alt='' width='291' height='42' role='presentation' class='img-responsive atto_image_button_text-bottom'&gt;&lt;/a&gt;&lt;br&gt;&lt;/p&gt;")</f>
        <v>&lt;p&gt;&lt;a href='https://chat.whatsapp.com/Iu5iFOdnb14FcdxWjfn9xn'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7" s="10"/>
      <c r="AE37" s="8"/>
    </row>
    <row r="38" spans="1:31" x14ac:dyDescent="0.25">
      <c r="A38" s="13">
        <v>37</v>
      </c>
      <c r="B38" s="13" t="s">
        <v>17</v>
      </c>
      <c r="C38" s="13" t="s">
        <v>18</v>
      </c>
      <c r="D38" s="13" t="s">
        <v>96</v>
      </c>
      <c r="E38" s="13" t="s">
        <v>26</v>
      </c>
      <c r="F38" s="13" t="s">
        <v>18</v>
      </c>
      <c r="G38" s="13" t="s">
        <v>20</v>
      </c>
      <c r="H38" s="13">
        <v>26</v>
      </c>
      <c r="I38" s="13" t="s">
        <v>229</v>
      </c>
      <c r="J38" s="13"/>
      <c r="K38" s="13"/>
      <c r="L38" s="13"/>
      <c r="M38" s="13" t="s">
        <v>21</v>
      </c>
      <c r="N38" s="13"/>
      <c r="O38" s="13"/>
      <c r="P38" s="13"/>
      <c r="Q38" s="13"/>
      <c r="R38" s="13"/>
      <c r="S38" s="10" t="s">
        <v>198</v>
      </c>
      <c r="T38" t="s">
        <v>30</v>
      </c>
      <c r="U38" s="13" t="s">
        <v>147</v>
      </c>
      <c r="V38" t="str">
        <f t="shared" si="3"/>
        <v>335</v>
      </c>
      <c r="W38" t="str">
        <f t="shared" si="4"/>
        <v>AG99 - 633</v>
      </c>
      <c r="X38" t="str">
        <f t="shared" si="5"/>
        <v>MANEJO DE VIVEROS - 3226</v>
      </c>
      <c r="Y38" t="str">
        <f t="shared" si="6"/>
        <v>AGRONOMIA IX-M-A MANEJO DE VIVEROS</v>
      </c>
      <c r="Z38" t="str">
        <f t="shared" si="7"/>
        <v>AG_IX-M-A MANEJO DE VIVEROS - 3226</v>
      </c>
      <c r="AA38" t="str">
        <f t="shared" si="8"/>
        <v>AG_IX-M-A MANEJO DE VIVER</v>
      </c>
      <c r="AB38" t="str">
        <f>CONCATENATE("&lt;p&gt;&lt;a href='",S38,"' target='_blank'&gt;&lt;img src='",items!$B$1,"' alt='' width='291' height='42' role='presentation' class='img-responsive atto_image_button_text-bottom'&gt;&lt;/a&gt;&lt;br&gt;&lt;/p&gt;")</f>
        <v>&lt;p&gt;&lt;a href='https://chat.whatsapp.com/G8v0ayMy24N6Ny12TZ4Kyf'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8" s="10"/>
      <c r="AE38" s="8"/>
    </row>
    <row r="39" spans="1:31" x14ac:dyDescent="0.25">
      <c r="A39" s="13">
        <v>38</v>
      </c>
      <c r="B39" s="13" t="s">
        <v>17</v>
      </c>
      <c r="C39" s="13" t="s">
        <v>18</v>
      </c>
      <c r="D39" s="13" t="s">
        <v>97</v>
      </c>
      <c r="E39" s="13" t="s">
        <v>26</v>
      </c>
      <c r="F39" s="13" t="s">
        <v>22</v>
      </c>
      <c r="G39" s="13" t="s">
        <v>23</v>
      </c>
      <c r="H39" s="13">
        <v>34</v>
      </c>
      <c r="I39" s="13" t="s">
        <v>234</v>
      </c>
      <c r="J39" s="13"/>
      <c r="K39" s="13"/>
      <c r="L39" s="13"/>
      <c r="M39" s="13" t="s">
        <v>21</v>
      </c>
      <c r="N39" s="13"/>
      <c r="O39" s="13"/>
      <c r="P39" s="13"/>
      <c r="Q39" s="13"/>
      <c r="R39" s="13"/>
      <c r="S39" s="10" t="s">
        <v>199</v>
      </c>
      <c r="T39" t="s">
        <v>30</v>
      </c>
      <c r="U39" s="13" t="s">
        <v>154</v>
      </c>
      <c r="V39" t="str">
        <f t="shared" si="3"/>
        <v>342</v>
      </c>
      <c r="W39" t="str">
        <f t="shared" si="4"/>
        <v>AG101 - 63</v>
      </c>
      <c r="X39" t="str">
        <f t="shared" si="5"/>
        <v>MALEZAS - 3233</v>
      </c>
      <c r="Y39" t="str">
        <f t="shared" si="6"/>
        <v>AGRONOMIA IX-T-B MALEZAS</v>
      </c>
      <c r="Z39" t="str">
        <f t="shared" si="7"/>
        <v>AG_IX-T-B MALEZAS - 3233</v>
      </c>
      <c r="AA39" t="str">
        <f t="shared" si="8"/>
        <v>AG_IX-T-B MALEZAS - 3233</v>
      </c>
      <c r="AB39" t="str">
        <f>CONCATENATE("&lt;p&gt;&lt;a href='",S39,"' target='_blank'&gt;&lt;img src='",items!$B$1,"' alt='' width='291' height='42' role='presentation' class='img-responsive atto_image_button_text-bottom'&gt;&lt;/a&gt;&lt;br&gt;&lt;/p&gt;")</f>
        <v>&lt;p&gt;&lt;a href='https://chat.whatsapp.com/BwMJL6SPaA8335cM8zgGiJ'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9" s="10"/>
      <c r="AE39" s="8"/>
    </row>
    <row r="40" spans="1:31" x14ac:dyDescent="0.25">
      <c r="A40">
        <v>39</v>
      </c>
      <c r="B40" t="s">
        <v>17</v>
      </c>
      <c r="C40" t="s">
        <v>18</v>
      </c>
      <c r="D40" t="s">
        <v>98</v>
      </c>
      <c r="E40" t="s">
        <v>99</v>
      </c>
      <c r="F40" t="s">
        <v>18</v>
      </c>
      <c r="G40" t="s">
        <v>20</v>
      </c>
      <c r="H40">
        <v>9</v>
      </c>
      <c r="I40" s="13" t="s">
        <v>234</v>
      </c>
      <c r="M40" t="s">
        <v>21</v>
      </c>
      <c r="S40" s="10" t="s">
        <v>200</v>
      </c>
      <c r="T40" t="s">
        <v>30</v>
      </c>
      <c r="U40" t="s">
        <v>279</v>
      </c>
      <c r="V40" t="str">
        <f t="shared" si="3"/>
        <v>304</v>
      </c>
      <c r="W40" t="str">
        <f t="shared" si="4"/>
        <v>AG51 - 574</v>
      </c>
      <c r="X40" t="str">
        <f t="shared" si="5"/>
        <v>MECANIZACIÓN AGRÍCOLA - 3195</v>
      </c>
      <c r="Y40" t="str">
        <f t="shared" si="6"/>
        <v>AGRONOMIA V-M-A MECANIZACIÓN AGRÍCOLA</v>
      </c>
      <c r="Z40" t="str">
        <f t="shared" si="7"/>
        <v>AG_V-M-A MECANIZACIÓN AGRÍCOLA - 3195</v>
      </c>
      <c r="AA40" t="str">
        <f t="shared" si="8"/>
        <v>AG_V-M-A MECANIZACIÓN AGR</v>
      </c>
      <c r="AB40" t="str">
        <f>CONCATENATE("&lt;p&gt;&lt;a href='",S40,"' target='_blank'&gt;&lt;img src='",items!$B$1,"' alt='' width='291' height='42' role='presentation' class='img-responsive atto_image_button_text-bottom'&gt;&lt;/a&gt;&lt;br&gt;&lt;/p&gt;")</f>
        <v>&lt;p&gt;&lt;a href='https://chat.whatsapp.com/B9e6wDQwEwjJZCRnGicEvY'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0" s="10"/>
      <c r="AE40" s="8"/>
    </row>
    <row r="41" spans="1:31" x14ac:dyDescent="0.25">
      <c r="A41">
        <v>40</v>
      </c>
      <c r="B41" t="s">
        <v>17</v>
      </c>
      <c r="C41" t="s">
        <v>18</v>
      </c>
      <c r="D41" t="s">
        <v>100</v>
      </c>
      <c r="E41" t="s">
        <v>99</v>
      </c>
      <c r="F41" t="s">
        <v>22</v>
      </c>
      <c r="G41" t="s">
        <v>23</v>
      </c>
      <c r="H41">
        <v>21</v>
      </c>
      <c r="I41" s="13" t="s">
        <v>234</v>
      </c>
      <c r="M41" t="s">
        <v>21</v>
      </c>
      <c r="S41" s="10" t="s">
        <v>201</v>
      </c>
      <c r="T41" t="s">
        <v>30</v>
      </c>
      <c r="U41" t="s">
        <v>280</v>
      </c>
      <c r="V41" t="str">
        <f t="shared" si="3"/>
        <v>311</v>
      </c>
      <c r="W41" t="str">
        <f t="shared" si="4"/>
        <v>AG51 - 574</v>
      </c>
      <c r="X41" t="str">
        <f t="shared" si="5"/>
        <v>MECANIZACIÓN AGRÍCOLA - 3202</v>
      </c>
      <c r="Y41" t="str">
        <f t="shared" si="6"/>
        <v>AGRONOMIA V-T-B MECANIZACIÓN AGRÍCOLA</v>
      </c>
      <c r="Z41" t="str">
        <f t="shared" si="7"/>
        <v>AG_V-T-B MECANIZACIÓN AGRÍCOLA - 3202</v>
      </c>
      <c r="AA41" t="str">
        <f t="shared" si="8"/>
        <v>AG_V-T-B MECANIZACIÓN AGR</v>
      </c>
      <c r="AB41" t="str">
        <f>CONCATENATE("&lt;p&gt;&lt;a href='",S41,"' target='_blank'&gt;&lt;img src='",items!$B$1,"' alt='' width='291' height='42' role='presentation' class='img-responsive atto_image_button_text-bottom'&gt;&lt;/a&gt;&lt;br&gt;&lt;/p&gt;")</f>
        <v>&lt;p&gt;&lt;a href='https://chat.whatsapp.com/EayK72Uw4Jm39DFV7nq3vo'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1" s="10"/>
      <c r="AE41" s="8"/>
    </row>
    <row r="42" spans="1:31" x14ac:dyDescent="0.25">
      <c r="A42">
        <v>41</v>
      </c>
      <c r="B42" t="s">
        <v>17</v>
      </c>
      <c r="C42" t="s">
        <v>18</v>
      </c>
      <c r="D42" t="s">
        <v>101</v>
      </c>
      <c r="E42" t="s">
        <v>99</v>
      </c>
      <c r="F42" t="s">
        <v>18</v>
      </c>
      <c r="G42" t="s">
        <v>20</v>
      </c>
      <c r="H42">
        <v>34</v>
      </c>
      <c r="I42" s="13" t="s">
        <v>244</v>
      </c>
      <c r="M42" t="s">
        <v>21</v>
      </c>
      <c r="S42" s="10" t="s">
        <v>202</v>
      </c>
      <c r="T42" t="s">
        <v>30</v>
      </c>
      <c r="U42" t="s">
        <v>281</v>
      </c>
      <c r="V42" t="str">
        <f t="shared" si="3"/>
        <v>305</v>
      </c>
      <c r="W42" t="str">
        <f t="shared" si="4"/>
        <v>AG52 - 575</v>
      </c>
      <c r="X42" t="str">
        <f t="shared" si="5"/>
        <v>FISIOLOGÍA VEGETAL - 3196</v>
      </c>
      <c r="Y42" t="str">
        <f t="shared" si="6"/>
        <v>AGRONOMIA V-M-A FISIOLOGÍA VEGETAL</v>
      </c>
      <c r="Z42" t="str">
        <f t="shared" si="7"/>
        <v>AG_V-M-A FISIOLOGÍA VEGETAL - 3196</v>
      </c>
      <c r="AA42" t="str">
        <f t="shared" si="8"/>
        <v>AG_V-M-A FISIOLOGÍA VEGET</v>
      </c>
      <c r="AB42" t="str">
        <f>CONCATENATE("&lt;p&gt;&lt;a href='",S42,"' target='_blank'&gt;&lt;img src='",items!$B$1,"' alt='' width='291' height='42' role='presentation' class='img-responsive atto_image_button_text-bottom'&gt;&lt;/a&gt;&lt;br&gt;&lt;/p&gt;")</f>
        <v>&lt;p&gt;&lt;a href='https://chat.whatsapp.com/LfG7dFCdKXDAyohkiW4rrT'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2" s="10"/>
      <c r="AE42" s="8"/>
    </row>
    <row r="43" spans="1:31" x14ac:dyDescent="0.25">
      <c r="A43">
        <v>42</v>
      </c>
      <c r="B43" t="s">
        <v>17</v>
      </c>
      <c r="C43" t="s">
        <v>18</v>
      </c>
      <c r="D43" t="s">
        <v>102</v>
      </c>
      <c r="E43" t="s">
        <v>99</v>
      </c>
      <c r="F43" t="s">
        <v>22</v>
      </c>
      <c r="G43" t="s">
        <v>23</v>
      </c>
      <c r="H43">
        <v>27</v>
      </c>
      <c r="I43" s="13" t="s">
        <v>244</v>
      </c>
      <c r="M43" t="s">
        <v>21</v>
      </c>
      <c r="S43" s="10" t="s">
        <v>203</v>
      </c>
      <c r="T43" t="s">
        <v>30</v>
      </c>
      <c r="U43" s="8" t="s">
        <v>282</v>
      </c>
      <c r="V43" t="str">
        <f t="shared" si="3"/>
        <v>312</v>
      </c>
      <c r="W43" t="str">
        <f t="shared" si="4"/>
        <v>AG52 - 575</v>
      </c>
      <c r="X43" t="str">
        <f t="shared" si="5"/>
        <v>FISIOLOGÍA VEGETAL - 3203</v>
      </c>
      <c r="Y43" t="str">
        <f t="shared" si="6"/>
        <v>AGRONOMIA V-T-B FISIOLOGÍA VEGETAL</v>
      </c>
      <c r="Z43" t="str">
        <f t="shared" si="7"/>
        <v>AG_V-T-B FISIOLOGÍA VEGETAL - 3203</v>
      </c>
      <c r="AA43" t="str">
        <f t="shared" si="8"/>
        <v>AG_V-T-B FISIOLOGÍA VEGET</v>
      </c>
      <c r="AB43" t="str">
        <f>CONCATENATE("&lt;p&gt;&lt;a href='",S43,"' target='_blank'&gt;&lt;img src='",items!$B$1,"' alt='' width='291' height='42' role='presentation' class='img-responsive atto_image_button_text-bottom'&gt;&lt;/a&gt;&lt;br&gt;&lt;/p&gt;")</f>
        <v>&lt;p&gt;&lt;a href='https://chat.whatsapp.com/JZCT8X7OrrgF5novsaYcVJ'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3" s="10"/>
      <c r="AE43" s="8"/>
    </row>
    <row r="44" spans="1:31" x14ac:dyDescent="0.25">
      <c r="A44">
        <v>43</v>
      </c>
      <c r="B44" t="s">
        <v>17</v>
      </c>
      <c r="C44" t="s">
        <v>18</v>
      </c>
      <c r="D44" t="s">
        <v>103</v>
      </c>
      <c r="E44" t="s">
        <v>99</v>
      </c>
      <c r="F44" t="s">
        <v>18</v>
      </c>
      <c r="G44" t="s">
        <v>20</v>
      </c>
      <c r="H44">
        <v>34</v>
      </c>
      <c r="I44" s="13" t="s">
        <v>245</v>
      </c>
      <c r="M44" t="s">
        <v>21</v>
      </c>
      <c r="S44" s="10" t="s">
        <v>204</v>
      </c>
      <c r="T44" t="s">
        <v>30</v>
      </c>
      <c r="U44" t="s">
        <v>283</v>
      </c>
      <c r="V44" t="str">
        <f t="shared" si="3"/>
        <v>306</v>
      </c>
      <c r="W44" t="str">
        <f t="shared" si="4"/>
        <v>AG53 - 576</v>
      </c>
      <c r="X44" t="str">
        <f t="shared" si="5"/>
        <v>GENÉTICA VEGETAL - 3197</v>
      </c>
      <c r="Y44" t="str">
        <f t="shared" si="6"/>
        <v>AGRONOMIA V-M-A GENÉTICA VEGETAL</v>
      </c>
      <c r="Z44" t="str">
        <f t="shared" si="7"/>
        <v>AG_V-M-A GENÉTICA VEGETAL - 3197</v>
      </c>
      <c r="AA44" t="str">
        <f t="shared" si="8"/>
        <v>AG_V-M-A GENÉTICA VEGETAL</v>
      </c>
      <c r="AB44" t="str">
        <f>CONCATENATE("&lt;p&gt;&lt;a href='",S44,"' target='_blank'&gt;&lt;img src='",items!$B$1,"' alt='' width='291' height='42' role='presentation' class='img-responsive atto_image_button_text-bottom'&gt;&lt;/a&gt;&lt;br&gt;&lt;/p&gt;")</f>
        <v>&lt;p&gt;&lt;a href='https://chat.whatsapp.com/JFcmrm9iaLK96Zev5EKHV9'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4" s="10"/>
      <c r="AE44" s="8"/>
    </row>
    <row r="45" spans="1:31" x14ac:dyDescent="0.25">
      <c r="A45">
        <v>44</v>
      </c>
      <c r="B45" t="s">
        <v>17</v>
      </c>
      <c r="C45" t="s">
        <v>18</v>
      </c>
      <c r="D45" t="s">
        <v>104</v>
      </c>
      <c r="E45" t="s">
        <v>99</v>
      </c>
      <c r="F45" t="s">
        <v>22</v>
      </c>
      <c r="G45" t="s">
        <v>23</v>
      </c>
      <c r="H45">
        <v>28</v>
      </c>
      <c r="I45" s="13" t="s">
        <v>245</v>
      </c>
      <c r="M45" t="s">
        <v>21</v>
      </c>
      <c r="S45" s="10" t="s">
        <v>205</v>
      </c>
      <c r="T45" t="s">
        <v>30</v>
      </c>
      <c r="U45" t="s">
        <v>128</v>
      </c>
      <c r="V45" t="str">
        <f t="shared" si="3"/>
        <v>313</v>
      </c>
      <c r="W45" t="str">
        <f t="shared" si="4"/>
        <v>AG53 - 576</v>
      </c>
      <c r="X45" t="str">
        <f t="shared" si="5"/>
        <v>GENÉTICA VEGETAL - 3204</v>
      </c>
      <c r="Y45" t="str">
        <f t="shared" si="6"/>
        <v>AGRONOMIA V-T-B GENÉTICA VEGETAL</v>
      </c>
      <c r="Z45" t="str">
        <f t="shared" si="7"/>
        <v>AG_V-T-B GENÉTICA VEGETAL - 3204</v>
      </c>
      <c r="AA45" t="str">
        <f t="shared" si="8"/>
        <v>AG_V-T-B GENÉTICA VEGETAL</v>
      </c>
      <c r="AB45" t="str">
        <f>CONCATENATE("&lt;p&gt;&lt;a href='",S45,"' target='_blank'&gt;&lt;img src='",items!$B$1,"' alt='' width='291' height='42' role='presentation' class='img-responsive atto_image_button_text-bottom'&gt;&lt;/a&gt;&lt;br&gt;&lt;/p&gt;")</f>
        <v>&lt;p&gt;&lt;a href='https://chat.whatsapp.com/E5kjhnmhPuz2VHsjm9Dge9'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5" s="10"/>
      <c r="AE45" s="8"/>
    </row>
    <row r="46" spans="1:31" x14ac:dyDescent="0.25">
      <c r="A46">
        <v>45</v>
      </c>
      <c r="B46" t="s">
        <v>17</v>
      </c>
      <c r="C46" t="s">
        <v>18</v>
      </c>
      <c r="D46" t="s">
        <v>105</v>
      </c>
      <c r="E46" t="s">
        <v>99</v>
      </c>
      <c r="F46" t="s">
        <v>18</v>
      </c>
      <c r="G46" t="s">
        <v>20</v>
      </c>
      <c r="H46">
        <v>28</v>
      </c>
      <c r="I46" s="13" t="s">
        <v>246</v>
      </c>
      <c r="M46" t="s">
        <v>21</v>
      </c>
      <c r="S46" s="10" t="s">
        <v>206</v>
      </c>
      <c r="T46" t="s">
        <v>30</v>
      </c>
      <c r="U46" t="s">
        <v>284</v>
      </c>
      <c r="V46" t="str">
        <f t="shared" si="3"/>
        <v>307</v>
      </c>
      <c r="W46" t="str">
        <f t="shared" si="4"/>
        <v>AG54 - 577</v>
      </c>
      <c r="X46" t="str">
        <f t="shared" si="5"/>
        <v>METEOROLOGÍA - 3198</v>
      </c>
      <c r="Y46" t="str">
        <f t="shared" si="6"/>
        <v>AGRONOMIA V-M-A METEOROLOGÍA</v>
      </c>
      <c r="Z46" t="str">
        <f t="shared" si="7"/>
        <v>AG_V-M-A METEOROLOGÍA - 3198</v>
      </c>
      <c r="AA46" t="str">
        <f t="shared" si="8"/>
        <v>AG_V-M-A METEOROLOGÍA - 3</v>
      </c>
      <c r="AB46" t="str">
        <f>CONCATENATE("&lt;p&gt;&lt;a href='",S46,"' target='_blank'&gt;&lt;img src='",items!$B$1,"' alt='' width='291' height='42' role='presentation' class='img-responsive atto_image_button_text-bottom'&gt;&lt;/a&gt;&lt;br&gt;&lt;/p&gt;")</f>
        <v>&lt;p&gt;&lt;a href='https://chat.whatsapp.com/FNZS2mD9OMrI7rIDxv5VMC'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6" s="10"/>
      <c r="AE46" s="8"/>
    </row>
    <row r="47" spans="1:31" x14ac:dyDescent="0.25">
      <c r="A47">
        <v>46</v>
      </c>
      <c r="B47" t="s">
        <v>17</v>
      </c>
      <c r="C47" t="s">
        <v>18</v>
      </c>
      <c r="D47" t="s">
        <v>106</v>
      </c>
      <c r="E47" t="s">
        <v>99</v>
      </c>
      <c r="F47" t="s">
        <v>22</v>
      </c>
      <c r="G47" t="s">
        <v>23</v>
      </c>
      <c r="H47">
        <v>21</v>
      </c>
      <c r="I47" s="13" t="s">
        <v>246</v>
      </c>
      <c r="M47" t="s">
        <v>21</v>
      </c>
      <c r="S47" s="10" t="s">
        <v>207</v>
      </c>
      <c r="T47" t="s">
        <v>30</v>
      </c>
      <c r="U47" s="8" t="s">
        <v>130</v>
      </c>
      <c r="V47" t="str">
        <f t="shared" si="3"/>
        <v>314</v>
      </c>
      <c r="W47" t="str">
        <f t="shared" si="4"/>
        <v>AG54 - 577</v>
      </c>
      <c r="X47" t="str">
        <f t="shared" si="5"/>
        <v>METEOROLOGÍA - 3205</v>
      </c>
      <c r="Y47" t="str">
        <f t="shared" si="6"/>
        <v>AGRONOMIA V-T-B METEOROLOGÍA</v>
      </c>
      <c r="Z47" t="str">
        <f t="shared" si="7"/>
        <v>AG_V-T-B METEOROLOGÍA - 3205</v>
      </c>
      <c r="AA47" t="str">
        <f t="shared" si="8"/>
        <v>AG_V-T-B METEOROLOGÍA - 3</v>
      </c>
      <c r="AB47" t="str">
        <f>CONCATENATE("&lt;p&gt;&lt;a href='",S47,"' target='_blank'&gt;&lt;img src='",items!$B$1,"' alt='' width='291' height='42' role='presentation' class='img-responsive atto_image_button_text-bottom'&gt;&lt;/a&gt;&lt;br&gt;&lt;/p&gt;")</f>
        <v>&lt;p&gt;&lt;a href='https://chat.whatsapp.com/LxdNO9vAtgHGqucGJp0cHZ'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7" s="10"/>
      <c r="AE47" s="8"/>
    </row>
    <row r="48" spans="1:31" x14ac:dyDescent="0.25">
      <c r="A48">
        <v>47</v>
      </c>
      <c r="B48" t="s">
        <v>17</v>
      </c>
      <c r="C48" t="s">
        <v>18</v>
      </c>
      <c r="D48" t="s">
        <v>107</v>
      </c>
      <c r="E48" t="s">
        <v>99</v>
      </c>
      <c r="F48" t="s">
        <v>18</v>
      </c>
      <c r="G48" t="s">
        <v>20</v>
      </c>
      <c r="H48">
        <v>33</v>
      </c>
      <c r="I48" s="13" t="s">
        <v>231</v>
      </c>
      <c r="M48" t="s">
        <v>21</v>
      </c>
      <c r="S48" s="10" t="s">
        <v>208</v>
      </c>
      <c r="T48" t="s">
        <v>30</v>
      </c>
      <c r="U48" t="s">
        <v>285</v>
      </c>
      <c r="V48" t="str">
        <f t="shared" si="3"/>
        <v>308</v>
      </c>
      <c r="W48" t="str">
        <f t="shared" si="4"/>
        <v>AG55 - 578</v>
      </c>
      <c r="X48" t="str">
        <f t="shared" si="5"/>
        <v>MICROBIOLOGÍA - 3199</v>
      </c>
      <c r="Y48" t="str">
        <f t="shared" si="6"/>
        <v>AGRONOMIA V-M-A MICROBIOLOGÍA</v>
      </c>
      <c r="Z48" t="str">
        <f t="shared" si="7"/>
        <v>AG_V-M-A MICROBIOLOGÍA - 3199</v>
      </c>
      <c r="AA48" t="str">
        <f t="shared" si="8"/>
        <v>AG_V-M-A MICROBIOLOGÍA -</v>
      </c>
      <c r="AB48" t="str">
        <f>CONCATENATE("&lt;p&gt;&lt;a href='",S48,"' target='_blank'&gt;&lt;img src='",items!$B$1,"' alt='' width='291' height='42' role='presentation' class='img-responsive atto_image_button_text-bottom'&gt;&lt;/a&gt;&lt;br&gt;&lt;/p&gt;")</f>
        <v>&lt;p&gt;&lt;a href='https://chat.whatsapp.com/BigHUt98dpFKCTGSjArARP'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8" s="10"/>
      <c r="AE48" s="8"/>
    </row>
    <row r="49" spans="1:31" x14ac:dyDescent="0.25">
      <c r="A49">
        <v>48</v>
      </c>
      <c r="B49" t="s">
        <v>17</v>
      </c>
      <c r="C49" t="s">
        <v>18</v>
      </c>
      <c r="D49" t="s">
        <v>108</v>
      </c>
      <c r="E49" t="s">
        <v>99</v>
      </c>
      <c r="F49" t="s">
        <v>22</v>
      </c>
      <c r="G49" t="s">
        <v>23</v>
      </c>
      <c r="H49">
        <v>27</v>
      </c>
      <c r="I49" s="13" t="s">
        <v>235</v>
      </c>
      <c r="M49" t="s">
        <v>21</v>
      </c>
      <c r="S49" s="10" t="s">
        <v>209</v>
      </c>
      <c r="T49" t="s">
        <v>30</v>
      </c>
      <c r="U49" t="s">
        <v>126</v>
      </c>
      <c r="V49" t="str">
        <f t="shared" si="3"/>
        <v>315</v>
      </c>
      <c r="W49" t="str">
        <f t="shared" si="4"/>
        <v>AG55 - 578</v>
      </c>
      <c r="X49" t="str">
        <f t="shared" si="5"/>
        <v>MICROBIOLOGÍA - 3206</v>
      </c>
      <c r="Y49" t="str">
        <f t="shared" si="6"/>
        <v>AGRONOMIA V-T-B MICROBIOLOGÍA</v>
      </c>
      <c r="Z49" t="str">
        <f t="shared" si="7"/>
        <v>AG_V-T-B MICROBIOLOGÍA - 3206</v>
      </c>
      <c r="AA49" t="str">
        <f t="shared" si="8"/>
        <v>AG_V-T-B MICROBIOLOGÍA -</v>
      </c>
      <c r="AB49" t="str">
        <f>CONCATENATE("&lt;p&gt;&lt;a href='",S49,"' target='_blank'&gt;&lt;img src='",items!$B$1,"' alt='' width='291' height='42' role='presentation' class='img-responsive atto_image_button_text-bottom'&gt;&lt;/a&gt;&lt;br&gt;&lt;/p&gt;")</f>
        <v>&lt;p&gt;&lt;a href='https://chat.whatsapp.com/D508OYikd9m4NKqwGkU0zx'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9" s="10"/>
      <c r="AE49" s="8"/>
    </row>
    <row r="50" spans="1:31" x14ac:dyDescent="0.25">
      <c r="A50">
        <v>49</v>
      </c>
      <c r="B50" t="s">
        <v>17</v>
      </c>
      <c r="C50" t="s">
        <v>18</v>
      </c>
      <c r="D50" t="s">
        <v>109</v>
      </c>
      <c r="E50" t="s">
        <v>99</v>
      </c>
      <c r="F50" t="s">
        <v>18</v>
      </c>
      <c r="G50" t="s">
        <v>20</v>
      </c>
      <c r="H50">
        <v>12</v>
      </c>
      <c r="I50" s="13" t="s">
        <v>247</v>
      </c>
      <c r="M50" t="s">
        <v>21</v>
      </c>
      <c r="S50" s="10" t="s">
        <v>210</v>
      </c>
      <c r="T50" t="s">
        <v>30</v>
      </c>
      <c r="U50" t="s">
        <v>286</v>
      </c>
      <c r="V50" t="str">
        <f t="shared" si="3"/>
        <v>303</v>
      </c>
      <c r="W50" t="str">
        <f t="shared" si="4"/>
        <v>EG19 - 580</v>
      </c>
      <c r="X50" t="str">
        <f t="shared" si="5"/>
        <v>CONSTITUCIÓN Y DERECHOS HUMANOS - 3194</v>
      </c>
      <c r="Y50" t="str">
        <f t="shared" si="6"/>
        <v>AGRONOMIA V-M-A CONSTITUCIÓN Y DERECHOS HUMANOS</v>
      </c>
      <c r="Z50" t="str">
        <f t="shared" si="7"/>
        <v>AG_V-M-A CONSTITUCIÓN Y DERECHOS HUMANOS - 3194</v>
      </c>
      <c r="AA50" t="str">
        <f t="shared" si="8"/>
        <v>AG_V-M-A CONSTITUCIÓN Y D</v>
      </c>
      <c r="AB50" t="str">
        <f>CONCATENATE("&lt;p&gt;&lt;a href='",S50,"' target='_blank'&gt;&lt;img src='",items!$B$1,"' alt='' width='291' height='42' role='presentation' class='img-responsive atto_image_button_text-bottom'&gt;&lt;/a&gt;&lt;br&gt;&lt;/p&gt;")</f>
        <v>&lt;p&gt;&lt;a href='https://chat.whatsapp.com/H5RoUCuKbNqL8HNXoysbdQ'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0" s="10"/>
      <c r="AE50" s="8"/>
    </row>
    <row r="51" spans="1:31" x14ac:dyDescent="0.25">
      <c r="A51">
        <v>50</v>
      </c>
      <c r="B51" t="s">
        <v>17</v>
      </c>
      <c r="C51" t="s">
        <v>18</v>
      </c>
      <c r="D51" t="s">
        <v>110</v>
      </c>
      <c r="E51" t="s">
        <v>99</v>
      </c>
      <c r="F51" t="s">
        <v>22</v>
      </c>
      <c r="G51" t="s">
        <v>23</v>
      </c>
      <c r="H51">
        <v>17</v>
      </c>
      <c r="I51" s="13" t="s">
        <v>233</v>
      </c>
      <c r="M51" t="s">
        <v>21</v>
      </c>
      <c r="S51" s="10" t="s">
        <v>211</v>
      </c>
      <c r="T51" t="s">
        <v>30</v>
      </c>
      <c r="U51" t="s">
        <v>287</v>
      </c>
      <c r="V51" t="str">
        <f t="shared" si="3"/>
        <v>310</v>
      </c>
      <c r="W51" t="str">
        <f t="shared" si="4"/>
        <v>EG19 - 580</v>
      </c>
      <c r="X51" t="str">
        <f t="shared" si="5"/>
        <v>CONSTITUCIÓN Y DERECHOS HUMANOS - 3201</v>
      </c>
      <c r="Y51" t="str">
        <f t="shared" si="6"/>
        <v>AGRONOMIA V-T-B CONSTITUCIÓN Y DERECHOS HUMANOS</v>
      </c>
      <c r="Z51" t="str">
        <f t="shared" si="7"/>
        <v>AG_V-T-B CONSTITUCIÓN Y DERECHOS HUMANOS - 3201</v>
      </c>
      <c r="AA51" t="str">
        <f t="shared" si="8"/>
        <v>AG_V-T-B CONSTITUCIÓN Y D</v>
      </c>
      <c r="AB51" t="str">
        <f>CONCATENATE("&lt;p&gt;&lt;a href='",S51,"' target='_blank'&gt;&lt;img src='",items!$B$1,"' alt='' width='291' height='42' role='presentation' class='img-responsive atto_image_button_text-bottom'&gt;&lt;/a&gt;&lt;br&gt;&lt;/p&gt;")</f>
        <v>&lt;p&gt;&lt;a href='https://chat.whatsapp.com/Iea2Ad7Udx8Ix5huuCEndn'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1" s="10"/>
      <c r="AE51" s="8"/>
    </row>
    <row r="52" spans="1:31" x14ac:dyDescent="0.25">
      <c r="A52">
        <v>51</v>
      </c>
      <c r="B52" t="s">
        <v>17</v>
      </c>
      <c r="C52" t="s">
        <v>18</v>
      </c>
      <c r="D52" t="s">
        <v>111</v>
      </c>
      <c r="E52" t="s">
        <v>99</v>
      </c>
      <c r="F52" t="s">
        <v>18</v>
      </c>
      <c r="G52" t="s">
        <v>20</v>
      </c>
      <c r="H52">
        <v>13</v>
      </c>
      <c r="I52" s="13" t="s">
        <v>248</v>
      </c>
      <c r="M52" t="s">
        <v>21</v>
      </c>
      <c r="S52" s="10" t="s">
        <v>212</v>
      </c>
      <c r="T52" t="s">
        <v>30</v>
      </c>
      <c r="U52" t="s">
        <v>288</v>
      </c>
      <c r="V52" t="str">
        <f t="shared" si="3"/>
        <v>309</v>
      </c>
      <c r="W52" t="str">
        <f t="shared" si="4"/>
        <v>AG56 - 611</v>
      </c>
      <c r="X52" t="str">
        <f t="shared" si="5"/>
        <v>EDAFOLOGIA - 3200</v>
      </c>
      <c r="Y52" t="str">
        <f t="shared" si="6"/>
        <v>AGRONOMIA V-M-A EDAFOLOGIA</v>
      </c>
      <c r="Z52" t="str">
        <f t="shared" si="7"/>
        <v>AG_V-M-A EDAFOLOGIA - 3200</v>
      </c>
      <c r="AA52" t="str">
        <f t="shared" si="8"/>
        <v>AG_V-M-A EDAFOLOGIA - 320</v>
      </c>
      <c r="AB52" t="str">
        <f>CONCATENATE("&lt;p&gt;&lt;a href='",S52,"' target='_blank'&gt;&lt;img src='",items!$B$1,"' alt='' width='291' height='42' role='presentation' class='img-responsive atto_image_button_text-bottom'&gt;&lt;/a&gt;&lt;br&gt;&lt;/p&gt;")</f>
        <v>&lt;p&gt;&lt;a href='https://chat.whatsapp.com/F27zY8YMnv829CIVvNTx2l'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2" s="10"/>
      <c r="AE52" s="8"/>
    </row>
    <row r="53" spans="1:31" x14ac:dyDescent="0.25">
      <c r="A53">
        <v>52</v>
      </c>
      <c r="B53" t="s">
        <v>17</v>
      </c>
      <c r="C53" t="s">
        <v>18</v>
      </c>
      <c r="D53" t="s">
        <v>112</v>
      </c>
      <c r="E53" t="s">
        <v>99</v>
      </c>
      <c r="F53" t="s">
        <v>22</v>
      </c>
      <c r="G53" t="s">
        <v>23</v>
      </c>
      <c r="H53">
        <v>12</v>
      </c>
      <c r="I53" s="13" t="s">
        <v>248</v>
      </c>
      <c r="M53" t="s">
        <v>21</v>
      </c>
      <c r="S53" t="s">
        <v>213</v>
      </c>
      <c r="T53" t="s">
        <v>30</v>
      </c>
      <c r="U53" t="s">
        <v>134</v>
      </c>
      <c r="V53" t="str">
        <f t="shared" si="3"/>
        <v>316</v>
      </c>
      <c r="W53" t="str">
        <f t="shared" si="4"/>
        <v>AG56 - 611</v>
      </c>
      <c r="X53" t="str">
        <f t="shared" si="5"/>
        <v>EDAFOLOGIA - 3207</v>
      </c>
      <c r="Y53" t="str">
        <f t="shared" si="6"/>
        <v>AGRONOMIA V-T-B EDAFOLOGIA</v>
      </c>
      <c r="Z53" t="str">
        <f t="shared" si="7"/>
        <v>AG_V-T-B EDAFOLOGIA - 3207</v>
      </c>
      <c r="AA53" t="str">
        <f t="shared" si="8"/>
        <v>AG_V-T-B EDAFOLOGIA - 320</v>
      </c>
      <c r="AB53" t="str">
        <f>CONCATENATE("&lt;p&gt;&lt;a href='",S53,"' target='_blank'&gt;&lt;img src='",items!$B$1,"' alt='' width='291' height='42' role='presentation' class='img-responsive atto_image_button_text-bottom'&gt;&lt;/a&gt;&lt;br&gt;&lt;/p&gt;")</f>
        <v>&lt;p&gt;&lt;a href='https://chat.whatsapp.com/KIWPCP8edka9XoL1Y1Y3PK'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3" s="10"/>
      <c r="AE53" s="8"/>
    </row>
    <row r="54" spans="1:31" x14ac:dyDescent="0.25">
      <c r="A54" s="13">
        <v>53</v>
      </c>
      <c r="B54" s="13" t="s">
        <v>17</v>
      </c>
      <c r="C54" s="13" t="s">
        <v>18</v>
      </c>
      <c r="D54" s="13" t="s">
        <v>113</v>
      </c>
      <c r="E54" s="13" t="s">
        <v>114</v>
      </c>
      <c r="F54" s="13" t="s">
        <v>22</v>
      </c>
      <c r="G54" s="13" t="s">
        <v>20</v>
      </c>
      <c r="H54" s="13">
        <v>47</v>
      </c>
      <c r="I54" s="13" t="s">
        <v>229</v>
      </c>
      <c r="J54" s="13"/>
      <c r="K54" s="13"/>
      <c r="L54" s="13"/>
      <c r="M54" s="13" t="s">
        <v>21</v>
      </c>
      <c r="N54" s="13"/>
      <c r="O54" s="13"/>
      <c r="P54" s="13"/>
      <c r="Q54" s="13"/>
      <c r="R54" s="13"/>
      <c r="S54" t="s">
        <v>214</v>
      </c>
      <c r="T54" t="s">
        <v>30</v>
      </c>
      <c r="U54" s="13" t="s">
        <v>132</v>
      </c>
      <c r="V54" t="str">
        <f t="shared" si="3"/>
        <v>318</v>
      </c>
      <c r="W54" t="str">
        <f t="shared" si="4"/>
        <v>AG61 - 581</v>
      </c>
      <c r="X54" t="str">
        <f t="shared" si="5"/>
        <v>AGROTECNÍA - 3209</v>
      </c>
      <c r="Y54" t="str">
        <f t="shared" si="6"/>
        <v>AGRONOMIA VI-T-A AGROTECNÍA</v>
      </c>
      <c r="Z54" t="str">
        <f t="shared" si="7"/>
        <v>AG_VI-T-A AGROTECNÍA - 3209</v>
      </c>
      <c r="AA54" t="str">
        <f t="shared" si="8"/>
        <v>AG_VI-T-A AGROTECNÍA - 32</v>
      </c>
      <c r="AB54" t="str">
        <f>CONCATENATE("&lt;p&gt;&lt;a href='",S54,"' target='_blank'&gt;&lt;img src='",items!$B$1,"' alt='' width='291' height='42' role='presentation' class='img-responsive atto_image_button_text-bottom'&gt;&lt;/a&gt;&lt;br&gt;&lt;/p&gt;")</f>
        <v>&lt;p&gt;&lt;a href='https://chat.whatsapp.com/B9Qq0nLa8FP7MxoOh1ZOmk'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4" s="10"/>
      <c r="AE54" s="8"/>
    </row>
    <row r="55" spans="1:31" x14ac:dyDescent="0.25">
      <c r="A55" s="13">
        <v>54</v>
      </c>
      <c r="B55" s="13" t="s">
        <v>17</v>
      </c>
      <c r="C55" s="13" t="s">
        <v>18</v>
      </c>
      <c r="D55" s="13" t="s">
        <v>115</v>
      </c>
      <c r="E55" s="13" t="s">
        <v>114</v>
      </c>
      <c r="F55" s="13" t="s">
        <v>22</v>
      </c>
      <c r="G55" s="13" t="s">
        <v>20</v>
      </c>
      <c r="H55" s="13">
        <v>44</v>
      </c>
      <c r="I55" s="13" t="s">
        <v>248</v>
      </c>
      <c r="J55" s="13"/>
      <c r="K55" s="13"/>
      <c r="L55" s="13"/>
      <c r="M55" s="13" t="s">
        <v>21</v>
      </c>
      <c r="N55" s="13"/>
      <c r="O55" s="13"/>
      <c r="P55" s="13"/>
      <c r="Q55" s="13"/>
      <c r="R55" s="13"/>
      <c r="S55" t="s">
        <v>215</v>
      </c>
      <c r="T55" t="s">
        <v>30</v>
      </c>
      <c r="U55" s="13" t="s">
        <v>129</v>
      </c>
      <c r="V55" t="str">
        <f t="shared" si="3"/>
        <v>319</v>
      </c>
      <c r="W55" t="str">
        <f t="shared" si="4"/>
        <v>AG62 - 582</v>
      </c>
      <c r="X55" t="str">
        <f t="shared" si="5"/>
        <v>FERTILIDAD DEL SUELO - 3210</v>
      </c>
      <c r="Y55" t="str">
        <f t="shared" si="6"/>
        <v>AGRONOMIA VI-T-A FERTILIDAD DEL SUELO</v>
      </c>
      <c r="Z55" t="str">
        <f t="shared" si="7"/>
        <v>AG_VI-T-A FERTILIDAD DEL SUELO - 3210</v>
      </c>
      <c r="AA55" t="str">
        <f t="shared" si="8"/>
        <v>AG_VI-T-A FERTILIDAD DEL</v>
      </c>
      <c r="AB55" t="str">
        <f>CONCATENATE("&lt;p&gt;&lt;a href='",S55,"' target='_blank'&gt;&lt;img src='",items!$B$1,"' alt='' width='291' height='42' role='presentation' class='img-responsive atto_image_button_text-bottom'&gt;&lt;/a&gt;&lt;br&gt;&lt;/p&gt;")</f>
        <v>&lt;p&gt;&lt;a href='https://chat.whatsapp.com/H4ZHfyeWriK72G9G0AWcRj'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5" s="10"/>
      <c r="AE55" s="8"/>
    </row>
    <row r="56" spans="1:31" x14ac:dyDescent="0.25">
      <c r="A56" s="13">
        <v>55</v>
      </c>
      <c r="B56" s="13" t="s">
        <v>17</v>
      </c>
      <c r="C56" s="13" t="s">
        <v>18</v>
      </c>
      <c r="D56" s="13" t="s">
        <v>116</v>
      </c>
      <c r="E56" s="13" t="s">
        <v>114</v>
      </c>
      <c r="F56" s="13" t="s">
        <v>22</v>
      </c>
      <c r="G56" s="13" t="s">
        <v>20</v>
      </c>
      <c r="H56" s="13">
        <v>50</v>
      </c>
      <c r="I56" s="13" t="s">
        <v>239</v>
      </c>
      <c r="J56" s="13"/>
      <c r="K56" s="13"/>
      <c r="L56" s="13"/>
      <c r="M56" s="13" t="s">
        <v>21</v>
      </c>
      <c r="N56" s="13"/>
      <c r="O56" s="13"/>
      <c r="P56" s="13"/>
      <c r="Q56" s="13"/>
      <c r="R56" s="13"/>
      <c r="S56" s="10" t="s">
        <v>216</v>
      </c>
      <c r="T56" t="s">
        <v>30</v>
      </c>
      <c r="U56" s="13" t="s">
        <v>131</v>
      </c>
      <c r="V56" t="str">
        <f t="shared" si="3"/>
        <v>320</v>
      </c>
      <c r="W56" t="str">
        <f t="shared" si="4"/>
        <v>AG63 - 583</v>
      </c>
      <c r="X56" t="str">
        <f t="shared" si="5"/>
        <v>PROPAGACIÓN DE PLANTAS - 3211</v>
      </c>
      <c r="Y56" t="str">
        <f t="shared" si="6"/>
        <v>AGRONOMIA VI-T-A PROPAGACIÓN DE PLANTAS</v>
      </c>
      <c r="Z56" t="str">
        <f t="shared" si="7"/>
        <v>AG_VI-T-A PROPAGACIÓN DE PLANTAS - 3211</v>
      </c>
      <c r="AA56" t="str">
        <f t="shared" si="8"/>
        <v>AG_VI-T-A PROPAGACIÓN DE</v>
      </c>
      <c r="AB56" t="str">
        <f>CONCATENATE("&lt;p&gt;&lt;a href='",S56,"' target='_blank'&gt;&lt;img src='",items!$B$1,"' alt='' width='291' height='42' role='presentation' class='img-responsive atto_image_button_text-bottom'&gt;&lt;/a&gt;&lt;br&gt;&lt;/p&gt;")</f>
        <v>&lt;p&gt;&lt;a href='https://chat.whatsapp.com/C00XJHZ8JAz35HeyTiuOrv'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6" s="10"/>
      <c r="AE56" s="8"/>
    </row>
    <row r="57" spans="1:31" x14ac:dyDescent="0.25">
      <c r="A57" s="13">
        <v>56</v>
      </c>
      <c r="B57" s="13" t="s">
        <v>17</v>
      </c>
      <c r="C57" s="13" t="s">
        <v>18</v>
      </c>
      <c r="D57" s="13" t="s">
        <v>117</v>
      </c>
      <c r="E57" s="13" t="s">
        <v>114</v>
      </c>
      <c r="F57" s="13" t="s">
        <v>22</v>
      </c>
      <c r="G57" s="13" t="s">
        <v>20</v>
      </c>
      <c r="H57" s="13">
        <v>50</v>
      </c>
      <c r="I57" s="13" t="s">
        <v>254</v>
      </c>
      <c r="J57" s="13"/>
      <c r="K57" s="13"/>
      <c r="L57" s="13"/>
      <c r="M57" s="13" t="s">
        <v>21</v>
      </c>
      <c r="N57" s="13"/>
      <c r="O57" s="13"/>
      <c r="P57" s="13"/>
      <c r="Q57" s="13"/>
      <c r="R57" s="13"/>
      <c r="S57" s="10" t="s">
        <v>217</v>
      </c>
      <c r="T57" t="s">
        <v>30</v>
      </c>
      <c r="U57" s="13" t="s">
        <v>127</v>
      </c>
      <c r="V57" t="str">
        <f t="shared" si="3"/>
        <v>321</v>
      </c>
      <c r="W57" t="str">
        <f t="shared" si="4"/>
        <v>AG64 - 584</v>
      </c>
      <c r="X57" t="str">
        <f t="shared" si="5"/>
        <v>ENTOMOLOGÍA GENERAL - 3212</v>
      </c>
      <c r="Y57" t="str">
        <f t="shared" si="6"/>
        <v>AGRONOMIA VI-T-A ENTOMOLOGÍA GENERAL</v>
      </c>
      <c r="Z57" t="str">
        <f t="shared" si="7"/>
        <v>AG_VI-T-A ENTOMOLOGÍA GENERAL - 3212</v>
      </c>
      <c r="AA57" t="str">
        <f t="shared" si="8"/>
        <v>AG_VI-T-A ENTOMOLOGÍA GEN</v>
      </c>
      <c r="AB57" t="str">
        <f>CONCATENATE("&lt;p&gt;&lt;a href='",S57,"' target='_blank'&gt;&lt;img src='",items!$B$1,"' alt='' width='291' height='42' role='presentation' class='img-responsive atto_image_button_text-bottom'&gt;&lt;/a&gt;&lt;br&gt;&lt;/p&gt;")</f>
        <v>&lt;p&gt;&lt;a href='https://chat.whatsapp.com/KIrRrBruQwe8AVNthWZBqr'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7" s="10"/>
      <c r="AE57" s="8"/>
    </row>
    <row r="58" spans="1:31" x14ac:dyDescent="0.25">
      <c r="A58" s="13">
        <v>57</v>
      </c>
      <c r="B58" s="13" t="s">
        <v>17</v>
      </c>
      <c r="C58" s="13" t="s">
        <v>18</v>
      </c>
      <c r="D58" s="13" t="s">
        <v>118</v>
      </c>
      <c r="E58" s="13" t="s">
        <v>114</v>
      </c>
      <c r="F58" s="13" t="s">
        <v>22</v>
      </c>
      <c r="G58" s="13" t="s">
        <v>20</v>
      </c>
      <c r="H58" s="13">
        <v>50</v>
      </c>
      <c r="I58" s="13" t="s">
        <v>246</v>
      </c>
      <c r="J58" s="13"/>
      <c r="K58" s="13"/>
      <c r="L58" s="13"/>
      <c r="M58" s="13" t="s">
        <v>21</v>
      </c>
      <c r="N58" s="13"/>
      <c r="O58" s="13"/>
      <c r="P58" s="13"/>
      <c r="Q58" s="13"/>
      <c r="R58" s="13"/>
      <c r="S58" s="10" t="s">
        <v>218</v>
      </c>
      <c r="T58" t="s">
        <v>30</v>
      </c>
      <c r="U58" s="13" t="s">
        <v>135</v>
      </c>
      <c r="V58" t="str">
        <f t="shared" si="3"/>
        <v>322</v>
      </c>
      <c r="W58" t="str">
        <f t="shared" si="4"/>
        <v>AG65 - 585</v>
      </c>
      <c r="X58" t="str">
        <f t="shared" si="5"/>
        <v>TOPOGRAFÍA - 3213</v>
      </c>
      <c r="Y58" t="str">
        <f t="shared" si="6"/>
        <v>AGRONOMIA VI-T-A TOPOGRAFÍA</v>
      </c>
      <c r="Z58" t="str">
        <f t="shared" si="7"/>
        <v>AG_VI-T-A TOPOGRAFÍA - 3213</v>
      </c>
      <c r="AA58" t="str">
        <f t="shared" si="8"/>
        <v>AG_VI-T-A TOPOGRAFÍA - 32</v>
      </c>
      <c r="AB58" t="str">
        <f>CONCATENATE("&lt;p&gt;&lt;a href='",S58,"' target='_blank'&gt;&lt;img src='",items!$B$1,"' alt='' width='291' height='42' role='presentation' class='img-responsive atto_image_button_text-bottom'&gt;&lt;/a&gt;&lt;br&gt;&lt;/p&gt;")</f>
        <v>&lt;p&gt;&lt;a href='https://chat.whatsapp.com/KqS0HAGuaJ0JQmjrfxUGjs'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8" s="10"/>
      <c r="AE58" s="8"/>
    </row>
    <row r="59" spans="1:31" x14ac:dyDescent="0.25">
      <c r="A59" s="13">
        <v>58</v>
      </c>
      <c r="B59" s="13" t="s">
        <v>17</v>
      </c>
      <c r="C59" s="13" t="s">
        <v>18</v>
      </c>
      <c r="D59" s="13" t="s">
        <v>119</v>
      </c>
      <c r="E59" s="13" t="s">
        <v>114</v>
      </c>
      <c r="F59" s="13" t="s">
        <v>22</v>
      </c>
      <c r="G59" s="13" t="s">
        <v>20</v>
      </c>
      <c r="H59" s="13">
        <v>50</v>
      </c>
      <c r="I59" s="13" t="s">
        <v>253</v>
      </c>
      <c r="J59" s="13"/>
      <c r="K59" s="13"/>
      <c r="L59" s="13"/>
      <c r="M59" s="13" t="s">
        <v>21</v>
      </c>
      <c r="N59" s="13"/>
      <c r="O59" s="13"/>
      <c r="P59" s="13"/>
      <c r="Q59" s="13"/>
      <c r="R59" s="13"/>
      <c r="S59" s="10" t="s">
        <v>219</v>
      </c>
      <c r="T59" t="s">
        <v>30</v>
      </c>
      <c r="U59" s="13" t="s">
        <v>136</v>
      </c>
      <c r="V59" t="str">
        <f t="shared" si="3"/>
        <v>317</v>
      </c>
      <c r="W59" t="str">
        <f t="shared" si="4"/>
        <v>EG20 - 586</v>
      </c>
      <c r="X59" t="str">
        <f t="shared" si="5"/>
        <v>PENSAMIENTO POLÍTICO CONTEMPORÁNEO - 3208</v>
      </c>
      <c r="Y59" t="str">
        <f t="shared" si="6"/>
        <v>AGRONOMIA VI-T-A PENSAMIENTO POLÍTICO CONTEMPORÁNEO</v>
      </c>
      <c r="Z59" t="str">
        <f t="shared" si="7"/>
        <v>AG_VI-T-A PENSAMIENTO POLÍTICO CONTEMPORÁNEO - 3208</v>
      </c>
      <c r="AA59" t="str">
        <f t="shared" si="8"/>
        <v>AG_VI-T-A PENSAMIENTO POL</v>
      </c>
      <c r="AB59" t="str">
        <f>CONCATENATE("&lt;p&gt;&lt;a href='",S59,"' target='_blank'&gt;&lt;img src='",items!$B$1,"' alt='' width='291' height='42' role='presentation' class='img-responsive atto_image_button_text-bottom'&gt;&lt;/a&gt;&lt;br&gt;&lt;/p&gt;")</f>
        <v>&lt;p&gt;&lt;a href='https://chat.whatsapp.com/DldzLH5PkhCC67gsHVDr9q'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9" s="10"/>
      <c r="AE59" s="8"/>
    </row>
    <row r="60" spans="1:31" x14ac:dyDescent="0.25">
      <c r="A60">
        <v>59</v>
      </c>
      <c r="B60" t="s">
        <v>17</v>
      </c>
      <c r="C60" t="s">
        <v>18</v>
      </c>
      <c r="D60" t="s">
        <v>120</v>
      </c>
      <c r="E60" t="s">
        <v>27</v>
      </c>
      <c r="F60" t="s">
        <v>22</v>
      </c>
      <c r="G60" t="s">
        <v>20</v>
      </c>
      <c r="H60">
        <v>31</v>
      </c>
      <c r="I60" s="13" t="s">
        <v>245</v>
      </c>
      <c r="M60" t="s">
        <v>21</v>
      </c>
      <c r="S60" s="10" t="s">
        <v>220</v>
      </c>
      <c r="T60" t="s">
        <v>30</v>
      </c>
      <c r="U60" t="s">
        <v>137</v>
      </c>
      <c r="V60" t="str">
        <f t="shared" si="3"/>
        <v>323</v>
      </c>
      <c r="W60" t="str">
        <f t="shared" si="4"/>
        <v>AG71 - 587</v>
      </c>
      <c r="X60" t="str">
        <f t="shared" si="5"/>
        <v>MEJORAMIENTO GENÉTICO Y BIOTECNOLOGÍA - 3214</v>
      </c>
      <c r="Y60" t="str">
        <f t="shared" si="6"/>
        <v>AGRONOMIA VII-T-A MEJORAMIENTO GENÉTICO Y BIOTECNOLOGÍA</v>
      </c>
      <c r="Z60" t="str">
        <f t="shared" si="7"/>
        <v>AG_VII-T-A MEJORAMIENTO GENÉTICO Y BIOTECNOLOGÍA - 3214</v>
      </c>
      <c r="AA60" t="str">
        <f t="shared" si="8"/>
        <v>AG_VII-T-A MEJORAMIENTO G</v>
      </c>
      <c r="AB60" t="str">
        <f>CONCATENATE("&lt;p&gt;&lt;a href='",S60,"' target='_blank'&gt;&lt;img src='",items!$B$1,"' alt='' width='291' height='42' role='presentation' class='img-responsive atto_image_button_text-bottom'&gt;&lt;/a&gt;&lt;br&gt;&lt;/p&gt;")</f>
        <v>&lt;p&gt;&lt;a href='https://chat.whatsapp.com/DmeN0J0myXdAf7z5MJAeoi'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0" s="10"/>
      <c r="AE60" s="8"/>
    </row>
    <row r="61" spans="1:31" x14ac:dyDescent="0.25">
      <c r="A61">
        <v>60</v>
      </c>
      <c r="B61" t="s">
        <v>17</v>
      </c>
      <c r="C61" t="s">
        <v>18</v>
      </c>
      <c r="D61" t="s">
        <v>121</v>
      </c>
      <c r="E61" t="s">
        <v>27</v>
      </c>
      <c r="F61" t="s">
        <v>22</v>
      </c>
      <c r="G61" t="s">
        <v>20</v>
      </c>
      <c r="H61">
        <v>32</v>
      </c>
      <c r="I61" s="13" t="s">
        <v>244</v>
      </c>
      <c r="M61" t="s">
        <v>21</v>
      </c>
      <c r="S61" s="10" t="s">
        <v>221</v>
      </c>
      <c r="T61" t="s">
        <v>30</v>
      </c>
      <c r="U61" t="s">
        <v>133</v>
      </c>
      <c r="V61" t="str">
        <f t="shared" si="3"/>
        <v>324</v>
      </c>
      <c r="W61" t="str">
        <f t="shared" si="4"/>
        <v>AG72 - 588</v>
      </c>
      <c r="X61" t="str">
        <f t="shared" si="5"/>
        <v>MÉTODOS ESTADÍSTICOS DE INVESTIGACIÓN - 3215</v>
      </c>
      <c r="Y61" t="str">
        <f t="shared" si="6"/>
        <v>AGRONOMIA VII-T-A MÉTODOS ESTADÍSTICOS DE INVESTIGACIÓN</v>
      </c>
      <c r="Z61" t="str">
        <f t="shared" si="7"/>
        <v>AG_VII-T-A MÉTODOS ESTADÍSTICOS DE INVESTIGACIÓN - 3215</v>
      </c>
      <c r="AA61" t="str">
        <f t="shared" si="8"/>
        <v>AG_VII-T-A MÉTODOS ESTADÍ</v>
      </c>
      <c r="AB61" t="str">
        <f>CONCATENATE("&lt;p&gt;&lt;a href='",S61,"' target='_blank'&gt;&lt;img src='",items!$B$1,"' alt='' width='291' height='42' role='presentation' class='img-responsive atto_image_button_text-bottom'&gt;&lt;/a&gt;&lt;br&gt;&lt;/p&gt;")</f>
        <v>&lt;p&gt;&lt;a href='https://chat.whatsapp.com/GQQW5mFANsm9mHLSzGnTNM'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1" s="10"/>
      <c r="AE61" s="8"/>
    </row>
    <row r="62" spans="1:31" x14ac:dyDescent="0.25">
      <c r="A62">
        <v>61</v>
      </c>
      <c r="B62" t="s">
        <v>17</v>
      </c>
      <c r="C62" t="s">
        <v>18</v>
      </c>
      <c r="D62" t="s">
        <v>122</v>
      </c>
      <c r="E62" t="s">
        <v>27</v>
      </c>
      <c r="F62" t="s">
        <v>22</v>
      </c>
      <c r="G62" t="s">
        <v>20</v>
      </c>
      <c r="H62">
        <v>35</v>
      </c>
      <c r="I62" s="13" t="s">
        <v>251</v>
      </c>
      <c r="M62" t="s">
        <v>21</v>
      </c>
      <c r="S62" s="10" t="s">
        <v>222</v>
      </c>
      <c r="T62" t="s">
        <v>30</v>
      </c>
      <c r="U62" t="s">
        <v>142</v>
      </c>
      <c r="V62" t="str">
        <f t="shared" si="3"/>
        <v>325</v>
      </c>
      <c r="W62" t="str">
        <f t="shared" si="4"/>
        <v>AG73 - 589</v>
      </c>
      <c r="X62" t="str">
        <f t="shared" si="5"/>
        <v>MACROECONOMÍA - 3216</v>
      </c>
      <c r="Y62" t="str">
        <f t="shared" si="6"/>
        <v>AGRONOMIA VII-T-A MACROECONOMÍA</v>
      </c>
      <c r="Z62" t="str">
        <f t="shared" si="7"/>
        <v>AG_VII-T-A MACROECONOMÍA - 3216</v>
      </c>
      <c r="AA62" t="str">
        <f t="shared" si="8"/>
        <v>AG_VII-T-A MACROECONOMÍA</v>
      </c>
      <c r="AB62" t="str">
        <f>CONCATENATE("&lt;p&gt;&lt;a href='",S62,"' target='_blank'&gt;&lt;img src='",items!$B$1,"' alt='' width='291' height='42' role='presentation' class='img-responsive atto_image_button_text-bottom'&gt;&lt;/a&gt;&lt;br&gt;&lt;/p&gt;")</f>
        <v>&lt;p&gt;&lt;a href='https://chat.whatsapp.com/BuChKBf75Bv6g7HtNaZg8R'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2" s="10"/>
      <c r="AE62" s="8"/>
    </row>
    <row r="63" spans="1:31" x14ac:dyDescent="0.25">
      <c r="A63">
        <v>62</v>
      </c>
      <c r="B63" t="s">
        <v>17</v>
      </c>
      <c r="C63" t="s">
        <v>18</v>
      </c>
      <c r="D63" t="s">
        <v>123</v>
      </c>
      <c r="E63" t="s">
        <v>27</v>
      </c>
      <c r="F63" t="s">
        <v>22</v>
      </c>
      <c r="G63" t="s">
        <v>20</v>
      </c>
      <c r="H63">
        <v>26</v>
      </c>
      <c r="I63" s="13" t="s">
        <v>246</v>
      </c>
      <c r="M63" t="s">
        <v>21</v>
      </c>
      <c r="S63" s="10" t="s">
        <v>223</v>
      </c>
      <c r="T63" t="s">
        <v>30</v>
      </c>
      <c r="U63" t="s">
        <v>144</v>
      </c>
      <c r="V63" t="str">
        <f t="shared" si="3"/>
        <v>326</v>
      </c>
      <c r="W63" t="str">
        <f t="shared" si="4"/>
        <v>AG74 - 590</v>
      </c>
      <c r="X63" t="str">
        <f t="shared" si="5"/>
        <v>HIDROLOGÍA Y SISTEMAS DE RIEGO - 3217</v>
      </c>
      <c r="Y63" t="str">
        <f t="shared" si="6"/>
        <v>AGRONOMIA VII-T-A HIDROLOGÍA Y SISTEMAS DE RIEGO</v>
      </c>
      <c r="Z63" t="str">
        <f t="shared" si="7"/>
        <v>AG_VII-T-A HIDROLOGÍA Y SISTEMAS DE RIEGO - 3217</v>
      </c>
      <c r="AA63" t="str">
        <f t="shared" si="8"/>
        <v>AG_VII-T-A HIDROLOGÍA Y S</v>
      </c>
      <c r="AB63" t="str">
        <f>CONCATENATE("&lt;p&gt;&lt;a href='",S63,"' target='_blank'&gt;&lt;img src='",items!$B$1,"' alt='' width='291' height='42' role='presentation' class='img-responsive atto_image_button_text-bottom'&gt;&lt;/a&gt;&lt;br&gt;&lt;/p&gt;")</f>
        <v>&lt;p&gt;&lt;a href='https://chat.whatsapp.com/H18I6DccXc6LvVhT6J1Dnb'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3" s="10"/>
      <c r="AE63" s="8"/>
    </row>
    <row r="64" spans="1:31" x14ac:dyDescent="0.25">
      <c r="A64">
        <v>63</v>
      </c>
      <c r="B64" t="s">
        <v>17</v>
      </c>
      <c r="C64" t="s">
        <v>18</v>
      </c>
      <c r="D64" t="s">
        <v>124</v>
      </c>
      <c r="E64" t="s">
        <v>27</v>
      </c>
      <c r="F64" t="s">
        <v>22</v>
      </c>
      <c r="G64" t="s">
        <v>20</v>
      </c>
      <c r="H64">
        <v>34</v>
      </c>
      <c r="I64" s="13" t="s">
        <v>239</v>
      </c>
      <c r="M64" t="s">
        <v>21</v>
      </c>
      <c r="S64" s="10" t="s">
        <v>224</v>
      </c>
      <c r="T64" t="s">
        <v>30</v>
      </c>
      <c r="U64" t="s">
        <v>138</v>
      </c>
      <c r="V64" t="str">
        <f t="shared" si="3"/>
        <v>327</v>
      </c>
      <c r="W64" t="str">
        <f t="shared" si="4"/>
        <v>AG75 - 591</v>
      </c>
      <c r="X64" t="str">
        <f t="shared" si="5"/>
        <v>CEREALES Y PSEUDOCEREALES - 3218</v>
      </c>
      <c r="Y64" t="str">
        <f t="shared" si="6"/>
        <v>AGRONOMIA VII-T-A CEREALES Y PSEUDOCEREALES</v>
      </c>
      <c r="Z64" t="str">
        <f t="shared" si="7"/>
        <v>AG_VII-T-A CEREALES Y PSEUDOCEREALES - 3218</v>
      </c>
      <c r="AA64" t="str">
        <f t="shared" si="8"/>
        <v>AG_VII-T-A CEREALES Y PSE</v>
      </c>
      <c r="AB64" t="str">
        <f>CONCATENATE("&lt;p&gt;&lt;a href='",S64,"' target='_blank'&gt;&lt;img src='",items!$B$1,"' alt='' width='291' height='42' role='presentation' class='img-responsive atto_image_button_text-bottom'&gt;&lt;/a&gt;&lt;br&gt;&lt;/p&gt;")</f>
        <v>&lt;p&gt;&lt;a href='https://chat.whatsapp.com/IAQZkDr2fwE0dWQovI71ID'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4" s="10"/>
      <c r="AE64" s="8"/>
    </row>
    <row r="65" spans="1:31" x14ac:dyDescent="0.25">
      <c r="A65">
        <v>64</v>
      </c>
      <c r="B65" t="s">
        <v>17</v>
      </c>
      <c r="C65" t="s">
        <v>18</v>
      </c>
      <c r="D65" t="s">
        <v>125</v>
      </c>
      <c r="E65" t="s">
        <v>27</v>
      </c>
      <c r="F65" t="s">
        <v>22</v>
      </c>
      <c r="G65" t="s">
        <v>20</v>
      </c>
      <c r="H65">
        <v>41</v>
      </c>
      <c r="I65" s="13" t="s">
        <v>249</v>
      </c>
      <c r="M65" t="s">
        <v>21</v>
      </c>
      <c r="S65" s="10" t="s">
        <v>225</v>
      </c>
      <c r="T65" t="s">
        <v>30</v>
      </c>
      <c r="U65" t="s">
        <v>140</v>
      </c>
      <c r="V65" t="str">
        <f t="shared" si="3"/>
        <v>328</v>
      </c>
      <c r="W65" t="str">
        <f t="shared" si="4"/>
        <v>AG76 - 592</v>
      </c>
      <c r="X65" t="str">
        <f t="shared" si="5"/>
        <v>FITOPATOLOGÍA GENERAL - 3219</v>
      </c>
      <c r="Y65" t="str">
        <f t="shared" si="6"/>
        <v>AGRONOMIA VII-T-A FITOPATOLOGÍA GENERAL</v>
      </c>
      <c r="Z65" t="str">
        <f t="shared" si="7"/>
        <v>AG_VII-T-A FITOPATOLOGÍA GENERAL - 3219</v>
      </c>
      <c r="AA65" t="str">
        <f t="shared" si="8"/>
        <v>AG_VII-T-A FITOPATOLOGÍA</v>
      </c>
      <c r="AB65" t="str">
        <f>CONCATENATE("&lt;p&gt;&lt;a href='",S65,"' target='_blank'&gt;&lt;img src='",items!$B$1,"' alt='' width='291' height='42' role='presentation' class='img-responsive atto_image_button_text-bottom'&gt;&lt;/a&gt;&lt;br&gt;&lt;/p&gt;")</f>
        <v>&lt;p&gt;&lt;a href='https://chat.whatsapp.com/CQeHG5APPvMFXnWQCprJo1'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5" s="10"/>
      <c r="AE65" s="8"/>
    </row>
    <row r="66" spans="1:31" x14ac:dyDescent="0.25">
      <c r="A66">
        <v>64</v>
      </c>
      <c r="B66" t="s">
        <v>17</v>
      </c>
      <c r="C66" t="s">
        <v>18</v>
      </c>
      <c r="D66" t="s">
        <v>289</v>
      </c>
      <c r="E66" t="s">
        <v>114</v>
      </c>
      <c r="F66" t="s">
        <v>18</v>
      </c>
      <c r="G66" t="s">
        <v>20</v>
      </c>
      <c r="H66">
        <v>9</v>
      </c>
      <c r="I66" t="s">
        <v>290</v>
      </c>
      <c r="S66" s="10" t="s">
        <v>301</v>
      </c>
      <c r="T66" t="s">
        <v>296</v>
      </c>
      <c r="U66" t="s">
        <v>297</v>
      </c>
      <c r="V66" t="str">
        <f t="shared" ref="V66:V69" si="9">MID(U66,45,4)</f>
        <v>377</v>
      </c>
      <c r="W66" t="str">
        <f t="shared" ref="W66:W69" si="10">MID(D66,1,10)</f>
        <v>AG63 - 583</v>
      </c>
      <c r="X66" t="str">
        <f t="shared" ref="X66:X69" si="11">TRIM(MID(D66,14,222))</f>
        <v>PROPAGACIÓN DE PLANTAS - 3253</v>
      </c>
      <c r="Y66" t="str">
        <f t="shared" ref="Y66:Y69" si="12">TRIM(CONCATENATE("AGRONOMIA ",E66,"-",F66,"-",G66," ",LEFT(X66,LEN(X66)-7)))</f>
        <v>AGRONOMIA VI-M-A PROPAGACIÓN DE PLANTAS</v>
      </c>
      <c r="Z66" t="str">
        <f t="shared" ref="Z66:Z69" si="13">CONCATENATE(B66,"_",E66,"-",F66,"-",G66," ",X66)</f>
        <v>AG_VI-M-A PROPAGACIÓN DE PLANTAS - 3253</v>
      </c>
      <c r="AA66" t="str">
        <f t="shared" ref="AA66:AA69" si="14">TRIM(MID(Z66,1,25))</f>
        <v>AG_VI-M-A PROPAGACIÓN DE</v>
      </c>
      <c r="AB66" t="str">
        <f>CONCATENATE("&lt;p&gt;&lt;a href='",S66,"' target='_blank'&gt;&lt;img src='",items!$B$1,"' alt='' width='291' height='42' role='presentation' class='img-responsive atto_image_button_text-bottom'&gt;&lt;/a&gt;&lt;br&gt;&lt;/p&gt;")</f>
        <v>&lt;p&gt;&lt;a href='https://chat.whatsapp.com/Cr1yxFxmtbh9AUbrpyQXE6'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7" spans="1:31" x14ac:dyDescent="0.25">
      <c r="A67">
        <v>66</v>
      </c>
      <c r="B67" t="s">
        <v>17</v>
      </c>
      <c r="C67" t="s">
        <v>18</v>
      </c>
      <c r="D67" t="s">
        <v>291</v>
      </c>
      <c r="E67" t="s">
        <v>114</v>
      </c>
      <c r="F67" t="s">
        <v>18</v>
      </c>
      <c r="G67" t="s">
        <v>20</v>
      </c>
      <c r="H67">
        <v>2</v>
      </c>
      <c r="I67" t="s">
        <v>290</v>
      </c>
      <c r="S67" s="10" t="s">
        <v>302</v>
      </c>
      <c r="T67" t="s">
        <v>296</v>
      </c>
      <c r="U67" t="s">
        <v>298</v>
      </c>
      <c r="V67" t="str">
        <f t="shared" si="9"/>
        <v>376</v>
      </c>
      <c r="W67" t="str">
        <f t="shared" si="10"/>
        <v>AG64 - 584</v>
      </c>
      <c r="X67" t="str">
        <f t="shared" si="11"/>
        <v>ENTOMOLOGÍA GENERAL - 3254</v>
      </c>
      <c r="Y67" t="str">
        <f t="shared" si="12"/>
        <v>AGRONOMIA VI-M-A ENTOMOLOGÍA GENERAL</v>
      </c>
      <c r="Z67" t="str">
        <f t="shared" si="13"/>
        <v>AG_VI-M-A ENTOMOLOGÍA GENERAL - 3254</v>
      </c>
      <c r="AA67" t="str">
        <f t="shared" si="14"/>
        <v>AG_VI-M-A ENTOMOLOGÍA GEN</v>
      </c>
      <c r="AB67" t="str">
        <f>CONCATENATE("&lt;p&gt;&lt;a href='",S67,"' target='_blank'&gt;&lt;img src='",items!$B$1,"' alt='' width='291' height='42' role='presentation' class='img-responsive atto_image_button_text-bottom'&gt;&lt;/a&gt;&lt;br&gt;&lt;/p&gt;")</f>
        <v>&lt;p&gt;&lt;a href='https://chat.whatsapp.com/FPRS7x1liP3FfsFWvRgqfm'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8" spans="1:31" x14ac:dyDescent="0.25">
      <c r="A68">
        <v>68</v>
      </c>
      <c r="B68" t="s">
        <v>17</v>
      </c>
      <c r="C68" t="s">
        <v>18</v>
      </c>
      <c r="D68" t="s">
        <v>292</v>
      </c>
      <c r="E68" t="s">
        <v>114</v>
      </c>
      <c r="F68" t="s">
        <v>18</v>
      </c>
      <c r="G68" t="s">
        <v>20</v>
      </c>
      <c r="H68">
        <v>26</v>
      </c>
      <c r="I68" t="s">
        <v>290</v>
      </c>
      <c r="S68" s="10" t="s">
        <v>303</v>
      </c>
      <c r="T68" t="s">
        <v>296</v>
      </c>
      <c r="U68" t="s">
        <v>299</v>
      </c>
      <c r="V68" t="str">
        <f t="shared" si="9"/>
        <v>375</v>
      </c>
      <c r="W68" t="str">
        <f t="shared" si="10"/>
        <v>AG65 - 585</v>
      </c>
      <c r="X68" t="str">
        <f t="shared" si="11"/>
        <v>TOPOGRAFÍA - 3255</v>
      </c>
      <c r="Y68" t="str">
        <f t="shared" si="12"/>
        <v>AGRONOMIA VI-M-A TOPOGRAFÍA</v>
      </c>
      <c r="Z68" t="str">
        <f t="shared" si="13"/>
        <v>AG_VI-M-A TOPOGRAFÍA - 3255</v>
      </c>
      <c r="AA68" t="str">
        <f t="shared" si="14"/>
        <v>AG_VI-M-A TOPOGRAFÍA - 32</v>
      </c>
      <c r="AB68" t="str">
        <f>CONCATENATE("&lt;p&gt;&lt;a href='",S68,"' target='_blank'&gt;&lt;img src='",items!$B$1,"' alt='' width='291' height='42' role='presentation' class='img-responsive atto_image_button_text-bottom'&gt;&lt;/a&gt;&lt;br&gt;&lt;/p&gt;")</f>
        <v>&lt;p&gt;&lt;a href='https://chat.whatsapp.com/Dt16YoLNiQSJ7ZWVznbNDr'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9" spans="1:31" x14ac:dyDescent="0.25">
      <c r="A69">
        <v>70</v>
      </c>
      <c r="B69" t="s">
        <v>17</v>
      </c>
      <c r="C69" t="s">
        <v>18</v>
      </c>
      <c r="D69" t="s">
        <v>293</v>
      </c>
      <c r="E69" t="s">
        <v>114</v>
      </c>
      <c r="F69" t="s">
        <v>294</v>
      </c>
      <c r="G69" t="s">
        <v>20</v>
      </c>
      <c r="H69">
        <v>7</v>
      </c>
      <c r="I69" t="s">
        <v>295</v>
      </c>
      <c r="S69" s="10" t="s">
        <v>304</v>
      </c>
      <c r="T69" t="s">
        <v>296</v>
      </c>
      <c r="U69" t="s">
        <v>300</v>
      </c>
      <c r="V69" t="str">
        <f t="shared" si="9"/>
        <v>374</v>
      </c>
      <c r="W69" t="str">
        <f t="shared" si="10"/>
        <v>EG20 - 586</v>
      </c>
      <c r="X69" t="str">
        <f t="shared" si="11"/>
        <v>PENSAMIENTO POLÍTICO CONTEMPORÁNEO - 3256</v>
      </c>
      <c r="Y69" t="str">
        <f t="shared" si="12"/>
        <v>AGRONOMIA VI-N-A PENSAMIENTO POLÍTICO CONTEMPORÁNEO</v>
      </c>
      <c r="Z69" t="str">
        <f t="shared" si="13"/>
        <v>AG_VI-N-A PENSAMIENTO POLÍTICO CONTEMPORÁNEO - 3256</v>
      </c>
      <c r="AA69" t="str">
        <f t="shared" si="14"/>
        <v>AG_VI-N-A PENSAMIENTO POL</v>
      </c>
      <c r="AB69" t="str">
        <f>CONCATENATE("&lt;p&gt;&lt;a href='",S69,"' target='_blank'&gt;&lt;img src='",items!$B$1,"' alt='' width='291' height='42' role='presentation' class='img-responsive atto_image_button_text-bottom'&gt;&lt;/a&gt;&lt;br&gt;&lt;/p&gt;")</f>
        <v>&lt;p&gt;&lt;a href='https://chat.whatsapp.com/EaPviu0x5zLK02gHWUMznj'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</sheetData>
  <phoneticPr fontId="2" type="noConversion"/>
  <hyperlinks>
    <hyperlink ref="S3" r:id="rId1" xr:uid="{0F385E29-3B6D-409A-B94D-3C3DA2DAAA43}"/>
    <hyperlink ref="S4" r:id="rId2" xr:uid="{2E2FA247-3BAE-44B2-851B-B171F814B3A4}"/>
    <hyperlink ref="S5" r:id="rId3" xr:uid="{4BF7E138-C281-4959-8620-DA2557CD449D}"/>
    <hyperlink ref="S6" r:id="rId4" xr:uid="{909AC677-8A7A-4422-8E93-878C343296C9}"/>
    <hyperlink ref="S7" r:id="rId5" xr:uid="{181BD3E8-30E5-4CA2-A967-E2BA64944EBB}"/>
    <hyperlink ref="S8" r:id="rId6" xr:uid="{796A7F7F-8188-4C1F-9E20-13ED78178D21}"/>
    <hyperlink ref="S9" r:id="rId7" xr:uid="{1344F2EF-AEE8-43AB-9DDB-C19EF0EB8F4B}"/>
    <hyperlink ref="S10" r:id="rId8" xr:uid="{6B06C127-B5AE-4094-BA84-66E7568170E2}"/>
    <hyperlink ref="S11" r:id="rId9" xr:uid="{5BBB4EBC-7FFE-4D03-8858-7D13A4A94B8E}"/>
    <hyperlink ref="S12" r:id="rId10" xr:uid="{A7F343A7-66D6-469B-B4A8-5D648E96BFCF}"/>
    <hyperlink ref="S13" r:id="rId11" xr:uid="{7B5A7CDE-C739-4575-A051-5F1E1553F34E}"/>
    <hyperlink ref="S14" r:id="rId12" xr:uid="{12C96AA3-6FB1-4858-9D4E-68FFFEE1B8CA}"/>
    <hyperlink ref="S15" r:id="rId13" xr:uid="{57C9C5BB-9EDF-47C2-983E-4BBE92EA828E}"/>
    <hyperlink ref="S16" r:id="rId14" xr:uid="{7C9A4678-5E5F-48FC-B5B1-4A13FD92D69F}"/>
    <hyperlink ref="S17" r:id="rId15" xr:uid="{675CD9A7-8E9B-4B71-8893-CC9C1BB731E3}"/>
    <hyperlink ref="S18" r:id="rId16" xr:uid="{C7372C6F-7E86-4CB2-BF81-3DF86214DCC9}"/>
    <hyperlink ref="S19" r:id="rId17" xr:uid="{97ABD21D-5DC6-400E-B5EE-D69A93EC34AE}"/>
    <hyperlink ref="S20" r:id="rId18" xr:uid="{AFE692BD-CD30-4A9D-A7A1-6F46BCC2EC71}"/>
    <hyperlink ref="S21" r:id="rId19" xr:uid="{417A3176-EBB4-4F28-80C9-65C955F05522}"/>
    <hyperlink ref="S22" r:id="rId20" xr:uid="{FC030337-5625-43B1-8064-3805AF74B50E}"/>
    <hyperlink ref="S23" r:id="rId21" xr:uid="{A7606451-FF85-40D8-BF06-676B118CC80B}"/>
    <hyperlink ref="S24" r:id="rId22" xr:uid="{90DB5689-C180-4058-8769-3A6AFDED8BE2}"/>
    <hyperlink ref="S25" r:id="rId23" xr:uid="{AEBEA462-E5E6-4E22-8CC0-A3774CA3B848}"/>
    <hyperlink ref="S26" r:id="rId24" xr:uid="{47F0DC91-2830-46AE-8AF1-B24ED043567A}"/>
    <hyperlink ref="S27" r:id="rId25" xr:uid="{41DC2202-6FFF-46C2-9BB2-8364B19D4B7B}"/>
    <hyperlink ref="S28" r:id="rId26" xr:uid="{8E4EFC82-38CA-4402-AAAF-82549CC86994}"/>
    <hyperlink ref="S29" r:id="rId27" xr:uid="{0053CE89-C751-481F-B878-8EB98252C0AB}"/>
    <hyperlink ref="S30" r:id="rId28" xr:uid="{3AFC25B5-A2A2-400E-A8DC-7A5EEFAC1F9C}"/>
    <hyperlink ref="S31" r:id="rId29" xr:uid="{1A559D13-6582-4DB5-8AF8-DD30D8AF3913}"/>
    <hyperlink ref="S32" r:id="rId30" xr:uid="{A7F39C54-9AD3-4D09-9D41-60D35374221B}"/>
    <hyperlink ref="S33" r:id="rId31" xr:uid="{65F51BD7-84FD-4EFF-B369-791D1122CFA5}"/>
    <hyperlink ref="S34" r:id="rId32" xr:uid="{8E9D7736-075D-429D-985E-CCD7CD9EA01B}"/>
    <hyperlink ref="S35" r:id="rId33" xr:uid="{DA2FEF6C-1817-4F5E-8D13-3DC5C5C09D03}"/>
    <hyperlink ref="S36" r:id="rId34" xr:uid="{6DA08988-1E4E-4A65-8E9B-A32CFAD4DF78}"/>
    <hyperlink ref="S37" r:id="rId35" xr:uid="{194BB6B7-D02C-43F0-B34A-B6E1C4AE23E8}"/>
    <hyperlink ref="S38" r:id="rId36" xr:uid="{E7DDEBA2-2048-4E24-AED9-F48C6E5B175B}"/>
    <hyperlink ref="S39" r:id="rId37" xr:uid="{23B2B0F8-A47D-425E-A299-600BD5C7C357}"/>
    <hyperlink ref="S40" r:id="rId38" xr:uid="{3DD0294A-8335-4647-B3BA-08F4F32861AE}"/>
    <hyperlink ref="S41" r:id="rId39" xr:uid="{1F4DA62D-EB6C-4EC5-9664-21A775235679}"/>
    <hyperlink ref="S42" r:id="rId40" xr:uid="{F595A9A0-A16B-45AD-AC33-1365E10E243E}"/>
    <hyperlink ref="S43" r:id="rId41" xr:uid="{E7337A03-85C9-4F30-B9A3-D058F9B742AB}"/>
    <hyperlink ref="S44" r:id="rId42" xr:uid="{C174D1B6-FB44-451A-AA3F-DB00B346CE7E}"/>
    <hyperlink ref="S45" r:id="rId43" xr:uid="{2B985C50-056B-4CB6-8AC3-C4146F5A4AEF}"/>
    <hyperlink ref="S46" r:id="rId44" xr:uid="{4093AC41-BD4A-40DC-AFDD-BF2D45F9951B}"/>
    <hyperlink ref="S47" r:id="rId45" xr:uid="{478B617E-8AA2-437F-9B48-0AA8D9CC8281}"/>
    <hyperlink ref="S48" r:id="rId46" xr:uid="{F2BA4B1E-7FF8-4A91-ABB8-6F9DE59584D5}"/>
    <hyperlink ref="S49" r:id="rId47" xr:uid="{D40E9502-85A5-428D-85BF-2B7667C3DF45}"/>
    <hyperlink ref="S50" r:id="rId48" xr:uid="{E2DA0479-4038-46D9-93F2-9E502FA1D30F}"/>
    <hyperlink ref="S51" r:id="rId49" xr:uid="{70FA8695-8DAB-4A23-B020-2C310CA85271}"/>
    <hyperlink ref="S52" r:id="rId50" xr:uid="{7F76DF3B-5FB0-4FDA-B321-4F9CB8B16EAB}"/>
    <hyperlink ref="S56" r:id="rId51" xr:uid="{F25519F1-0227-4756-8689-46E896B0A64C}"/>
    <hyperlink ref="S57" r:id="rId52" xr:uid="{78976FE5-E1F5-4BEF-859A-5B3C39E01E70}"/>
    <hyperlink ref="S58" r:id="rId53" xr:uid="{4CF7257E-C78C-43D0-9B88-BC42D30568B0}"/>
    <hyperlink ref="S59" r:id="rId54" xr:uid="{F632B7F1-F1A5-4B13-B330-B912A1A0E35D}"/>
    <hyperlink ref="S60" r:id="rId55" xr:uid="{BD790F00-C624-4CDF-BBEC-2481E72B1BE7}"/>
    <hyperlink ref="S61" r:id="rId56" xr:uid="{055898B5-A9BE-4492-BBCD-EE2663D61AD8}"/>
    <hyperlink ref="S62" r:id="rId57" xr:uid="{33D95CCD-48B9-49B8-827B-FDE42F6BEE62}"/>
    <hyperlink ref="S63" r:id="rId58" xr:uid="{EDBDF485-432B-49D0-AFDB-2A7D04F8B721}"/>
    <hyperlink ref="S64" r:id="rId59" xr:uid="{7BD1F2A1-59AA-4400-869E-BA5A3BE9EDA2}"/>
    <hyperlink ref="S65" r:id="rId60" xr:uid="{3D148C96-95BF-485D-A696-031D5F013451}"/>
    <hyperlink ref="U43" r:id="rId61" xr:uid="{17D1D465-4044-49FA-99D7-656B84B8D63E}"/>
    <hyperlink ref="S66" r:id="rId62" xr:uid="{0C90488E-CCF0-4D03-A583-B535D2B6CCCB}"/>
    <hyperlink ref="S67" r:id="rId63" xr:uid="{0DD32316-3FFE-4604-9BD6-351053D73B0E}"/>
    <hyperlink ref="S68" r:id="rId64" xr:uid="{144D8471-20D0-4D2C-802C-95648339E2A1}"/>
    <hyperlink ref="S69" r:id="rId65" xr:uid="{E7E3DF2C-10C4-4306-B67C-BBFD53E54BFC}"/>
  </hyperlinks>
  <pageMargins left="0.75" right="0.75" top="1" bottom="1" header="0.5" footer="0.5"/>
  <pageSetup paperSize="9"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27A9-87B6-497F-9323-3600128A4AFD}">
  <dimension ref="A1:M65"/>
  <sheetViews>
    <sheetView workbookViewId="0">
      <selection activeCell="D3" sqref="D3"/>
    </sheetView>
  </sheetViews>
  <sheetFormatPr baseColWidth="10" defaultRowHeight="15" x14ac:dyDescent="0.25"/>
  <cols>
    <col min="1" max="1" width="3" bestFit="1" customWidth="1"/>
    <col min="2" max="2" width="3.85546875" bestFit="1" customWidth="1"/>
    <col min="3" max="3" width="3.7109375" bestFit="1" customWidth="1"/>
    <col min="4" max="4" width="58.7109375" bestFit="1" customWidth="1"/>
    <col min="5" max="5" width="3.42578125" bestFit="1" customWidth="1"/>
    <col min="6" max="6" width="2.7109375" bestFit="1" customWidth="1"/>
    <col min="7" max="7" width="2.28515625" bestFit="1" customWidth="1"/>
    <col min="8" max="8" width="5.5703125" bestFit="1" customWidth="1"/>
    <col min="9" max="9" width="40.85546875" bestFit="1" customWidth="1"/>
  </cols>
  <sheetData>
    <row r="1" spans="1:13" x14ac:dyDescent="0.25">
      <c r="A1">
        <v>1</v>
      </c>
      <c r="B1" t="s">
        <v>17</v>
      </c>
      <c r="C1" t="s">
        <v>226</v>
      </c>
      <c r="D1" t="s">
        <v>227</v>
      </c>
      <c r="E1" t="s">
        <v>19</v>
      </c>
      <c r="F1" t="s">
        <v>22</v>
      </c>
      <c r="G1" t="s">
        <v>23</v>
      </c>
      <c r="H1">
        <v>1</v>
      </c>
      <c r="I1" t="s">
        <v>228</v>
      </c>
    </row>
    <row r="2" spans="1:13" x14ac:dyDescent="0.25">
      <c r="A2">
        <v>2</v>
      </c>
      <c r="B2" t="s">
        <v>17</v>
      </c>
      <c r="C2" t="s">
        <v>18</v>
      </c>
      <c r="D2" t="s">
        <v>60</v>
      </c>
      <c r="E2" t="s">
        <v>19</v>
      </c>
      <c r="F2" t="s">
        <v>18</v>
      </c>
      <c r="G2" t="s">
        <v>20</v>
      </c>
      <c r="H2">
        <v>40</v>
      </c>
      <c r="I2" t="s">
        <v>229</v>
      </c>
      <c r="M2" t="s">
        <v>21</v>
      </c>
    </row>
    <row r="3" spans="1:13" x14ac:dyDescent="0.25">
      <c r="A3">
        <v>3</v>
      </c>
      <c r="B3" t="s">
        <v>17</v>
      </c>
      <c r="C3" t="s">
        <v>18</v>
      </c>
      <c r="D3" t="s">
        <v>61</v>
      </c>
      <c r="E3" t="s">
        <v>19</v>
      </c>
      <c r="F3" t="s">
        <v>22</v>
      </c>
      <c r="G3" t="s">
        <v>23</v>
      </c>
      <c r="H3">
        <v>39</v>
      </c>
      <c r="I3" t="s">
        <v>229</v>
      </c>
      <c r="M3" t="s">
        <v>21</v>
      </c>
    </row>
    <row r="4" spans="1:13" x14ac:dyDescent="0.25">
      <c r="A4">
        <v>4</v>
      </c>
      <c r="B4" t="s">
        <v>17</v>
      </c>
      <c r="C4" t="s">
        <v>18</v>
      </c>
      <c r="D4" t="s">
        <v>62</v>
      </c>
      <c r="E4" t="s">
        <v>19</v>
      </c>
      <c r="F4" t="s">
        <v>18</v>
      </c>
      <c r="G4" t="s">
        <v>20</v>
      </c>
      <c r="H4">
        <v>40</v>
      </c>
      <c r="I4" t="s">
        <v>228</v>
      </c>
      <c r="M4" t="s">
        <v>21</v>
      </c>
    </row>
    <row r="5" spans="1:13" x14ac:dyDescent="0.25">
      <c r="A5">
        <v>5</v>
      </c>
      <c r="B5" t="s">
        <v>17</v>
      </c>
      <c r="C5" t="s">
        <v>18</v>
      </c>
      <c r="D5" t="s">
        <v>63</v>
      </c>
      <c r="E5" t="s">
        <v>19</v>
      </c>
      <c r="F5" t="s">
        <v>22</v>
      </c>
      <c r="G5" t="s">
        <v>23</v>
      </c>
      <c r="H5">
        <v>39</v>
      </c>
      <c r="I5" t="s">
        <v>228</v>
      </c>
      <c r="M5" t="s">
        <v>21</v>
      </c>
    </row>
    <row r="6" spans="1:13" x14ac:dyDescent="0.25">
      <c r="A6">
        <v>6</v>
      </c>
      <c r="B6" t="s">
        <v>17</v>
      </c>
      <c r="C6" t="s">
        <v>18</v>
      </c>
      <c r="D6" t="s">
        <v>64</v>
      </c>
      <c r="E6" t="s">
        <v>19</v>
      </c>
      <c r="F6" t="s">
        <v>18</v>
      </c>
      <c r="G6" t="s">
        <v>20</v>
      </c>
      <c r="H6">
        <v>40</v>
      </c>
      <c r="I6" t="s">
        <v>230</v>
      </c>
      <c r="M6" t="s">
        <v>21</v>
      </c>
    </row>
    <row r="7" spans="1:13" x14ac:dyDescent="0.25">
      <c r="A7">
        <v>7</v>
      </c>
      <c r="B7" t="s">
        <v>17</v>
      </c>
      <c r="C7" t="s">
        <v>18</v>
      </c>
      <c r="D7" t="s">
        <v>65</v>
      </c>
      <c r="E7" t="s">
        <v>19</v>
      </c>
      <c r="F7" t="s">
        <v>22</v>
      </c>
      <c r="G7" t="s">
        <v>23</v>
      </c>
      <c r="H7">
        <v>41</v>
      </c>
      <c r="I7" t="s">
        <v>231</v>
      </c>
      <c r="M7" t="s">
        <v>21</v>
      </c>
    </row>
    <row r="8" spans="1:13" x14ac:dyDescent="0.25">
      <c r="A8">
        <v>8</v>
      </c>
      <c r="B8" t="s">
        <v>17</v>
      </c>
      <c r="C8" t="s">
        <v>18</v>
      </c>
      <c r="D8" t="s">
        <v>66</v>
      </c>
      <c r="E8" t="s">
        <v>19</v>
      </c>
      <c r="F8" t="s">
        <v>18</v>
      </c>
      <c r="G8" t="s">
        <v>20</v>
      </c>
      <c r="H8">
        <v>40</v>
      </c>
      <c r="I8" t="s">
        <v>232</v>
      </c>
      <c r="M8" t="s">
        <v>21</v>
      </c>
    </row>
    <row r="9" spans="1:13" x14ac:dyDescent="0.25">
      <c r="A9">
        <v>9</v>
      </c>
      <c r="B9" t="s">
        <v>17</v>
      </c>
      <c r="C9" t="s">
        <v>18</v>
      </c>
      <c r="D9" t="s">
        <v>67</v>
      </c>
      <c r="E9" t="s">
        <v>19</v>
      </c>
      <c r="F9" t="s">
        <v>22</v>
      </c>
      <c r="G9" t="s">
        <v>23</v>
      </c>
      <c r="H9">
        <v>40</v>
      </c>
      <c r="I9" t="s">
        <v>232</v>
      </c>
      <c r="M9" t="s">
        <v>21</v>
      </c>
    </row>
    <row r="10" spans="1:13" x14ac:dyDescent="0.25">
      <c r="A10">
        <v>10</v>
      </c>
      <c r="B10" t="s">
        <v>17</v>
      </c>
      <c r="C10" t="s">
        <v>18</v>
      </c>
      <c r="D10" t="s">
        <v>68</v>
      </c>
      <c r="E10" t="s">
        <v>19</v>
      </c>
      <c r="F10" t="s">
        <v>18</v>
      </c>
      <c r="G10" t="s">
        <v>20</v>
      </c>
      <c r="H10">
        <v>40</v>
      </c>
      <c r="I10" t="s">
        <v>230</v>
      </c>
      <c r="M10" t="s">
        <v>21</v>
      </c>
    </row>
    <row r="11" spans="1:13" x14ac:dyDescent="0.25">
      <c r="A11">
        <v>11</v>
      </c>
      <c r="B11" t="s">
        <v>17</v>
      </c>
      <c r="C11" t="s">
        <v>18</v>
      </c>
      <c r="D11" t="s">
        <v>69</v>
      </c>
      <c r="E11" t="s">
        <v>19</v>
      </c>
      <c r="F11" t="s">
        <v>22</v>
      </c>
      <c r="G11" t="s">
        <v>23</v>
      </c>
      <c r="H11">
        <v>43</v>
      </c>
      <c r="I11" t="s">
        <v>230</v>
      </c>
      <c r="M11" t="s">
        <v>21</v>
      </c>
    </row>
    <row r="12" spans="1:13" x14ac:dyDescent="0.25">
      <c r="A12">
        <v>12</v>
      </c>
      <c r="B12" t="s">
        <v>17</v>
      </c>
      <c r="C12" t="s">
        <v>18</v>
      </c>
      <c r="D12" t="s">
        <v>70</v>
      </c>
      <c r="E12" t="s">
        <v>19</v>
      </c>
      <c r="F12" t="s">
        <v>18</v>
      </c>
      <c r="G12" t="s">
        <v>20</v>
      </c>
      <c r="H12">
        <v>40</v>
      </c>
      <c r="I12" t="s">
        <v>233</v>
      </c>
      <c r="M12" t="s">
        <v>21</v>
      </c>
    </row>
    <row r="13" spans="1:13" x14ac:dyDescent="0.25">
      <c r="A13">
        <v>13</v>
      </c>
      <c r="B13" t="s">
        <v>17</v>
      </c>
      <c r="C13" t="s">
        <v>18</v>
      </c>
      <c r="D13" t="s">
        <v>71</v>
      </c>
      <c r="E13" t="s">
        <v>19</v>
      </c>
      <c r="F13" t="s">
        <v>22</v>
      </c>
      <c r="G13" t="s">
        <v>23</v>
      </c>
      <c r="H13">
        <v>40</v>
      </c>
      <c r="I13" t="s">
        <v>233</v>
      </c>
      <c r="M13" t="s">
        <v>21</v>
      </c>
    </row>
    <row r="14" spans="1:13" x14ac:dyDescent="0.25">
      <c r="A14">
        <v>14</v>
      </c>
      <c r="B14" t="s">
        <v>17</v>
      </c>
      <c r="C14" t="s">
        <v>18</v>
      </c>
      <c r="D14" t="s">
        <v>72</v>
      </c>
      <c r="E14" t="s">
        <v>24</v>
      </c>
      <c r="F14" t="s">
        <v>18</v>
      </c>
      <c r="G14" t="s">
        <v>20</v>
      </c>
      <c r="H14">
        <v>37</v>
      </c>
      <c r="I14" t="s">
        <v>234</v>
      </c>
      <c r="M14" t="s">
        <v>21</v>
      </c>
    </row>
    <row r="15" spans="1:13" x14ac:dyDescent="0.25">
      <c r="A15">
        <v>15</v>
      </c>
      <c r="B15" t="s">
        <v>17</v>
      </c>
      <c r="C15" t="s">
        <v>18</v>
      </c>
      <c r="D15" t="s">
        <v>73</v>
      </c>
      <c r="E15" t="s">
        <v>24</v>
      </c>
      <c r="F15" t="s">
        <v>22</v>
      </c>
      <c r="G15" t="s">
        <v>23</v>
      </c>
      <c r="H15">
        <v>32</v>
      </c>
      <c r="I15" t="s">
        <v>234</v>
      </c>
      <c r="M15" t="s">
        <v>21</v>
      </c>
    </row>
    <row r="16" spans="1:13" x14ac:dyDescent="0.25">
      <c r="A16">
        <v>16</v>
      </c>
      <c r="B16" t="s">
        <v>17</v>
      </c>
      <c r="C16" t="s">
        <v>18</v>
      </c>
      <c r="D16" t="s">
        <v>74</v>
      </c>
      <c r="E16" t="s">
        <v>24</v>
      </c>
      <c r="F16" t="s">
        <v>18</v>
      </c>
      <c r="G16" t="s">
        <v>20</v>
      </c>
      <c r="H16">
        <v>35</v>
      </c>
      <c r="I16" t="s">
        <v>235</v>
      </c>
      <c r="M16" t="s">
        <v>21</v>
      </c>
    </row>
    <row r="17" spans="1:13" x14ac:dyDescent="0.25">
      <c r="A17">
        <v>17</v>
      </c>
      <c r="B17" t="s">
        <v>17</v>
      </c>
      <c r="C17" t="s">
        <v>18</v>
      </c>
      <c r="D17" t="s">
        <v>75</v>
      </c>
      <c r="E17" t="s">
        <v>24</v>
      </c>
      <c r="F17" t="s">
        <v>22</v>
      </c>
      <c r="G17" t="s">
        <v>23</v>
      </c>
      <c r="H17">
        <v>33</v>
      </c>
      <c r="I17" t="s">
        <v>235</v>
      </c>
      <c r="M17" t="s">
        <v>21</v>
      </c>
    </row>
    <row r="18" spans="1:13" x14ac:dyDescent="0.25">
      <c r="A18">
        <v>18</v>
      </c>
      <c r="B18" t="s">
        <v>17</v>
      </c>
      <c r="C18" t="s">
        <v>18</v>
      </c>
      <c r="D18" t="s">
        <v>76</v>
      </c>
      <c r="E18" t="s">
        <v>24</v>
      </c>
      <c r="F18" t="s">
        <v>18</v>
      </c>
      <c r="G18" t="s">
        <v>20</v>
      </c>
      <c r="H18">
        <v>37</v>
      </c>
      <c r="I18" t="s">
        <v>228</v>
      </c>
      <c r="M18" t="s">
        <v>21</v>
      </c>
    </row>
    <row r="19" spans="1:13" x14ac:dyDescent="0.25">
      <c r="A19">
        <v>19</v>
      </c>
      <c r="B19" t="s">
        <v>17</v>
      </c>
      <c r="C19" t="s">
        <v>18</v>
      </c>
      <c r="D19" t="s">
        <v>77</v>
      </c>
      <c r="E19" t="s">
        <v>24</v>
      </c>
      <c r="F19" t="s">
        <v>22</v>
      </c>
      <c r="G19" t="s">
        <v>23</v>
      </c>
      <c r="H19">
        <v>28</v>
      </c>
      <c r="I19" t="s">
        <v>228</v>
      </c>
      <c r="M19" t="s">
        <v>21</v>
      </c>
    </row>
    <row r="20" spans="1:13" x14ac:dyDescent="0.25">
      <c r="A20">
        <v>20</v>
      </c>
      <c r="B20" t="s">
        <v>17</v>
      </c>
      <c r="C20" t="s">
        <v>18</v>
      </c>
      <c r="D20" t="s">
        <v>78</v>
      </c>
      <c r="E20" t="s">
        <v>24</v>
      </c>
      <c r="F20" t="s">
        <v>18</v>
      </c>
      <c r="G20" t="s">
        <v>20</v>
      </c>
      <c r="H20">
        <v>37</v>
      </c>
      <c r="I20" t="s">
        <v>236</v>
      </c>
      <c r="M20" t="s">
        <v>21</v>
      </c>
    </row>
    <row r="21" spans="1:13" x14ac:dyDescent="0.25">
      <c r="A21">
        <v>21</v>
      </c>
      <c r="B21" t="s">
        <v>17</v>
      </c>
      <c r="C21" t="s">
        <v>18</v>
      </c>
      <c r="D21" t="s">
        <v>79</v>
      </c>
      <c r="E21" t="s">
        <v>24</v>
      </c>
      <c r="F21" t="s">
        <v>22</v>
      </c>
      <c r="G21" t="s">
        <v>23</v>
      </c>
      <c r="H21">
        <v>31</v>
      </c>
      <c r="I21" t="s">
        <v>236</v>
      </c>
      <c r="M21" t="s">
        <v>21</v>
      </c>
    </row>
    <row r="22" spans="1:13" x14ac:dyDescent="0.25">
      <c r="A22">
        <v>22</v>
      </c>
      <c r="B22" t="s">
        <v>17</v>
      </c>
      <c r="C22" t="s">
        <v>18</v>
      </c>
      <c r="D22" t="s">
        <v>80</v>
      </c>
      <c r="E22" t="s">
        <v>24</v>
      </c>
      <c r="F22" t="s">
        <v>18</v>
      </c>
      <c r="G22" t="s">
        <v>20</v>
      </c>
      <c r="H22">
        <v>36</v>
      </c>
      <c r="I22" t="s">
        <v>237</v>
      </c>
      <c r="M22" t="s">
        <v>21</v>
      </c>
    </row>
    <row r="23" spans="1:13" x14ac:dyDescent="0.25">
      <c r="A23">
        <v>23</v>
      </c>
      <c r="B23" t="s">
        <v>17</v>
      </c>
      <c r="C23" t="s">
        <v>18</v>
      </c>
      <c r="D23" t="s">
        <v>81</v>
      </c>
      <c r="E23" t="s">
        <v>24</v>
      </c>
      <c r="F23" t="s">
        <v>22</v>
      </c>
      <c r="G23" t="s">
        <v>23</v>
      </c>
      <c r="H23">
        <v>32</v>
      </c>
      <c r="I23" t="s">
        <v>237</v>
      </c>
      <c r="M23" t="s">
        <v>21</v>
      </c>
    </row>
    <row r="24" spans="1:13" x14ac:dyDescent="0.25">
      <c r="A24">
        <v>24</v>
      </c>
      <c r="B24" t="s">
        <v>17</v>
      </c>
      <c r="C24" t="s">
        <v>18</v>
      </c>
      <c r="D24" t="s">
        <v>82</v>
      </c>
      <c r="E24" t="s">
        <v>24</v>
      </c>
      <c r="F24" t="s">
        <v>18</v>
      </c>
      <c r="G24" t="s">
        <v>20</v>
      </c>
      <c r="H24">
        <v>35</v>
      </c>
      <c r="I24" t="s">
        <v>238</v>
      </c>
      <c r="M24" t="s">
        <v>21</v>
      </c>
    </row>
    <row r="25" spans="1:13" x14ac:dyDescent="0.25">
      <c r="A25">
        <v>25</v>
      </c>
      <c r="B25" t="s">
        <v>17</v>
      </c>
      <c r="C25" t="s">
        <v>18</v>
      </c>
      <c r="D25" t="s">
        <v>83</v>
      </c>
      <c r="E25" t="s">
        <v>24</v>
      </c>
      <c r="F25" t="s">
        <v>22</v>
      </c>
      <c r="G25" t="s">
        <v>23</v>
      </c>
      <c r="H25">
        <v>31</v>
      </c>
      <c r="I25" t="s">
        <v>251</v>
      </c>
      <c r="M25" t="s">
        <v>21</v>
      </c>
    </row>
    <row r="26" spans="1:13" x14ac:dyDescent="0.25">
      <c r="A26">
        <v>26</v>
      </c>
      <c r="B26" t="s">
        <v>17</v>
      </c>
      <c r="C26" t="s">
        <v>18</v>
      </c>
      <c r="D26" t="s">
        <v>84</v>
      </c>
      <c r="E26" t="s">
        <v>26</v>
      </c>
      <c r="F26" t="s">
        <v>18</v>
      </c>
      <c r="G26" t="s">
        <v>20</v>
      </c>
      <c r="H26">
        <v>30</v>
      </c>
      <c r="I26" t="s">
        <v>239</v>
      </c>
      <c r="M26" t="s">
        <v>21</v>
      </c>
    </row>
    <row r="27" spans="1:13" x14ac:dyDescent="0.25">
      <c r="A27">
        <v>27</v>
      </c>
      <c r="B27" t="s">
        <v>17</v>
      </c>
      <c r="C27" t="s">
        <v>18</v>
      </c>
      <c r="D27" t="s">
        <v>85</v>
      </c>
      <c r="E27" t="s">
        <v>26</v>
      </c>
      <c r="F27" t="s">
        <v>22</v>
      </c>
      <c r="G27" t="s">
        <v>23</v>
      </c>
      <c r="H27">
        <v>29</v>
      </c>
      <c r="I27" t="s">
        <v>239</v>
      </c>
      <c r="M27" t="s">
        <v>21</v>
      </c>
    </row>
    <row r="28" spans="1:13" x14ac:dyDescent="0.25">
      <c r="A28">
        <v>28</v>
      </c>
      <c r="B28" t="s">
        <v>17</v>
      </c>
      <c r="C28" t="s">
        <v>18</v>
      </c>
      <c r="D28" t="s">
        <v>86</v>
      </c>
      <c r="E28" t="s">
        <v>26</v>
      </c>
      <c r="F28" t="s">
        <v>18</v>
      </c>
      <c r="G28" t="s">
        <v>20</v>
      </c>
      <c r="H28">
        <v>33</v>
      </c>
      <c r="I28" t="s">
        <v>240</v>
      </c>
      <c r="M28" t="s">
        <v>21</v>
      </c>
    </row>
    <row r="29" spans="1:13" x14ac:dyDescent="0.25">
      <c r="A29">
        <v>29</v>
      </c>
      <c r="B29" t="s">
        <v>17</v>
      </c>
      <c r="C29" t="s">
        <v>18</v>
      </c>
      <c r="D29" t="s">
        <v>87</v>
      </c>
      <c r="E29" t="s">
        <v>26</v>
      </c>
      <c r="F29" t="s">
        <v>22</v>
      </c>
      <c r="G29" t="s">
        <v>23</v>
      </c>
      <c r="H29">
        <v>32</v>
      </c>
      <c r="I29" t="s">
        <v>240</v>
      </c>
      <c r="M29" t="s">
        <v>21</v>
      </c>
    </row>
    <row r="30" spans="1:13" x14ac:dyDescent="0.25">
      <c r="A30">
        <v>30</v>
      </c>
      <c r="B30" t="s">
        <v>17</v>
      </c>
      <c r="C30" t="s">
        <v>18</v>
      </c>
      <c r="D30" t="s">
        <v>88</v>
      </c>
      <c r="E30" t="s">
        <v>26</v>
      </c>
      <c r="F30" t="s">
        <v>18</v>
      </c>
      <c r="G30" t="s">
        <v>20</v>
      </c>
      <c r="H30">
        <v>28</v>
      </c>
      <c r="I30" t="s">
        <v>241</v>
      </c>
      <c r="M30" t="s">
        <v>21</v>
      </c>
    </row>
    <row r="31" spans="1:13" x14ac:dyDescent="0.25">
      <c r="A31">
        <v>31</v>
      </c>
      <c r="B31" t="s">
        <v>17</v>
      </c>
      <c r="C31" t="s">
        <v>18</v>
      </c>
      <c r="D31" t="s">
        <v>89</v>
      </c>
      <c r="E31" t="s">
        <v>26</v>
      </c>
      <c r="F31" t="s">
        <v>22</v>
      </c>
      <c r="G31" t="s">
        <v>23</v>
      </c>
      <c r="H31">
        <v>39</v>
      </c>
      <c r="I31" t="s">
        <v>252</v>
      </c>
      <c r="M31" t="s">
        <v>21</v>
      </c>
    </row>
    <row r="32" spans="1:13" x14ac:dyDescent="0.25">
      <c r="A32">
        <v>32</v>
      </c>
      <c r="B32" t="s">
        <v>17</v>
      </c>
      <c r="C32" t="s">
        <v>18</v>
      </c>
      <c r="D32" t="s">
        <v>90</v>
      </c>
      <c r="E32" t="s">
        <v>26</v>
      </c>
      <c r="F32" t="s">
        <v>18</v>
      </c>
      <c r="G32" t="s">
        <v>20</v>
      </c>
      <c r="H32">
        <v>34</v>
      </c>
      <c r="I32" t="s">
        <v>240</v>
      </c>
      <c r="M32" t="s">
        <v>21</v>
      </c>
    </row>
    <row r="33" spans="1:13" x14ac:dyDescent="0.25">
      <c r="A33">
        <v>33</v>
      </c>
      <c r="B33" t="s">
        <v>17</v>
      </c>
      <c r="C33" t="s">
        <v>18</v>
      </c>
      <c r="D33" t="s">
        <v>91</v>
      </c>
      <c r="E33" t="s">
        <v>26</v>
      </c>
      <c r="F33" t="s">
        <v>22</v>
      </c>
      <c r="G33" t="s">
        <v>23</v>
      </c>
      <c r="H33">
        <v>29</v>
      </c>
      <c r="I33" t="s">
        <v>240</v>
      </c>
      <c r="M33" t="s">
        <v>21</v>
      </c>
    </row>
    <row r="34" spans="1:13" x14ac:dyDescent="0.25">
      <c r="A34">
        <v>34</v>
      </c>
      <c r="B34" t="s">
        <v>17</v>
      </c>
      <c r="C34" t="s">
        <v>18</v>
      </c>
      <c r="D34" t="s">
        <v>92</v>
      </c>
      <c r="E34" t="s">
        <v>26</v>
      </c>
      <c r="F34" t="s">
        <v>18</v>
      </c>
      <c r="G34" t="s">
        <v>20</v>
      </c>
      <c r="H34">
        <v>27</v>
      </c>
      <c r="I34" t="s">
        <v>242</v>
      </c>
      <c r="M34" t="s">
        <v>21</v>
      </c>
    </row>
    <row r="35" spans="1:13" x14ac:dyDescent="0.25">
      <c r="A35">
        <v>35</v>
      </c>
      <c r="B35" t="s">
        <v>17</v>
      </c>
      <c r="C35" t="s">
        <v>18</v>
      </c>
      <c r="D35" t="s">
        <v>93</v>
      </c>
      <c r="E35" t="s">
        <v>26</v>
      </c>
      <c r="F35" t="s">
        <v>22</v>
      </c>
      <c r="G35" t="s">
        <v>23</v>
      </c>
      <c r="H35">
        <v>36</v>
      </c>
      <c r="I35" t="s">
        <v>242</v>
      </c>
      <c r="M35" t="s">
        <v>21</v>
      </c>
    </row>
    <row r="36" spans="1:13" x14ac:dyDescent="0.25">
      <c r="A36">
        <v>36</v>
      </c>
      <c r="B36" t="s">
        <v>17</v>
      </c>
      <c r="C36" t="s">
        <v>18</v>
      </c>
      <c r="D36" t="s">
        <v>94</v>
      </c>
      <c r="E36" t="s">
        <v>26</v>
      </c>
      <c r="F36" t="s">
        <v>18</v>
      </c>
      <c r="G36" t="s">
        <v>20</v>
      </c>
      <c r="H36">
        <v>24</v>
      </c>
      <c r="I36" t="s">
        <v>243</v>
      </c>
      <c r="M36" t="s">
        <v>21</v>
      </c>
    </row>
    <row r="37" spans="1:13" x14ac:dyDescent="0.25">
      <c r="A37">
        <v>37</v>
      </c>
      <c r="B37" t="s">
        <v>17</v>
      </c>
      <c r="C37" t="s">
        <v>18</v>
      </c>
      <c r="D37" t="s">
        <v>95</v>
      </c>
      <c r="E37" t="s">
        <v>26</v>
      </c>
      <c r="F37" t="s">
        <v>22</v>
      </c>
      <c r="G37" t="s">
        <v>23</v>
      </c>
      <c r="H37">
        <v>28</v>
      </c>
      <c r="I37" t="s">
        <v>243</v>
      </c>
      <c r="M37" t="s">
        <v>21</v>
      </c>
    </row>
    <row r="38" spans="1:13" x14ac:dyDescent="0.25">
      <c r="A38">
        <v>38</v>
      </c>
      <c r="B38" t="s">
        <v>17</v>
      </c>
      <c r="C38" t="s">
        <v>18</v>
      </c>
      <c r="D38" t="s">
        <v>96</v>
      </c>
      <c r="E38" t="s">
        <v>26</v>
      </c>
      <c r="F38" t="s">
        <v>18</v>
      </c>
      <c r="G38" t="s">
        <v>20</v>
      </c>
      <c r="H38">
        <v>26</v>
      </c>
      <c r="I38" t="s">
        <v>229</v>
      </c>
      <c r="M38" t="s">
        <v>21</v>
      </c>
    </row>
    <row r="39" spans="1:13" x14ac:dyDescent="0.25">
      <c r="A39">
        <v>39</v>
      </c>
      <c r="B39" t="s">
        <v>17</v>
      </c>
      <c r="C39" t="s">
        <v>18</v>
      </c>
      <c r="D39" t="s">
        <v>97</v>
      </c>
      <c r="E39" t="s">
        <v>26</v>
      </c>
      <c r="F39" t="s">
        <v>22</v>
      </c>
      <c r="G39" t="s">
        <v>23</v>
      </c>
      <c r="H39">
        <v>34</v>
      </c>
      <c r="I39" t="s">
        <v>234</v>
      </c>
      <c r="M39" t="s">
        <v>21</v>
      </c>
    </row>
    <row r="40" spans="1:13" x14ac:dyDescent="0.25">
      <c r="A40">
        <v>40</v>
      </c>
      <c r="B40" t="s">
        <v>17</v>
      </c>
      <c r="C40" t="s">
        <v>18</v>
      </c>
      <c r="D40" t="s">
        <v>98</v>
      </c>
      <c r="E40" t="s">
        <v>99</v>
      </c>
      <c r="F40" t="s">
        <v>18</v>
      </c>
      <c r="G40" t="s">
        <v>20</v>
      </c>
      <c r="H40">
        <v>9</v>
      </c>
      <c r="I40" t="s">
        <v>234</v>
      </c>
      <c r="M40" t="s">
        <v>21</v>
      </c>
    </row>
    <row r="41" spans="1:13" x14ac:dyDescent="0.25">
      <c r="A41">
        <v>41</v>
      </c>
      <c r="B41" t="s">
        <v>17</v>
      </c>
      <c r="C41" t="s">
        <v>18</v>
      </c>
      <c r="D41" t="s">
        <v>100</v>
      </c>
      <c r="E41" t="s">
        <v>99</v>
      </c>
      <c r="F41" t="s">
        <v>22</v>
      </c>
      <c r="G41" t="s">
        <v>23</v>
      </c>
      <c r="H41">
        <v>21</v>
      </c>
      <c r="I41" t="s">
        <v>234</v>
      </c>
      <c r="M41" t="s">
        <v>21</v>
      </c>
    </row>
    <row r="42" spans="1:13" x14ac:dyDescent="0.25">
      <c r="A42">
        <v>42</v>
      </c>
      <c r="B42" t="s">
        <v>17</v>
      </c>
      <c r="C42" t="s">
        <v>18</v>
      </c>
      <c r="D42" t="s">
        <v>101</v>
      </c>
      <c r="E42" t="s">
        <v>99</v>
      </c>
      <c r="F42" t="s">
        <v>18</v>
      </c>
      <c r="G42" t="s">
        <v>20</v>
      </c>
      <c r="H42">
        <v>33</v>
      </c>
      <c r="I42" t="s">
        <v>244</v>
      </c>
      <c r="M42" t="s">
        <v>21</v>
      </c>
    </row>
    <row r="43" spans="1:13" x14ac:dyDescent="0.25">
      <c r="A43">
        <v>43</v>
      </c>
      <c r="B43" t="s">
        <v>17</v>
      </c>
      <c r="C43" t="s">
        <v>18</v>
      </c>
      <c r="D43" t="s">
        <v>102</v>
      </c>
      <c r="E43" t="s">
        <v>99</v>
      </c>
      <c r="F43" t="s">
        <v>22</v>
      </c>
      <c r="G43" t="s">
        <v>23</v>
      </c>
      <c r="H43">
        <v>28</v>
      </c>
      <c r="I43" t="s">
        <v>244</v>
      </c>
      <c r="M43" t="s">
        <v>21</v>
      </c>
    </row>
    <row r="44" spans="1:13" x14ac:dyDescent="0.25">
      <c r="A44">
        <v>44</v>
      </c>
      <c r="B44" t="s">
        <v>17</v>
      </c>
      <c r="C44" t="s">
        <v>18</v>
      </c>
      <c r="D44" t="s">
        <v>103</v>
      </c>
      <c r="E44" t="s">
        <v>99</v>
      </c>
      <c r="F44" t="s">
        <v>18</v>
      </c>
      <c r="G44" t="s">
        <v>20</v>
      </c>
      <c r="H44">
        <v>34</v>
      </c>
      <c r="I44" t="s">
        <v>245</v>
      </c>
      <c r="M44" t="s">
        <v>21</v>
      </c>
    </row>
    <row r="45" spans="1:13" x14ac:dyDescent="0.25">
      <c r="A45">
        <v>45</v>
      </c>
      <c r="B45" t="s">
        <v>17</v>
      </c>
      <c r="C45" t="s">
        <v>18</v>
      </c>
      <c r="D45" t="s">
        <v>104</v>
      </c>
      <c r="E45" t="s">
        <v>99</v>
      </c>
      <c r="F45" t="s">
        <v>22</v>
      </c>
      <c r="G45" t="s">
        <v>23</v>
      </c>
      <c r="H45">
        <v>28</v>
      </c>
      <c r="I45" t="s">
        <v>245</v>
      </c>
      <c r="M45" t="s">
        <v>21</v>
      </c>
    </row>
    <row r="46" spans="1:13" x14ac:dyDescent="0.25">
      <c r="A46">
        <v>46</v>
      </c>
      <c r="B46" t="s">
        <v>17</v>
      </c>
      <c r="C46" t="s">
        <v>18</v>
      </c>
      <c r="D46" t="s">
        <v>105</v>
      </c>
      <c r="E46" t="s">
        <v>99</v>
      </c>
      <c r="F46" t="s">
        <v>18</v>
      </c>
      <c r="G46" t="s">
        <v>20</v>
      </c>
      <c r="H46">
        <v>29</v>
      </c>
      <c r="I46" t="s">
        <v>246</v>
      </c>
      <c r="M46" t="s">
        <v>21</v>
      </c>
    </row>
    <row r="47" spans="1:13" x14ac:dyDescent="0.25">
      <c r="A47">
        <v>47</v>
      </c>
      <c r="B47" t="s">
        <v>17</v>
      </c>
      <c r="C47" t="s">
        <v>18</v>
      </c>
      <c r="D47" t="s">
        <v>106</v>
      </c>
      <c r="E47" t="s">
        <v>99</v>
      </c>
      <c r="F47" t="s">
        <v>22</v>
      </c>
      <c r="G47" t="s">
        <v>23</v>
      </c>
      <c r="H47">
        <v>21</v>
      </c>
      <c r="I47" t="s">
        <v>246</v>
      </c>
      <c r="M47" t="s">
        <v>21</v>
      </c>
    </row>
    <row r="48" spans="1:13" x14ac:dyDescent="0.25">
      <c r="A48">
        <v>48</v>
      </c>
      <c r="B48" t="s">
        <v>17</v>
      </c>
      <c r="C48" t="s">
        <v>18</v>
      </c>
      <c r="D48" t="s">
        <v>107</v>
      </c>
      <c r="E48" t="s">
        <v>99</v>
      </c>
      <c r="F48" t="s">
        <v>18</v>
      </c>
      <c r="G48" t="s">
        <v>20</v>
      </c>
      <c r="H48">
        <v>33</v>
      </c>
      <c r="I48" t="s">
        <v>231</v>
      </c>
      <c r="M48" t="s">
        <v>21</v>
      </c>
    </row>
    <row r="49" spans="1:13" x14ac:dyDescent="0.25">
      <c r="A49">
        <v>49</v>
      </c>
      <c r="B49" t="s">
        <v>17</v>
      </c>
      <c r="C49" t="s">
        <v>18</v>
      </c>
      <c r="D49" t="s">
        <v>108</v>
      </c>
      <c r="E49" t="s">
        <v>99</v>
      </c>
      <c r="F49" t="s">
        <v>22</v>
      </c>
      <c r="G49" t="s">
        <v>23</v>
      </c>
      <c r="H49">
        <v>27</v>
      </c>
      <c r="I49" t="s">
        <v>235</v>
      </c>
      <c r="M49" t="s">
        <v>21</v>
      </c>
    </row>
    <row r="50" spans="1:13" x14ac:dyDescent="0.25">
      <c r="A50">
        <v>50</v>
      </c>
      <c r="B50" t="s">
        <v>17</v>
      </c>
      <c r="C50" t="s">
        <v>18</v>
      </c>
      <c r="D50" t="s">
        <v>109</v>
      </c>
      <c r="E50" t="s">
        <v>99</v>
      </c>
      <c r="F50" t="s">
        <v>18</v>
      </c>
      <c r="G50" t="s">
        <v>20</v>
      </c>
      <c r="H50">
        <v>12</v>
      </c>
      <c r="I50" t="s">
        <v>247</v>
      </c>
      <c r="M50" t="s">
        <v>21</v>
      </c>
    </row>
    <row r="51" spans="1:13" x14ac:dyDescent="0.25">
      <c r="A51">
        <v>51</v>
      </c>
      <c r="B51" t="s">
        <v>17</v>
      </c>
      <c r="C51" t="s">
        <v>18</v>
      </c>
      <c r="D51" t="s">
        <v>110</v>
      </c>
      <c r="E51" t="s">
        <v>99</v>
      </c>
      <c r="F51" t="s">
        <v>22</v>
      </c>
      <c r="G51" t="s">
        <v>23</v>
      </c>
      <c r="H51">
        <v>17</v>
      </c>
      <c r="I51" t="s">
        <v>233</v>
      </c>
      <c r="M51" t="s">
        <v>21</v>
      </c>
    </row>
    <row r="52" spans="1:13" x14ac:dyDescent="0.25">
      <c r="A52">
        <v>52</v>
      </c>
      <c r="B52" t="s">
        <v>17</v>
      </c>
      <c r="C52" t="s">
        <v>18</v>
      </c>
      <c r="D52" t="s">
        <v>111</v>
      </c>
      <c r="E52" t="s">
        <v>99</v>
      </c>
      <c r="F52" t="s">
        <v>18</v>
      </c>
      <c r="G52" t="s">
        <v>20</v>
      </c>
      <c r="H52">
        <v>14</v>
      </c>
      <c r="I52" t="s">
        <v>248</v>
      </c>
      <c r="M52" t="s">
        <v>21</v>
      </c>
    </row>
    <row r="53" spans="1:13" x14ac:dyDescent="0.25">
      <c r="A53">
        <v>53</v>
      </c>
      <c r="B53" t="s">
        <v>17</v>
      </c>
      <c r="C53" t="s">
        <v>18</v>
      </c>
      <c r="D53" t="s">
        <v>112</v>
      </c>
      <c r="E53" t="s">
        <v>99</v>
      </c>
      <c r="F53" t="s">
        <v>22</v>
      </c>
      <c r="G53" t="s">
        <v>23</v>
      </c>
      <c r="H53">
        <v>13</v>
      </c>
      <c r="I53" t="s">
        <v>248</v>
      </c>
      <c r="M53" t="s">
        <v>21</v>
      </c>
    </row>
    <row r="54" spans="1:13" x14ac:dyDescent="0.25">
      <c r="A54">
        <v>54</v>
      </c>
      <c r="B54" t="s">
        <v>17</v>
      </c>
      <c r="C54" t="s">
        <v>18</v>
      </c>
      <c r="D54" t="s">
        <v>113</v>
      </c>
      <c r="E54" t="s">
        <v>114</v>
      </c>
      <c r="F54" t="s">
        <v>22</v>
      </c>
      <c r="G54" t="s">
        <v>20</v>
      </c>
      <c r="H54">
        <v>48</v>
      </c>
      <c r="I54" t="s">
        <v>229</v>
      </c>
      <c r="M54" t="s">
        <v>21</v>
      </c>
    </row>
    <row r="55" spans="1:13" x14ac:dyDescent="0.25">
      <c r="A55">
        <v>55</v>
      </c>
      <c r="B55" t="s">
        <v>17</v>
      </c>
      <c r="C55" t="s">
        <v>18</v>
      </c>
      <c r="D55" t="s">
        <v>115</v>
      </c>
      <c r="E55" t="s">
        <v>114</v>
      </c>
      <c r="F55" t="s">
        <v>22</v>
      </c>
      <c r="G55" t="s">
        <v>20</v>
      </c>
      <c r="H55">
        <v>45</v>
      </c>
      <c r="I55" t="s">
        <v>248</v>
      </c>
      <c r="M55" t="s">
        <v>21</v>
      </c>
    </row>
    <row r="56" spans="1:13" x14ac:dyDescent="0.25">
      <c r="A56">
        <v>56</v>
      </c>
      <c r="B56" t="s">
        <v>17</v>
      </c>
      <c r="C56" t="s">
        <v>18</v>
      </c>
      <c r="D56" t="s">
        <v>116</v>
      </c>
      <c r="E56" t="s">
        <v>114</v>
      </c>
      <c r="F56" t="s">
        <v>22</v>
      </c>
      <c r="G56" t="s">
        <v>20</v>
      </c>
      <c r="H56">
        <v>50</v>
      </c>
      <c r="I56" t="s">
        <v>239</v>
      </c>
      <c r="M56" t="s">
        <v>21</v>
      </c>
    </row>
    <row r="57" spans="1:13" x14ac:dyDescent="0.25">
      <c r="A57">
        <v>57</v>
      </c>
      <c r="B57" t="s">
        <v>17</v>
      </c>
      <c r="C57" t="s">
        <v>18</v>
      </c>
      <c r="D57" t="s">
        <v>117</v>
      </c>
      <c r="E57" t="s">
        <v>114</v>
      </c>
      <c r="F57" t="s">
        <v>22</v>
      </c>
      <c r="G57" t="s">
        <v>20</v>
      </c>
      <c r="H57">
        <v>50</v>
      </c>
      <c r="I57" t="s">
        <v>252</v>
      </c>
      <c r="M57" t="s">
        <v>21</v>
      </c>
    </row>
    <row r="58" spans="1:13" x14ac:dyDescent="0.25">
      <c r="A58">
        <v>58</v>
      </c>
      <c r="B58" t="s">
        <v>17</v>
      </c>
      <c r="C58" t="s">
        <v>18</v>
      </c>
      <c r="D58" t="s">
        <v>118</v>
      </c>
      <c r="E58" t="s">
        <v>114</v>
      </c>
      <c r="F58" t="s">
        <v>22</v>
      </c>
      <c r="G58" t="s">
        <v>20</v>
      </c>
      <c r="H58">
        <v>50</v>
      </c>
      <c r="I58" t="s">
        <v>246</v>
      </c>
      <c r="M58" t="s">
        <v>21</v>
      </c>
    </row>
    <row r="59" spans="1:13" x14ac:dyDescent="0.25">
      <c r="A59">
        <v>59</v>
      </c>
      <c r="B59" t="s">
        <v>17</v>
      </c>
      <c r="C59" t="s">
        <v>18</v>
      </c>
      <c r="D59" t="s">
        <v>119</v>
      </c>
      <c r="E59" t="s">
        <v>114</v>
      </c>
      <c r="F59" t="s">
        <v>22</v>
      </c>
      <c r="G59" t="s">
        <v>20</v>
      </c>
      <c r="H59">
        <v>50</v>
      </c>
      <c r="I59" t="s">
        <v>253</v>
      </c>
      <c r="M59" t="s">
        <v>21</v>
      </c>
    </row>
    <row r="60" spans="1:13" x14ac:dyDescent="0.25">
      <c r="A60">
        <v>60</v>
      </c>
      <c r="B60" t="s">
        <v>17</v>
      </c>
      <c r="C60" t="s">
        <v>18</v>
      </c>
      <c r="D60" t="s">
        <v>120</v>
      </c>
      <c r="E60" t="s">
        <v>27</v>
      </c>
      <c r="F60" t="s">
        <v>22</v>
      </c>
      <c r="G60" t="s">
        <v>20</v>
      </c>
      <c r="H60">
        <v>31</v>
      </c>
      <c r="I60" t="s">
        <v>245</v>
      </c>
      <c r="M60" t="s">
        <v>21</v>
      </c>
    </row>
    <row r="61" spans="1:13" x14ac:dyDescent="0.25">
      <c r="A61">
        <v>61</v>
      </c>
      <c r="B61" t="s">
        <v>17</v>
      </c>
      <c r="C61" t="s">
        <v>18</v>
      </c>
      <c r="D61" t="s">
        <v>121</v>
      </c>
      <c r="E61" t="s">
        <v>27</v>
      </c>
      <c r="F61" t="s">
        <v>22</v>
      </c>
      <c r="G61" t="s">
        <v>20</v>
      </c>
      <c r="H61">
        <v>32</v>
      </c>
      <c r="I61" t="s">
        <v>244</v>
      </c>
      <c r="M61" t="s">
        <v>21</v>
      </c>
    </row>
    <row r="62" spans="1:13" x14ac:dyDescent="0.25">
      <c r="A62">
        <v>62</v>
      </c>
      <c r="B62" t="s">
        <v>17</v>
      </c>
      <c r="C62" t="s">
        <v>18</v>
      </c>
      <c r="D62" t="s">
        <v>122</v>
      </c>
      <c r="E62" t="s">
        <v>27</v>
      </c>
      <c r="F62" t="s">
        <v>22</v>
      </c>
      <c r="G62" t="s">
        <v>20</v>
      </c>
      <c r="H62">
        <v>36</v>
      </c>
      <c r="I62" t="s">
        <v>251</v>
      </c>
      <c r="M62" t="s">
        <v>21</v>
      </c>
    </row>
    <row r="63" spans="1:13" x14ac:dyDescent="0.25">
      <c r="A63">
        <v>63</v>
      </c>
      <c r="B63" t="s">
        <v>17</v>
      </c>
      <c r="C63" t="s">
        <v>18</v>
      </c>
      <c r="D63" t="s">
        <v>123</v>
      </c>
      <c r="E63" t="s">
        <v>27</v>
      </c>
      <c r="F63" t="s">
        <v>22</v>
      </c>
      <c r="G63" t="s">
        <v>20</v>
      </c>
      <c r="H63">
        <v>27</v>
      </c>
      <c r="I63" t="s">
        <v>246</v>
      </c>
      <c r="M63" t="s">
        <v>21</v>
      </c>
    </row>
    <row r="64" spans="1:13" x14ac:dyDescent="0.25">
      <c r="A64">
        <v>64</v>
      </c>
      <c r="B64" t="s">
        <v>17</v>
      </c>
      <c r="C64" t="s">
        <v>18</v>
      </c>
      <c r="D64" t="s">
        <v>124</v>
      </c>
      <c r="E64" t="s">
        <v>27</v>
      </c>
      <c r="F64" t="s">
        <v>22</v>
      </c>
      <c r="G64" t="s">
        <v>20</v>
      </c>
      <c r="H64">
        <v>35</v>
      </c>
      <c r="I64" t="s">
        <v>239</v>
      </c>
      <c r="M64" t="s">
        <v>21</v>
      </c>
    </row>
    <row r="65" spans="1:9" x14ac:dyDescent="0.25">
      <c r="A65">
        <v>65</v>
      </c>
      <c r="B65" t="s">
        <v>17</v>
      </c>
      <c r="C65" t="s">
        <v>18</v>
      </c>
      <c r="D65" t="s">
        <v>125</v>
      </c>
      <c r="E65" t="s">
        <v>27</v>
      </c>
      <c r="F65" t="s">
        <v>22</v>
      </c>
      <c r="G65" t="s">
        <v>20</v>
      </c>
      <c r="H65">
        <v>40</v>
      </c>
      <c r="I65" t="s">
        <v>249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737-6198-4B8E-ADF8-148D6104AE44}">
  <sheetPr codeName="Hoja2"/>
  <dimension ref="C1:H8"/>
  <sheetViews>
    <sheetView workbookViewId="0"/>
  </sheetViews>
  <sheetFormatPr baseColWidth="10" defaultRowHeight="15" x14ac:dyDescent="0.25"/>
  <cols>
    <col min="3" max="3" width="21.85546875" bestFit="1" customWidth="1"/>
    <col min="4" max="4" width="22.140625" bestFit="1" customWidth="1"/>
    <col min="5" max="5" width="11.42578125" style="12"/>
  </cols>
  <sheetData>
    <row r="1" spans="3:8" x14ac:dyDescent="0.25">
      <c r="C1" t="s">
        <v>54</v>
      </c>
      <c r="D1" t="s">
        <v>55</v>
      </c>
      <c r="E1" s="12" t="s">
        <v>56</v>
      </c>
      <c r="F1" t="s">
        <v>57</v>
      </c>
      <c r="G1" t="s">
        <v>58</v>
      </c>
      <c r="H1" t="str">
        <f>CONCATENATE(C1,",",D1,",",E1,",",F1,",",G1)</f>
        <v>username,firstname,lastname,email,auth</v>
      </c>
    </row>
    <row r="2" spans="3:8" ht="15.75" x14ac:dyDescent="0.25">
      <c r="C2" s="11">
        <v>15419141</v>
      </c>
      <c r="D2" t="s">
        <v>40</v>
      </c>
      <c r="E2" t="s">
        <v>47</v>
      </c>
      <c r="F2" t="s">
        <v>31</v>
      </c>
      <c r="G2" t="s">
        <v>59</v>
      </c>
      <c r="H2" t="str">
        <f t="shared" ref="H2:H8" si="0">CONCATENATE(C2,",",D2,",",E2,",",F2,",",G2)</f>
        <v>15419141,VEGA CANALES,FELIPE,fvega@undc.edu.pe,oauth2</v>
      </c>
    </row>
    <row r="3" spans="3:8" x14ac:dyDescent="0.25">
      <c r="C3" s="12">
        <v>40662095</v>
      </c>
      <c r="D3" t="s">
        <v>41</v>
      </c>
      <c r="E3" t="s">
        <v>48</v>
      </c>
      <c r="F3" t="s">
        <v>32</v>
      </c>
      <c r="G3" t="s">
        <v>59</v>
      </c>
      <c r="H3" t="str">
        <f t="shared" si="0"/>
        <v>40662095,TORRES JIMÉNEZ,EDERSON IGNACIO,e_torres@undc.edu.pe,oauth2</v>
      </c>
    </row>
    <row r="4" spans="3:8" x14ac:dyDescent="0.25">
      <c r="C4" s="12">
        <v>46117029</v>
      </c>
      <c r="D4" t="s">
        <v>42</v>
      </c>
      <c r="E4" t="s">
        <v>49</v>
      </c>
      <c r="F4" t="s">
        <v>33</v>
      </c>
      <c r="G4" t="s">
        <v>59</v>
      </c>
      <c r="H4" t="str">
        <f t="shared" si="0"/>
        <v>46117029,ANTONIO AQUIJE,RENZO ROLAND,rantonio@undc.edu.pe,oauth2</v>
      </c>
    </row>
    <row r="5" spans="3:8" x14ac:dyDescent="0.25">
      <c r="C5" s="12">
        <v>45976158</v>
      </c>
      <c r="D5" t="s">
        <v>43</v>
      </c>
      <c r="E5" t="s">
        <v>50</v>
      </c>
      <c r="F5" t="s">
        <v>34</v>
      </c>
      <c r="G5" t="s">
        <v>59</v>
      </c>
      <c r="H5" t="str">
        <f t="shared" si="0"/>
        <v>45976158,TOLEDO GUERRA,JUAN CARLOS ALFREDO,jtoledo@undc.edu.pe,oauth2</v>
      </c>
    </row>
    <row r="6" spans="3:8" x14ac:dyDescent="0.25">
      <c r="C6" s="12">
        <v>40332859</v>
      </c>
      <c r="D6" t="s">
        <v>44</v>
      </c>
      <c r="E6" t="s">
        <v>51</v>
      </c>
      <c r="F6" t="s">
        <v>35</v>
      </c>
      <c r="G6" t="s">
        <v>59</v>
      </c>
      <c r="H6" t="str">
        <f t="shared" si="0"/>
        <v>40332859,ÑAÑEZ JAVIER,NANCY,nnanez@undc.edu.pe,oauth2</v>
      </c>
    </row>
    <row r="7" spans="3:8" x14ac:dyDescent="0.25">
      <c r="C7" s="12" t="s">
        <v>37</v>
      </c>
      <c r="D7" t="s">
        <v>45</v>
      </c>
      <c r="E7" t="s">
        <v>52</v>
      </c>
      <c r="F7" t="s">
        <v>36</v>
      </c>
      <c r="G7" t="s">
        <v>59</v>
      </c>
      <c r="H7" t="str">
        <f t="shared" si="0"/>
        <v>06532908,VALDERRAMA ROMERO,ANTONIO SALOMON,avalderrama@undc.edu.pe,oauth2</v>
      </c>
    </row>
    <row r="8" spans="3:8" x14ac:dyDescent="0.25">
      <c r="C8" s="12" t="s">
        <v>39</v>
      </c>
      <c r="D8" t="s">
        <v>46</v>
      </c>
      <c r="E8" t="s">
        <v>53</v>
      </c>
      <c r="F8" t="s">
        <v>38</v>
      </c>
      <c r="G8" t="s">
        <v>59</v>
      </c>
      <c r="H8" t="str">
        <f t="shared" si="0"/>
        <v>21838566,AYBAR PEVE,LEANDRO JOEL,l_aybar@undc.edu.pe,oauth2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012F-06AA-4350-9BF3-B74CD49C74D0}">
  <dimension ref="A1:B14"/>
  <sheetViews>
    <sheetView workbookViewId="0">
      <selection activeCell="B14" sqref="B14"/>
    </sheetView>
  </sheetViews>
  <sheetFormatPr baseColWidth="10" defaultRowHeight="15" x14ac:dyDescent="0.25"/>
  <sheetData>
    <row r="1" spans="1:2" x14ac:dyDescent="0.25">
      <c r="A1" t="s">
        <v>156</v>
      </c>
      <c r="B1" t="s">
        <v>28</v>
      </c>
    </row>
    <row r="3" spans="1:2" x14ac:dyDescent="0.25">
      <c r="A3" t="s">
        <v>157</v>
      </c>
      <c r="B3" t="s">
        <v>158</v>
      </c>
    </row>
    <row r="4" spans="1:2" x14ac:dyDescent="0.25">
      <c r="A4" t="s">
        <v>19</v>
      </c>
      <c r="B4">
        <f>COUNTIFS(Sheet!E:E,items!A4)</f>
        <v>12</v>
      </c>
    </row>
    <row r="5" spans="1:2" x14ac:dyDescent="0.25">
      <c r="A5" t="s">
        <v>159</v>
      </c>
      <c r="B5">
        <f>COUNTIFS(Sheet!E:E,items!A5)</f>
        <v>0</v>
      </c>
    </row>
    <row r="6" spans="1:2" x14ac:dyDescent="0.25">
      <c r="A6" t="s">
        <v>24</v>
      </c>
      <c r="B6">
        <f>COUNTIFS(Sheet!E:E,items!A6)</f>
        <v>12</v>
      </c>
    </row>
    <row r="7" spans="1:2" x14ac:dyDescent="0.25">
      <c r="A7" t="s">
        <v>25</v>
      </c>
      <c r="B7">
        <f>COUNTIFS(Sheet!E:E,items!A7)</f>
        <v>0</v>
      </c>
    </row>
    <row r="8" spans="1:2" x14ac:dyDescent="0.25">
      <c r="A8" t="s">
        <v>99</v>
      </c>
      <c r="B8">
        <f>COUNTIFS(Sheet!E:E,items!A8)</f>
        <v>14</v>
      </c>
    </row>
    <row r="9" spans="1:2" x14ac:dyDescent="0.25">
      <c r="A9" t="s">
        <v>114</v>
      </c>
      <c r="B9">
        <f>COUNTIFS(Sheet!E:E,items!A9)</f>
        <v>10</v>
      </c>
    </row>
    <row r="10" spans="1:2" x14ac:dyDescent="0.25">
      <c r="A10" t="s">
        <v>27</v>
      </c>
      <c r="B10">
        <f>COUNTIFS(Sheet!E:E,items!A10)</f>
        <v>6</v>
      </c>
    </row>
    <row r="11" spans="1:2" x14ac:dyDescent="0.25">
      <c r="A11" t="s">
        <v>160</v>
      </c>
      <c r="B11">
        <f>COUNTIFS(Sheet!E:E,items!A11)</f>
        <v>0</v>
      </c>
    </row>
    <row r="12" spans="1:2" x14ac:dyDescent="0.25">
      <c r="A12" t="s">
        <v>26</v>
      </c>
      <c r="B12">
        <f>COUNTIFS(Sheet!E:E,items!A12)</f>
        <v>14</v>
      </c>
    </row>
    <row r="13" spans="1:2" x14ac:dyDescent="0.25">
      <c r="A13" t="s">
        <v>161</v>
      </c>
      <c r="B13">
        <f>COUNTIFS(Sheet!E:E,items!A13)</f>
        <v>0</v>
      </c>
    </row>
    <row r="14" spans="1:2" x14ac:dyDescent="0.25">
      <c r="B14">
        <f>SUM(B4:B13)</f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</vt:lpstr>
      <vt:lpstr>temp</vt:lpstr>
      <vt:lpstr>Hoja1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Gianmarcos Daniel Arias Bonifacio</cp:lastModifiedBy>
  <dcterms:created xsi:type="dcterms:W3CDTF">2022-08-18T15:11:55Z</dcterms:created>
  <dcterms:modified xsi:type="dcterms:W3CDTF">2023-04-18T18:33:02Z</dcterms:modified>
</cp:coreProperties>
</file>