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ev\UNDC_AUTOMATIZACION\EXCEL_TRABAJADO\"/>
    </mc:Choice>
  </mc:AlternateContent>
  <xr:revisionPtr revIDLastSave="0" documentId="13_ncr:1_{9188874F-40F3-44FB-BBD2-4F1A1881D4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Hoja1" sheetId="2" r:id="rId2"/>
    <sheet name="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2" i="1"/>
  <c r="Z2" i="1"/>
  <c r="AA2" i="1"/>
  <c r="V4" i="1"/>
  <c r="W4" i="1"/>
  <c r="X4" i="1"/>
  <c r="AB4" i="1"/>
  <c r="V5" i="1"/>
  <c r="W5" i="1"/>
  <c r="X5" i="1"/>
  <c r="AB5" i="1"/>
  <c r="V6" i="1"/>
  <c r="W6" i="1"/>
  <c r="X6" i="1"/>
  <c r="AB6" i="1"/>
  <c r="V7" i="1"/>
  <c r="W7" i="1"/>
  <c r="X7" i="1"/>
  <c r="AB7" i="1"/>
  <c r="V8" i="1"/>
  <c r="W8" i="1"/>
  <c r="X8" i="1"/>
  <c r="AB8" i="1"/>
  <c r="V9" i="1"/>
  <c r="W9" i="1"/>
  <c r="X9" i="1"/>
  <c r="AB9" i="1"/>
  <c r="V10" i="1"/>
  <c r="W10" i="1"/>
  <c r="X10" i="1"/>
  <c r="AB10" i="1"/>
  <c r="V11" i="1"/>
  <c r="W11" i="1"/>
  <c r="X11" i="1"/>
  <c r="AB11" i="1"/>
  <c r="V12" i="1"/>
  <c r="W12" i="1"/>
  <c r="X12" i="1"/>
  <c r="AB12" i="1"/>
  <c r="V13" i="1"/>
  <c r="W13" i="1"/>
  <c r="X13" i="1"/>
  <c r="AB13" i="1"/>
  <c r="V14" i="1"/>
  <c r="W14" i="1"/>
  <c r="X14" i="1"/>
  <c r="AB14" i="1"/>
  <c r="V15" i="1"/>
  <c r="W15" i="1"/>
  <c r="X15" i="1"/>
  <c r="AB15" i="1"/>
  <c r="V16" i="1"/>
  <c r="W16" i="1"/>
  <c r="X16" i="1"/>
  <c r="AB16" i="1"/>
  <c r="V17" i="1"/>
  <c r="W17" i="1"/>
  <c r="X17" i="1"/>
  <c r="AB17" i="1"/>
  <c r="V18" i="1"/>
  <c r="W18" i="1"/>
  <c r="X18" i="1"/>
  <c r="AB18" i="1"/>
  <c r="V19" i="1"/>
  <c r="W19" i="1"/>
  <c r="X19" i="1"/>
  <c r="AB19" i="1"/>
  <c r="V20" i="1"/>
  <c r="W20" i="1"/>
  <c r="X20" i="1"/>
  <c r="AB20" i="1"/>
  <c r="V21" i="1"/>
  <c r="W21" i="1"/>
  <c r="X21" i="1"/>
  <c r="AB21" i="1"/>
  <c r="V22" i="1"/>
  <c r="W22" i="1"/>
  <c r="X22" i="1"/>
  <c r="AB22" i="1"/>
  <c r="V23" i="1"/>
  <c r="W23" i="1"/>
  <c r="X23" i="1"/>
  <c r="AB23" i="1"/>
  <c r="V24" i="1"/>
  <c r="W24" i="1"/>
  <c r="X24" i="1"/>
  <c r="AB24" i="1"/>
  <c r="V25" i="1"/>
  <c r="W25" i="1"/>
  <c r="X25" i="1"/>
  <c r="AB25" i="1"/>
  <c r="V26" i="1"/>
  <c r="W26" i="1"/>
  <c r="X26" i="1"/>
  <c r="AB26" i="1"/>
  <c r="V27" i="1"/>
  <c r="W27" i="1"/>
  <c r="X27" i="1"/>
  <c r="AB27" i="1"/>
  <c r="V28" i="1"/>
  <c r="W28" i="1"/>
  <c r="X28" i="1"/>
  <c r="AB28" i="1"/>
  <c r="V29" i="1"/>
  <c r="W29" i="1"/>
  <c r="X29" i="1"/>
  <c r="AB29" i="1"/>
  <c r="V30" i="1"/>
  <c r="W30" i="1"/>
  <c r="X30" i="1"/>
  <c r="AB30" i="1"/>
  <c r="V31" i="1"/>
  <c r="W31" i="1"/>
  <c r="X31" i="1"/>
  <c r="AB31" i="1"/>
  <c r="V32" i="1"/>
  <c r="W32" i="1"/>
  <c r="X32" i="1"/>
  <c r="AB32" i="1"/>
  <c r="V33" i="1"/>
  <c r="W33" i="1"/>
  <c r="X33" i="1"/>
  <c r="AB33" i="1"/>
  <c r="V34" i="1"/>
  <c r="W34" i="1"/>
  <c r="X34" i="1"/>
  <c r="AB34" i="1"/>
  <c r="V35" i="1"/>
  <c r="W35" i="1"/>
  <c r="X35" i="1"/>
  <c r="AB35" i="1"/>
  <c r="V36" i="1"/>
  <c r="W36" i="1"/>
  <c r="X36" i="1"/>
  <c r="AB36" i="1"/>
  <c r="V37" i="1"/>
  <c r="W37" i="1"/>
  <c r="X37" i="1"/>
  <c r="AB37" i="1"/>
  <c r="V38" i="1"/>
  <c r="W38" i="1"/>
  <c r="X38" i="1"/>
  <c r="AB38" i="1"/>
  <c r="V39" i="1"/>
  <c r="W39" i="1"/>
  <c r="X39" i="1"/>
  <c r="AB39" i="1"/>
  <c r="V40" i="1"/>
  <c r="W40" i="1"/>
  <c r="X40" i="1"/>
  <c r="AB40" i="1"/>
  <c r="V41" i="1"/>
  <c r="W41" i="1"/>
  <c r="X41" i="1"/>
  <c r="AB41" i="1"/>
  <c r="V42" i="1"/>
  <c r="W42" i="1"/>
  <c r="X42" i="1"/>
  <c r="AB42" i="1"/>
  <c r="V43" i="1"/>
  <c r="W43" i="1"/>
  <c r="X43" i="1"/>
  <c r="AB43" i="1"/>
  <c r="V44" i="1"/>
  <c r="W44" i="1"/>
  <c r="X44" i="1"/>
  <c r="AB44" i="1"/>
  <c r="V45" i="1"/>
  <c r="W45" i="1"/>
  <c r="X45" i="1"/>
  <c r="AB45" i="1"/>
  <c r="V46" i="1"/>
  <c r="W46" i="1"/>
  <c r="X46" i="1"/>
  <c r="AB46" i="1"/>
  <c r="V47" i="1"/>
  <c r="W47" i="1"/>
  <c r="X47" i="1"/>
  <c r="AB47" i="1"/>
  <c r="V48" i="1"/>
  <c r="W48" i="1"/>
  <c r="X48" i="1"/>
  <c r="AB48" i="1"/>
  <c r="V49" i="1"/>
  <c r="W49" i="1"/>
  <c r="X49" i="1"/>
  <c r="AB49" i="1"/>
  <c r="V50" i="1"/>
  <c r="W50" i="1"/>
  <c r="X50" i="1"/>
  <c r="AB50" i="1"/>
  <c r="V51" i="1"/>
  <c r="W51" i="1"/>
  <c r="X51" i="1"/>
  <c r="AB51" i="1"/>
  <c r="V52" i="1"/>
  <c r="W52" i="1"/>
  <c r="X52" i="1"/>
  <c r="AB52" i="1"/>
  <c r="V3" i="1"/>
  <c r="W3" i="1"/>
  <c r="X3" i="1"/>
  <c r="AB3" i="1"/>
  <c r="B5" i="3"/>
  <c r="B6" i="3"/>
  <c r="B7" i="3"/>
  <c r="B8" i="3"/>
  <c r="B9" i="3"/>
  <c r="B10" i="3"/>
  <c r="B11" i="3"/>
  <c r="B12" i="3"/>
  <c r="B13" i="3"/>
  <c r="B4" i="3"/>
  <c r="AB2" i="1"/>
  <c r="H2" i="2"/>
  <c r="H3" i="2"/>
  <c r="H4" i="2"/>
  <c r="H5" i="2"/>
  <c r="H6" i="2"/>
  <c r="H7" i="2"/>
  <c r="H8" i="2"/>
  <c r="H1" i="2"/>
  <c r="V2" i="1"/>
  <c r="X2" i="1"/>
  <c r="W2" i="1"/>
  <c r="B14" i="3" l="1"/>
</calcChain>
</file>

<file path=xl/sharedStrings.xml><?xml version="1.0" encoding="utf-8"?>
<sst xmlns="http://schemas.openxmlformats.org/spreadsheetml/2006/main" count="578" uniqueCount="227">
  <si>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</si>
  <si>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</si>
  <si>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</si>
  <si>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</si>
  <si>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</si>
  <si>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</si>
  <si>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</si>
  <si>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</si>
  <si>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</si>
  <si>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</si>
  <si>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</si>
  <si>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</si>
  <si>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</si>
  <si>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</si>
  <si>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</si>
  <si>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</si>
  <si>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</si>
  <si>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M</t>
  </si>
  <si>
    <t>I</t>
  </si>
  <si>
    <t>A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</si>
  <si>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</si>
  <si>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</si>
  <si>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</si>
  <si>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</si>
  <si>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</si>
  <si>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</si>
  <si>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</si>
  <si>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</si>
  <si>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</si>
  <si>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</si>
  <si>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</si>
  <si>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</si>
  <si>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</si>
  <si>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</si>
  <si>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</si>
  <si>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</si>
  <si>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</si>
  <si>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</si>
  <si>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</si>
  <si>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</si>
  <si>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</si>
  <si>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</si>
  <si>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</si>
  <si>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</si>
  <si>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</si>
  <si>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</si>
  <si>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</si>
  <si>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</si>
  <si>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</si>
  <si>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</si>
  <si>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</si>
  <si>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</si>
  <si>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</si>
  <si>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</si>
  <si>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</si>
  <si>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</si>
  <si>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V</t>
  </si>
  <si>
    <t>VI</t>
  </si>
  <si>
    <t>IMAGEN UNIRSE GRUPO WHATSAPP</t>
  </si>
  <si>
    <t>CICLOS</t>
  </si>
  <si>
    <t>CANTIDAD</t>
  </si>
  <si>
    <t>II</t>
  </si>
  <si>
    <t>VIII</t>
  </si>
  <si>
    <t>X</t>
  </si>
  <si>
    <t>DOCENTE</t>
  </si>
  <si>
    <t>A1</t>
  </si>
  <si>
    <t>A2</t>
  </si>
  <si>
    <t>B1</t>
  </si>
  <si>
    <t>B2</t>
  </si>
  <si>
    <t>NO</t>
  </si>
  <si>
    <t>AG_X-M-A FORMULACIÓN Y EV</t>
  </si>
  <si>
    <t>SI</t>
  </si>
  <si>
    <t>TH</t>
  </si>
  <si>
    <t>THEG240101 - 1157 - COMUNICACIÓN</t>
  </si>
  <si>
    <t>LEVANO TASAYCO ABEL ALEJANDRO</t>
  </si>
  <si>
    <t>ROJAS SACRAMENTO GREGORIO</t>
  </si>
  <si>
    <t>T</t>
  </si>
  <si>
    <t>THEG240102 - 1158 - MATEMÁTICA BÁSICA I</t>
  </si>
  <si>
    <t>OSCANOA LEON RAUL BERNABE</t>
  </si>
  <si>
    <t>THEG240103 - 1159 - MÉTODOS DE ESTUDIOS UNIVERSITARIOS</t>
  </si>
  <si>
    <t>AGRAMONTE ROSELL REGINA DE LA CARIDAD</t>
  </si>
  <si>
    <t>THEG240104 - 1160 - DERECHOS FUNDAMENTALES DE LA PERSONA Y DE LA SOCIEDAD</t>
  </si>
  <si>
    <t>ALMEYDA CHUMPITAZ FRANCISCO TOMAS</t>
  </si>
  <si>
    <t>THEE240101 - 1161 - INTRODUCCIÓN A LA INDUSTRIA DEL TURISMO Y LA HOSPITALIDAD</t>
  </si>
  <si>
    <t>ROBLES ROJAS NAOMI GRACIELA</t>
  </si>
  <si>
    <t>THEE240102 - 1162 - ADMINISTRACIÓN TURÍSTICA</t>
  </si>
  <si>
    <t>ZAMUDIO RAMIREZ LAURA VANESSA</t>
  </si>
  <si>
    <t>THEE240204 - 1167 - HISTORIA DE LA CULTURA PERUANA</t>
  </si>
  <si>
    <t>URBINA SOLIS GISSELLA NATALY</t>
  </si>
  <si>
    <t>THEE240205 - 1168 - GEOGRAFÍA ECONÓMICA Y TURÍSTICA</t>
  </si>
  <si>
    <t>MENDOZA ZUÑIGA MARLENI</t>
  </si>
  <si>
    <t>TORRES CHUMBIAUCA LESLY ELIZABETH</t>
  </si>
  <si>
    <t>THEG240308 - 1169 - FILOSOFÍA Y ÉTICA</t>
  </si>
  <si>
    <t>PAZ Y MIñO CONDE MANUEL ABRAHAM</t>
  </si>
  <si>
    <t>CANALES YACTAYO JESÚS GONZALO VIVIANO</t>
  </si>
  <si>
    <t>THEG240309 - 1170 - REALIDAD NACIONAL E INTERNACIONAL</t>
  </si>
  <si>
    <t>SARAVIA YATACO NELLY PATRICIA</t>
  </si>
  <si>
    <t>THEE240308 - 1174 - COMPORTAMIENTO DEL CONSUMIDOR</t>
  </si>
  <si>
    <t>ALBERTO BUENO RAMON OSORIO</t>
  </si>
  <si>
    <t>THEE240410 - 1178 - INGLÉS TÉCNICO I</t>
  </si>
  <si>
    <t>BURGA TARRILLO CELINDA CONSUELO</t>
  </si>
  <si>
    <t>THEE240513 - 1181 - GESTIÓN DEL TALENTO HUMANO</t>
  </si>
  <si>
    <t>THES240501 - 1182 - CIRCUITOS TURÍSTICOS NACIONALES E INTERNACIONALES</t>
  </si>
  <si>
    <t>VALIENTE CAMPOS MARÍA GUADALUPE</t>
  </si>
  <si>
    <t>THES240502 - 1185 - GESTIÓN PÚBLICA EN TURISMO</t>
  </si>
  <si>
    <t>TH71 - 466 - GASTRONOMÍA Y BAR</t>
  </si>
  <si>
    <t>VEGA YEPEZ ROSARIO DEL PILAR</t>
  </si>
  <si>
    <t>TH72 - 467 - PLANIFICACIÓN TURÍSTICA</t>
  </si>
  <si>
    <t>PIZARRO OSORIO GIOVANNA ROCIO</t>
  </si>
  <si>
    <t>TH73 - 468 - CIRCUITOS Y PAQUETES TURÍSTICOS</t>
  </si>
  <si>
    <t>TH74 - 469 - CREACIÓN DE NEGOCIOS TURÍSTICOS</t>
  </si>
  <si>
    <t>TH75 - 470 - AGENCIAS DE VIAJES Y GUÍA TURÍSTICA</t>
  </si>
  <si>
    <t>BAÑOS CHAPARRO NIEVES ELVA</t>
  </si>
  <si>
    <t>TH76 - 471 - TRANSPORTE TURÍSTICO</t>
  </si>
  <si>
    <t>TH81 - 472 - DEONTOLOGÍA PROFESIONAL</t>
  </si>
  <si>
    <t>TH82 - 473 - TURISMO ALTERNATIVO</t>
  </si>
  <si>
    <t>TH83 - 474 - GERENCIA FINANCIERA</t>
  </si>
  <si>
    <t>TH84 - 475 - GESTIÓN TURÍSTICA EN ORGANISMOS GUBERNAMENTALES</t>
  </si>
  <si>
    <t>TH85 - 476 - GESTIÓN DE CALIDAD TURÍSTICA</t>
  </si>
  <si>
    <t>TH86 - 477 - ORGANIZACIÓN DE CONGRESOS Y EVENTOS</t>
  </si>
  <si>
    <t>TH91 - 478 - PRÁCTICAS PRE PROFESIONALES I</t>
  </si>
  <si>
    <t>N</t>
  </si>
  <si>
    <t>PALOMINO CORTEZ WILLIS RUFINI</t>
  </si>
  <si>
    <t>TH92 - 479 - SEMINARIO DE NUEVOS ENFOQUES DE LA ADMINISTRACIÓN TURÍSTICA</t>
  </si>
  <si>
    <t>TH93 - 480 - PROYECTOS DE TESIS</t>
  </si>
  <si>
    <t>ÑAÑEZ SILVA MIRIAM VIVIANA</t>
  </si>
  <si>
    <t>https://aula.undc.edu.pe/course/view.php?id=619</t>
  </si>
  <si>
    <t>https://aula.undc.edu.pe/course/view.php?id=618</t>
  </si>
  <si>
    <t>https://aula.undc.edu.pe/course/view.php?id=613</t>
  </si>
  <si>
    <t>https://aula.undc.edu.pe/course/view.php?id=617</t>
  </si>
  <si>
    <t>https://aula.undc.edu.pe/course/view.php?id=620</t>
  </si>
  <si>
    <t>https://aula.undc.edu.pe/course/view.php?id=614</t>
  </si>
  <si>
    <t>https://aula.undc.edu.pe/course/view.php?id=615</t>
  </si>
  <si>
    <t>https://aula.undc.edu.pe/course/view.php?id=616</t>
  </si>
  <si>
    <t>https://aula.undc.edu.pe/course/view.php?id=611</t>
  </si>
  <si>
    <t>https://aula.undc.edu.pe/course/view.php?id=612</t>
  </si>
  <si>
    <t>https://aula.undc.edu.pe/course/view.php?id=621</t>
  </si>
  <si>
    <t>https://aula.undc.edu.pe/course/view.php?id=622</t>
  </si>
  <si>
    <t>https://aula.undc.edu.pe/course/view.php?id=623</t>
  </si>
  <si>
    <t>https://aula.undc.edu.pe/course/view.php?id=624</t>
  </si>
  <si>
    <t>https://aula.undc.edu.pe/course/view.php?id=625</t>
  </si>
  <si>
    <t>https://aula.undc.edu.pe/course/view.php?id=632</t>
  </si>
  <si>
    <t>https://aula.undc.edu.pe/course/view.php?id=631</t>
  </si>
  <si>
    <t>https://aula.undc.edu.pe/course/view.php?id=628</t>
  </si>
  <si>
    <t>https://aula.undc.edu.pe/course/view.php?id=626</t>
  </si>
  <si>
    <t>https://aula.undc.edu.pe/course/view.php?id=629</t>
  </si>
  <si>
    <t>https://aula.undc.edu.pe/course/view.php?id=627</t>
  </si>
  <si>
    <t>https://aula.undc.edu.pe/course/view.php?id=630</t>
  </si>
  <si>
    <t>https://aula.undc.edu.pe/course/view.php?id=633</t>
  </si>
  <si>
    <t>https://aula.undc.edu.pe/course/view.php?id=634</t>
  </si>
  <si>
    <t>https://aula.undc.edu.pe/course/view.php?id=635</t>
  </si>
  <si>
    <t>https://aula.undc.edu.pe/course/view.php?id=638</t>
  </si>
  <si>
    <t>https://aula.undc.edu.pe/course/view.php?id=636</t>
  </si>
  <si>
    <t>https://aula.undc.edu.pe/course/view.php?id=639</t>
  </si>
  <si>
    <t>https://aula.undc.edu.pe/course/view.php?id=637</t>
  </si>
  <si>
    <t>https://aula.undc.edu.pe/course/view.php?id=640</t>
  </si>
  <si>
    <t>https://aula.undc.edu.pe/course/view.php?id=641</t>
  </si>
  <si>
    <t>https://aula.undc.edu.pe/course/view.php?id=647</t>
  </si>
  <si>
    <t>https://aula.undc.edu.pe/course/view.php?id=642</t>
  </si>
  <si>
    <t>https://aula.undc.edu.pe/course/view.php?id=648</t>
  </si>
  <si>
    <t>https://aula.undc.edu.pe/course/view.php?id=643</t>
  </si>
  <si>
    <t>https://aula.undc.edu.pe/course/view.php?id=649</t>
  </si>
  <si>
    <t>https://aula.undc.edu.pe/course/view.php?id=644</t>
  </si>
  <si>
    <t>https://aula.undc.edu.pe/course/view.php?id=650</t>
  </si>
  <si>
    <t>https://aula.undc.edu.pe/course/view.php?id=645</t>
  </si>
  <si>
    <t>https://aula.undc.edu.pe/course/view.php?id=651</t>
  </si>
  <si>
    <t>https://aula.undc.edu.pe/course/view.php?id=646</t>
  </si>
  <si>
    <t>https://aula.undc.edu.pe/course/view.php?id=652</t>
  </si>
  <si>
    <t>https://aula.undc.edu.pe/course/view.php?id=653</t>
  </si>
  <si>
    <t>https://aula.undc.edu.pe/course/view.php?id=654</t>
  </si>
  <si>
    <t>https://aula.undc.edu.pe/course/view.php?id=655</t>
  </si>
  <si>
    <t>https://aula.undc.edu.pe/course/view.php?id=656</t>
  </si>
  <si>
    <t>https://aula.undc.edu.pe/course/view.php?id=657</t>
  </si>
  <si>
    <t>https://aula.undc.edu.pe/course/view.php?id=658</t>
  </si>
  <si>
    <t>https://aula.undc.edu.pe/course/view.php?id=659</t>
  </si>
  <si>
    <t>https://aula.undc.edu.pe/course/view.php?id=660</t>
  </si>
  <si>
    <t>https://aula.undc.edu.pe/course/view.php?id=661</t>
  </si>
  <si>
    <t>https://chat.whatsapp.com/HvhLxHNCJujJlbaGpmcqKo</t>
  </si>
  <si>
    <t>https://chat.whatsapp.com/GAwW4N9oPIYAgN1naaX2IM</t>
  </si>
  <si>
    <t>https://chat.whatsapp.com/CgeENkfZDZYJNHhRapvG04</t>
  </si>
  <si>
    <t>https://chat.whatsapp.com/LLKvtsQ4AyN8rZxfJBRbrl</t>
  </si>
  <si>
    <t>https://chat.whatsapp.com/Ir6ZHRq4WG2470YBl6rH96</t>
  </si>
  <si>
    <t>https://chat.whatsapp.com/Bhil4T1NbsPLxErZHYkR8M</t>
  </si>
  <si>
    <t>https://chat.whatsapp.com/LgCvsK7hkK17c5Tm8fxf1M</t>
  </si>
  <si>
    <t>https://chat.whatsapp.com/JIVrcrmCREx44sPciCetEf</t>
  </si>
  <si>
    <t>https://chat.whatsapp.com/JyYY40WtBrT532hME7ROuy</t>
  </si>
  <si>
    <t>https://chat.whatsapp.com/ITxjZkMqSarLi3jCmTgsvv</t>
  </si>
  <si>
    <t>https://chat.whatsapp.com/GEyG0sN7IAiCNeZIWgAyg3</t>
  </si>
  <si>
    <t>https://chat.whatsapp.com/DSfHsaBWLsiBuYP1lOTwZu</t>
  </si>
  <si>
    <t>https://chat.whatsapp.com/Kq1rX0nfjLXCQPf72RqqNr</t>
  </si>
  <si>
    <t>https://chat.whatsapp.com/FTPtcxOtgTHBq0kJkTJpAB</t>
  </si>
  <si>
    <t>https://chat.whatsapp.com/E9lW4TeN20rIlkvIcMhfBM</t>
  </si>
  <si>
    <t>https://chat.whatsapp.com/DSWUwvdsRWI5j45xTa6Nep</t>
  </si>
  <si>
    <t>https://chat.whatsapp.com/EJCoacibG9D7Tz9QDI2aKP</t>
  </si>
  <si>
    <t>https://chat.whatsapp.com/FxlEG91SLZ7Ja10xXWZZyZ</t>
  </si>
  <si>
    <t>https://chat.whatsapp.com/LZBAjQ0Vc7UC2Eqty0BNee</t>
  </si>
  <si>
    <t>https://chat.whatsapp.com/JYflhO87Om819HGtyogTUd</t>
  </si>
  <si>
    <t>https://chat.whatsapp.com/FuCV3ZfeU3U5KReqbmCubq</t>
  </si>
  <si>
    <t>https://chat.whatsapp.com/EX6RWvy134DFAvD0DoDtIc</t>
  </si>
  <si>
    <t>https://chat.whatsapp.com/INsIxwSy53G1wvCo3gtBu9</t>
  </si>
  <si>
    <t>https://chat.whatsapp.com/JhATisV95xn1MYQv7Meui6</t>
  </si>
  <si>
    <t>https://chat.whatsapp.com/CVEmAgdypNX1o6DRZ3SF63</t>
  </si>
  <si>
    <t>https://chat.whatsapp.com/LTjIqqhEhBQI13dZbct8OY</t>
  </si>
  <si>
    <t>https://chat.whatsapp.com/Cs8PWAF1iP48B9sQUXQ0s2</t>
  </si>
  <si>
    <t>https://chat.whatsapp.com/D6M1A1tcV5JIj0P5SU2gxn</t>
  </si>
  <si>
    <t>https://chat.whatsapp.com/IUwY9MmWTt86Jus3cNdO19</t>
  </si>
  <si>
    <t>https://chat.whatsapp.com/KPc0m6QL6erLYup3BbLtQL</t>
  </si>
  <si>
    <t>https://chat.whatsapp.com/H2gNFpvDxbV1PSiyGjgNXJ</t>
  </si>
  <si>
    <t>https://chat.whatsapp.com/DmvPRJLn9R8HGalK2dJ3sv</t>
  </si>
  <si>
    <t>https://chat.whatsapp.com/GjXKATW9tki5aQP8ETG9zH</t>
  </si>
  <si>
    <t>https://chat.whatsapp.com/LHgi3REMMLJIRIwlK3DWjr</t>
  </si>
  <si>
    <t>https://chat.whatsapp.com/ERuUc6NREa0KJZLvjRVynT</t>
  </si>
  <si>
    <t>https://chat.whatsapp.com/L4qCAJwwBtqJd34zNeaewN</t>
  </si>
  <si>
    <t>https://chat.whatsapp.com/FXZjYXT64rtId7NopG0KxB</t>
  </si>
  <si>
    <t>https://chat.whatsapp.com/Jft0C48dVQ340TY69SCFzU</t>
  </si>
  <si>
    <t>https://chat.whatsapp.com/EnUmzapmBxtBnP4i6zoW6a</t>
  </si>
  <si>
    <t>https://chat.whatsapp.com/I5A1dlQ9Zyk3XEGjvFEK1Y</t>
  </si>
  <si>
    <t>https://chat.whatsapp.com/Dda0Uiq5cqiIAa1duv6xPZ</t>
  </si>
  <si>
    <t>https://chat.whatsapp.com/HpfAuZ1O7RVGneo5eKMkDA</t>
  </si>
  <si>
    <t>https://chat.whatsapp.com/DCck2WLb6FrJfDfktlxCg4</t>
  </si>
  <si>
    <t>https://chat.whatsapp.com/B6fZKyiLN7A46RJ9ml5XQo</t>
  </si>
  <si>
    <t>https://chat.whatsapp.com/CQ2lGEuSP0Z0nrJ84UG00y</t>
  </si>
  <si>
    <t>https://chat.whatsapp.com/FJjjkkc7xTG1HPqDlTsm5h</t>
  </si>
  <si>
    <t>https://chat.whatsapp.com/I5FarqdwJSSDSY1xNN8t6Q</t>
  </si>
  <si>
    <t>https://chat.whatsapp.com/IRC06V4lDYgFV66nJo7CPu</t>
  </si>
  <si>
    <t>https://chat.whatsapp.com/HsqYWIViYgX90pmlzT4uhB</t>
  </si>
  <si>
    <t>https://chat.whatsapp.com/LPvbOqWHQLHEQ6NRCCsKPc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</si>
</sst>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3" fillId="4" borderId="0" xfId="1" applyFill="1"/>
    <xf numFmtId="0" fontId="6" fillId="3" borderId="0" xfId="0" applyFont="1" applyFill="1"/>
    <xf numFmtId="0" fontId="0" fillId="5" borderId="0" xfId="0" applyFill="1"/>
    <xf numFmtId="0" fontId="0" fillId="6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ula.undc.edu.pe/course/view.php?id=626" TargetMode="External"/><Relationship Id="rId18" Type="http://schemas.openxmlformats.org/officeDocument/2006/relationships/hyperlink" Target="https://aula.undc.edu.pe/course/view.php?id=634" TargetMode="External"/><Relationship Id="rId26" Type="http://schemas.openxmlformats.org/officeDocument/2006/relationships/hyperlink" Target="https://aula.undc.edu.pe/course/view.php?id=642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aula.undc.edu.pe/course/view.php?id=636" TargetMode="External"/><Relationship Id="rId34" Type="http://schemas.openxmlformats.org/officeDocument/2006/relationships/hyperlink" Target="https://aula.undc.edu.pe/course/view.php?id=646" TargetMode="External"/><Relationship Id="rId7" Type="http://schemas.openxmlformats.org/officeDocument/2006/relationships/hyperlink" Target="https://aula.undc.edu.pe/course/view.php?id=623" TargetMode="External"/><Relationship Id="rId12" Type="http://schemas.openxmlformats.org/officeDocument/2006/relationships/hyperlink" Target="https://aula.undc.edu.pe/course/view.php?id=628" TargetMode="External"/><Relationship Id="rId17" Type="http://schemas.openxmlformats.org/officeDocument/2006/relationships/hyperlink" Target="https://aula.undc.edu.pe/course/view.php?id=633" TargetMode="External"/><Relationship Id="rId25" Type="http://schemas.openxmlformats.org/officeDocument/2006/relationships/hyperlink" Target="https://aula.undc.edu.pe/course/view.php?id=647" TargetMode="External"/><Relationship Id="rId33" Type="http://schemas.openxmlformats.org/officeDocument/2006/relationships/hyperlink" Target="https://aula.undc.edu.pe/course/view.php?id=651" TargetMode="External"/><Relationship Id="rId38" Type="http://schemas.openxmlformats.org/officeDocument/2006/relationships/hyperlink" Target="https://aula.undc.edu.pe/course/view.php?id=656" TargetMode="External"/><Relationship Id="rId2" Type="http://schemas.openxmlformats.org/officeDocument/2006/relationships/hyperlink" Target="https://aula.undc.edu.pe/course/view.php?id=614" TargetMode="External"/><Relationship Id="rId16" Type="http://schemas.openxmlformats.org/officeDocument/2006/relationships/hyperlink" Target="https://aula.undc.edu.pe/course/view.php?id=630" TargetMode="External"/><Relationship Id="rId20" Type="http://schemas.openxmlformats.org/officeDocument/2006/relationships/hyperlink" Target="https://aula.undc.edu.pe/course/view.php?id=638" TargetMode="External"/><Relationship Id="rId29" Type="http://schemas.openxmlformats.org/officeDocument/2006/relationships/hyperlink" Target="https://aula.undc.edu.pe/course/view.php?id=649" TargetMode="External"/><Relationship Id="rId1" Type="http://schemas.openxmlformats.org/officeDocument/2006/relationships/hyperlink" Target="https://aula.undc.edu.pe/course/view.php?id=620" TargetMode="External"/><Relationship Id="rId6" Type="http://schemas.openxmlformats.org/officeDocument/2006/relationships/hyperlink" Target="https://aula.undc.edu.pe/course/view.php?id=621" TargetMode="External"/><Relationship Id="rId11" Type="http://schemas.openxmlformats.org/officeDocument/2006/relationships/hyperlink" Target="https://aula.undc.edu.pe/course/view.php?id=631" TargetMode="External"/><Relationship Id="rId24" Type="http://schemas.openxmlformats.org/officeDocument/2006/relationships/hyperlink" Target="https://aula.undc.edu.pe/course/view.php?id=640" TargetMode="External"/><Relationship Id="rId32" Type="http://schemas.openxmlformats.org/officeDocument/2006/relationships/hyperlink" Target="https://aula.undc.edu.pe/course/view.php?id=645" TargetMode="External"/><Relationship Id="rId37" Type="http://schemas.openxmlformats.org/officeDocument/2006/relationships/hyperlink" Target="https://aula.undc.edu.pe/course/view.php?id=655" TargetMode="External"/><Relationship Id="rId5" Type="http://schemas.openxmlformats.org/officeDocument/2006/relationships/hyperlink" Target="https://aula.undc.edu.pe/course/view.php?id=612" TargetMode="External"/><Relationship Id="rId15" Type="http://schemas.openxmlformats.org/officeDocument/2006/relationships/hyperlink" Target="https://aula.undc.edu.pe/course/view.php?id=627" TargetMode="External"/><Relationship Id="rId23" Type="http://schemas.openxmlformats.org/officeDocument/2006/relationships/hyperlink" Target="https://aula.undc.edu.pe/course/view.php?id=637" TargetMode="External"/><Relationship Id="rId28" Type="http://schemas.openxmlformats.org/officeDocument/2006/relationships/hyperlink" Target="https://aula.undc.edu.pe/course/view.php?id=643" TargetMode="External"/><Relationship Id="rId36" Type="http://schemas.openxmlformats.org/officeDocument/2006/relationships/hyperlink" Target="https://aula.undc.edu.pe/course/view.php?id=654" TargetMode="External"/><Relationship Id="rId10" Type="http://schemas.openxmlformats.org/officeDocument/2006/relationships/hyperlink" Target="https://aula.undc.edu.pe/course/view.php?id=632" TargetMode="External"/><Relationship Id="rId19" Type="http://schemas.openxmlformats.org/officeDocument/2006/relationships/hyperlink" Target="https://aula.undc.edu.pe/course/view.php?id=635" TargetMode="External"/><Relationship Id="rId31" Type="http://schemas.openxmlformats.org/officeDocument/2006/relationships/hyperlink" Target="https://aula.undc.edu.pe/course/view.php?id=650" TargetMode="External"/><Relationship Id="rId4" Type="http://schemas.openxmlformats.org/officeDocument/2006/relationships/hyperlink" Target="https://aula.undc.edu.pe/course/view.php?id=616" TargetMode="External"/><Relationship Id="rId9" Type="http://schemas.openxmlformats.org/officeDocument/2006/relationships/hyperlink" Target="https://aula.undc.edu.pe/course/view.php?id=625" TargetMode="External"/><Relationship Id="rId14" Type="http://schemas.openxmlformats.org/officeDocument/2006/relationships/hyperlink" Target="https://aula.undc.edu.pe/course/view.php?id=629" TargetMode="External"/><Relationship Id="rId22" Type="http://schemas.openxmlformats.org/officeDocument/2006/relationships/hyperlink" Target="https://aula.undc.edu.pe/course/view.php?id=639" TargetMode="External"/><Relationship Id="rId27" Type="http://schemas.openxmlformats.org/officeDocument/2006/relationships/hyperlink" Target="https://aula.undc.edu.pe/course/view.php?id=648" TargetMode="External"/><Relationship Id="rId30" Type="http://schemas.openxmlformats.org/officeDocument/2006/relationships/hyperlink" Target="https://aula.undc.edu.pe/course/view.php?id=644" TargetMode="External"/><Relationship Id="rId35" Type="http://schemas.openxmlformats.org/officeDocument/2006/relationships/hyperlink" Target="https://aula.undc.edu.pe/course/view.php?id=653" TargetMode="External"/><Relationship Id="rId8" Type="http://schemas.openxmlformats.org/officeDocument/2006/relationships/hyperlink" Target="https://aula.undc.edu.pe/course/view.php?id=624" TargetMode="External"/><Relationship Id="rId3" Type="http://schemas.openxmlformats.org/officeDocument/2006/relationships/hyperlink" Target="https://aula.undc.edu.pe/course/view.php?id=6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1"/>
  <sheetViews>
    <sheetView tabSelected="1" workbookViewId="0">
      <pane ySplit="1" topLeftCell="A21" activePane="bottomLeft" state="frozen"/>
      <selection pane="bottomLeft" activeCell="I37" sqref="I37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4" customWidth="1"/>
    <col min="6" max="6" width="7.42578125" bestFit="1" customWidth="1"/>
    <col min="7" max="7" width="4.140625" customWidth="1"/>
    <col min="8" max="8" width="3.2851562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58.425781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64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26</v>
      </c>
      <c r="U1" s="4" t="s">
        <v>8</v>
      </c>
      <c r="V1" s="14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>
        <v>1</v>
      </c>
      <c r="B2" t="s">
        <v>72</v>
      </c>
      <c r="C2" s="12" t="s">
        <v>17</v>
      </c>
      <c r="D2" t="s">
        <v>73</v>
      </c>
      <c r="E2" t="s">
        <v>18</v>
      </c>
      <c r="F2" t="s">
        <v>17</v>
      </c>
      <c r="G2" t="s">
        <v>66</v>
      </c>
      <c r="H2">
        <v>23</v>
      </c>
      <c r="I2" t="s">
        <v>74</v>
      </c>
      <c r="T2" t="s">
        <v>69</v>
      </c>
      <c r="U2" s="13" t="s">
        <v>126</v>
      </c>
      <c r="V2" t="str">
        <f>MID(U2,45,4)</f>
        <v>619</v>
      </c>
      <c r="W2" t="str">
        <f t="shared" ref="W2" si="0">MID(D2,1,10)</f>
        <v>THEG240101</v>
      </c>
      <c r="X2" t="str">
        <f t="shared" ref="X2" si="1">TRIM(MID(D2,14,222))</f>
        <v>1157 - COMUNICACIÓN</v>
      </c>
      <c r="Y2" t="str">
        <f>TRIM(CONCATENATE("TURISMO -",E2,"-",F2,"-",G2," ",LEFT(X2,LEN(X2)-7)))</f>
        <v>TURISMO -I-M-A2 1157 - COMUN</v>
      </c>
      <c r="Z2" s="16" t="str">
        <f>CONCATENATE(B2,"_",E2,"-",F2,"-",G2," ",X2)</f>
        <v>TH_I-M-A2 1157 - COMUNICACIÓN</v>
      </c>
      <c r="AA2" s="16" t="str">
        <f>TRIM(MID(Z2,1,25))</f>
        <v>TH_I-M-A2 1157 - COMUNICA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>
        <v>2</v>
      </c>
      <c r="B3" t="s">
        <v>72</v>
      </c>
      <c r="C3" s="12" t="s">
        <v>17</v>
      </c>
      <c r="D3" t="s">
        <v>73</v>
      </c>
      <c r="E3" t="s">
        <v>18</v>
      </c>
      <c r="F3" t="s">
        <v>17</v>
      </c>
      <c r="G3" t="s">
        <v>67</v>
      </c>
      <c r="H3">
        <v>31</v>
      </c>
      <c r="I3" t="s">
        <v>75</v>
      </c>
      <c r="S3" t="s">
        <v>177</v>
      </c>
      <c r="T3" t="s">
        <v>71</v>
      </c>
      <c r="U3" s="13" t="s">
        <v>127</v>
      </c>
      <c r="V3" t="str">
        <f>MID(U3,45,4)</f>
        <v>618</v>
      </c>
      <c r="W3" t="str">
        <f t="shared" ref="W3:W4" si="2">MID(D3,1,10)</f>
        <v>THEG240101</v>
      </c>
      <c r="X3" t="str">
        <f t="shared" ref="X3:X4" si="3">TRIM(MID(D3,14,222))</f>
        <v>1157 - COMUNICACIÓN</v>
      </c>
      <c r="Y3" t="str">
        <f t="shared" ref="Y3:Y52" si="4">TRIM(CONCATENATE("TURISMO -",E3,"-",F3,"-",G3," ",LEFT(X3,LEN(X3)-7)))</f>
        <v>TURISMO -I-M-B1 1157 - COMUN</v>
      </c>
      <c r="Z3" s="16" t="str">
        <f t="shared" ref="Z3:Z52" si="5">CONCATENATE(B3,"_",E3,"-",F3,"-",G3," ",X3)</f>
        <v>TH_I-M-B1 1157 - COMUNICACIÓN</v>
      </c>
      <c r="AA3" s="16" t="str">
        <f t="shared" ref="AA3:AA52" si="6">TRIM(MID(Z3,1,25))</f>
        <v>TH_I-M-B1 1157 - COMUNICA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href='https://chat.whatsapp.com/HvhLxHNCJujJlbaGpmcqKo'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" spans="1:31" x14ac:dyDescent="0.25">
      <c r="A4">
        <v>3</v>
      </c>
      <c r="B4" t="s">
        <v>72</v>
      </c>
      <c r="C4" s="12" t="s">
        <v>17</v>
      </c>
      <c r="D4" t="s">
        <v>73</v>
      </c>
      <c r="E4" t="s">
        <v>18</v>
      </c>
      <c r="F4" t="s">
        <v>76</v>
      </c>
      <c r="G4" t="s">
        <v>19</v>
      </c>
      <c r="H4">
        <v>28</v>
      </c>
      <c r="I4" t="s">
        <v>74</v>
      </c>
      <c r="S4" t="s">
        <v>178</v>
      </c>
      <c r="T4" t="s">
        <v>71</v>
      </c>
      <c r="U4" s="13" t="s">
        <v>128</v>
      </c>
      <c r="V4" t="str">
        <f t="shared" ref="V4:V52" si="7">MID(U4,45,4)</f>
        <v>613</v>
      </c>
      <c r="W4" t="str">
        <f t="shared" si="2"/>
        <v>THEG240101</v>
      </c>
      <c r="X4" t="str">
        <f t="shared" si="3"/>
        <v>1157 - COMUNICACIÓN</v>
      </c>
      <c r="Y4" t="str">
        <f t="shared" si="4"/>
        <v>TURISMO -I-T-A 1157 - COMUN</v>
      </c>
      <c r="Z4" s="16" t="str">
        <f t="shared" si="5"/>
        <v>TH_I-T-A 1157 - COMUNICACIÓN</v>
      </c>
      <c r="AA4" s="16" t="str">
        <f t="shared" si="6"/>
        <v>TH_I-T-A 1157 - COMUNICAC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href='https://chat.whatsapp.com/GAwW4N9oPIYAgN1naaX2IM'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" spans="1:31" x14ac:dyDescent="0.25">
      <c r="A5">
        <v>4</v>
      </c>
      <c r="B5" t="s">
        <v>72</v>
      </c>
      <c r="C5" s="12" t="s">
        <v>17</v>
      </c>
      <c r="D5" t="s">
        <v>73</v>
      </c>
      <c r="E5" t="s">
        <v>18</v>
      </c>
      <c r="F5" t="s">
        <v>76</v>
      </c>
      <c r="G5" t="s">
        <v>65</v>
      </c>
      <c r="H5">
        <v>39</v>
      </c>
      <c r="I5" t="s">
        <v>75</v>
      </c>
      <c r="S5" t="s">
        <v>179</v>
      </c>
      <c r="T5" t="s">
        <v>71</v>
      </c>
      <c r="U5" s="13" t="s">
        <v>129</v>
      </c>
      <c r="V5" t="str">
        <f t="shared" si="7"/>
        <v>617</v>
      </c>
      <c r="W5" t="str">
        <f t="shared" ref="W5:W52" si="8">MID(D5,1,10)</f>
        <v>THEG240101</v>
      </c>
      <c r="X5" t="str">
        <f t="shared" ref="X5:X52" si="9">TRIM(MID(D5,14,222))</f>
        <v>1157 - COMUNICACIÓN</v>
      </c>
      <c r="Y5" t="str">
        <f t="shared" si="4"/>
        <v>TURISMO -I-T-A1 1157 - COMUN</v>
      </c>
      <c r="Z5" s="16" t="str">
        <f t="shared" si="5"/>
        <v>TH_I-T-A1 1157 - COMUNICACIÓN</v>
      </c>
      <c r="AA5" s="16" t="str">
        <f t="shared" si="6"/>
        <v>TH_I-T-A1 1157 - COMUNICA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href='https://chat.whatsapp.com/CgeENkfZDZYJNHhRapvG04'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" spans="1:31" x14ac:dyDescent="0.25">
      <c r="A6">
        <v>5</v>
      </c>
      <c r="B6" t="s">
        <v>72</v>
      </c>
      <c r="C6" s="12" t="s">
        <v>17</v>
      </c>
      <c r="D6" t="s">
        <v>73</v>
      </c>
      <c r="E6" t="s">
        <v>18</v>
      </c>
      <c r="F6" t="s">
        <v>76</v>
      </c>
      <c r="G6" t="s">
        <v>68</v>
      </c>
      <c r="H6">
        <v>22</v>
      </c>
      <c r="I6" t="s">
        <v>74</v>
      </c>
      <c r="S6" t="s">
        <v>180</v>
      </c>
      <c r="T6" t="s">
        <v>71</v>
      </c>
      <c r="U6" s="13" t="s">
        <v>130</v>
      </c>
      <c r="V6" t="str">
        <f t="shared" si="7"/>
        <v>620</v>
      </c>
      <c r="W6" t="str">
        <f t="shared" si="8"/>
        <v>THEG240101</v>
      </c>
      <c r="X6" t="str">
        <f t="shared" si="9"/>
        <v>1157 - COMUNICACIÓN</v>
      </c>
      <c r="Y6" t="str">
        <f t="shared" si="4"/>
        <v>TURISMO -I-T-B2 1157 - COMUN</v>
      </c>
      <c r="Z6" s="16" t="str">
        <f t="shared" si="5"/>
        <v>TH_I-T-B2 1157 - COMUNICACIÓN</v>
      </c>
      <c r="AA6" s="16" t="str">
        <f t="shared" si="6"/>
        <v>TH_I-T-B2 1157 - COMUNICA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href='https://chat.whatsapp.com/LLKvtsQ4AyN8rZxfJBRbrl'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" spans="1:31" x14ac:dyDescent="0.25">
      <c r="A7">
        <v>6</v>
      </c>
      <c r="B7" t="s">
        <v>72</v>
      </c>
      <c r="C7" s="12" t="s">
        <v>17</v>
      </c>
      <c r="D7" t="s">
        <v>77</v>
      </c>
      <c r="E7" t="s">
        <v>18</v>
      </c>
      <c r="F7" t="s">
        <v>17</v>
      </c>
      <c r="G7" t="s">
        <v>19</v>
      </c>
      <c r="H7">
        <v>29</v>
      </c>
      <c r="I7" t="s">
        <v>78</v>
      </c>
      <c r="S7" t="s">
        <v>181</v>
      </c>
      <c r="T7" t="s">
        <v>71</v>
      </c>
      <c r="U7" s="13" t="s">
        <v>131</v>
      </c>
      <c r="V7" t="str">
        <f t="shared" si="7"/>
        <v>614</v>
      </c>
      <c r="W7" t="str">
        <f t="shared" si="8"/>
        <v>THEG240102</v>
      </c>
      <c r="X7" t="str">
        <f t="shared" si="9"/>
        <v>1158 - MATEMÁTICA BÁSICA I</v>
      </c>
      <c r="Y7" t="str">
        <f t="shared" si="4"/>
        <v>TURISMO -I-M-A 1158 - MATEMÁTICA B</v>
      </c>
      <c r="Z7" s="16" t="str">
        <f t="shared" si="5"/>
        <v>TH_I-M-A 1158 - MATEMÁTICA BÁSICA I</v>
      </c>
      <c r="AA7" s="16" t="str">
        <f t="shared" si="6"/>
        <v>TH_I-M-A 1158 - MATEMÁTIC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href='https://chat.whatsapp.com/Ir6ZHRq4WG2470YBl6rH96'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8" spans="1:31" x14ac:dyDescent="0.25">
      <c r="A8">
        <v>7</v>
      </c>
      <c r="B8" t="s">
        <v>72</v>
      </c>
      <c r="C8" s="12" t="s">
        <v>17</v>
      </c>
      <c r="D8" t="s">
        <v>79</v>
      </c>
      <c r="E8" t="s">
        <v>18</v>
      </c>
      <c r="F8" t="s">
        <v>17</v>
      </c>
      <c r="G8" t="s">
        <v>19</v>
      </c>
      <c r="H8">
        <v>31</v>
      </c>
      <c r="I8" t="s">
        <v>80</v>
      </c>
      <c r="S8" t="s">
        <v>182</v>
      </c>
      <c r="T8" t="s">
        <v>71</v>
      </c>
      <c r="U8" s="13" t="s">
        <v>132</v>
      </c>
      <c r="V8" t="str">
        <f t="shared" si="7"/>
        <v>615</v>
      </c>
      <c r="W8" t="str">
        <f t="shared" si="8"/>
        <v>THEG240103</v>
      </c>
      <c r="X8" t="str">
        <f t="shared" si="9"/>
        <v>1159 - MÉTODOS DE ESTUDIOS UNIVERSITARIOS</v>
      </c>
      <c r="Y8" t="str">
        <f t="shared" si="4"/>
        <v>TURISMO -I-M-A 1159 - MÉTODOS DE ESTUDIOS UNIVERS</v>
      </c>
      <c r="Z8" s="16" t="str">
        <f t="shared" si="5"/>
        <v>TH_I-M-A 1159 - MÉTODOS DE ESTUDIOS UNIVERSITARIOS</v>
      </c>
      <c r="AA8" s="16" t="str">
        <f t="shared" si="6"/>
        <v>TH_I-M-A 1159 - MÉTODOS D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href='https://chat.whatsapp.com/Bhil4T1NbsPLxErZHYkR8M'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9" spans="1:31" x14ac:dyDescent="0.25">
      <c r="A9">
        <v>8</v>
      </c>
      <c r="B9" t="s">
        <v>72</v>
      </c>
      <c r="C9" s="12" t="s">
        <v>17</v>
      </c>
      <c r="D9" t="s">
        <v>81</v>
      </c>
      <c r="E9" t="s">
        <v>18</v>
      </c>
      <c r="F9" t="s">
        <v>17</v>
      </c>
      <c r="G9" t="s">
        <v>19</v>
      </c>
      <c r="H9">
        <v>29</v>
      </c>
      <c r="I9" t="s">
        <v>82</v>
      </c>
      <c r="S9" t="s">
        <v>183</v>
      </c>
      <c r="T9" t="s">
        <v>71</v>
      </c>
      <c r="U9" s="13" t="s">
        <v>133</v>
      </c>
      <c r="V9" t="str">
        <f t="shared" si="7"/>
        <v>616</v>
      </c>
      <c r="W9" t="str">
        <f t="shared" si="8"/>
        <v>THEG240104</v>
      </c>
      <c r="X9" t="str">
        <f t="shared" si="9"/>
        <v>1160 - DERECHOS FUNDAMENTALES DE LA PERSONA Y DE LA SOCIEDAD</v>
      </c>
      <c r="Y9" t="str">
        <f t="shared" si="4"/>
        <v>TURISMO -I-M-A 1160 - DERECHOS FUNDAMENTALES DE LA PERSONA Y DE LA S</v>
      </c>
      <c r="Z9" s="16" t="str">
        <f t="shared" si="5"/>
        <v>TH_I-M-A 1160 - DERECHOS FUNDAMENTALES DE LA PERSONA Y DE LA SOCIEDAD</v>
      </c>
      <c r="AA9" s="16" t="str">
        <f t="shared" si="6"/>
        <v>TH_I-M-A 1160 - DERECHOS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href='https://chat.whatsapp.com/LgCvsK7hkK17c5Tm8fxf1M'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0" spans="1:31" x14ac:dyDescent="0.25">
      <c r="A10">
        <v>9</v>
      </c>
      <c r="B10" t="s">
        <v>72</v>
      </c>
      <c r="C10" s="12" t="s">
        <v>17</v>
      </c>
      <c r="D10" t="s">
        <v>83</v>
      </c>
      <c r="E10" t="s">
        <v>18</v>
      </c>
      <c r="F10" t="s">
        <v>17</v>
      </c>
      <c r="G10" t="s">
        <v>19</v>
      </c>
      <c r="H10">
        <v>29</v>
      </c>
      <c r="I10" t="s">
        <v>84</v>
      </c>
      <c r="S10" t="s">
        <v>184</v>
      </c>
      <c r="T10" t="s">
        <v>71</v>
      </c>
      <c r="U10" s="13" t="s">
        <v>134</v>
      </c>
      <c r="V10" t="str">
        <f t="shared" si="7"/>
        <v>611</v>
      </c>
      <c r="W10" t="str">
        <f t="shared" si="8"/>
        <v>THEE240101</v>
      </c>
      <c r="X10" t="str">
        <f t="shared" si="9"/>
        <v>1161 - INTRODUCCIÓN A LA INDUSTRIA DEL TURISMO Y LA HOSPITALIDAD</v>
      </c>
      <c r="Y10" t="str">
        <f t="shared" si="4"/>
        <v>TURISMO -I-M-A 1161 - INTRODUCCIÓN A LA INDUSTRIA DEL TURISMO Y LA HOSPI</v>
      </c>
      <c r="Z10" s="16" t="str">
        <f t="shared" si="5"/>
        <v>TH_I-M-A 1161 - INTRODUCCIÓN A LA INDUSTRIA DEL TURISMO Y LA HOSPITALIDAD</v>
      </c>
      <c r="AA10" s="16" t="str">
        <f t="shared" si="6"/>
        <v>TH_I-M-A 1161 - INTRODUCC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href='https://chat.whatsapp.com/JIVrcrmCREx44sPciCetEf'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1" spans="1:31" x14ac:dyDescent="0.25">
      <c r="A11">
        <v>10</v>
      </c>
      <c r="B11" t="s">
        <v>72</v>
      </c>
      <c r="C11" s="12" t="s">
        <v>17</v>
      </c>
      <c r="D11" t="s">
        <v>85</v>
      </c>
      <c r="E11" t="s">
        <v>18</v>
      </c>
      <c r="F11" t="s">
        <v>76</v>
      </c>
      <c r="G11" t="s">
        <v>19</v>
      </c>
      <c r="H11">
        <v>29</v>
      </c>
      <c r="I11" t="s">
        <v>86</v>
      </c>
      <c r="S11" t="s">
        <v>185</v>
      </c>
      <c r="T11" t="s">
        <v>71</v>
      </c>
      <c r="U11" s="13" t="s">
        <v>135</v>
      </c>
      <c r="V11" t="str">
        <f t="shared" si="7"/>
        <v>612</v>
      </c>
      <c r="W11" t="str">
        <f t="shared" si="8"/>
        <v>THEE240102</v>
      </c>
      <c r="X11" t="str">
        <f t="shared" si="9"/>
        <v>1162 - ADMINISTRACIÓN TURÍSTICA</v>
      </c>
      <c r="Y11" t="str">
        <f t="shared" si="4"/>
        <v>TURISMO -I-T-A 1162 - ADMINISTRACIÓN TU</v>
      </c>
      <c r="Z11" s="16" t="str">
        <f t="shared" si="5"/>
        <v>TH_I-T-A 1162 - ADMINISTRACIÓN TURÍSTICA</v>
      </c>
      <c r="AA11" s="16" t="str">
        <f t="shared" si="6"/>
        <v>TH_I-T-A 1162 - ADMINISTR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href='https://chat.whatsapp.com/JyYY40WtBrT532hME7ROuy'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2" spans="1:31" x14ac:dyDescent="0.25">
      <c r="A12">
        <v>11</v>
      </c>
      <c r="B12" t="s">
        <v>72</v>
      </c>
      <c r="C12" s="12" t="s">
        <v>17</v>
      </c>
      <c r="D12" t="s">
        <v>87</v>
      </c>
      <c r="E12" t="s">
        <v>61</v>
      </c>
      <c r="F12" t="s">
        <v>17</v>
      </c>
      <c r="G12" t="s">
        <v>19</v>
      </c>
      <c r="H12">
        <v>40</v>
      </c>
      <c r="I12" t="s">
        <v>88</v>
      </c>
      <c r="S12" t="s">
        <v>186</v>
      </c>
      <c r="T12" t="s">
        <v>71</v>
      </c>
      <c r="U12" s="13" t="s">
        <v>136</v>
      </c>
      <c r="V12" t="str">
        <f t="shared" si="7"/>
        <v>621</v>
      </c>
      <c r="W12" t="str">
        <f t="shared" si="8"/>
        <v>THEE240204</v>
      </c>
      <c r="X12" t="str">
        <f t="shared" si="9"/>
        <v>1167 - HISTORIA DE LA CULTURA PERUANA</v>
      </c>
      <c r="Y12" t="str">
        <f t="shared" si="4"/>
        <v>TURISMO -II-M-A 1167 - HISTORIA DE LA CULTURA</v>
      </c>
      <c r="Z12" s="16" t="str">
        <f t="shared" si="5"/>
        <v>TH_II-M-A 1167 - HISTORIA DE LA CULTURA PERUANA</v>
      </c>
      <c r="AA12" s="16" t="str">
        <f t="shared" si="6"/>
        <v>TH_II-M-A 1167 - HISTORIA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href='https://chat.whatsapp.com/ITxjZkMqSarLi3jCmTgsvv'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3" spans="1:31" x14ac:dyDescent="0.25">
      <c r="A13">
        <v>12</v>
      </c>
      <c r="B13" t="s">
        <v>72</v>
      </c>
      <c r="C13" s="12" t="s">
        <v>17</v>
      </c>
      <c r="D13" t="s">
        <v>87</v>
      </c>
      <c r="E13" t="s">
        <v>61</v>
      </c>
      <c r="F13" t="s">
        <v>17</v>
      </c>
      <c r="G13" t="s">
        <v>20</v>
      </c>
      <c r="H13">
        <v>32</v>
      </c>
      <c r="I13" t="s">
        <v>84</v>
      </c>
      <c r="S13" t="s">
        <v>187</v>
      </c>
      <c r="T13" t="s">
        <v>71</v>
      </c>
      <c r="U13" s="13" t="s">
        <v>137</v>
      </c>
      <c r="V13" t="str">
        <f t="shared" si="7"/>
        <v>622</v>
      </c>
      <c r="W13" t="str">
        <f t="shared" si="8"/>
        <v>THEE240204</v>
      </c>
      <c r="X13" t="str">
        <f t="shared" si="9"/>
        <v>1167 - HISTORIA DE LA CULTURA PERUANA</v>
      </c>
      <c r="Y13" t="str">
        <f t="shared" si="4"/>
        <v>TURISMO -II-M-B 1167 - HISTORIA DE LA CULTURA</v>
      </c>
      <c r="Z13" s="16" t="str">
        <f t="shared" si="5"/>
        <v>TH_II-M-B 1167 - HISTORIA DE LA CULTURA PERUANA</v>
      </c>
      <c r="AA13" s="16" t="str">
        <f t="shared" si="6"/>
        <v>TH_II-M-B 1167 - HISTORIA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href='https://chat.whatsapp.com/GEyG0sN7IAiCNeZIWgAyg3'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4" spans="1:31" x14ac:dyDescent="0.25">
      <c r="A14">
        <v>13</v>
      </c>
      <c r="B14" t="s">
        <v>72</v>
      </c>
      <c r="C14" s="12" t="s">
        <v>17</v>
      </c>
      <c r="D14" t="s">
        <v>89</v>
      </c>
      <c r="E14" t="s">
        <v>61</v>
      </c>
      <c r="F14" t="s">
        <v>17</v>
      </c>
      <c r="G14" t="s">
        <v>19</v>
      </c>
      <c r="H14">
        <v>36</v>
      </c>
      <c r="I14" t="s">
        <v>90</v>
      </c>
      <c r="S14" t="s">
        <v>188</v>
      </c>
      <c r="T14" t="s">
        <v>71</v>
      </c>
      <c r="U14" s="13" t="s">
        <v>138</v>
      </c>
      <c r="V14" t="str">
        <f t="shared" si="7"/>
        <v>623</v>
      </c>
      <c r="W14" t="str">
        <f t="shared" si="8"/>
        <v>THEE240205</v>
      </c>
      <c r="X14" t="str">
        <f t="shared" si="9"/>
        <v>1168 - GEOGRAFÍA ECONÓMICA Y TURÍSTICA</v>
      </c>
      <c r="Y14" t="str">
        <f t="shared" si="4"/>
        <v>TURISMO -II-M-A 1168 - GEOGRAFÍA ECONÓMICA Y TU</v>
      </c>
      <c r="Z14" s="16" t="str">
        <f t="shared" si="5"/>
        <v>TH_II-M-A 1168 - GEOGRAFÍA ECONÓMICA Y TURÍSTICA</v>
      </c>
      <c r="AA14" s="16" t="str">
        <f t="shared" si="6"/>
        <v>TH_II-M-A 1168 - GEOGRAFÍ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href='https://chat.whatsapp.com/DSfHsaBWLsiBuYP1lOTwZu'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5" spans="1:31" x14ac:dyDescent="0.25">
      <c r="A15">
        <v>14</v>
      </c>
      <c r="B15" t="s">
        <v>72</v>
      </c>
      <c r="C15" s="12" t="s">
        <v>17</v>
      </c>
      <c r="D15" t="s">
        <v>89</v>
      </c>
      <c r="E15" t="s">
        <v>61</v>
      </c>
      <c r="F15" t="s">
        <v>76</v>
      </c>
      <c r="G15" t="s">
        <v>20</v>
      </c>
      <c r="H15">
        <v>33</v>
      </c>
      <c r="I15" t="s">
        <v>91</v>
      </c>
      <c r="S15" t="s">
        <v>189</v>
      </c>
      <c r="T15" t="s">
        <v>71</v>
      </c>
      <c r="U15" s="13" t="s">
        <v>139</v>
      </c>
      <c r="V15" t="str">
        <f t="shared" si="7"/>
        <v>624</v>
      </c>
      <c r="W15" t="str">
        <f t="shared" si="8"/>
        <v>THEE240205</v>
      </c>
      <c r="X15" t="str">
        <f t="shared" si="9"/>
        <v>1168 - GEOGRAFÍA ECONÓMICA Y TURÍSTICA</v>
      </c>
      <c r="Y15" t="str">
        <f t="shared" si="4"/>
        <v>TURISMO -II-T-B 1168 - GEOGRAFÍA ECONÓMICA Y TU</v>
      </c>
      <c r="Z15" s="16" t="str">
        <f t="shared" si="5"/>
        <v>TH_II-T-B 1168 - GEOGRAFÍA ECONÓMICA Y TURÍSTICA</v>
      </c>
      <c r="AA15" s="16" t="str">
        <f t="shared" si="6"/>
        <v>TH_II-T-B 1168 - GEOGRAFÍ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href='https://chat.whatsapp.com/Kq1rX0nfjLXCQPf72RqqNr'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6" spans="1:31" x14ac:dyDescent="0.25">
      <c r="A16">
        <v>15</v>
      </c>
      <c r="B16" t="s">
        <v>72</v>
      </c>
      <c r="C16" s="12" t="s">
        <v>17</v>
      </c>
      <c r="D16" t="s">
        <v>92</v>
      </c>
      <c r="E16" t="s">
        <v>21</v>
      </c>
      <c r="F16" t="s">
        <v>17</v>
      </c>
      <c r="G16" t="s">
        <v>19</v>
      </c>
      <c r="H16">
        <v>36</v>
      </c>
      <c r="I16" t="s">
        <v>93</v>
      </c>
      <c r="S16" t="s">
        <v>190</v>
      </c>
      <c r="T16" t="s">
        <v>71</v>
      </c>
      <c r="U16" s="13" t="s">
        <v>140</v>
      </c>
      <c r="V16" t="str">
        <f t="shared" si="7"/>
        <v>625</v>
      </c>
      <c r="W16" t="str">
        <f t="shared" si="8"/>
        <v>THEG240308</v>
      </c>
      <c r="X16" t="str">
        <f t="shared" si="9"/>
        <v>1169 - FILOSOFÍA Y ÉTICA</v>
      </c>
      <c r="Y16" t="str">
        <f t="shared" si="4"/>
        <v>TURISMO -III-M-A 1169 - FILOSOFÍA</v>
      </c>
      <c r="Z16" s="16" t="str">
        <f t="shared" si="5"/>
        <v>TH_III-M-A 1169 - FILOSOFÍA Y ÉTICA</v>
      </c>
      <c r="AA16" s="16" t="str">
        <f t="shared" si="6"/>
        <v>TH_III-M-A 1169 - FILOSOF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href='https://chat.whatsapp.com/FTPtcxOtgTHBq0kJkTJpAB'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7" spans="1:28" x14ac:dyDescent="0.25">
      <c r="A17">
        <v>16</v>
      </c>
      <c r="B17" t="s">
        <v>72</v>
      </c>
      <c r="C17" s="12" t="s">
        <v>17</v>
      </c>
      <c r="D17" t="s">
        <v>92</v>
      </c>
      <c r="E17" t="s">
        <v>21</v>
      </c>
      <c r="F17" t="s">
        <v>17</v>
      </c>
      <c r="G17" t="s">
        <v>20</v>
      </c>
      <c r="H17">
        <v>22</v>
      </c>
      <c r="I17" t="s">
        <v>94</v>
      </c>
      <c r="S17" t="s">
        <v>191</v>
      </c>
      <c r="T17" t="s">
        <v>71</v>
      </c>
      <c r="U17" s="13" t="s">
        <v>141</v>
      </c>
      <c r="V17" t="str">
        <f t="shared" si="7"/>
        <v>632</v>
      </c>
      <c r="W17" t="str">
        <f t="shared" si="8"/>
        <v>THEG240308</v>
      </c>
      <c r="X17" t="str">
        <f t="shared" si="9"/>
        <v>1169 - FILOSOFÍA Y ÉTICA</v>
      </c>
      <c r="Y17" t="str">
        <f t="shared" si="4"/>
        <v>TURISMO -III-M-B 1169 - FILOSOFÍA</v>
      </c>
      <c r="Z17" s="16" t="str">
        <f t="shared" si="5"/>
        <v>TH_III-M-B 1169 - FILOSOFÍA Y ÉTICA</v>
      </c>
      <c r="AA17" s="16" t="str">
        <f t="shared" si="6"/>
        <v>TH_III-M-B 1169 - FILOSOF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href='https://chat.whatsapp.com/E9lW4TeN20rIlkvIcMhfBM'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8" spans="1:28" x14ac:dyDescent="0.25">
      <c r="A18">
        <v>17</v>
      </c>
      <c r="B18" t="s">
        <v>72</v>
      </c>
      <c r="C18" s="12" t="s">
        <v>17</v>
      </c>
      <c r="D18" t="s">
        <v>92</v>
      </c>
      <c r="E18" t="s">
        <v>21</v>
      </c>
      <c r="F18" t="s">
        <v>76</v>
      </c>
      <c r="G18" t="s">
        <v>65</v>
      </c>
      <c r="H18">
        <v>23</v>
      </c>
      <c r="I18" t="s">
        <v>94</v>
      </c>
      <c r="S18" t="s">
        <v>192</v>
      </c>
      <c r="T18" t="s">
        <v>71</v>
      </c>
      <c r="U18" s="13" t="s">
        <v>142</v>
      </c>
      <c r="V18" t="str">
        <f t="shared" si="7"/>
        <v>631</v>
      </c>
      <c r="W18" t="str">
        <f t="shared" si="8"/>
        <v>THEG240308</v>
      </c>
      <c r="X18" t="str">
        <f t="shared" si="9"/>
        <v>1169 - FILOSOFÍA Y ÉTICA</v>
      </c>
      <c r="Y18" t="str">
        <f t="shared" si="4"/>
        <v>TURISMO -III-T-A1 1169 - FILOSOFÍA</v>
      </c>
      <c r="Z18" s="16" t="str">
        <f t="shared" si="5"/>
        <v>TH_III-T-A1 1169 - FILOSOFÍA Y ÉTICA</v>
      </c>
      <c r="AA18" s="16" t="str">
        <f t="shared" si="6"/>
        <v>TH_III-T-A1 1169 - FILOSO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href='https://chat.whatsapp.com/DSWUwvdsRWI5j45xTa6Nep'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9" spans="1:28" x14ac:dyDescent="0.25">
      <c r="A19">
        <v>18</v>
      </c>
      <c r="B19" t="s">
        <v>72</v>
      </c>
      <c r="C19" s="12" t="s">
        <v>17</v>
      </c>
      <c r="D19" t="s">
        <v>92</v>
      </c>
      <c r="E19" t="s">
        <v>21</v>
      </c>
      <c r="F19" t="s">
        <v>76</v>
      </c>
      <c r="G19" t="s">
        <v>20</v>
      </c>
      <c r="H19">
        <v>33</v>
      </c>
      <c r="I19" t="s">
        <v>93</v>
      </c>
      <c r="S19" t="s">
        <v>193</v>
      </c>
      <c r="T19" t="s">
        <v>71</v>
      </c>
      <c r="U19" s="13" t="s">
        <v>143</v>
      </c>
      <c r="V19" t="str">
        <f t="shared" si="7"/>
        <v>628</v>
      </c>
      <c r="W19" t="str">
        <f t="shared" si="8"/>
        <v>THEG240308</v>
      </c>
      <c r="X19" t="str">
        <f t="shared" si="9"/>
        <v>1169 - FILOSOFÍA Y ÉTICA</v>
      </c>
      <c r="Y19" t="str">
        <f t="shared" si="4"/>
        <v>TURISMO -III-T-B 1169 - FILOSOFÍA</v>
      </c>
      <c r="Z19" s="16" t="str">
        <f t="shared" si="5"/>
        <v>TH_III-T-B 1169 - FILOSOFÍA Y ÉTICA</v>
      </c>
      <c r="AA19" s="16" t="str">
        <f t="shared" si="6"/>
        <v>TH_III-T-B 1169 - FILOSOF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href='https://chat.whatsapp.com/EJCoacibG9D7Tz9QDI2aKP'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0" spans="1:28" x14ac:dyDescent="0.25">
      <c r="A20">
        <v>19</v>
      </c>
      <c r="B20" t="s">
        <v>72</v>
      </c>
      <c r="C20" s="12" t="s">
        <v>17</v>
      </c>
      <c r="D20" t="s">
        <v>95</v>
      </c>
      <c r="E20" t="s">
        <v>21</v>
      </c>
      <c r="F20" t="s">
        <v>17</v>
      </c>
      <c r="G20" t="s">
        <v>19</v>
      </c>
      <c r="H20">
        <v>36</v>
      </c>
      <c r="I20" t="s">
        <v>96</v>
      </c>
      <c r="S20" t="s">
        <v>194</v>
      </c>
      <c r="T20" t="s">
        <v>71</v>
      </c>
      <c r="U20" s="13" t="s">
        <v>144</v>
      </c>
      <c r="V20" t="str">
        <f t="shared" si="7"/>
        <v>626</v>
      </c>
      <c r="W20" t="str">
        <f t="shared" si="8"/>
        <v>THEG240309</v>
      </c>
      <c r="X20" t="str">
        <f t="shared" si="9"/>
        <v>1170 - REALIDAD NACIONAL E INTERNACIONAL</v>
      </c>
      <c r="Y20" t="str">
        <f t="shared" si="4"/>
        <v>TURISMO -III-M-A 1170 - REALIDAD NACIONAL E INTERN</v>
      </c>
      <c r="Z20" s="16" t="str">
        <f t="shared" si="5"/>
        <v>TH_III-M-A 1170 - REALIDAD NACIONAL E INTERNACIONAL</v>
      </c>
      <c r="AA20" s="16" t="str">
        <f t="shared" si="6"/>
        <v>TH_III-M-A 1170 - REALIDA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href='https://chat.whatsapp.com/FxlEG91SLZ7Ja10xXWZZyZ'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1" spans="1:28" x14ac:dyDescent="0.25">
      <c r="A21">
        <v>20</v>
      </c>
      <c r="B21" t="s">
        <v>72</v>
      </c>
      <c r="C21" s="12" t="s">
        <v>17</v>
      </c>
      <c r="D21" t="s">
        <v>95</v>
      </c>
      <c r="E21" t="s">
        <v>21</v>
      </c>
      <c r="F21" t="s">
        <v>76</v>
      </c>
      <c r="G21" t="s">
        <v>20</v>
      </c>
      <c r="H21">
        <v>33</v>
      </c>
      <c r="I21" t="s">
        <v>96</v>
      </c>
      <c r="S21" t="s">
        <v>195</v>
      </c>
      <c r="T21" t="s">
        <v>71</v>
      </c>
      <c r="U21" s="13" t="s">
        <v>145</v>
      </c>
      <c r="V21" t="str">
        <f t="shared" si="7"/>
        <v>629</v>
      </c>
      <c r="W21" t="str">
        <f t="shared" si="8"/>
        <v>THEG240309</v>
      </c>
      <c r="X21" t="str">
        <f t="shared" si="9"/>
        <v>1170 - REALIDAD NACIONAL E INTERNACIONAL</v>
      </c>
      <c r="Y21" t="str">
        <f t="shared" si="4"/>
        <v>TURISMO -III-T-B 1170 - REALIDAD NACIONAL E INTERN</v>
      </c>
      <c r="Z21" s="16" t="str">
        <f t="shared" si="5"/>
        <v>TH_III-T-B 1170 - REALIDAD NACIONAL E INTERNACIONAL</v>
      </c>
      <c r="AA21" s="16" t="str">
        <f t="shared" si="6"/>
        <v>TH_III-T-B 1170 - REALIDA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href='https://chat.whatsapp.com/LZBAjQ0Vc7UC2Eqty0BNee'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2" spans="1:28" x14ac:dyDescent="0.25">
      <c r="A22">
        <v>21</v>
      </c>
      <c r="B22" t="s">
        <v>72</v>
      </c>
      <c r="C22" s="12" t="s">
        <v>17</v>
      </c>
      <c r="D22" t="s">
        <v>97</v>
      </c>
      <c r="E22" t="s">
        <v>21</v>
      </c>
      <c r="F22" t="s">
        <v>17</v>
      </c>
      <c r="G22" t="s">
        <v>19</v>
      </c>
      <c r="H22">
        <v>35</v>
      </c>
      <c r="I22" t="s">
        <v>98</v>
      </c>
      <c r="S22" t="s">
        <v>196</v>
      </c>
      <c r="T22" t="s">
        <v>71</v>
      </c>
      <c r="U22" s="13" t="s">
        <v>146</v>
      </c>
      <c r="V22" t="str">
        <f t="shared" si="7"/>
        <v>627</v>
      </c>
      <c r="W22" t="str">
        <f t="shared" si="8"/>
        <v>THEE240308</v>
      </c>
      <c r="X22" t="str">
        <f t="shared" si="9"/>
        <v>1174 - COMPORTAMIENTO DEL CONSUMIDOR</v>
      </c>
      <c r="Y22" t="str">
        <f t="shared" si="4"/>
        <v>TURISMO -III-M-A 1174 - COMPORTAMIENTO DEL CON</v>
      </c>
      <c r="Z22" s="16" t="str">
        <f t="shared" si="5"/>
        <v>TH_III-M-A 1174 - COMPORTAMIENTO DEL CONSUMIDOR</v>
      </c>
      <c r="AA22" s="16" t="str">
        <f t="shared" si="6"/>
        <v>TH_III-M-A 1174 - COMPORT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href='https://chat.whatsapp.com/JYflhO87Om819HGtyogTUd'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3" spans="1:28" x14ac:dyDescent="0.25">
      <c r="A23">
        <v>22</v>
      </c>
      <c r="B23" t="s">
        <v>72</v>
      </c>
      <c r="C23" s="12" t="s">
        <v>17</v>
      </c>
      <c r="D23" t="s">
        <v>97</v>
      </c>
      <c r="E23" t="s">
        <v>21</v>
      </c>
      <c r="F23" t="s">
        <v>76</v>
      </c>
      <c r="G23" t="s">
        <v>20</v>
      </c>
      <c r="H23">
        <v>31</v>
      </c>
      <c r="I23" t="s">
        <v>98</v>
      </c>
      <c r="S23" t="s">
        <v>197</v>
      </c>
      <c r="T23" t="s">
        <v>71</v>
      </c>
      <c r="U23" s="13" t="s">
        <v>147</v>
      </c>
      <c r="V23" t="str">
        <f t="shared" si="7"/>
        <v>630</v>
      </c>
      <c r="W23" t="str">
        <f t="shared" si="8"/>
        <v>THEE240308</v>
      </c>
      <c r="X23" t="str">
        <f t="shared" si="9"/>
        <v>1174 - COMPORTAMIENTO DEL CONSUMIDOR</v>
      </c>
      <c r="Y23" t="str">
        <f t="shared" si="4"/>
        <v>TURISMO -III-T-B 1174 - COMPORTAMIENTO DEL CON</v>
      </c>
      <c r="Z23" s="16" t="str">
        <f t="shared" si="5"/>
        <v>TH_III-T-B 1174 - COMPORTAMIENTO DEL CONSUMIDOR</v>
      </c>
      <c r="AA23" s="16" t="str">
        <f t="shared" si="6"/>
        <v>TH_III-T-B 1174 - COMPORT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href='https://chat.whatsapp.com/FuCV3ZfeU3U5KReqbmCubq'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4" spans="1:28" x14ac:dyDescent="0.25">
      <c r="A24">
        <v>23</v>
      </c>
      <c r="B24" t="s">
        <v>72</v>
      </c>
      <c r="C24" s="12" t="s">
        <v>17</v>
      </c>
      <c r="D24" t="s">
        <v>99</v>
      </c>
      <c r="E24" t="s">
        <v>22</v>
      </c>
      <c r="F24" t="s">
        <v>17</v>
      </c>
      <c r="G24" t="s">
        <v>19</v>
      </c>
      <c r="H24">
        <v>25</v>
      </c>
      <c r="I24" t="s">
        <v>100</v>
      </c>
      <c r="S24" t="s">
        <v>198</v>
      </c>
      <c r="T24" t="s">
        <v>71</v>
      </c>
      <c r="U24" s="13" t="s">
        <v>148</v>
      </c>
      <c r="V24" t="str">
        <f t="shared" si="7"/>
        <v>633</v>
      </c>
      <c r="W24" t="str">
        <f t="shared" si="8"/>
        <v>THEE240410</v>
      </c>
      <c r="X24" t="str">
        <f t="shared" si="9"/>
        <v>1178 - INGLÉS TÉCNICO I</v>
      </c>
      <c r="Y24" t="str">
        <f t="shared" si="4"/>
        <v>TURISMO -IV-M-A 1178 - INGLÉS TÉ</v>
      </c>
      <c r="Z24" s="16" t="str">
        <f t="shared" si="5"/>
        <v>TH_IV-M-A 1178 - INGLÉS TÉCNICO I</v>
      </c>
      <c r="AA24" s="16" t="str">
        <f t="shared" si="6"/>
        <v>TH_IV-M-A 1178 - INGLÉS T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href='https://chat.whatsapp.com/EX6RWvy134DFAvD0DoDtIc'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5" spans="1:28" x14ac:dyDescent="0.25">
      <c r="A25">
        <v>24</v>
      </c>
      <c r="B25" t="s">
        <v>72</v>
      </c>
      <c r="C25" s="12" t="s">
        <v>17</v>
      </c>
      <c r="D25" t="s">
        <v>99</v>
      </c>
      <c r="E25" t="s">
        <v>22</v>
      </c>
      <c r="F25" t="s">
        <v>76</v>
      </c>
      <c r="G25" t="s">
        <v>20</v>
      </c>
      <c r="H25">
        <v>22</v>
      </c>
      <c r="I25" t="s">
        <v>100</v>
      </c>
      <c r="S25" t="s">
        <v>199</v>
      </c>
      <c r="T25" t="s">
        <v>71</v>
      </c>
      <c r="U25" s="13" t="s">
        <v>149</v>
      </c>
      <c r="V25" t="str">
        <f t="shared" si="7"/>
        <v>634</v>
      </c>
      <c r="W25" t="str">
        <f t="shared" si="8"/>
        <v>THEE240410</v>
      </c>
      <c r="X25" t="str">
        <f t="shared" si="9"/>
        <v>1178 - INGLÉS TÉCNICO I</v>
      </c>
      <c r="Y25" t="str">
        <f t="shared" si="4"/>
        <v>TURISMO -IV-T-B 1178 - INGLÉS TÉ</v>
      </c>
      <c r="Z25" s="16" t="str">
        <f t="shared" si="5"/>
        <v>TH_IV-T-B 1178 - INGLÉS TÉCNICO I</v>
      </c>
      <c r="AA25" s="16" t="str">
        <f t="shared" si="6"/>
        <v>TH_IV-T-B 1178 - INGLÉS T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href='https://chat.whatsapp.com/INsIxwSy53G1wvCo3gtBu9'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6" spans="1:28" x14ac:dyDescent="0.25">
      <c r="A26">
        <v>25</v>
      </c>
      <c r="B26" t="s">
        <v>72</v>
      </c>
      <c r="C26" s="12" t="s">
        <v>17</v>
      </c>
      <c r="D26" t="s">
        <v>101</v>
      </c>
      <c r="E26" t="s">
        <v>56</v>
      </c>
      <c r="F26" t="s">
        <v>17</v>
      </c>
      <c r="G26" t="s">
        <v>19</v>
      </c>
      <c r="H26">
        <v>23</v>
      </c>
      <c r="I26" t="s">
        <v>86</v>
      </c>
      <c r="S26" t="s">
        <v>200</v>
      </c>
      <c r="T26" t="s">
        <v>71</v>
      </c>
      <c r="U26" s="13" t="s">
        <v>150</v>
      </c>
      <c r="V26" t="str">
        <f t="shared" si="7"/>
        <v>635</v>
      </c>
      <c r="W26" t="str">
        <f t="shared" si="8"/>
        <v>THEE240513</v>
      </c>
      <c r="X26" t="str">
        <f t="shared" si="9"/>
        <v>1181 - GESTIÓN DEL TALENTO HUMANO</v>
      </c>
      <c r="Y26" t="str">
        <f t="shared" si="4"/>
        <v>TURISMO -V-M-A 1181 - GESTIÓN DEL TALENTO</v>
      </c>
      <c r="Z26" s="16" t="str">
        <f t="shared" si="5"/>
        <v>TH_V-M-A 1181 - GESTIÓN DEL TALENTO HUMANO</v>
      </c>
      <c r="AA26" s="16" t="str">
        <f t="shared" si="6"/>
        <v>TH_V-M-A 1181 - GESTIÓN D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href='https://chat.whatsapp.com/JhATisV95xn1MYQv7Meui6'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7" spans="1:28" x14ac:dyDescent="0.25">
      <c r="A27">
        <v>26</v>
      </c>
      <c r="B27" t="s">
        <v>72</v>
      </c>
      <c r="C27" s="12" t="s">
        <v>17</v>
      </c>
      <c r="D27" t="s">
        <v>101</v>
      </c>
      <c r="E27" t="s">
        <v>56</v>
      </c>
      <c r="F27" t="s">
        <v>17</v>
      </c>
      <c r="G27" t="s">
        <v>20</v>
      </c>
      <c r="H27">
        <v>22</v>
      </c>
      <c r="I27" t="s">
        <v>86</v>
      </c>
      <c r="S27" t="s">
        <v>201</v>
      </c>
      <c r="T27" t="s">
        <v>71</v>
      </c>
      <c r="U27" s="13" t="s">
        <v>151</v>
      </c>
      <c r="V27" t="str">
        <f t="shared" si="7"/>
        <v>638</v>
      </c>
      <c r="W27" t="str">
        <f t="shared" si="8"/>
        <v>THEE240513</v>
      </c>
      <c r="X27" t="str">
        <f t="shared" si="9"/>
        <v>1181 - GESTIÓN DEL TALENTO HUMANO</v>
      </c>
      <c r="Y27" t="str">
        <f t="shared" si="4"/>
        <v>TURISMO -V-M-B 1181 - GESTIÓN DEL TALENTO</v>
      </c>
      <c r="Z27" s="16" t="str">
        <f t="shared" si="5"/>
        <v>TH_V-M-B 1181 - GESTIÓN DEL TALENTO HUMANO</v>
      </c>
      <c r="AA27" s="16" t="str">
        <f t="shared" si="6"/>
        <v>TH_V-M-B 1181 - GESTIÓN D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href='https://chat.whatsapp.com/CVEmAgdypNX1o6DRZ3SF63'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8" spans="1:28" x14ac:dyDescent="0.25">
      <c r="A28">
        <v>27</v>
      </c>
      <c r="B28" t="s">
        <v>72</v>
      </c>
      <c r="C28" s="12" t="s">
        <v>17</v>
      </c>
      <c r="D28" t="s">
        <v>102</v>
      </c>
      <c r="E28" t="s">
        <v>56</v>
      </c>
      <c r="F28" t="s">
        <v>17</v>
      </c>
      <c r="G28" t="s">
        <v>19</v>
      </c>
      <c r="H28">
        <v>24</v>
      </c>
      <c r="I28" t="s">
        <v>103</v>
      </c>
      <c r="S28" t="s">
        <v>202</v>
      </c>
      <c r="T28" t="s">
        <v>71</v>
      </c>
      <c r="U28" s="13" t="s">
        <v>152</v>
      </c>
      <c r="V28" t="str">
        <f t="shared" si="7"/>
        <v>636</v>
      </c>
      <c r="W28" t="str">
        <f t="shared" si="8"/>
        <v>THES240501</v>
      </c>
      <c r="X28" t="str">
        <f t="shared" si="9"/>
        <v>1182 - CIRCUITOS TURÍSTICOS NACIONALES E INTERNACIONALES</v>
      </c>
      <c r="Y28" t="str">
        <f t="shared" si="4"/>
        <v>TURISMO -V-M-A 1182 - CIRCUITOS TURÍSTICOS NACIONALES E INTERNAC</v>
      </c>
      <c r="Z28" s="16" t="str">
        <f t="shared" si="5"/>
        <v>TH_V-M-A 1182 - CIRCUITOS TURÍSTICOS NACIONALES E INTERNACIONALES</v>
      </c>
      <c r="AA28" s="16" t="str">
        <f t="shared" si="6"/>
        <v>TH_V-M-A 1182 - CIRCUITOS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href='https://chat.whatsapp.com/LTjIqqhEhBQI13dZbct8OY'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9" spans="1:28" x14ac:dyDescent="0.25">
      <c r="A29">
        <v>28</v>
      </c>
      <c r="B29" t="s">
        <v>72</v>
      </c>
      <c r="C29" s="12" t="s">
        <v>17</v>
      </c>
      <c r="D29" t="s">
        <v>102</v>
      </c>
      <c r="E29" t="s">
        <v>56</v>
      </c>
      <c r="F29" t="s">
        <v>76</v>
      </c>
      <c r="G29" t="s">
        <v>20</v>
      </c>
      <c r="H29">
        <v>21</v>
      </c>
      <c r="I29" t="s">
        <v>103</v>
      </c>
      <c r="S29" t="s">
        <v>203</v>
      </c>
      <c r="T29" t="s">
        <v>71</v>
      </c>
      <c r="U29" s="13" t="s">
        <v>153</v>
      </c>
      <c r="V29" t="str">
        <f t="shared" si="7"/>
        <v>639</v>
      </c>
      <c r="W29" t="str">
        <f t="shared" si="8"/>
        <v>THES240501</v>
      </c>
      <c r="X29" t="str">
        <f t="shared" si="9"/>
        <v>1182 - CIRCUITOS TURÍSTICOS NACIONALES E INTERNACIONALES</v>
      </c>
      <c r="Y29" t="str">
        <f t="shared" si="4"/>
        <v>TURISMO -V-T-B 1182 - CIRCUITOS TURÍSTICOS NACIONALES E INTERNAC</v>
      </c>
      <c r="Z29" s="16" t="str">
        <f t="shared" si="5"/>
        <v>TH_V-T-B 1182 - CIRCUITOS TURÍSTICOS NACIONALES E INTERNACIONALES</v>
      </c>
      <c r="AA29" s="16" t="str">
        <f t="shared" si="6"/>
        <v>TH_V-T-B 1182 - CIRCUITOS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href='https://chat.whatsapp.com/Cs8PWAF1iP48B9sQUXQ0s2'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0" spans="1:28" x14ac:dyDescent="0.25">
      <c r="A30">
        <v>29</v>
      </c>
      <c r="B30" t="s">
        <v>72</v>
      </c>
      <c r="C30" s="12" t="s">
        <v>17</v>
      </c>
      <c r="D30" t="s">
        <v>104</v>
      </c>
      <c r="E30" t="s">
        <v>56</v>
      </c>
      <c r="F30" t="s">
        <v>17</v>
      </c>
      <c r="G30" t="s">
        <v>19</v>
      </c>
      <c r="H30">
        <v>23</v>
      </c>
      <c r="I30" t="s">
        <v>90</v>
      </c>
      <c r="S30" t="s">
        <v>204</v>
      </c>
      <c r="T30" t="s">
        <v>71</v>
      </c>
      <c r="U30" s="13" t="s">
        <v>154</v>
      </c>
      <c r="V30" t="str">
        <f t="shared" si="7"/>
        <v>637</v>
      </c>
      <c r="W30" t="str">
        <f t="shared" si="8"/>
        <v>THES240502</v>
      </c>
      <c r="X30" t="str">
        <f t="shared" si="9"/>
        <v>1185 - GESTIÓN PÚBLICA EN TURISMO</v>
      </c>
      <c r="Y30" t="str">
        <f t="shared" si="4"/>
        <v>TURISMO -V-M-A 1185 - GESTIÓN PÚBLICA EN</v>
      </c>
      <c r="Z30" s="16" t="str">
        <f t="shared" si="5"/>
        <v>TH_V-M-A 1185 - GESTIÓN PÚBLICA EN TURISMO</v>
      </c>
      <c r="AA30" s="16" t="str">
        <f t="shared" si="6"/>
        <v>TH_V-M-A 1185 - GESTIÓN P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href='https://chat.whatsapp.com/D6M1A1tcV5JIj0P5SU2gxn'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1" spans="1:28" x14ac:dyDescent="0.25">
      <c r="A31">
        <v>30</v>
      </c>
      <c r="B31" t="s">
        <v>72</v>
      </c>
      <c r="C31" s="12" t="s">
        <v>17</v>
      </c>
      <c r="D31" t="s">
        <v>104</v>
      </c>
      <c r="E31" t="s">
        <v>56</v>
      </c>
      <c r="F31" t="s">
        <v>76</v>
      </c>
      <c r="G31" t="s">
        <v>20</v>
      </c>
      <c r="H31">
        <v>22</v>
      </c>
      <c r="I31" t="s">
        <v>88</v>
      </c>
      <c r="S31" t="s">
        <v>205</v>
      </c>
      <c r="T31" t="s">
        <v>71</v>
      </c>
      <c r="U31" s="13" t="s">
        <v>155</v>
      </c>
      <c r="V31" t="str">
        <f t="shared" si="7"/>
        <v>640</v>
      </c>
      <c r="W31" t="str">
        <f t="shared" si="8"/>
        <v>THES240502</v>
      </c>
      <c r="X31" t="str">
        <f t="shared" si="9"/>
        <v>1185 - GESTIÓN PÚBLICA EN TURISMO</v>
      </c>
      <c r="Y31" t="str">
        <f t="shared" si="4"/>
        <v>TURISMO -V-T-B 1185 - GESTIÓN PÚBLICA EN</v>
      </c>
      <c r="Z31" s="16" t="str">
        <f t="shared" si="5"/>
        <v>TH_V-T-B 1185 - GESTIÓN PÚBLICA EN TURISMO</v>
      </c>
      <c r="AA31" s="16" t="str">
        <f t="shared" si="6"/>
        <v>TH_V-T-B 1185 - GESTIÓN P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href='https://chat.whatsapp.com/IUwY9MmWTt86Jus3cNdO19'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2" spans="1:28" x14ac:dyDescent="0.25">
      <c r="A32">
        <v>31</v>
      </c>
      <c r="B32" t="s">
        <v>72</v>
      </c>
      <c r="C32" s="12" t="s">
        <v>17</v>
      </c>
      <c r="D32" t="s">
        <v>105</v>
      </c>
      <c r="E32" t="s">
        <v>24</v>
      </c>
      <c r="F32" t="s">
        <v>17</v>
      </c>
      <c r="G32" t="s">
        <v>19</v>
      </c>
      <c r="H32">
        <v>27</v>
      </c>
      <c r="I32" t="s">
        <v>106</v>
      </c>
      <c r="S32" t="s">
        <v>206</v>
      </c>
      <c r="T32" t="s">
        <v>71</v>
      </c>
      <c r="U32" s="13" t="s">
        <v>156</v>
      </c>
      <c r="V32" t="str">
        <f t="shared" si="7"/>
        <v>641</v>
      </c>
      <c r="W32" t="str">
        <f t="shared" si="8"/>
        <v>TH71 - 466</v>
      </c>
      <c r="X32" t="str">
        <f t="shared" si="9"/>
        <v>GASTRONOMÍA Y BAR</v>
      </c>
      <c r="Y32" t="str">
        <f t="shared" si="4"/>
        <v>TURISMO -VII-M-A GASTRONOMÍ</v>
      </c>
      <c r="Z32" s="16" t="str">
        <f t="shared" si="5"/>
        <v>TH_VII-M-A GASTRONOMÍA Y BAR</v>
      </c>
      <c r="AA32" s="16" t="str">
        <f t="shared" si="6"/>
        <v>TH_VII-M-A GASTRONOMÍA Y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href='https://chat.whatsapp.com/KPc0m6QL6erLYup3BbLtQL'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3" spans="1:28" x14ac:dyDescent="0.25">
      <c r="A33">
        <v>32</v>
      </c>
      <c r="B33" t="s">
        <v>72</v>
      </c>
      <c r="C33" s="12" t="s">
        <v>17</v>
      </c>
      <c r="D33" t="s">
        <v>105</v>
      </c>
      <c r="E33" t="s">
        <v>24</v>
      </c>
      <c r="F33" t="s">
        <v>17</v>
      </c>
      <c r="G33" t="s">
        <v>20</v>
      </c>
      <c r="H33">
        <v>26</v>
      </c>
      <c r="I33" t="s">
        <v>106</v>
      </c>
      <c r="S33" t="s">
        <v>207</v>
      </c>
      <c r="T33" t="s">
        <v>71</v>
      </c>
      <c r="U33" s="13" t="s">
        <v>157</v>
      </c>
      <c r="V33" t="str">
        <f t="shared" si="7"/>
        <v>647</v>
      </c>
      <c r="W33" t="str">
        <f t="shared" si="8"/>
        <v>TH71 - 466</v>
      </c>
      <c r="X33" t="str">
        <f t="shared" si="9"/>
        <v>GASTRONOMÍA Y BAR</v>
      </c>
      <c r="Y33" t="str">
        <f t="shared" si="4"/>
        <v>TURISMO -VII-M-B GASTRONOMÍ</v>
      </c>
      <c r="Z33" s="16" t="str">
        <f t="shared" si="5"/>
        <v>TH_VII-M-B GASTRONOMÍA Y BAR</v>
      </c>
      <c r="AA33" s="16" t="str">
        <f t="shared" si="6"/>
        <v>TH_VII-M-B GASTRONOMÍA Y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href='https://chat.whatsapp.com/H2gNFpvDxbV1PSiyGjgNXJ'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4" spans="1:28" x14ac:dyDescent="0.25">
      <c r="A34">
        <v>33</v>
      </c>
      <c r="B34" t="s">
        <v>72</v>
      </c>
      <c r="C34" s="12" t="s">
        <v>17</v>
      </c>
      <c r="D34" t="s">
        <v>107</v>
      </c>
      <c r="E34" t="s">
        <v>24</v>
      </c>
      <c r="F34" t="s">
        <v>17</v>
      </c>
      <c r="G34" t="s">
        <v>19</v>
      </c>
      <c r="H34">
        <v>24</v>
      </c>
      <c r="I34" t="s">
        <v>108</v>
      </c>
      <c r="S34" t="s">
        <v>208</v>
      </c>
      <c r="T34" t="s">
        <v>71</v>
      </c>
      <c r="U34" s="13" t="s">
        <v>158</v>
      </c>
      <c r="V34" t="str">
        <f t="shared" si="7"/>
        <v>642</v>
      </c>
      <c r="W34" t="str">
        <f t="shared" si="8"/>
        <v>TH72 - 467</v>
      </c>
      <c r="X34" t="str">
        <f t="shared" si="9"/>
        <v>PLANIFICACIÓN TURÍSTICA</v>
      </c>
      <c r="Y34" t="str">
        <f t="shared" si="4"/>
        <v>TURISMO -VII-M-A PLANIFICACIÓN TU</v>
      </c>
      <c r="Z34" s="16" t="str">
        <f t="shared" si="5"/>
        <v>TH_VII-M-A PLANIFICACIÓN TURÍSTICA</v>
      </c>
      <c r="AA34" s="16" t="str">
        <f t="shared" si="6"/>
        <v>TH_VII-M-A PLANIFICACIÓN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href='https://chat.whatsapp.com/DmvPRJLn9R8HGalK2dJ3sv'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5" spans="1:28" x14ac:dyDescent="0.25">
      <c r="A35">
        <v>34</v>
      </c>
      <c r="B35" t="s">
        <v>72</v>
      </c>
      <c r="C35" s="12" t="s">
        <v>17</v>
      </c>
      <c r="D35" t="s">
        <v>107</v>
      </c>
      <c r="E35" t="s">
        <v>24</v>
      </c>
      <c r="F35" t="s">
        <v>76</v>
      </c>
      <c r="G35" t="s">
        <v>20</v>
      </c>
      <c r="H35">
        <v>27</v>
      </c>
      <c r="I35" t="s">
        <v>108</v>
      </c>
      <c r="S35" t="s">
        <v>209</v>
      </c>
      <c r="T35" t="s">
        <v>71</v>
      </c>
      <c r="U35" s="13" t="s">
        <v>159</v>
      </c>
      <c r="V35" t="str">
        <f t="shared" si="7"/>
        <v>648</v>
      </c>
      <c r="W35" t="str">
        <f t="shared" si="8"/>
        <v>TH72 - 467</v>
      </c>
      <c r="X35" t="str">
        <f t="shared" si="9"/>
        <v>PLANIFICACIÓN TURÍSTICA</v>
      </c>
      <c r="Y35" t="str">
        <f t="shared" si="4"/>
        <v>TURISMO -VII-T-B PLANIFICACIÓN TU</v>
      </c>
      <c r="Z35" s="16" t="str">
        <f t="shared" si="5"/>
        <v>TH_VII-T-B PLANIFICACIÓN TURÍSTICA</v>
      </c>
      <c r="AA35" s="16" t="str">
        <f t="shared" si="6"/>
        <v>TH_VII-T-B PLANIFICACIÓN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href='https://chat.whatsapp.com/GjXKATW9tki5aQP8ETG9zH'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6" spans="1:28" x14ac:dyDescent="0.25">
      <c r="A36">
        <v>35</v>
      </c>
      <c r="B36" t="s">
        <v>72</v>
      </c>
      <c r="C36" s="12" t="s">
        <v>17</v>
      </c>
      <c r="D36" t="s">
        <v>109</v>
      </c>
      <c r="E36" t="s">
        <v>24</v>
      </c>
      <c r="F36" t="s">
        <v>17</v>
      </c>
      <c r="G36" t="s">
        <v>19</v>
      </c>
      <c r="H36">
        <v>26</v>
      </c>
      <c r="I36" t="s">
        <v>106</v>
      </c>
      <c r="S36" t="s">
        <v>210</v>
      </c>
      <c r="T36" t="s">
        <v>71</v>
      </c>
      <c r="U36" s="13" t="s">
        <v>160</v>
      </c>
      <c r="V36" t="str">
        <f t="shared" si="7"/>
        <v>643</v>
      </c>
      <c r="W36" t="str">
        <f t="shared" si="8"/>
        <v>TH73 - 468</v>
      </c>
      <c r="X36" t="str">
        <f t="shared" si="9"/>
        <v>CIRCUITOS Y PAQUETES TURÍSTICOS</v>
      </c>
      <c r="Y36" t="str">
        <f t="shared" si="4"/>
        <v>TURISMO -VII-M-A CIRCUITOS Y PAQUETES TUR</v>
      </c>
      <c r="Z36" s="16" t="str">
        <f t="shared" si="5"/>
        <v>TH_VII-M-A CIRCUITOS Y PAQUETES TURÍSTICOS</v>
      </c>
      <c r="AA36" s="16" t="str">
        <f t="shared" si="6"/>
        <v>TH_VII-M-A CIRCUITOS Y PA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href='https://chat.whatsapp.com/LHgi3REMMLJIRIwlK3DWjr'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7" spans="1:28" x14ac:dyDescent="0.25">
      <c r="A37">
        <v>36</v>
      </c>
      <c r="B37" t="s">
        <v>72</v>
      </c>
      <c r="C37" s="12" t="s">
        <v>17</v>
      </c>
      <c r="D37" t="s">
        <v>109</v>
      </c>
      <c r="E37" t="s">
        <v>24</v>
      </c>
      <c r="F37" t="s">
        <v>76</v>
      </c>
      <c r="G37" t="s">
        <v>20</v>
      </c>
      <c r="H37">
        <v>25</v>
      </c>
      <c r="I37" t="s">
        <v>84</v>
      </c>
      <c r="S37" t="s">
        <v>211</v>
      </c>
      <c r="T37" t="s">
        <v>71</v>
      </c>
      <c r="U37" s="13" t="s">
        <v>161</v>
      </c>
      <c r="V37" t="str">
        <f t="shared" si="7"/>
        <v>649</v>
      </c>
      <c r="W37" t="str">
        <f t="shared" si="8"/>
        <v>TH73 - 468</v>
      </c>
      <c r="X37" t="str">
        <f t="shared" si="9"/>
        <v>CIRCUITOS Y PAQUETES TURÍSTICOS</v>
      </c>
      <c r="Y37" t="str">
        <f t="shared" si="4"/>
        <v>TURISMO -VII-T-B CIRCUITOS Y PAQUETES TUR</v>
      </c>
      <c r="Z37" s="16" t="str">
        <f t="shared" si="5"/>
        <v>TH_VII-T-B CIRCUITOS Y PAQUETES TURÍSTICOS</v>
      </c>
      <c r="AA37" s="16" t="str">
        <f t="shared" si="6"/>
        <v>TH_VII-T-B CIRCUITOS Y PA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href='https://chat.whatsapp.com/ERuUc6NREa0KJZLvjRVynT'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8" spans="1:28" x14ac:dyDescent="0.25">
      <c r="A38">
        <v>37</v>
      </c>
      <c r="B38" t="s">
        <v>72</v>
      </c>
      <c r="C38" s="12" t="s">
        <v>17</v>
      </c>
      <c r="D38" t="s">
        <v>110</v>
      </c>
      <c r="E38" t="s">
        <v>24</v>
      </c>
      <c r="F38" t="s">
        <v>76</v>
      </c>
      <c r="G38" t="s">
        <v>19</v>
      </c>
      <c r="H38">
        <v>25</v>
      </c>
      <c r="I38" t="s">
        <v>90</v>
      </c>
      <c r="S38" t="s">
        <v>212</v>
      </c>
      <c r="T38" t="s">
        <v>71</v>
      </c>
      <c r="U38" s="13" t="s">
        <v>162</v>
      </c>
      <c r="V38" t="str">
        <f t="shared" si="7"/>
        <v>644</v>
      </c>
      <c r="W38" t="str">
        <f t="shared" si="8"/>
        <v>TH74 - 469</v>
      </c>
      <c r="X38" t="str">
        <f t="shared" si="9"/>
        <v>CREACIÓN DE NEGOCIOS TURÍSTICOS</v>
      </c>
      <c r="Y38" t="str">
        <f t="shared" si="4"/>
        <v>TURISMO -VII-T-A CREACIÓN DE NEGOCIOS TUR</v>
      </c>
      <c r="Z38" s="16" t="str">
        <f t="shared" si="5"/>
        <v>TH_VII-T-A CREACIÓN DE NEGOCIOS TURÍSTICOS</v>
      </c>
      <c r="AA38" s="16" t="str">
        <f t="shared" si="6"/>
        <v>TH_VII-T-A CREACIÓN DE NE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href='https://chat.whatsapp.com/L4qCAJwwBtqJd34zNeaewN'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9" spans="1:28" x14ac:dyDescent="0.25">
      <c r="A39">
        <v>38</v>
      </c>
      <c r="B39" t="s">
        <v>72</v>
      </c>
      <c r="C39" s="12" t="s">
        <v>17</v>
      </c>
      <c r="D39" t="s">
        <v>110</v>
      </c>
      <c r="E39" t="s">
        <v>24</v>
      </c>
      <c r="F39" t="s">
        <v>76</v>
      </c>
      <c r="G39" t="s">
        <v>20</v>
      </c>
      <c r="H39">
        <v>29</v>
      </c>
      <c r="I39" t="s">
        <v>86</v>
      </c>
      <c r="S39" t="s">
        <v>213</v>
      </c>
      <c r="T39" t="s">
        <v>71</v>
      </c>
      <c r="U39" s="13" t="s">
        <v>163</v>
      </c>
      <c r="V39" t="str">
        <f t="shared" si="7"/>
        <v>650</v>
      </c>
      <c r="W39" t="str">
        <f t="shared" si="8"/>
        <v>TH74 - 469</v>
      </c>
      <c r="X39" t="str">
        <f t="shared" si="9"/>
        <v>CREACIÓN DE NEGOCIOS TURÍSTICOS</v>
      </c>
      <c r="Y39" t="str">
        <f t="shared" si="4"/>
        <v>TURISMO -VII-T-B CREACIÓN DE NEGOCIOS TUR</v>
      </c>
      <c r="Z39" s="16" t="str">
        <f t="shared" si="5"/>
        <v>TH_VII-T-B CREACIÓN DE NEGOCIOS TURÍSTICOS</v>
      </c>
      <c r="AA39" s="16" t="str">
        <f t="shared" si="6"/>
        <v>TH_VII-T-B CREACIÓN DE NE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href='https://chat.whatsapp.com/FXZjYXT64rtId7NopG0KxB'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0" spans="1:28" x14ac:dyDescent="0.25">
      <c r="A40">
        <v>39</v>
      </c>
      <c r="B40" t="s">
        <v>72</v>
      </c>
      <c r="C40" s="12" t="s">
        <v>17</v>
      </c>
      <c r="D40" t="s">
        <v>111</v>
      </c>
      <c r="E40" t="s">
        <v>24</v>
      </c>
      <c r="F40" t="s">
        <v>17</v>
      </c>
      <c r="G40" t="s">
        <v>19</v>
      </c>
      <c r="H40">
        <v>29</v>
      </c>
      <c r="I40" t="s">
        <v>112</v>
      </c>
      <c r="S40" t="s">
        <v>214</v>
      </c>
      <c r="T40" t="s">
        <v>71</v>
      </c>
      <c r="U40" s="13" t="s">
        <v>164</v>
      </c>
      <c r="V40" t="str">
        <f t="shared" si="7"/>
        <v>645</v>
      </c>
      <c r="W40" t="str">
        <f t="shared" si="8"/>
        <v>TH75 - 470</v>
      </c>
      <c r="X40" t="str">
        <f t="shared" si="9"/>
        <v>AGENCIAS DE VIAJES Y GUÍA TURÍSTICA</v>
      </c>
      <c r="Y40" t="str">
        <f t="shared" si="4"/>
        <v>TURISMO -VII-M-A AGENCIAS DE VIAJES Y GUÍA TU</v>
      </c>
      <c r="Z40" s="16" t="str">
        <f t="shared" si="5"/>
        <v>TH_VII-M-A AGENCIAS DE VIAJES Y GUÍA TURÍSTICA</v>
      </c>
      <c r="AA40" s="16" t="str">
        <f t="shared" si="6"/>
        <v>TH_VII-M-A AGENCIAS DE VI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href='https://chat.whatsapp.com/Jft0C48dVQ340TY69SCFzU'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1" spans="1:28" x14ac:dyDescent="0.25">
      <c r="A41">
        <v>40</v>
      </c>
      <c r="B41" t="s">
        <v>72</v>
      </c>
      <c r="C41" s="12" t="s">
        <v>17</v>
      </c>
      <c r="D41" t="s">
        <v>111</v>
      </c>
      <c r="E41" t="s">
        <v>24</v>
      </c>
      <c r="F41" t="s">
        <v>76</v>
      </c>
      <c r="G41" t="s">
        <v>20</v>
      </c>
      <c r="H41">
        <v>27</v>
      </c>
      <c r="I41" t="s">
        <v>112</v>
      </c>
      <c r="S41" t="s">
        <v>215</v>
      </c>
      <c r="T41" t="s">
        <v>71</v>
      </c>
      <c r="U41" s="13" t="s">
        <v>165</v>
      </c>
      <c r="V41" t="str">
        <f t="shared" si="7"/>
        <v>651</v>
      </c>
      <c r="W41" t="str">
        <f t="shared" si="8"/>
        <v>TH75 - 470</v>
      </c>
      <c r="X41" t="str">
        <f t="shared" si="9"/>
        <v>AGENCIAS DE VIAJES Y GUÍA TURÍSTICA</v>
      </c>
      <c r="Y41" t="str">
        <f t="shared" si="4"/>
        <v>TURISMO -VII-T-B AGENCIAS DE VIAJES Y GUÍA TU</v>
      </c>
      <c r="Z41" s="16" t="str">
        <f t="shared" si="5"/>
        <v>TH_VII-T-B AGENCIAS DE VIAJES Y GUÍA TURÍSTICA</v>
      </c>
      <c r="AA41" s="16" t="str">
        <f t="shared" si="6"/>
        <v>TH_VII-T-B AGENCIAS DE VI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href='https://chat.whatsapp.com/EnUmzapmBxtBnP4i6zoW6a'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2" spans="1:28" x14ac:dyDescent="0.25">
      <c r="A42">
        <v>41</v>
      </c>
      <c r="B42" t="s">
        <v>72</v>
      </c>
      <c r="C42" s="12" t="s">
        <v>17</v>
      </c>
      <c r="D42" t="s">
        <v>113</v>
      </c>
      <c r="E42" t="s">
        <v>24</v>
      </c>
      <c r="F42" t="s">
        <v>17</v>
      </c>
      <c r="G42" t="s">
        <v>19</v>
      </c>
      <c r="H42">
        <v>26</v>
      </c>
      <c r="I42" t="s">
        <v>91</v>
      </c>
      <c r="S42" t="s">
        <v>216</v>
      </c>
      <c r="T42" t="s">
        <v>71</v>
      </c>
      <c r="U42" s="13" t="s">
        <v>166</v>
      </c>
      <c r="V42" t="str">
        <f t="shared" si="7"/>
        <v>646</v>
      </c>
      <c r="W42" t="str">
        <f t="shared" si="8"/>
        <v>TH76 - 471</v>
      </c>
      <c r="X42" t="str">
        <f t="shared" si="9"/>
        <v>TRANSPORTE TURÍSTICO</v>
      </c>
      <c r="Y42" t="str">
        <f t="shared" si="4"/>
        <v>TURISMO -VII-M-A TRANSPORTE TU</v>
      </c>
      <c r="Z42" s="16" t="str">
        <f t="shared" si="5"/>
        <v>TH_VII-M-A TRANSPORTE TURÍSTICO</v>
      </c>
      <c r="AA42" s="16" t="str">
        <f t="shared" si="6"/>
        <v>TH_VII-M-A TRANSPORTE TUR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href='https://chat.whatsapp.com/I5A1dlQ9Zyk3XEGjvFEK1Y'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3" spans="1:28" x14ac:dyDescent="0.25">
      <c r="A43">
        <v>42</v>
      </c>
      <c r="B43" t="s">
        <v>72</v>
      </c>
      <c r="C43" s="12" t="s">
        <v>17</v>
      </c>
      <c r="D43" t="s">
        <v>113</v>
      </c>
      <c r="E43" t="s">
        <v>24</v>
      </c>
      <c r="F43" t="s">
        <v>76</v>
      </c>
      <c r="G43" t="s">
        <v>20</v>
      </c>
      <c r="H43">
        <v>29</v>
      </c>
      <c r="I43" t="s">
        <v>91</v>
      </c>
      <c r="S43" t="s">
        <v>217</v>
      </c>
      <c r="T43" t="s">
        <v>71</v>
      </c>
      <c r="U43" s="13" t="s">
        <v>167</v>
      </c>
      <c r="V43" t="str">
        <f t="shared" si="7"/>
        <v>652</v>
      </c>
      <c r="W43" t="str">
        <f t="shared" si="8"/>
        <v>TH76 - 471</v>
      </c>
      <c r="X43" t="str">
        <f t="shared" si="9"/>
        <v>TRANSPORTE TURÍSTICO</v>
      </c>
      <c r="Y43" t="str">
        <f t="shared" si="4"/>
        <v>TURISMO -VII-T-B TRANSPORTE TU</v>
      </c>
      <c r="Z43" s="16" t="str">
        <f t="shared" si="5"/>
        <v>TH_VII-T-B TRANSPORTE TURÍSTICO</v>
      </c>
      <c r="AA43" s="16" t="str">
        <f t="shared" si="6"/>
        <v>TH_VII-T-B TRANSPORTE TUR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href='https://chat.whatsapp.com/Dda0Uiq5cqiIAa1duv6xPZ'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4" spans="1:28" x14ac:dyDescent="0.25">
      <c r="A44">
        <v>43</v>
      </c>
      <c r="B44" t="s">
        <v>72</v>
      </c>
      <c r="C44" s="12" t="s">
        <v>17</v>
      </c>
      <c r="D44" t="s">
        <v>114</v>
      </c>
      <c r="E44" t="s">
        <v>62</v>
      </c>
      <c r="F44" t="s">
        <v>76</v>
      </c>
      <c r="G44" t="s">
        <v>19</v>
      </c>
      <c r="H44">
        <v>23</v>
      </c>
      <c r="I44" t="s">
        <v>84</v>
      </c>
      <c r="S44" t="s">
        <v>218</v>
      </c>
      <c r="T44" t="s">
        <v>71</v>
      </c>
      <c r="U44" s="13" t="s">
        <v>168</v>
      </c>
      <c r="V44" t="str">
        <f t="shared" si="7"/>
        <v>653</v>
      </c>
      <c r="W44" t="str">
        <f t="shared" si="8"/>
        <v>TH81 - 472</v>
      </c>
      <c r="X44" t="str">
        <f t="shared" si="9"/>
        <v>DEONTOLOGÍA PROFESIONAL</v>
      </c>
      <c r="Y44" t="str">
        <f t="shared" si="4"/>
        <v>TURISMO -VIII-T-A DEONTOLOGÍA PROF</v>
      </c>
      <c r="Z44" s="16" t="str">
        <f t="shared" si="5"/>
        <v>TH_VIII-T-A DEONTOLOGÍA PROFESIONAL</v>
      </c>
      <c r="AA44" s="16" t="str">
        <f t="shared" si="6"/>
        <v>TH_VIII-T-A DEONTOLOGÍA P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href='https://chat.whatsapp.com/HpfAuZ1O7RVGneo5eKMkDA'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5" spans="1:28" x14ac:dyDescent="0.25">
      <c r="A45">
        <v>44</v>
      </c>
      <c r="B45" t="s">
        <v>72</v>
      </c>
      <c r="C45" s="12" t="s">
        <v>17</v>
      </c>
      <c r="D45" t="s">
        <v>115</v>
      </c>
      <c r="E45" t="s">
        <v>62</v>
      </c>
      <c r="F45" t="s">
        <v>76</v>
      </c>
      <c r="G45" t="s">
        <v>19</v>
      </c>
      <c r="H45">
        <v>27</v>
      </c>
      <c r="I45" t="s">
        <v>108</v>
      </c>
      <c r="S45" t="s">
        <v>219</v>
      </c>
      <c r="T45" t="s">
        <v>71</v>
      </c>
      <c r="U45" s="13" t="s">
        <v>169</v>
      </c>
      <c r="V45" t="str">
        <f t="shared" si="7"/>
        <v>654</v>
      </c>
      <c r="W45" t="str">
        <f t="shared" si="8"/>
        <v>TH82 - 473</v>
      </c>
      <c r="X45" t="str">
        <f t="shared" si="9"/>
        <v>TURISMO ALTERNATIVO</v>
      </c>
      <c r="Y45" t="str">
        <f t="shared" si="4"/>
        <v>TURISMO -VIII-T-A TURISMO ALTE</v>
      </c>
      <c r="Z45" s="16" t="str">
        <f t="shared" si="5"/>
        <v>TH_VIII-T-A TURISMO ALTERNATIVO</v>
      </c>
      <c r="AA45" s="16" t="str">
        <f t="shared" si="6"/>
        <v>TH_VIII-T-A TURISMO ALTER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href='https://chat.whatsapp.com/DCck2WLb6FrJfDfktlxCg4'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6" spans="1:28" x14ac:dyDescent="0.25">
      <c r="A46">
        <v>45</v>
      </c>
      <c r="B46" t="s">
        <v>72</v>
      </c>
      <c r="C46" s="12" t="s">
        <v>17</v>
      </c>
      <c r="D46" t="s">
        <v>116</v>
      </c>
      <c r="E46" t="s">
        <v>62</v>
      </c>
      <c r="F46" t="s">
        <v>17</v>
      </c>
      <c r="G46" t="s">
        <v>19</v>
      </c>
      <c r="H46">
        <v>26</v>
      </c>
      <c r="I46" t="s">
        <v>88</v>
      </c>
      <c r="S46" t="s">
        <v>220</v>
      </c>
      <c r="T46" t="s">
        <v>71</v>
      </c>
      <c r="U46" s="13" t="s">
        <v>170</v>
      </c>
      <c r="V46" t="str">
        <f t="shared" si="7"/>
        <v>655</v>
      </c>
      <c r="W46" t="str">
        <f t="shared" si="8"/>
        <v>TH83 - 474</v>
      </c>
      <c r="X46" t="str">
        <f t="shared" si="9"/>
        <v>GERENCIA FINANCIERA</v>
      </c>
      <c r="Y46" t="str">
        <f t="shared" si="4"/>
        <v>TURISMO -VIII-M-A GERENCIA FIN</v>
      </c>
      <c r="Z46" s="16" t="str">
        <f t="shared" si="5"/>
        <v>TH_VIII-M-A GERENCIA FINANCIERA</v>
      </c>
      <c r="AA46" s="16" t="str">
        <f t="shared" si="6"/>
        <v>TH_VIII-M-A GERENCIA FINA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href='https://chat.whatsapp.com/B6fZKyiLN7A46RJ9ml5XQo'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7" spans="1:28" x14ac:dyDescent="0.25">
      <c r="A47">
        <v>46</v>
      </c>
      <c r="B47" t="s">
        <v>72</v>
      </c>
      <c r="C47" s="12" t="s">
        <v>17</v>
      </c>
      <c r="D47" t="s">
        <v>117</v>
      </c>
      <c r="E47" t="s">
        <v>62</v>
      </c>
      <c r="F47" t="s">
        <v>76</v>
      </c>
      <c r="G47" t="s">
        <v>19</v>
      </c>
      <c r="H47">
        <v>29</v>
      </c>
      <c r="I47" t="s">
        <v>88</v>
      </c>
      <c r="S47" t="s">
        <v>221</v>
      </c>
      <c r="T47" t="s">
        <v>71</v>
      </c>
      <c r="U47" s="13" t="s">
        <v>171</v>
      </c>
      <c r="V47" t="str">
        <f t="shared" si="7"/>
        <v>656</v>
      </c>
      <c r="W47" t="str">
        <f t="shared" si="8"/>
        <v>TH84 - 475</v>
      </c>
      <c r="X47" t="str">
        <f t="shared" si="9"/>
        <v>GESTIÓN TURÍSTICA EN ORGANISMOS GUBERNAMENTALES</v>
      </c>
      <c r="Y47" t="str">
        <f t="shared" si="4"/>
        <v>TURISMO -VIII-T-A GESTIÓN TURÍSTICA EN ORGANISMOS GUBERNAM</v>
      </c>
      <c r="Z47" s="16" t="str">
        <f t="shared" si="5"/>
        <v>TH_VIII-T-A GESTIÓN TURÍSTICA EN ORGANISMOS GUBERNAMENTALES</v>
      </c>
      <c r="AA47" s="16" t="str">
        <f t="shared" si="6"/>
        <v>TH_VIII-T-A GESTIÓN TURÍS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href='https://chat.whatsapp.com/CQ2lGEuSP0Z0nrJ84UG00y'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8" spans="1:28" x14ac:dyDescent="0.25">
      <c r="A48">
        <v>47</v>
      </c>
      <c r="B48" t="s">
        <v>72</v>
      </c>
      <c r="C48" s="12" t="s">
        <v>17</v>
      </c>
      <c r="D48" t="s">
        <v>118</v>
      </c>
      <c r="E48" t="s">
        <v>62</v>
      </c>
      <c r="F48" t="s">
        <v>76</v>
      </c>
      <c r="G48" t="s">
        <v>19</v>
      </c>
      <c r="H48">
        <v>23</v>
      </c>
      <c r="I48" t="s">
        <v>90</v>
      </c>
      <c r="S48" t="s">
        <v>222</v>
      </c>
      <c r="T48" t="s">
        <v>71</v>
      </c>
      <c r="U48" s="13" t="s">
        <v>172</v>
      </c>
      <c r="V48" t="str">
        <f t="shared" si="7"/>
        <v>657</v>
      </c>
      <c r="W48" t="str">
        <f t="shared" si="8"/>
        <v>TH85 - 476</v>
      </c>
      <c r="X48" t="str">
        <f t="shared" si="9"/>
        <v>GESTIÓN DE CALIDAD TURÍSTICA</v>
      </c>
      <c r="Y48" t="str">
        <f t="shared" si="4"/>
        <v>TURISMO -VIII-T-A GESTIÓN DE CALIDAD TU</v>
      </c>
      <c r="Z48" s="16" t="str">
        <f t="shared" si="5"/>
        <v>TH_VIII-T-A GESTIÓN DE CALIDAD TURÍSTICA</v>
      </c>
      <c r="AA48" s="16" t="str">
        <f t="shared" si="6"/>
        <v>TH_VIII-T-A GESTIÓN DE CA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href='https://chat.whatsapp.com/FJjjkkc7xTG1HPqDlTsm5h'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9" spans="1:28" x14ac:dyDescent="0.25">
      <c r="A49">
        <v>48</v>
      </c>
      <c r="B49" t="s">
        <v>72</v>
      </c>
      <c r="C49" s="12" t="s">
        <v>17</v>
      </c>
      <c r="D49" t="s">
        <v>119</v>
      </c>
      <c r="E49" t="s">
        <v>62</v>
      </c>
      <c r="F49" t="s">
        <v>76</v>
      </c>
      <c r="G49" t="s">
        <v>19</v>
      </c>
      <c r="H49">
        <v>21</v>
      </c>
      <c r="I49" t="s">
        <v>106</v>
      </c>
      <c r="S49" t="s">
        <v>223</v>
      </c>
      <c r="T49" t="s">
        <v>71</v>
      </c>
      <c r="U49" s="13" t="s">
        <v>173</v>
      </c>
      <c r="V49" t="str">
        <f t="shared" si="7"/>
        <v>658</v>
      </c>
      <c r="W49" t="str">
        <f t="shared" si="8"/>
        <v>TH86 - 477</v>
      </c>
      <c r="X49" t="str">
        <f t="shared" si="9"/>
        <v>ORGANIZACIÓN DE CONGRESOS Y EVENTOS</v>
      </c>
      <c r="Y49" t="str">
        <f t="shared" si="4"/>
        <v>TURISMO -VIII-T-A ORGANIZACIÓN DE CONGRESOS Y</v>
      </c>
      <c r="Z49" s="16" t="str">
        <f t="shared" si="5"/>
        <v>TH_VIII-T-A ORGANIZACIÓN DE CONGRESOS Y EVENTOS</v>
      </c>
      <c r="AA49" s="16" t="str">
        <f t="shared" si="6"/>
        <v>TH_VIII-T-A ORGANIZACIÓN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href='https://chat.whatsapp.com/I5FarqdwJSSDSY1xNN8t6Q'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0" spans="1:28" x14ac:dyDescent="0.25">
      <c r="A50">
        <v>49</v>
      </c>
      <c r="B50" t="s">
        <v>72</v>
      </c>
      <c r="C50" s="12" t="s">
        <v>17</v>
      </c>
      <c r="D50" t="s">
        <v>120</v>
      </c>
      <c r="E50" t="s">
        <v>23</v>
      </c>
      <c r="F50" t="s">
        <v>121</v>
      </c>
      <c r="G50" t="s">
        <v>19</v>
      </c>
      <c r="H50">
        <v>15</v>
      </c>
      <c r="I50" t="s">
        <v>122</v>
      </c>
      <c r="S50" t="s">
        <v>224</v>
      </c>
      <c r="T50" t="s">
        <v>71</v>
      </c>
      <c r="U50" s="13" t="s">
        <v>174</v>
      </c>
      <c r="V50" t="str">
        <f t="shared" si="7"/>
        <v>659</v>
      </c>
      <c r="W50" t="str">
        <f t="shared" si="8"/>
        <v>TH91 - 478</v>
      </c>
      <c r="X50" t="str">
        <f t="shared" si="9"/>
        <v>PRÁCTICAS PRE PROFESIONALES I</v>
      </c>
      <c r="Y50" t="str">
        <f t="shared" si="4"/>
        <v>TURISMO -IX-N-A PRÁCTICAS PRE PROFESIO</v>
      </c>
      <c r="Z50" s="16" t="str">
        <f t="shared" si="5"/>
        <v>TH_IX-N-A PRÁCTICAS PRE PROFESIONALES I</v>
      </c>
      <c r="AA50" s="16" t="str">
        <f t="shared" si="6"/>
        <v>TH_IX-N-A PRÁCTICAS PRE P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href='https://chat.whatsapp.com/IRC06V4lDYgFV66nJo7CPu'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1" spans="1:28" x14ac:dyDescent="0.25">
      <c r="A51">
        <v>50</v>
      </c>
      <c r="B51" t="s">
        <v>72</v>
      </c>
      <c r="C51" s="12" t="s">
        <v>17</v>
      </c>
      <c r="D51" t="s">
        <v>123</v>
      </c>
      <c r="E51" t="s">
        <v>23</v>
      </c>
      <c r="F51" t="s">
        <v>121</v>
      </c>
      <c r="G51" t="s">
        <v>19</v>
      </c>
      <c r="H51">
        <v>17</v>
      </c>
      <c r="I51" t="s">
        <v>91</v>
      </c>
      <c r="S51" t="s">
        <v>225</v>
      </c>
      <c r="T51" t="s">
        <v>71</v>
      </c>
      <c r="U51" s="13" t="s">
        <v>175</v>
      </c>
      <c r="V51" t="str">
        <f t="shared" si="7"/>
        <v>660</v>
      </c>
      <c r="W51" t="str">
        <f t="shared" si="8"/>
        <v>TH92 - 479</v>
      </c>
      <c r="X51" t="str">
        <f t="shared" si="9"/>
        <v>SEMINARIO DE NUEVOS ENFOQUES DE LA ADMINISTRACIÓN TURÍSTICA</v>
      </c>
      <c r="Y51" t="str">
        <f t="shared" si="4"/>
        <v>TURISMO -IX-N-A SEMINARIO DE NUEVOS ENFOQUES DE LA ADMINISTRACIÓN TU</v>
      </c>
      <c r="Z51" s="16" t="str">
        <f t="shared" si="5"/>
        <v>TH_IX-N-A SEMINARIO DE NUEVOS ENFOQUES DE LA ADMINISTRACIÓN TURÍSTICA</v>
      </c>
      <c r="AA51" s="16" t="str">
        <f t="shared" si="6"/>
        <v>TH_IX-N-A SEMINARIO DE NU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href='https://chat.whatsapp.com/HsqYWIViYgX90pmlzT4uhB'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2" spans="1:28" x14ac:dyDescent="0.25">
      <c r="A52">
        <v>51</v>
      </c>
      <c r="B52" t="s">
        <v>72</v>
      </c>
      <c r="C52" s="12" t="s">
        <v>17</v>
      </c>
      <c r="D52" t="s">
        <v>124</v>
      </c>
      <c r="E52" t="s">
        <v>23</v>
      </c>
      <c r="F52" t="s">
        <v>121</v>
      </c>
      <c r="G52" t="s">
        <v>65</v>
      </c>
      <c r="H52">
        <v>22</v>
      </c>
      <c r="I52" t="s">
        <v>125</v>
      </c>
      <c r="S52" t="s">
        <v>226</v>
      </c>
      <c r="T52" t="s">
        <v>71</v>
      </c>
      <c r="U52" s="13" t="s">
        <v>176</v>
      </c>
      <c r="V52" t="str">
        <f t="shared" si="7"/>
        <v>661</v>
      </c>
      <c r="W52" t="str">
        <f t="shared" si="8"/>
        <v>TH93 - 480</v>
      </c>
      <c r="X52" t="str">
        <f t="shared" si="9"/>
        <v>PROYECTOS DE TESIS</v>
      </c>
      <c r="Y52" t="str">
        <f t="shared" si="4"/>
        <v>TURISMO -IX-N-A1 PROYECTOS D</v>
      </c>
      <c r="Z52" s="16" t="str">
        <f t="shared" si="5"/>
        <v>TH_IX-N-A1 PROYECTOS DE TESIS</v>
      </c>
      <c r="AA52" s="16" t="str">
        <f t="shared" si="6"/>
        <v>TH_IX-N-A1 PROYECTOS DE T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href='https://chat.whatsapp.com/LPvbOqWHQLHEQ6NRCCsKPc'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3" spans="1:28" x14ac:dyDescent="0.25">
      <c r="D53" s="15"/>
    </row>
    <row r="54" spans="1:28" x14ac:dyDescent="0.25">
      <c r="D54" s="15"/>
    </row>
    <row r="55" spans="1:28" x14ac:dyDescent="0.25">
      <c r="D55" s="15"/>
    </row>
    <row r="56" spans="1:28" x14ac:dyDescent="0.25">
      <c r="D56" s="15"/>
    </row>
    <row r="70" spans="21:21" x14ac:dyDescent="0.25">
      <c r="U70" s="8"/>
    </row>
    <row r="71" spans="21:21" x14ac:dyDescent="0.25">
      <c r="U71" s="8"/>
    </row>
  </sheetData>
  <phoneticPr fontId="2" type="noConversion"/>
  <hyperlinks>
    <hyperlink ref="U6" r:id="rId1" xr:uid="{B91FFA5B-63B2-44D4-9847-1B98A9394217}"/>
    <hyperlink ref="U7" r:id="rId2" xr:uid="{10C8ED31-CF4F-4EBD-818C-EAE5EF2121BC}"/>
    <hyperlink ref="U8" r:id="rId3" xr:uid="{446D1596-89DE-455E-BCCE-9B2467024249}"/>
    <hyperlink ref="U9" r:id="rId4" xr:uid="{73EEAC47-2C81-40D9-B37A-77250564A5DB}"/>
    <hyperlink ref="U11" r:id="rId5" xr:uid="{D61C33CA-E9E6-4C70-8B8A-72759EBB89BA}"/>
    <hyperlink ref="U12" r:id="rId6" xr:uid="{46531448-E396-49DD-A239-C39DCDF96711}"/>
    <hyperlink ref="U14" r:id="rId7" xr:uid="{FF725E3A-910D-4149-96F7-83367B19B2BF}"/>
    <hyperlink ref="U15" r:id="rId8" xr:uid="{E5D6F88C-56BF-47D7-92E7-CDEB5399AE58}"/>
    <hyperlink ref="U16" r:id="rId9" xr:uid="{7E25A24F-5072-4880-9792-89FB4405EADD}"/>
    <hyperlink ref="U17" r:id="rId10" xr:uid="{61BF5CA8-ED06-4815-9A60-594F0AD52EA6}"/>
    <hyperlink ref="U18" r:id="rId11" xr:uid="{C7483303-644F-4DDA-A298-3A1B14038F89}"/>
    <hyperlink ref="U19" r:id="rId12" xr:uid="{A645F0B8-35E4-4195-8225-CA1063D72348}"/>
    <hyperlink ref="U20" r:id="rId13" xr:uid="{05C4475C-D3E4-4116-9DD1-1D43221E3865}"/>
    <hyperlink ref="U21" r:id="rId14" xr:uid="{5DEF277D-BCE1-44EE-8625-593FD8F82D15}"/>
    <hyperlink ref="U22" r:id="rId15" xr:uid="{F794BDAD-4BBA-4F96-92C9-56031E204D47}"/>
    <hyperlink ref="U23" r:id="rId16" xr:uid="{BE4D1419-95DC-4173-87D6-28093944BBF2}"/>
    <hyperlink ref="U24" r:id="rId17" xr:uid="{09824578-92EC-47A6-BF53-6050F99407F1}"/>
    <hyperlink ref="U25" r:id="rId18" xr:uid="{DADA7279-7168-4393-B188-51AD5DBB52A1}"/>
    <hyperlink ref="U26" r:id="rId19" xr:uid="{63C082CC-D81F-4BC8-B795-B85C4A326196}"/>
    <hyperlink ref="U27" r:id="rId20" xr:uid="{0D6E69A8-9331-48CD-AD04-B3FFB6F8051A}"/>
    <hyperlink ref="U28" r:id="rId21" xr:uid="{A58CD2BD-7713-4163-81FE-AD86EC466E29}"/>
    <hyperlink ref="U29" r:id="rId22" xr:uid="{FB95E68D-DC6D-4492-B64F-3B6D468717C0}"/>
    <hyperlink ref="U30" r:id="rId23" xr:uid="{73518D4F-45DA-4707-B7DC-9EA126F8850F}"/>
    <hyperlink ref="U31" r:id="rId24" xr:uid="{2476F46F-F5C7-45EA-ADDE-240B8692ECD3}"/>
    <hyperlink ref="U33" r:id="rId25" xr:uid="{3F8BEA17-1C9B-4C5C-A8FB-7F13B3CF1AFD}"/>
    <hyperlink ref="U34" r:id="rId26" xr:uid="{CDF97073-8FA8-4A5A-8F68-0736A585F753}"/>
    <hyperlink ref="U35" r:id="rId27" xr:uid="{C418CF40-97CA-4DB7-B129-2A2630E03A33}"/>
    <hyperlink ref="U36" r:id="rId28" xr:uid="{9BEA1594-43DC-4DEB-8526-86F483265916}"/>
    <hyperlink ref="U37" r:id="rId29" xr:uid="{A16C0E13-2019-407D-B88E-E69EE40FCB0D}"/>
    <hyperlink ref="U38" r:id="rId30" xr:uid="{9EFC68BA-007C-4A79-98F4-C25B77FC5AC5}"/>
    <hyperlink ref="U39" r:id="rId31" xr:uid="{370212C2-E02D-4E02-AC7E-1D546D54E5CF}"/>
    <hyperlink ref="U40" r:id="rId32" xr:uid="{5173EDB7-4D5E-4613-A2D8-23F509D63A5B}"/>
    <hyperlink ref="U41" r:id="rId33" xr:uid="{9021CE76-56AB-493B-84E7-86B22FB3A079}"/>
    <hyperlink ref="U42" r:id="rId34" xr:uid="{D896FD76-416B-4F17-8981-7A3076CB9CC2}"/>
    <hyperlink ref="U44" r:id="rId35" xr:uid="{0B84EF70-4025-4525-8123-F88C198FDC03}"/>
    <hyperlink ref="U45" r:id="rId36" xr:uid="{FEFA29DA-CFD3-479C-965E-6815C1A83CD5}"/>
    <hyperlink ref="U46" r:id="rId37" xr:uid="{D8692EA4-C698-4CE4-9964-EE1A401C0488}"/>
    <hyperlink ref="U47" r:id="rId38" xr:uid="{D0306FB5-FF07-497D-9642-21C9B8177ACF}"/>
  </hyperlinks>
  <pageMargins left="0.75" right="0.75" top="1" bottom="1" header="0.5" footer="0.5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11"/>
  <sheetViews>
    <sheetView topLeftCell="A13" workbookViewId="0">
      <selection activeCell="H39" sqref="H39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50</v>
      </c>
      <c r="D1" t="s">
        <v>51</v>
      </c>
      <c r="E1" s="12" t="s">
        <v>52</v>
      </c>
      <c r="F1" t="s">
        <v>53</v>
      </c>
      <c r="G1" t="s">
        <v>54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36</v>
      </c>
      <c r="E2" t="s">
        <v>43</v>
      </c>
      <c r="F2" t="s">
        <v>27</v>
      </c>
      <c r="G2" t="s">
        <v>55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37</v>
      </c>
      <c r="E3" t="s">
        <v>44</v>
      </c>
      <c r="F3" t="s">
        <v>28</v>
      </c>
      <c r="G3" t="s">
        <v>55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38</v>
      </c>
      <c r="E4" t="s">
        <v>45</v>
      </c>
      <c r="F4" t="s">
        <v>29</v>
      </c>
      <c r="G4" t="s">
        <v>55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39</v>
      </c>
      <c r="E5" t="s">
        <v>46</v>
      </c>
      <c r="F5" t="s">
        <v>30</v>
      </c>
      <c r="G5" t="s">
        <v>55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40</v>
      </c>
      <c r="E6" t="s">
        <v>47</v>
      </c>
      <c r="F6" t="s">
        <v>31</v>
      </c>
      <c r="G6" t="s">
        <v>55</v>
      </c>
      <c r="H6" t="str">
        <f t="shared" si="0"/>
        <v>40332859,ÑAÑEZ JAVIER,NANCY,nnanez@undc.edu.pe,oauth2</v>
      </c>
    </row>
    <row r="7" spans="3:8" x14ac:dyDescent="0.25">
      <c r="C7" s="12" t="s">
        <v>33</v>
      </c>
      <c r="D7" t="s">
        <v>41</v>
      </c>
      <c r="E7" t="s">
        <v>48</v>
      </c>
      <c r="F7" t="s">
        <v>32</v>
      </c>
      <c r="G7" t="s">
        <v>55</v>
      </c>
      <c r="H7" t="str">
        <f t="shared" si="0"/>
        <v>06532908,VALDERRAMA ROMERO,ANTONIO SALOMON,avalderrama@undc.edu.pe,oauth2</v>
      </c>
    </row>
    <row r="8" spans="3:8" x14ac:dyDescent="0.25">
      <c r="C8" s="12" t="s">
        <v>35</v>
      </c>
      <c r="D8" t="s">
        <v>42</v>
      </c>
      <c r="E8" t="s">
        <v>49</v>
      </c>
      <c r="F8" t="s">
        <v>34</v>
      </c>
      <c r="G8" t="s">
        <v>55</v>
      </c>
      <c r="H8" t="str">
        <f t="shared" si="0"/>
        <v>21838566,AYBAR PEVE,LEANDRO JOEL,l_aybar@undc.edu.pe,oauth2</v>
      </c>
    </row>
    <row r="11" spans="3:8" x14ac:dyDescent="0.25">
      <c r="F11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58</v>
      </c>
      <c r="B1" t="s">
        <v>25</v>
      </c>
    </row>
    <row r="3" spans="1:2" x14ac:dyDescent="0.25">
      <c r="A3" t="s">
        <v>59</v>
      </c>
      <c r="B3" t="s">
        <v>60</v>
      </c>
    </row>
    <row r="4" spans="1:2" x14ac:dyDescent="0.25">
      <c r="A4" t="s">
        <v>18</v>
      </c>
      <c r="B4">
        <f>COUNTIFS(Sheet!E:E,items!A4)</f>
        <v>10</v>
      </c>
    </row>
    <row r="5" spans="1:2" x14ac:dyDescent="0.25">
      <c r="A5" t="s">
        <v>61</v>
      </c>
      <c r="B5">
        <f>COUNTIFS(Sheet!E:E,items!A5)</f>
        <v>4</v>
      </c>
    </row>
    <row r="6" spans="1:2" x14ac:dyDescent="0.25">
      <c r="A6" t="s">
        <v>21</v>
      </c>
      <c r="B6">
        <f>COUNTIFS(Sheet!E:E,items!A6)</f>
        <v>8</v>
      </c>
    </row>
    <row r="7" spans="1:2" x14ac:dyDescent="0.25">
      <c r="A7" t="s">
        <v>22</v>
      </c>
      <c r="B7">
        <f>COUNTIFS(Sheet!E:E,items!A7)</f>
        <v>2</v>
      </c>
    </row>
    <row r="8" spans="1:2" x14ac:dyDescent="0.25">
      <c r="A8" t="s">
        <v>56</v>
      </c>
      <c r="B8">
        <f>COUNTIFS(Sheet!E:E,items!A8)</f>
        <v>6</v>
      </c>
    </row>
    <row r="9" spans="1:2" x14ac:dyDescent="0.25">
      <c r="A9" t="s">
        <v>57</v>
      </c>
      <c r="B9">
        <f>COUNTIFS(Sheet!E:E,items!A9)</f>
        <v>0</v>
      </c>
    </row>
    <row r="10" spans="1:2" x14ac:dyDescent="0.25">
      <c r="A10" t="s">
        <v>24</v>
      </c>
      <c r="B10">
        <f>COUNTIFS(Sheet!E:E,items!A10)</f>
        <v>12</v>
      </c>
    </row>
    <row r="11" spans="1:2" x14ac:dyDescent="0.25">
      <c r="A11" t="s">
        <v>62</v>
      </c>
      <c r="B11">
        <f>COUNTIFS(Sheet!E:E,items!A11)</f>
        <v>6</v>
      </c>
    </row>
    <row r="12" spans="1:2" x14ac:dyDescent="0.25">
      <c r="A12" t="s">
        <v>23</v>
      </c>
      <c r="B12">
        <f>COUNTIFS(Sheet!E:E,items!A12)</f>
        <v>3</v>
      </c>
    </row>
    <row r="13" spans="1:2" x14ac:dyDescent="0.25">
      <c r="A13" t="s">
        <v>63</v>
      </c>
      <c r="B13">
        <f>COUNTIFS(Sheet!E:E,items!A13)</f>
        <v>0</v>
      </c>
    </row>
    <row r="14" spans="1:2" x14ac:dyDescent="0.25">
      <c r="B14">
        <f>SUM(B4:B13)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2022-08-18T15:11:55Z</dcterms:created>
  <dcterms:modified xsi:type="dcterms:W3CDTF">2024-04-20T16:53:38Z</dcterms:modified>
</cp:coreProperties>
</file>