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ev\UNDC_AUTOMATIZACION\EXCEL_TRABAJADO\"/>
    </mc:Choice>
  </mc:AlternateContent>
  <xr:revisionPtr revIDLastSave="0" documentId="13_ncr:1_{C2C8D3FB-788C-47AE-BD42-99A504D73B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Hoja1" sheetId="2" r:id="rId2"/>
    <sheet name="items" sheetId="3" r:id="rId3"/>
  </sheets>
  <definedNames>
    <definedName name="_xlnm._FilterDatabase" localSheetId="0" hidden="1">Sheet!$A$1:$AE$68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W69" i="1"/>
  <c r="X69" i="1"/>
  <c r="Y69" i="1"/>
  <c r="Z69" i="1"/>
  <c r="AA69" i="1"/>
  <c r="AB69" i="1"/>
  <c r="W3" i="1"/>
  <c r="X3" i="1"/>
  <c r="Y3" i="1" s="1"/>
  <c r="AB3" i="1"/>
  <c r="W4" i="1"/>
  <c r="X4" i="1"/>
  <c r="Y4" i="1" s="1"/>
  <c r="AB4" i="1"/>
  <c r="W5" i="1"/>
  <c r="X5" i="1"/>
  <c r="Y5" i="1" s="1"/>
  <c r="AB5" i="1"/>
  <c r="W6" i="1"/>
  <c r="X6" i="1"/>
  <c r="AB6" i="1"/>
  <c r="W7" i="1"/>
  <c r="X7" i="1"/>
  <c r="Z7" i="1" s="1"/>
  <c r="AB7" i="1"/>
  <c r="W8" i="1"/>
  <c r="X8" i="1"/>
  <c r="Z8" i="1" s="1"/>
  <c r="AB8" i="1"/>
  <c r="W9" i="1"/>
  <c r="X9" i="1"/>
  <c r="Y9" i="1" s="1"/>
  <c r="AB9" i="1"/>
  <c r="W10" i="1"/>
  <c r="X10" i="1"/>
  <c r="Z10" i="1" s="1"/>
  <c r="AB10" i="1"/>
  <c r="W11" i="1"/>
  <c r="X11" i="1"/>
  <c r="Y11" i="1" s="1"/>
  <c r="AB11" i="1"/>
  <c r="W12" i="1"/>
  <c r="X12" i="1"/>
  <c r="Y12" i="1" s="1"/>
  <c r="AB12" i="1"/>
  <c r="W13" i="1"/>
  <c r="X13" i="1"/>
  <c r="Y13" i="1" s="1"/>
  <c r="AB13" i="1"/>
  <c r="W14" i="1"/>
  <c r="X14" i="1"/>
  <c r="Z14" i="1" s="1"/>
  <c r="AB14" i="1"/>
  <c r="W15" i="1"/>
  <c r="X15" i="1"/>
  <c r="Y15" i="1" s="1"/>
  <c r="AB15" i="1"/>
  <c r="W16" i="1"/>
  <c r="X16" i="1"/>
  <c r="Y16" i="1" s="1"/>
  <c r="AB16" i="1"/>
  <c r="W17" i="1"/>
  <c r="X17" i="1"/>
  <c r="Z17" i="1" s="1"/>
  <c r="AB17" i="1"/>
  <c r="W18" i="1"/>
  <c r="X18" i="1"/>
  <c r="Y18" i="1" s="1"/>
  <c r="AB18" i="1"/>
  <c r="W19" i="1"/>
  <c r="X19" i="1"/>
  <c r="Z19" i="1" s="1"/>
  <c r="AB19" i="1"/>
  <c r="W20" i="1"/>
  <c r="X20" i="1"/>
  <c r="Y20" i="1" s="1"/>
  <c r="AB20" i="1"/>
  <c r="W21" i="1"/>
  <c r="X21" i="1"/>
  <c r="Y21" i="1" s="1"/>
  <c r="AB21" i="1"/>
  <c r="W22" i="1"/>
  <c r="X22" i="1"/>
  <c r="Y22" i="1" s="1"/>
  <c r="AB22" i="1"/>
  <c r="W23" i="1"/>
  <c r="X23" i="1"/>
  <c r="Y23" i="1" s="1"/>
  <c r="AB23" i="1"/>
  <c r="W24" i="1"/>
  <c r="X24" i="1"/>
  <c r="Y24" i="1" s="1"/>
  <c r="AB24" i="1"/>
  <c r="W25" i="1"/>
  <c r="X25" i="1"/>
  <c r="Z25" i="1" s="1"/>
  <c r="AA25" i="1" s="1"/>
  <c r="AB25" i="1"/>
  <c r="W26" i="1"/>
  <c r="X26" i="1"/>
  <c r="Y26" i="1" s="1"/>
  <c r="AB26" i="1"/>
  <c r="W27" i="1"/>
  <c r="X27" i="1"/>
  <c r="Y27" i="1" s="1"/>
  <c r="AB27" i="1"/>
  <c r="W28" i="1"/>
  <c r="X28" i="1"/>
  <c r="Y28" i="1" s="1"/>
  <c r="AB28" i="1"/>
  <c r="W29" i="1"/>
  <c r="X29" i="1"/>
  <c r="Y29" i="1" s="1"/>
  <c r="AB29" i="1"/>
  <c r="W30" i="1"/>
  <c r="X30" i="1"/>
  <c r="Y30" i="1" s="1"/>
  <c r="AB30" i="1"/>
  <c r="W31" i="1"/>
  <c r="X31" i="1"/>
  <c r="Y31" i="1" s="1"/>
  <c r="AB31" i="1"/>
  <c r="W32" i="1"/>
  <c r="X32" i="1"/>
  <c r="Z32" i="1" s="1"/>
  <c r="Y32" i="1"/>
  <c r="AB32" i="1"/>
  <c r="W33" i="1"/>
  <c r="X33" i="1"/>
  <c r="Y33" i="1" s="1"/>
  <c r="AB33" i="1"/>
  <c r="W34" i="1"/>
  <c r="X34" i="1"/>
  <c r="Y34" i="1" s="1"/>
  <c r="AB34" i="1"/>
  <c r="W35" i="1"/>
  <c r="X35" i="1"/>
  <c r="Y35" i="1" s="1"/>
  <c r="AB35" i="1"/>
  <c r="W36" i="1"/>
  <c r="X36" i="1"/>
  <c r="Z36" i="1" s="1"/>
  <c r="Y36" i="1"/>
  <c r="AB36" i="1"/>
  <c r="W37" i="1"/>
  <c r="X37" i="1"/>
  <c r="Z37" i="1" s="1"/>
  <c r="AA37" i="1" s="1"/>
  <c r="AB37" i="1"/>
  <c r="W38" i="1"/>
  <c r="X38" i="1"/>
  <c r="Z38" i="1" s="1"/>
  <c r="Y38" i="1"/>
  <c r="AB38" i="1"/>
  <c r="W39" i="1"/>
  <c r="X39" i="1"/>
  <c r="Z39" i="1" s="1"/>
  <c r="AA39" i="1" s="1"/>
  <c r="Y39" i="1"/>
  <c r="AB39" i="1"/>
  <c r="W40" i="1"/>
  <c r="X40" i="1"/>
  <c r="Y40" i="1" s="1"/>
  <c r="AB40" i="1"/>
  <c r="W41" i="1"/>
  <c r="X41" i="1"/>
  <c r="Y41" i="1" s="1"/>
  <c r="AB41" i="1"/>
  <c r="W42" i="1"/>
  <c r="X42" i="1"/>
  <c r="Y42" i="1" s="1"/>
  <c r="AB42" i="1"/>
  <c r="W43" i="1"/>
  <c r="X43" i="1"/>
  <c r="Y43" i="1" s="1"/>
  <c r="AB43" i="1"/>
  <c r="W44" i="1"/>
  <c r="X44" i="1"/>
  <c r="Z44" i="1" s="1"/>
  <c r="Y44" i="1"/>
  <c r="AB44" i="1"/>
  <c r="W45" i="1"/>
  <c r="X45" i="1"/>
  <c r="Z45" i="1" s="1"/>
  <c r="AA45" i="1" s="1"/>
  <c r="AB45" i="1"/>
  <c r="W46" i="1"/>
  <c r="X46" i="1"/>
  <c r="Y46" i="1" s="1"/>
  <c r="AB46" i="1"/>
  <c r="W47" i="1"/>
  <c r="X47" i="1"/>
  <c r="Y47" i="1" s="1"/>
  <c r="AB47" i="1"/>
  <c r="W48" i="1"/>
  <c r="X48" i="1"/>
  <c r="Z48" i="1" s="1"/>
  <c r="AB48" i="1"/>
  <c r="W49" i="1"/>
  <c r="X49" i="1"/>
  <c r="Y49" i="1" s="1"/>
  <c r="AB49" i="1"/>
  <c r="W50" i="1"/>
  <c r="X50" i="1"/>
  <c r="Y50" i="1" s="1"/>
  <c r="AB50" i="1"/>
  <c r="W51" i="1"/>
  <c r="X51" i="1"/>
  <c r="Y51" i="1" s="1"/>
  <c r="AB51" i="1"/>
  <c r="W52" i="1"/>
  <c r="X52" i="1"/>
  <c r="Y52" i="1" s="1"/>
  <c r="AB52" i="1"/>
  <c r="W53" i="1"/>
  <c r="X53" i="1"/>
  <c r="Y53" i="1" s="1"/>
  <c r="AB53" i="1"/>
  <c r="W54" i="1"/>
  <c r="X54" i="1"/>
  <c r="Y54" i="1" s="1"/>
  <c r="AB54" i="1"/>
  <c r="W55" i="1"/>
  <c r="X55" i="1"/>
  <c r="Y55" i="1" s="1"/>
  <c r="AB55" i="1"/>
  <c r="W56" i="1"/>
  <c r="X56" i="1"/>
  <c r="AB56" i="1"/>
  <c r="W57" i="1"/>
  <c r="X57" i="1"/>
  <c r="Y57" i="1" s="1"/>
  <c r="AB57" i="1"/>
  <c r="W58" i="1"/>
  <c r="X58" i="1"/>
  <c r="Z58" i="1" s="1"/>
  <c r="AA58" i="1" s="1"/>
  <c r="Y58" i="1"/>
  <c r="AB58" i="1"/>
  <c r="W59" i="1"/>
  <c r="X59" i="1"/>
  <c r="Z59" i="1" s="1"/>
  <c r="AB59" i="1"/>
  <c r="W60" i="1"/>
  <c r="X60" i="1"/>
  <c r="Z60" i="1" s="1"/>
  <c r="AB60" i="1"/>
  <c r="W61" i="1"/>
  <c r="X61" i="1"/>
  <c r="Y61" i="1" s="1"/>
  <c r="AB61" i="1"/>
  <c r="W62" i="1"/>
  <c r="X62" i="1"/>
  <c r="Y62" i="1" s="1"/>
  <c r="AB62" i="1"/>
  <c r="W63" i="1"/>
  <c r="X63" i="1"/>
  <c r="Z63" i="1" s="1"/>
  <c r="AA63" i="1" s="1"/>
  <c r="Y63" i="1"/>
  <c r="AB63" i="1"/>
  <c r="W64" i="1"/>
  <c r="X64" i="1"/>
  <c r="Z64" i="1" s="1"/>
  <c r="AB64" i="1"/>
  <c r="W65" i="1"/>
  <c r="X65" i="1"/>
  <c r="Y65" i="1" s="1"/>
  <c r="AB65" i="1"/>
  <c r="W66" i="1"/>
  <c r="X66" i="1"/>
  <c r="Z66" i="1" s="1"/>
  <c r="AB66" i="1"/>
  <c r="W67" i="1"/>
  <c r="X67" i="1"/>
  <c r="Z67" i="1" s="1"/>
  <c r="Y67" i="1"/>
  <c r="AB67" i="1"/>
  <c r="W68" i="1"/>
  <c r="X68" i="1"/>
  <c r="Y68" i="1" s="1"/>
  <c r="AB6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B5" i="3"/>
  <c r="B6" i="3"/>
  <c r="B7" i="3"/>
  <c r="B8" i="3"/>
  <c r="B9" i="3"/>
  <c r="B10" i="3"/>
  <c r="B11" i="3"/>
  <c r="B12" i="3"/>
  <c r="B13" i="3"/>
  <c r="B4" i="3"/>
  <c r="AB2" i="1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Z61" i="1" l="1"/>
  <c r="AA61" i="1" s="1"/>
  <c r="Z68" i="1"/>
  <c r="Y25" i="1"/>
  <c r="Z47" i="1"/>
  <c r="AA47" i="1" s="1"/>
  <c r="Z20" i="1"/>
  <c r="AA20" i="1" s="1"/>
  <c r="Z46" i="1"/>
  <c r="AA46" i="1" s="1"/>
  <c r="Z41" i="1"/>
  <c r="AA41" i="1" s="1"/>
  <c r="Z40" i="1"/>
  <c r="Y59" i="1"/>
  <c r="Z35" i="1"/>
  <c r="AA35" i="1" s="1"/>
  <c r="Z23" i="1"/>
  <c r="AA23" i="1" s="1"/>
  <c r="Z21" i="1"/>
  <c r="Z13" i="1"/>
  <c r="AA13" i="1" s="1"/>
  <c r="Z12" i="1"/>
  <c r="Z11" i="1"/>
  <c r="AA11" i="1" s="1"/>
  <c r="Y66" i="1"/>
  <c r="Z50" i="1"/>
  <c r="AA50" i="1" s="1"/>
  <c r="Z26" i="1"/>
  <c r="AA26" i="1" s="1"/>
  <c r="Z49" i="1"/>
  <c r="AA49" i="1" s="1"/>
  <c r="Y45" i="1"/>
  <c r="Z24" i="1"/>
  <c r="AA24" i="1" s="1"/>
  <c r="Z22" i="1"/>
  <c r="AA22" i="1" s="1"/>
  <c r="Z43" i="1"/>
  <c r="AA43" i="1" s="1"/>
  <c r="AA31" i="1"/>
  <c r="Z42" i="1"/>
  <c r="AA42" i="1" s="1"/>
  <c r="Z18" i="1"/>
  <c r="AA18" i="1" s="1"/>
  <c r="Z65" i="1"/>
  <c r="AA65" i="1" s="1"/>
  <c r="Y37" i="1"/>
  <c r="Z16" i="1"/>
  <c r="AA16" i="1" s="1"/>
  <c r="Z15" i="1"/>
  <c r="AA15" i="1" s="1"/>
  <c r="Z62" i="1"/>
  <c r="AA62" i="1" s="1"/>
  <c r="Y56" i="1"/>
  <c r="AA14" i="1"/>
  <c r="Z34" i="1"/>
  <c r="AA34" i="1" s="1"/>
  <c r="Z57" i="1"/>
  <c r="AA57" i="1" s="1"/>
  <c r="Z33" i="1"/>
  <c r="AA33" i="1" s="1"/>
  <c r="Z9" i="1"/>
  <c r="AA9" i="1" s="1"/>
  <c r="Z55" i="1"/>
  <c r="AA55" i="1" s="1"/>
  <c r="Z31" i="1"/>
  <c r="Z53" i="1"/>
  <c r="AA53" i="1" s="1"/>
  <c r="Z29" i="1"/>
  <c r="AA29" i="1" s="1"/>
  <c r="Z5" i="1"/>
  <c r="AA5" i="1" s="1"/>
  <c r="AA36" i="1"/>
  <c r="Z56" i="1"/>
  <c r="AA56" i="1" s="1"/>
  <c r="Z54" i="1"/>
  <c r="AA54" i="1" s="1"/>
  <c r="Z30" i="1"/>
  <c r="AA30" i="1" s="1"/>
  <c r="Z52" i="1"/>
  <c r="AA52" i="1" s="1"/>
  <c r="Z28" i="1"/>
  <c r="AA28" i="1" s="1"/>
  <c r="Z4" i="1"/>
  <c r="AA4" i="1" s="1"/>
  <c r="Z6" i="1"/>
  <c r="AA6" i="1" s="1"/>
  <c r="Z51" i="1"/>
  <c r="AA51" i="1" s="1"/>
  <c r="Z27" i="1"/>
  <c r="AA27" i="1" s="1"/>
  <c r="Z3" i="1"/>
  <c r="AA38" i="1"/>
  <c r="AA44" i="1"/>
  <c r="AA59" i="1"/>
  <c r="AA19" i="1"/>
  <c r="AA64" i="1"/>
  <c r="AA32" i="1"/>
  <c r="AA10" i="1"/>
  <c r="AA68" i="1"/>
  <c r="AA8" i="1"/>
  <c r="AA67" i="1"/>
  <c r="AA48" i="1"/>
  <c r="AA60" i="1"/>
  <c r="AA7" i="1"/>
  <c r="AA17" i="1"/>
  <c r="AA66" i="1"/>
  <c r="AA40" i="1"/>
  <c r="Y19" i="1"/>
  <c r="Y6" i="1"/>
  <c r="Y64" i="1"/>
  <c r="Y14" i="1"/>
  <c r="Y17" i="1"/>
  <c r="Y7" i="1"/>
  <c r="Y10" i="1"/>
  <c r="Y60" i="1"/>
  <c r="Y48" i="1"/>
  <c r="Y8" i="1"/>
  <c r="AA21" i="1"/>
  <c r="AA3" i="1"/>
  <c r="AA12" i="1"/>
  <c r="B14" i="3"/>
  <c r="Y2" i="1"/>
</calcChain>
</file>

<file path=xl/sharedStrings.xml><?xml version="1.0" encoding="utf-8"?>
<sst xmlns="http://schemas.openxmlformats.org/spreadsheetml/2006/main" count="749" uniqueCount="273">
  <si>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</si>
  <si>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</si>
  <si>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</si>
  <si>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</si>
  <si>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</si>
  <si>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</si>
  <si>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</si>
  <si>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</si>
  <si>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</si>
  <si>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</si>
  <si>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</si>
  <si>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</si>
  <si>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</si>
  <si>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</si>
  <si>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</si>
  <si>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</si>
  <si>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</si>
  <si>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</si>
  <si>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</si>
  <si>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</si>
  <si>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</si>
  <si>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</si>
  <si>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</si>
  <si>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</si>
  <si>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</si>
  <si>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</si>
  <si>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</si>
  <si>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</si>
  <si>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</si>
  <si>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</si>
  <si>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</si>
  <si>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</si>
  <si>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</si>
  <si>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</si>
  <si>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</si>
  <si>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</si>
  <si>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</si>
  <si>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</si>
  <si>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</si>
  <si>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</si>
  <si>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</si>
  <si>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</si>
  <si>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</si>
  <si>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</si>
  <si>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</si>
  <si>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</si>
  <si>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</si>
  <si>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</si>
  <si>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</si>
  <si>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</si>
  <si>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</si>
  <si>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</si>
  <si>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</si>
  <si>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</si>
  <si>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</si>
  <si>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</si>
  <si>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</si>
  <si>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V</t>
  </si>
  <si>
    <t>VI</t>
  </si>
  <si>
    <t>IMAGEN UNIRSE GRUPO WHATSAPP</t>
  </si>
  <si>
    <t>CICLOS</t>
  </si>
  <si>
    <t>CANTIDAD</t>
  </si>
  <si>
    <t>II</t>
  </si>
  <si>
    <t>VIII</t>
  </si>
  <si>
    <t>X</t>
  </si>
  <si>
    <t>COAQUIRA INCACARI ROBERTO</t>
  </si>
  <si>
    <t>ORTEGA GOMERO SANTIAGO ALEJANDRO</t>
  </si>
  <si>
    <t>ALVAREZ BERNAOLA LUIS ARMANDO</t>
  </si>
  <si>
    <t>TAIPE CANCHO MARIO HUMBERTO</t>
  </si>
  <si>
    <t>GARCIA RUIZ MARIA LUISA</t>
  </si>
  <si>
    <t>MONTERO RAVELO ALEXEI ARMANDO</t>
  </si>
  <si>
    <t>LEON TTACCA BETSABE</t>
  </si>
  <si>
    <t>DOCENTE</t>
  </si>
  <si>
    <t>CASTILLO SANTA MARIA BESSY</t>
  </si>
  <si>
    <t>LEVANO SARAVIA EMILY BRISEIDA</t>
  </si>
  <si>
    <t>MATOS LIZANA JULIO CESAR</t>
  </si>
  <si>
    <t>PEREZ CASAS EVELIN LISSET</t>
  </si>
  <si>
    <t>NO</t>
  </si>
  <si>
    <t>AG_X-M-A FORMULACIÓN Y EV</t>
  </si>
  <si>
    <t>T</t>
  </si>
  <si>
    <t>AGEG240101 - 1288 - COMUNICACIÓN</t>
  </si>
  <si>
    <t>ALZAMORA FLORES PEDRO RUTILIO</t>
  </si>
  <si>
    <t>AGEE240102 - 1289 - BIOLOGÍA GENERAL</t>
  </si>
  <si>
    <t>ÑIQUE ALVAREZ MANUEL ALFREDO</t>
  </si>
  <si>
    <t>AGEG240103 - 1290 - MATEMÁTICA BÁSICA I</t>
  </si>
  <si>
    <t>YARIN ACHACHAGUA ANWAR JULIO</t>
  </si>
  <si>
    <t>ORDOÑEZ MONTAÑEZ CANDY CLARA</t>
  </si>
  <si>
    <t>AGEG240104 - 1291 - MÉTODOS DE ESTUDIOS UNIVERSITARIOS</t>
  </si>
  <si>
    <t>AGEE240105 - 1292 - INTRODUCCIÓN A LA AGRONOMÍA</t>
  </si>
  <si>
    <t>AGEG240106 - 1293 - DERECHOS FUNDAMENTALES DE LA PERSONA Y DE LA SOCIEDAD</t>
  </si>
  <si>
    <t>ALMEYDA CHUMPITAZ FRANCISCO TOMAS</t>
  </si>
  <si>
    <t>AGEG240201 - 1294 - DESARROLLO PERSONAL</t>
  </si>
  <si>
    <t>QUISPE ARBILDO GLADYS</t>
  </si>
  <si>
    <t>AGES240301 - 1300 - BOTÁNICA SISTEMÁTICA</t>
  </si>
  <si>
    <t>AGEE240302 - 1301 - QUÍMICA ORGÁNICA</t>
  </si>
  <si>
    <t>MERA BARDALES DEIVIS GABRIEL</t>
  </si>
  <si>
    <t>AGEG240303 - 1302 - REALIDAD NACIONAL E INTERNACIONAL</t>
  </si>
  <si>
    <t>FERRER MESAGIL MIGUEL ANGEL</t>
  </si>
  <si>
    <t>AGEG240304 - 1303 - EMPRENDIMIENTO E INNOVACIÓN</t>
  </si>
  <si>
    <t>MARCELO GUTIERREZ RUTH KATHERINE</t>
  </si>
  <si>
    <t>AGEE240305 - 1304 - ESTADÍSTICA</t>
  </si>
  <si>
    <t>AGEG240306 - 1305 - FILOSOFÍA Y ÉTICA</t>
  </si>
  <si>
    <t>PIZARRO OSORIO BETSABE LILIA</t>
  </si>
  <si>
    <t>AGEG240404 - 1309 - DERECHO EMPRESARIAL</t>
  </si>
  <si>
    <t>AGES240501 - 1312 - MECANIZACIÓN AGRÍCOLA</t>
  </si>
  <si>
    <t>ALIAGA BARRERA ISAAC NOLBERTO</t>
  </si>
  <si>
    <t>AGES240502 - 1313 - SISTEMAS AGROPECUARIOS</t>
  </si>
  <si>
    <t>AGES240503 - 1314 - ECONOMÍA AGRÍCOLA</t>
  </si>
  <si>
    <t>CARPIO VENTURA JESUS ELIBERTO</t>
  </si>
  <si>
    <t>AGES240504 - 1315 - DIBUJO TÉCNICO</t>
  </si>
  <si>
    <t>AGES240505 - 1316 - DISEÑOS EXPERIMENTALES AGRÍCOLAS</t>
  </si>
  <si>
    <t>AGES240506 - 1317 - AGROECOLOGÍA</t>
  </si>
  <si>
    <t>AGES240507 - 1318 - ANATOMÍA Y FISIOLOGÍA VEGETAL</t>
  </si>
  <si>
    <t>AG71 - 587 - MEJORAMIENTO GENÉTICO Y BIOTECNOLOGÍA</t>
  </si>
  <si>
    <t>AG72 - 588 - MÉTODOS ESTADÍSTICOS DE INVESTIGACIÓN</t>
  </si>
  <si>
    <t>AG73 - 589 - MACROECONOMÍA</t>
  </si>
  <si>
    <t>AG74 - 590 - HIDROLOGÍA Y SISTEMAS DE RIEGO</t>
  </si>
  <si>
    <t>CABRERA VIGIL CARLOS EUSEBIO</t>
  </si>
  <si>
    <t>AG75 - 591 - CEREALES Y PSEUDOCEREALES</t>
  </si>
  <si>
    <t>MAÑUICO MENDOZA ROBERTO</t>
  </si>
  <si>
    <t>AG76 - 592 - FITOPATOLOGÍA GENERAL</t>
  </si>
  <si>
    <t>TARAZONA MATOS LIZ SHELLA</t>
  </si>
  <si>
    <t>AG81 - 593 - RAICES Y TUBÉRCULOS</t>
  </si>
  <si>
    <t>AG82 - 594 - OLERICULTURA</t>
  </si>
  <si>
    <t>FLORES REYES JANETT MARGARITA</t>
  </si>
  <si>
    <t>AG83 - 595 - FRUTICULTURA</t>
  </si>
  <si>
    <t>AG86 - 598 - ENTOMOLOGÍA AGRÍCOLA</t>
  </si>
  <si>
    <t>AG84 - 620 - METODOLOGÍA DE INVESTIGACIÓN CIENTÍFICA</t>
  </si>
  <si>
    <t>AG85 - 621 - PRODUCCIÓN DE SEMILLAS</t>
  </si>
  <si>
    <t>AG91 - 599 - LEGUMINOSAS DE GRANO</t>
  </si>
  <si>
    <t>AG95 - 603 - PASTOS Y FORRAJES</t>
  </si>
  <si>
    <t>AG96 - 604 - FITOPATOLOGÍA AGRÍCOLA</t>
  </si>
  <si>
    <t>AG92 - 622 - ZOOTECNIA GENERAL</t>
  </si>
  <si>
    <t>AG93 - 623 - MANEJO Y CONSERVACIÓN DE SUELOS</t>
  </si>
  <si>
    <t>AG94 - 624 - SEMINARIO DE TESIS I</t>
  </si>
  <si>
    <t>AG98 - 632 - GESTIÓN EMPRESARIAL</t>
  </si>
  <si>
    <t>https://aula.undc.edu.pe/course/view.php?id=781</t>
  </si>
  <si>
    <t>https://aula.undc.edu.pe/course/view.php?id=787</t>
  </si>
  <si>
    <t>https://aula.undc.edu.pe/course/view.php?id=782</t>
  </si>
  <si>
    <t>https://aula.undc.edu.pe/course/view.php?id=788</t>
  </si>
  <si>
    <t>https://aula.undc.edu.pe/course/view.php?id=783</t>
  </si>
  <si>
    <t>https://aula.undc.edu.pe/course/view.php?id=789</t>
  </si>
  <si>
    <t>https://aula.undc.edu.pe/course/view.php?id=784</t>
  </si>
  <si>
    <t>https://aula.undc.edu.pe/course/view.php?id=790</t>
  </si>
  <si>
    <t>https://aula.undc.edu.pe/course/view.php?id=785</t>
  </si>
  <si>
    <t>https://aula.undc.edu.pe/course/view.php?id=791</t>
  </si>
  <si>
    <t>https://aula.undc.edu.pe/course/view.php?id=786</t>
  </si>
  <si>
    <t>https://aula.undc.edu.pe/course/view.php?id=792</t>
  </si>
  <si>
    <t>https://aula.undc.edu.pe/course/view.php?id=793</t>
  </si>
  <si>
    <t>https://aula.undc.edu.pe/course/view.php?id=794</t>
  </si>
  <si>
    <t>https://aula.undc.edu.pe/course/view.php?id=795</t>
  </si>
  <si>
    <t>https://aula.undc.edu.pe/course/view.php?id=801</t>
  </si>
  <si>
    <t>https://aula.undc.edu.pe/course/view.php?id=796</t>
  </si>
  <si>
    <t>https://aula.undc.edu.pe/course/view.php?id=802</t>
  </si>
  <si>
    <t>https://aula.undc.edu.pe/course/view.php?id=797</t>
  </si>
  <si>
    <t>https://aula.undc.edu.pe/course/view.php?id=803</t>
  </si>
  <si>
    <t>https://aula.undc.edu.pe/course/view.php?id=798</t>
  </si>
  <si>
    <t>https://aula.undc.edu.pe/course/view.php?id=804</t>
  </si>
  <si>
    <t>https://aula.undc.edu.pe/course/view.php?id=799</t>
  </si>
  <si>
    <t>https://aula.undc.edu.pe/course/view.php?id=805</t>
  </si>
  <si>
    <t>https://aula.undc.edu.pe/course/view.php?id=800</t>
  </si>
  <si>
    <t>https://aula.undc.edu.pe/course/view.php?id=806</t>
  </si>
  <si>
    <t>https://aula.undc.edu.pe/course/view.php?id=807</t>
  </si>
  <si>
    <t>https://aula.undc.edu.pe/course/view.php?id=808</t>
  </si>
  <si>
    <t>https://aula.undc.edu.pe/course/view.php?id=809</t>
  </si>
  <si>
    <t>https://aula.undc.edu.pe/course/view.php?id=816</t>
  </si>
  <si>
    <t>https://aula.undc.edu.pe/course/view.php?id=810</t>
  </si>
  <si>
    <t>https://aula.undc.edu.pe/course/view.php?id=817</t>
  </si>
  <si>
    <t>https://aula.undc.edu.pe/course/view.php?id=811</t>
  </si>
  <si>
    <t>https://aula.undc.edu.pe/course/view.php?id=818</t>
  </si>
  <si>
    <t>https://aula.undc.edu.pe/course/view.php?id=812</t>
  </si>
  <si>
    <t>https://aula.undc.edu.pe/course/view.php?id=819</t>
  </si>
  <si>
    <t>https://aula.undc.edu.pe/course/view.php?id=813</t>
  </si>
  <si>
    <t>https://aula.undc.edu.pe/course/view.php?id=820</t>
  </si>
  <si>
    <t>https://aula.undc.edu.pe/course/view.php?id=814</t>
  </si>
  <si>
    <t>https://aula.undc.edu.pe/course/view.php?id=821</t>
  </si>
  <si>
    <t>https://aula.undc.edu.pe/course/view.php?id=815</t>
  </si>
  <si>
    <t>https://aula.undc.edu.pe/course/view.php?id=822</t>
  </si>
  <si>
    <t>https://aula.undc.edu.pe/course/view.php?id=823</t>
  </si>
  <si>
    <t>https://aula.undc.edu.pe/course/view.php?id=829</t>
  </si>
  <si>
    <t>https://aula.undc.edu.pe/course/view.php?id=824</t>
  </si>
  <si>
    <t>https://aula.undc.edu.pe/course/view.php?id=830</t>
  </si>
  <si>
    <t>https://aula.undc.edu.pe/course/view.php?id=825</t>
  </si>
  <si>
    <t>https://aula.undc.edu.pe/course/view.php?id=831</t>
  </si>
  <si>
    <t>https://aula.undc.edu.pe/course/view.php?id=826</t>
  </si>
  <si>
    <t>https://aula.undc.edu.pe/course/view.php?id=832</t>
  </si>
  <si>
    <t>https://aula.undc.edu.pe/course/view.php?id=827</t>
  </si>
  <si>
    <t>https://aula.undc.edu.pe/course/view.php?id=833</t>
  </si>
  <si>
    <t>https://aula.undc.edu.pe/course/view.php?id=828</t>
  </si>
  <si>
    <t>https://aula.undc.edu.pe/course/view.php?id=834</t>
  </si>
  <si>
    <t>https://aula.undc.edu.pe/course/view.php?id=835</t>
  </si>
  <si>
    <t>https://aula.undc.edu.pe/course/view.php?id=836</t>
  </si>
  <si>
    <t>https://aula.undc.edu.pe/course/view.php?id=837</t>
  </si>
  <si>
    <t>https://aula.undc.edu.pe/course/view.php?id=840</t>
  </si>
  <si>
    <t>https://aula.undc.edu.pe/course/view.php?id=838</t>
  </si>
  <si>
    <t>https://aula.undc.edu.pe/course/view.php?id=839</t>
  </si>
  <si>
    <t>https://aula.undc.edu.pe/course/view.php?id=841</t>
  </si>
  <si>
    <t>https://aula.undc.edu.pe/course/view.php?id=845</t>
  </si>
  <si>
    <t>https://aula.undc.edu.pe/course/view.php?id=846</t>
  </si>
  <si>
    <t>https://aula.undc.edu.pe/course/view.php?id=842</t>
  </si>
  <si>
    <t>https://aula.undc.edu.pe/course/view.php?id=843</t>
  </si>
  <si>
    <t>https://aula.undc.edu.pe/course/view.php?id=844</t>
  </si>
  <si>
    <t>https://aula.undc.edu.pe/course/view.php?id=847</t>
  </si>
  <si>
    <t>SI</t>
  </si>
  <si>
    <t>https://chat.whatsapp.com/LMnWyQ32G2j68tweZ26JBn</t>
  </si>
  <si>
    <t>https://chat.whatsapp.com/F3yVcRZSnDu8ZBOwgMDykf</t>
  </si>
  <si>
    <t>https://chat.whatsapp.com/BERqo8OIfqh2CL01Xslj1X</t>
  </si>
  <si>
    <t>https://chat.whatsapp.com/EyFdB6HrBiX06jvTgeyB0o</t>
  </si>
  <si>
    <t>https://chat.whatsapp.com/Bl6JkBDN2SQCjlXX1US4Vf</t>
  </si>
  <si>
    <t>https://chat.whatsapp.com/IXBNqdVvFkH84SCk0Uzctz</t>
  </si>
  <si>
    <t>https://chat.whatsapp.com/E40lHNnMmzY2BfnZ7Mjdb1</t>
  </si>
  <si>
    <t>https://chat.whatsapp.com/BH1UsH3zprZEP9KCJs6y2f</t>
  </si>
  <si>
    <t>https://chat.whatsapp.com/IBHBk2rnb49GLNg8noexkm</t>
  </si>
  <si>
    <t>https://chat.whatsapp.com/GX0bcRI5STu6oS8aUlw8VC</t>
  </si>
  <si>
    <t>https://chat.whatsapp.com/KWWQD8cmTrwAKcWieiIbPc</t>
  </si>
  <si>
    <t>https://chat.whatsapp.com/LYjDbgjGScW3RAYhRZ06JH</t>
  </si>
  <si>
    <t>https://chat.whatsapp.com/Jozh5lU99HWCLrQM0kRbWU</t>
  </si>
  <si>
    <t>https://chat.whatsapp.com/DJTlHABShaa0qEjFqNq8Pj</t>
  </si>
  <si>
    <t>https://chat.whatsapp.com/GzeH6PDZz4k1ugE27dI9tI</t>
  </si>
  <si>
    <t>https://chat.whatsapp.com/BuIDVLmL2smA8jZrYMCAjg</t>
  </si>
  <si>
    <t>https://chat.whatsapp.com/E4MKo3mUqoA0zOMUIoOVm1</t>
  </si>
  <si>
    <t>https://chat.whatsapp.com/FVvGNwFBPBw8DZ5cgLVxDU</t>
  </si>
  <si>
    <t>https://chat.whatsapp.com/KdHBfB1KgWlFyVv5uToHWS</t>
  </si>
  <si>
    <t>https://chat.whatsapp.com/I0AK41S866Y0vxwmwZKRq2</t>
  </si>
  <si>
    <t>https://chat.whatsapp.com/LqvGNH2ZbPKBvZI2rQGVbt</t>
  </si>
  <si>
    <t>https://chat.whatsapp.com/Im32Cwwg7g34Qevb5Q0pSm</t>
  </si>
  <si>
    <t>https://chat.whatsapp.com/EMAyAzUr0VCJCthQVbGE60</t>
  </si>
  <si>
    <t>https://chat.whatsapp.com/C4t8k8heB3S0aO27XnJek0</t>
  </si>
  <si>
    <t>https://chat.whatsapp.com/IPiyOL9RMb97ZhyjFnafxx</t>
  </si>
  <si>
    <t>https://chat.whatsapp.com/JNBakqfYWTg0TjIFUfkMsX</t>
  </si>
  <si>
    <t>https://chat.whatsapp.com/F5G03N6ijfo2TvU74nPWgy</t>
  </si>
  <si>
    <t>https://chat.whatsapp.com/JNLBG0Ijrp552FGuaTaKG5</t>
  </si>
  <si>
    <t>https://chat.whatsapp.com/FtNtbOA14PL69iczyajvlQ</t>
  </si>
  <si>
    <t>https://chat.whatsapp.com/LSaTEH3CxBrKa4A1upXHoG</t>
  </si>
  <si>
    <t>https://chat.whatsapp.com/DRpMzbRLw1W50J3nldZZQn</t>
  </si>
  <si>
    <t>https://chat.whatsapp.com/EAgxX7sEslm9yVMjjauypt</t>
  </si>
  <si>
    <t>https://chat.whatsapp.com/ITf6A8I9bQm4UJEYJH6bxH</t>
  </si>
  <si>
    <t>https://chat.whatsapp.com/EHmina5JKYT06GnQvkMiSy</t>
  </si>
  <si>
    <t>https://chat.whatsapp.com/EGF7i8DhFoK6QhNNskAgKe</t>
  </si>
  <si>
    <t>https://chat.whatsapp.com/JB6fYsv7WjS1bHWHhb27ZU</t>
  </si>
  <si>
    <t>https://chat.whatsapp.com/Iw388ZrbZjiEMTxlwrVwhE</t>
  </si>
  <si>
    <t>https://chat.whatsapp.com/C6QtX8ayyzW59WuSylt2ta</t>
  </si>
  <si>
    <t>https://chat.whatsapp.com/DXW38RsUro14YC2IiJUh1X</t>
  </si>
  <si>
    <t>https://chat.whatsapp.com/DMVP4Pljx373EpiV3JLi4k</t>
  </si>
  <si>
    <t>https://chat.whatsapp.com/CxTcyABgbCsC8kjorO0AFc</t>
  </si>
  <si>
    <t>https://chat.whatsapp.com/HsbH4AuZukwInWHCBKBwg8</t>
  </si>
  <si>
    <t>https://chat.whatsapp.com/GkyejsnTHSj0KGkGuXiKAU</t>
  </si>
  <si>
    <t>https://chat.whatsapp.com/JGe332Yf0kyCJD0pIm8dYT</t>
  </si>
  <si>
    <t>https://chat.whatsapp.com/EAdltKx4IgD5J0FDxK5cNe</t>
  </si>
  <si>
    <t>https://chat.whatsapp.com/LIdmJwKzqAM09PLw42wb3I</t>
  </si>
  <si>
    <t>https://chat.whatsapp.com/CtfmEpoWzFu659ezzkzC5g</t>
  </si>
  <si>
    <t>https://chat.whatsapp.com/KmVxpTczw2nIJSX1xbYPK6</t>
  </si>
  <si>
    <t>https://chat.whatsapp.com/BmcFWmIrg7C0qLCRCuR2rk</t>
  </si>
  <si>
    <t>https://aula.undc.edu.pe/pluginfile.php/31276/mod_label/intro/WhatsApp%20Image%202024-04-09%20at%208.19.10%20PM.jpeg</t>
  </si>
  <si>
    <t>https://chat.whatsapp.com/IQlWOXMomDjJMRrCIEso37</t>
  </si>
  <si>
    <t>https://chat.whatsapp.com/DmFEhnPLrkqGyOfcjf6grP</t>
  </si>
  <si>
    <t>https://chat.whatsapp.com/FAK4yf3REyCAK4HEqkJD4D</t>
  </si>
  <si>
    <t>https://chat.whatsapp.com/Dsk1FW3dYMbJ6ZtS7DZZf4</t>
  </si>
  <si>
    <t>https://chat.whatsapp.com/DCOYITNJjTs93Mmn3V1IuG</t>
  </si>
  <si>
    <t>https://chat.whatsapp.com/ErjexbSCoW19zaCFRyixAd</t>
  </si>
  <si>
    <t>https://aula.undc.edu.pe/course/view.php?id=877</t>
  </si>
  <si>
    <t>https://chat.whatsapp.com/IkcYSFtuF5MA5QAmQhtzTG</t>
  </si>
  <si>
    <t>https://chat.whatsapp.com/FP5NW8zb5jgDA7pvfi7ZRI</t>
  </si>
  <si>
    <t>https://chat.whatsapp.com/Hnw7swvDbRADohnYyZ679Y</t>
  </si>
  <si>
    <t>https://chat.whatsapp.com/I6yp4vwfIwAIkRKTH5tjfI</t>
  </si>
  <si>
    <t>https://chat.whatsapp.com/EhgeZLHwRSALKby3ERdB7O</t>
  </si>
  <si>
    <t>https://chat.whatsapp.com/K6By6BUBTSNDBriCWt5hWK</t>
  </si>
  <si>
    <t>https://chat.whatsapp.com/I46S79jM0WlIv8eGLXePjF</t>
  </si>
  <si>
    <t>https://chat.whatsapp.com/L5nlw7xnV1pGw6QSym70yi</t>
  </si>
  <si>
    <t>https://chat.whatsapp.com/IcOmbg78TbYAECYlPWVOaA</t>
  </si>
  <si>
    <t>https://chat.whatsapp.com/HTk1sKBJ8tg3pYlukHDFW8</t>
  </si>
  <si>
    <t>https://chat.whatsapp.com/DffzYSNaATb5AjyNIypNPB</t>
  </si>
  <si>
    <t>https://chat.whatsapp.com/FZRw7ZwlTTu25JswOPxS3p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</si>
</sst>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49" fontId="5" fillId="0" borderId="0" xfId="0" applyNumberFormat="1" applyFont="1"/>
    <xf numFmtId="49" fontId="0" fillId="0" borderId="0" xfId="0" applyNumberFormat="1"/>
    <xf numFmtId="0" fontId="6" fillId="3" borderId="0" xfId="0" applyFont="1" applyFill="1"/>
    <xf numFmtId="0" fontId="0" fillId="4" borderId="0" xfId="0" applyFill="1"/>
    <xf numFmtId="0" fontId="3" fillId="4" borderId="0" xfId="1" applyFill="1"/>
    <xf numFmtId="0" fontId="3" fillId="4" borderId="0" xfId="1" applyFill="1" applyAlignment="1" applyProtection="1"/>
    <xf numFmtId="0" fontId="0" fillId="5" borderId="0" xfId="0" applyFill="1"/>
    <xf numFmtId="0" fontId="0" fillId="6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ula.undc.edu.pe/course/view.php?id=812" TargetMode="External"/><Relationship Id="rId1" Type="http://schemas.openxmlformats.org/officeDocument/2006/relationships/hyperlink" Target="https://aula.undc.edu.pe/course/view.php?id=7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69"/>
  <sheetViews>
    <sheetView tabSelected="1" workbookViewId="0">
      <pane ySplit="1" topLeftCell="A2" activePane="bottomLeft" state="frozen"/>
      <selection pane="bottomLeft" activeCell="U22" sqref="U22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4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72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27</v>
      </c>
      <c r="U1" s="4" t="s">
        <v>8</v>
      </c>
      <c r="V1" s="12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3" t="s">
        <v>80</v>
      </c>
      <c r="E2" s="13" t="s">
        <v>19</v>
      </c>
      <c r="F2" s="13" t="s">
        <v>18</v>
      </c>
      <c r="G2" s="13" t="s">
        <v>20</v>
      </c>
      <c r="H2" s="13">
        <v>20</v>
      </c>
      <c r="I2" s="13" t="s">
        <v>81</v>
      </c>
      <c r="J2" s="13"/>
      <c r="K2" s="13"/>
      <c r="L2" s="13"/>
      <c r="M2" s="13"/>
      <c r="N2" s="13"/>
      <c r="O2" s="13"/>
      <c r="P2" s="13"/>
      <c r="Q2" s="13"/>
      <c r="R2" s="13"/>
      <c r="S2" s="13" t="s">
        <v>245</v>
      </c>
      <c r="T2" s="13" t="s">
        <v>77</v>
      </c>
      <c r="U2" s="14" t="s">
        <v>136</v>
      </c>
      <c r="V2" s="13" t="str">
        <f>MID(U2,45,4)</f>
        <v>781</v>
      </c>
      <c r="W2" s="13" t="str">
        <f t="shared" ref="W2" si="0">MID(D2,1,10)</f>
        <v>AGEG240101</v>
      </c>
      <c r="X2" s="13" t="str">
        <f t="shared" ref="X2" si="1">TRIM(MID(D2,14,222))</f>
        <v>1288 - COMUNICACIÓN</v>
      </c>
      <c r="Y2" s="13" t="str">
        <f>TRIM(CONCATENATE("AGRONOMIA ",E2,"-",F2,"-",G2," ",LEFT(X2,LEN(X2)-7)))</f>
        <v>AGRONOMIA I-M-A 1288 - COMUN</v>
      </c>
      <c r="Z2" s="13" t="str">
        <f>CONCATENATE(B2,"_",E2,"-",F2,"-",G2," ",X2)</f>
        <v>AG_I-M-A 1288 - COMUNICACIÓN</v>
      </c>
      <c r="AA2" s="13" t="str">
        <f>TRIM(MID(Z2,1,25))</f>
        <v>AG_I-M-A 1288 - COMUNICAC</v>
      </c>
      <c r="AB2" s="13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href='https://chat.whatsapp.com/HsbH4AuZukwInWHCBKBwg8'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5"/>
      <c r="AD2" s="13"/>
      <c r="AE2" s="8"/>
    </row>
    <row r="3" spans="1:31" x14ac:dyDescent="0.25">
      <c r="A3" s="13">
        <v>2</v>
      </c>
      <c r="B3" s="13" t="s">
        <v>17</v>
      </c>
      <c r="C3" s="13" t="s">
        <v>18</v>
      </c>
      <c r="D3" s="13" t="s">
        <v>80</v>
      </c>
      <c r="E3" s="13" t="s">
        <v>19</v>
      </c>
      <c r="F3" s="13" t="s">
        <v>79</v>
      </c>
      <c r="G3" s="13" t="s">
        <v>21</v>
      </c>
      <c r="H3" s="13">
        <v>20</v>
      </c>
      <c r="I3" s="13" t="s">
        <v>81</v>
      </c>
      <c r="J3" s="13"/>
      <c r="K3" s="13"/>
      <c r="L3" s="13"/>
      <c r="M3" s="13"/>
      <c r="N3" s="13"/>
      <c r="O3" s="13"/>
      <c r="P3" s="13"/>
      <c r="Q3" s="13"/>
      <c r="R3" s="13"/>
      <c r="S3" s="13" t="s">
        <v>246</v>
      </c>
      <c r="T3" s="13" t="s">
        <v>77</v>
      </c>
      <c r="U3" s="14" t="s">
        <v>137</v>
      </c>
      <c r="V3" s="13" t="str">
        <f t="shared" ref="V3:V66" si="2">MID(U3,45,4)</f>
        <v>787</v>
      </c>
      <c r="W3" s="13" t="str">
        <f t="shared" ref="W3:W66" si="3">MID(D3,1,10)</f>
        <v>AGEG240101</v>
      </c>
      <c r="X3" s="13" t="str">
        <f t="shared" ref="X3:X66" si="4">TRIM(MID(D3,14,222))</f>
        <v>1288 - COMUNICACIÓN</v>
      </c>
      <c r="Y3" s="13" t="str">
        <f t="shared" ref="Y3:Y66" si="5">TRIM(CONCATENATE("AGRONOMIA ",E3,"-",F3,"-",G3," ",LEFT(X3,LEN(X3)-7)))</f>
        <v>AGRONOMIA I-T-B 1288 - COMUN</v>
      </c>
      <c r="Z3" s="13" t="str">
        <f t="shared" ref="Z3:Z66" si="6">CONCATENATE(B3,"_",E3,"-",F3,"-",G3," ",X3)</f>
        <v>AG_I-T-B 1288 - COMUNICACIÓN</v>
      </c>
      <c r="AA3" s="13" t="str">
        <f t="shared" ref="AA3:AA66" si="7">TRIM(MID(Z3,1,25))</f>
        <v>AG_I-T-B 1288 - COMUNICAC</v>
      </c>
      <c r="AB3" s="1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href='https://chat.whatsapp.com/GkyejsnTHSj0KGkGuXiKAU'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3"/>
      <c r="AD3" s="13"/>
    </row>
    <row r="4" spans="1:31" x14ac:dyDescent="0.25">
      <c r="A4" s="13">
        <v>3</v>
      </c>
      <c r="B4" s="13" t="s">
        <v>17</v>
      </c>
      <c r="C4" s="13" t="s">
        <v>18</v>
      </c>
      <c r="D4" s="13" t="s">
        <v>82</v>
      </c>
      <c r="E4" s="13" t="s">
        <v>19</v>
      </c>
      <c r="F4" s="13" t="s">
        <v>18</v>
      </c>
      <c r="G4" s="13" t="s">
        <v>20</v>
      </c>
      <c r="H4" s="13">
        <v>20</v>
      </c>
      <c r="I4" s="13" t="s">
        <v>83</v>
      </c>
      <c r="J4" s="13"/>
      <c r="K4" s="13"/>
      <c r="L4" s="13"/>
      <c r="M4" s="13"/>
      <c r="N4" s="13"/>
      <c r="O4" s="13"/>
      <c r="P4" s="13"/>
      <c r="Q4" s="13"/>
      <c r="R4" s="13"/>
      <c r="S4" s="13" t="s">
        <v>247</v>
      </c>
      <c r="T4" s="13" t="s">
        <v>77</v>
      </c>
      <c r="U4" s="13" t="s">
        <v>138</v>
      </c>
      <c r="V4" s="13" t="str">
        <f t="shared" si="2"/>
        <v>782</v>
      </c>
      <c r="W4" s="13" t="str">
        <f t="shared" si="3"/>
        <v>AGEE240102</v>
      </c>
      <c r="X4" s="13" t="str">
        <f t="shared" si="4"/>
        <v>1289 - BIOLOGÍA GENERAL</v>
      </c>
      <c r="Y4" s="13" t="str">
        <f t="shared" si="5"/>
        <v>AGRONOMIA I-M-A 1289 - BIOLOGÍA</v>
      </c>
      <c r="Z4" s="13" t="str">
        <f t="shared" si="6"/>
        <v>AG_I-M-A 1289 - BIOLOGÍA GENERAL</v>
      </c>
      <c r="AA4" s="13" t="str">
        <f t="shared" si="7"/>
        <v>AG_I-M-A 1289 - BIOLOGÍA</v>
      </c>
      <c r="AB4" s="13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href='https://chat.whatsapp.com/JGe332Yf0kyCJD0pIm8dYT'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3"/>
      <c r="AD4" s="13"/>
    </row>
    <row r="5" spans="1:31" x14ac:dyDescent="0.25">
      <c r="A5" s="13">
        <v>4</v>
      </c>
      <c r="B5" s="13" t="s">
        <v>17</v>
      </c>
      <c r="C5" s="13" t="s">
        <v>18</v>
      </c>
      <c r="D5" s="13" t="s">
        <v>82</v>
      </c>
      <c r="E5" s="13" t="s">
        <v>19</v>
      </c>
      <c r="F5" s="13" t="s">
        <v>79</v>
      </c>
      <c r="G5" s="13" t="s">
        <v>21</v>
      </c>
      <c r="H5" s="13">
        <v>20</v>
      </c>
      <c r="I5" s="13" t="s">
        <v>83</v>
      </c>
      <c r="J5" s="13"/>
      <c r="K5" s="13"/>
      <c r="L5" s="13"/>
      <c r="M5" s="13"/>
      <c r="N5" s="13"/>
      <c r="O5" s="13"/>
      <c r="P5" s="13"/>
      <c r="Q5" s="13"/>
      <c r="R5" s="13"/>
      <c r="S5" s="13" t="s">
        <v>248</v>
      </c>
      <c r="T5" s="13" t="s">
        <v>77</v>
      </c>
      <c r="U5" s="13" t="s">
        <v>139</v>
      </c>
      <c r="V5" s="13" t="str">
        <f t="shared" si="2"/>
        <v>788</v>
      </c>
      <c r="W5" s="13" t="str">
        <f t="shared" si="3"/>
        <v>AGEE240102</v>
      </c>
      <c r="X5" s="13" t="str">
        <f t="shared" si="4"/>
        <v>1289 - BIOLOGÍA GENERAL</v>
      </c>
      <c r="Y5" s="13" t="str">
        <f t="shared" si="5"/>
        <v>AGRONOMIA I-T-B 1289 - BIOLOGÍA</v>
      </c>
      <c r="Z5" s="13" t="str">
        <f t="shared" si="6"/>
        <v>AG_I-T-B 1289 - BIOLOGÍA GENERAL</v>
      </c>
      <c r="AA5" s="13" t="str">
        <f t="shared" si="7"/>
        <v>AG_I-T-B 1289 - BIOLOGÍA</v>
      </c>
      <c r="AB5" s="13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href='https://chat.whatsapp.com/EAdltKx4IgD5J0FDxK5cNe'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3"/>
      <c r="AD5" s="13"/>
    </row>
    <row r="6" spans="1:31" x14ac:dyDescent="0.25">
      <c r="A6" s="13">
        <v>5</v>
      </c>
      <c r="B6" s="13" t="s">
        <v>17</v>
      </c>
      <c r="C6" s="13" t="s">
        <v>18</v>
      </c>
      <c r="D6" s="13" t="s">
        <v>84</v>
      </c>
      <c r="E6" s="13" t="s">
        <v>19</v>
      </c>
      <c r="F6" s="13" t="s">
        <v>18</v>
      </c>
      <c r="G6" s="13" t="s">
        <v>20</v>
      </c>
      <c r="H6" s="13">
        <v>20</v>
      </c>
      <c r="I6" s="13" t="s">
        <v>85</v>
      </c>
      <c r="J6" s="13"/>
      <c r="K6" s="13"/>
      <c r="L6" s="13"/>
      <c r="M6" s="13"/>
      <c r="N6" s="13"/>
      <c r="O6" s="13"/>
      <c r="P6" s="13"/>
      <c r="Q6" s="13"/>
      <c r="R6" s="13"/>
      <c r="S6" s="13" t="s">
        <v>249</v>
      </c>
      <c r="T6" s="13" t="s">
        <v>77</v>
      </c>
      <c r="U6" s="13" t="s">
        <v>140</v>
      </c>
      <c r="V6" s="13" t="str">
        <f t="shared" si="2"/>
        <v>783</v>
      </c>
      <c r="W6" s="13" t="str">
        <f t="shared" si="3"/>
        <v>AGEG240103</v>
      </c>
      <c r="X6" s="13" t="str">
        <f t="shared" si="4"/>
        <v>1290 - MATEMÁTICA BÁSICA I</v>
      </c>
      <c r="Y6" s="13" t="str">
        <f t="shared" si="5"/>
        <v>AGRONOMIA I-M-A 1290 - MATEMÁTICA B</v>
      </c>
      <c r="Z6" s="13" t="str">
        <f t="shared" si="6"/>
        <v>AG_I-M-A 1290 - MATEMÁTICA BÁSICA I</v>
      </c>
      <c r="AA6" s="13" t="str">
        <f t="shared" si="7"/>
        <v>AG_I-M-A 1290 - MATEMÁTIC</v>
      </c>
      <c r="AB6" s="13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href='https://chat.whatsapp.com/LIdmJwKzqAM09PLw42wb3I'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3"/>
      <c r="AD6" s="13"/>
    </row>
    <row r="7" spans="1:31" x14ac:dyDescent="0.25">
      <c r="A7" s="13">
        <v>6</v>
      </c>
      <c r="B7" s="13" t="s">
        <v>17</v>
      </c>
      <c r="C7" s="13" t="s">
        <v>18</v>
      </c>
      <c r="D7" s="13" t="s">
        <v>84</v>
      </c>
      <c r="E7" s="13" t="s">
        <v>19</v>
      </c>
      <c r="F7" s="13" t="s">
        <v>79</v>
      </c>
      <c r="G7" s="13" t="s">
        <v>21</v>
      </c>
      <c r="H7" s="13">
        <v>20</v>
      </c>
      <c r="I7" s="13" t="s">
        <v>86</v>
      </c>
      <c r="J7" s="13"/>
      <c r="K7" s="13"/>
      <c r="L7" s="13"/>
      <c r="M7" s="13"/>
      <c r="N7" s="13"/>
      <c r="O7" s="13"/>
      <c r="P7" s="13"/>
      <c r="Q7" s="13"/>
      <c r="R7" s="13"/>
      <c r="S7" s="13" t="s">
        <v>250</v>
      </c>
      <c r="T7" s="13" t="s">
        <v>77</v>
      </c>
      <c r="U7" s="13" t="s">
        <v>141</v>
      </c>
      <c r="V7" s="13" t="str">
        <f t="shared" si="2"/>
        <v>789</v>
      </c>
      <c r="W7" s="13" t="str">
        <f t="shared" si="3"/>
        <v>AGEG240103</v>
      </c>
      <c r="X7" s="13" t="str">
        <f t="shared" si="4"/>
        <v>1290 - MATEMÁTICA BÁSICA I</v>
      </c>
      <c r="Y7" s="13" t="str">
        <f t="shared" si="5"/>
        <v>AGRONOMIA I-T-B 1290 - MATEMÁTICA B</v>
      </c>
      <c r="Z7" s="13" t="str">
        <f t="shared" si="6"/>
        <v>AG_I-T-B 1290 - MATEMÁTICA BÁSICA I</v>
      </c>
      <c r="AA7" s="13" t="str">
        <f t="shared" si="7"/>
        <v>AG_I-T-B 1290 - MATEMÁTIC</v>
      </c>
      <c r="AB7" s="13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href='https://chat.whatsapp.com/CtfmEpoWzFu659ezzkzC5g'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3"/>
      <c r="AD7" s="13"/>
    </row>
    <row r="8" spans="1:31" x14ac:dyDescent="0.25">
      <c r="A8" s="13">
        <v>7</v>
      </c>
      <c r="B8" s="13" t="s">
        <v>17</v>
      </c>
      <c r="C8" s="13" t="s">
        <v>18</v>
      </c>
      <c r="D8" s="13" t="s">
        <v>87</v>
      </c>
      <c r="E8" s="13" t="s">
        <v>19</v>
      </c>
      <c r="F8" s="13" t="s">
        <v>18</v>
      </c>
      <c r="G8" s="13" t="s">
        <v>20</v>
      </c>
      <c r="H8" s="13">
        <v>20</v>
      </c>
      <c r="I8" s="13" t="s">
        <v>66</v>
      </c>
      <c r="J8" s="13"/>
      <c r="K8" s="13"/>
      <c r="L8" s="13"/>
      <c r="M8" s="13"/>
      <c r="N8" s="13"/>
      <c r="O8" s="13"/>
      <c r="P8" s="13"/>
      <c r="Q8" s="13"/>
      <c r="R8" s="13"/>
      <c r="S8" s="13" t="s">
        <v>251</v>
      </c>
      <c r="T8" s="13" t="s">
        <v>77</v>
      </c>
      <c r="U8" s="13" t="s">
        <v>142</v>
      </c>
      <c r="V8" s="13" t="str">
        <f t="shared" si="2"/>
        <v>784</v>
      </c>
      <c r="W8" s="13" t="str">
        <f t="shared" si="3"/>
        <v>AGEG240104</v>
      </c>
      <c r="X8" s="13" t="str">
        <f t="shared" si="4"/>
        <v>1291 - MÉTODOS DE ESTUDIOS UNIVERSITARIOS</v>
      </c>
      <c r="Y8" s="13" t="str">
        <f t="shared" si="5"/>
        <v>AGRONOMIA I-M-A 1291 - MÉTODOS DE ESTUDIOS UNIVERS</v>
      </c>
      <c r="Z8" s="13" t="str">
        <f t="shared" si="6"/>
        <v>AG_I-M-A 1291 - MÉTODOS DE ESTUDIOS UNIVERSITARIOS</v>
      </c>
      <c r="AA8" s="13" t="str">
        <f t="shared" si="7"/>
        <v>AG_I-M-A 1291 - MÉTODOS D</v>
      </c>
      <c r="AB8" s="13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href='https://chat.whatsapp.com/KmVxpTczw2nIJSX1xbYPK6'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3"/>
      <c r="AD8" s="13"/>
    </row>
    <row r="9" spans="1:31" x14ac:dyDescent="0.25">
      <c r="A9" s="13">
        <v>8</v>
      </c>
      <c r="B9" s="13" t="s">
        <v>17</v>
      </c>
      <c r="C9" s="13" t="s">
        <v>18</v>
      </c>
      <c r="D9" s="13" t="s">
        <v>87</v>
      </c>
      <c r="E9" s="13" t="s">
        <v>19</v>
      </c>
      <c r="F9" s="13" t="s">
        <v>79</v>
      </c>
      <c r="G9" s="13" t="s">
        <v>21</v>
      </c>
      <c r="H9" s="13">
        <v>21</v>
      </c>
      <c r="I9" s="13" t="s">
        <v>74</v>
      </c>
      <c r="J9" s="13"/>
      <c r="K9" s="13"/>
      <c r="L9" s="13"/>
      <c r="M9" s="13"/>
      <c r="N9" s="13"/>
      <c r="O9" s="13"/>
      <c r="P9" s="13"/>
      <c r="Q9" s="13"/>
      <c r="R9" s="13"/>
      <c r="S9" s="13" t="s">
        <v>252</v>
      </c>
      <c r="T9" s="13" t="s">
        <v>77</v>
      </c>
      <c r="U9" s="13" t="s">
        <v>143</v>
      </c>
      <c r="V9" s="13" t="str">
        <f t="shared" si="2"/>
        <v>790</v>
      </c>
      <c r="W9" s="13" t="str">
        <f t="shared" si="3"/>
        <v>AGEG240104</v>
      </c>
      <c r="X9" s="13" t="str">
        <f t="shared" si="4"/>
        <v>1291 - MÉTODOS DE ESTUDIOS UNIVERSITARIOS</v>
      </c>
      <c r="Y9" s="13" t="str">
        <f t="shared" si="5"/>
        <v>AGRONOMIA I-T-B 1291 - MÉTODOS DE ESTUDIOS UNIVERS</v>
      </c>
      <c r="Z9" s="13" t="str">
        <f t="shared" si="6"/>
        <v>AG_I-T-B 1291 - MÉTODOS DE ESTUDIOS UNIVERSITARIOS</v>
      </c>
      <c r="AA9" s="13" t="str">
        <f t="shared" si="7"/>
        <v>AG_I-T-B 1291 - MÉTODOS D</v>
      </c>
      <c r="AB9" s="13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href='https://chat.whatsapp.com/BmcFWmIrg7C0qLCRCuR2rk'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3"/>
      <c r="AD9" s="13"/>
    </row>
    <row r="10" spans="1:31" x14ac:dyDescent="0.25">
      <c r="A10" s="13">
        <v>9</v>
      </c>
      <c r="B10" s="13" t="s">
        <v>17</v>
      </c>
      <c r="C10" s="13" t="s">
        <v>18</v>
      </c>
      <c r="D10" s="13" t="s">
        <v>88</v>
      </c>
      <c r="E10" s="13" t="s">
        <v>19</v>
      </c>
      <c r="F10" s="13" t="s">
        <v>18</v>
      </c>
      <c r="G10" s="13" t="s">
        <v>20</v>
      </c>
      <c r="H10" s="13">
        <v>20</v>
      </c>
      <c r="I10" s="13" t="s">
        <v>65</v>
      </c>
      <c r="J10" s="13"/>
      <c r="K10" s="13"/>
      <c r="L10" s="13"/>
      <c r="M10" s="13"/>
      <c r="N10" s="13"/>
      <c r="O10" s="13"/>
      <c r="P10" s="13"/>
      <c r="Q10" s="13"/>
      <c r="R10" s="13"/>
      <c r="S10" s="13" t="s">
        <v>253</v>
      </c>
      <c r="T10" s="13" t="s">
        <v>77</v>
      </c>
      <c r="U10" s="13" t="s">
        <v>144</v>
      </c>
      <c r="V10" s="13" t="str">
        <f t="shared" si="2"/>
        <v>785</v>
      </c>
      <c r="W10" s="13" t="str">
        <f t="shared" si="3"/>
        <v>AGEE240105</v>
      </c>
      <c r="X10" s="13" t="str">
        <f t="shared" si="4"/>
        <v>1292 - INTRODUCCIÓN A LA AGRONOMÍA</v>
      </c>
      <c r="Y10" s="13" t="str">
        <f t="shared" si="5"/>
        <v>AGRONOMIA I-M-A 1292 - INTRODUCCIÓN A LA AG</v>
      </c>
      <c r="Z10" s="13" t="str">
        <f t="shared" si="6"/>
        <v>AG_I-M-A 1292 - INTRODUCCIÓN A LA AGRONOMÍA</v>
      </c>
      <c r="AA10" s="13" t="str">
        <f t="shared" si="7"/>
        <v>AG_I-M-A 1292 - INTRODUCC</v>
      </c>
      <c r="AB10" s="13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href='https://aula.undc.edu.pe/pluginfile.php/31276/mod_label/intro/WhatsApp%20Image%202024-04-09%20at%208.19.10%20PM.jpeg'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3"/>
      <c r="AD10" s="13"/>
    </row>
    <row r="11" spans="1:31" x14ac:dyDescent="0.25">
      <c r="A11" s="13">
        <v>10</v>
      </c>
      <c r="B11" s="13" t="s">
        <v>17</v>
      </c>
      <c r="C11" s="13" t="s">
        <v>18</v>
      </c>
      <c r="D11" s="13" t="s">
        <v>88</v>
      </c>
      <c r="E11" s="13" t="s">
        <v>19</v>
      </c>
      <c r="F11" s="13" t="s">
        <v>79</v>
      </c>
      <c r="G11" s="13" t="s">
        <v>21</v>
      </c>
      <c r="H11" s="13">
        <v>20</v>
      </c>
      <c r="I11" s="13" t="s">
        <v>65</v>
      </c>
      <c r="J11" s="13"/>
      <c r="K11" s="13"/>
      <c r="L11" s="13"/>
      <c r="M11" s="13"/>
      <c r="N11" s="13"/>
      <c r="O11" s="13"/>
      <c r="P11" s="13"/>
      <c r="Q11" s="13"/>
      <c r="R11" s="13"/>
      <c r="S11" s="13" t="s">
        <v>254</v>
      </c>
      <c r="T11" s="13" t="s">
        <v>77</v>
      </c>
      <c r="U11" s="13" t="s">
        <v>145</v>
      </c>
      <c r="V11" s="13" t="str">
        <f t="shared" si="2"/>
        <v>791</v>
      </c>
      <c r="W11" s="13" t="str">
        <f t="shared" si="3"/>
        <v>AGEE240105</v>
      </c>
      <c r="X11" s="13" t="str">
        <f t="shared" si="4"/>
        <v>1292 - INTRODUCCIÓN A LA AGRONOMÍA</v>
      </c>
      <c r="Y11" s="13" t="str">
        <f t="shared" si="5"/>
        <v>AGRONOMIA I-T-B 1292 - INTRODUCCIÓN A LA AG</v>
      </c>
      <c r="Z11" s="13" t="str">
        <f t="shared" si="6"/>
        <v>AG_I-T-B 1292 - INTRODUCCIÓN A LA AGRONOMÍA</v>
      </c>
      <c r="AA11" s="13" t="str">
        <f t="shared" si="7"/>
        <v>AG_I-T-B 1292 - INTRODUCC</v>
      </c>
      <c r="AB11" s="13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href='https://chat.whatsapp.com/IQlWOXMomDjJMRrCIEso37'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3"/>
      <c r="AD11" s="13"/>
    </row>
    <row r="12" spans="1:31" x14ac:dyDescent="0.25">
      <c r="A12" s="13">
        <v>11</v>
      </c>
      <c r="B12" s="13" t="s">
        <v>17</v>
      </c>
      <c r="C12" s="13" t="s">
        <v>18</v>
      </c>
      <c r="D12" s="13" t="s">
        <v>89</v>
      </c>
      <c r="E12" s="13" t="s">
        <v>19</v>
      </c>
      <c r="F12" s="13" t="s">
        <v>18</v>
      </c>
      <c r="G12" s="13" t="s">
        <v>20</v>
      </c>
      <c r="H12" s="13">
        <v>20</v>
      </c>
      <c r="I12" s="13" t="s">
        <v>90</v>
      </c>
      <c r="J12" s="13"/>
      <c r="K12" s="13"/>
      <c r="L12" s="13"/>
      <c r="M12" s="13"/>
      <c r="N12" s="13"/>
      <c r="O12" s="13"/>
      <c r="P12" s="13"/>
      <c r="Q12" s="13"/>
      <c r="R12" s="13"/>
      <c r="S12" s="13" t="s">
        <v>255</v>
      </c>
      <c r="T12" s="13" t="s">
        <v>77</v>
      </c>
      <c r="U12" s="13" t="s">
        <v>146</v>
      </c>
      <c r="V12" s="13" t="str">
        <f t="shared" si="2"/>
        <v>786</v>
      </c>
      <c r="W12" s="13" t="str">
        <f t="shared" si="3"/>
        <v>AGEG240106</v>
      </c>
      <c r="X12" s="13" t="str">
        <f t="shared" si="4"/>
        <v>1293 - DERECHOS FUNDAMENTALES DE LA PERSONA Y DE LA SOCIEDAD</v>
      </c>
      <c r="Y12" s="13" t="str">
        <f t="shared" si="5"/>
        <v>AGRONOMIA I-M-A 1293 - DERECHOS FUNDAMENTALES DE LA PERSONA Y DE LA S</v>
      </c>
      <c r="Z12" s="13" t="str">
        <f t="shared" si="6"/>
        <v>AG_I-M-A 1293 - DERECHOS FUNDAMENTALES DE LA PERSONA Y DE LA SOCIEDAD</v>
      </c>
      <c r="AA12" s="13" t="str">
        <f t="shared" si="7"/>
        <v>AG_I-M-A 1293 - DERECHOS</v>
      </c>
      <c r="AB12" s="13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href='https://chat.whatsapp.com/DmFEhnPLrkqGyOfcjf6grP'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3"/>
      <c r="AD12" s="13"/>
    </row>
    <row r="13" spans="1:31" x14ac:dyDescent="0.25">
      <c r="A13" s="13">
        <v>12</v>
      </c>
      <c r="B13" s="13" t="s">
        <v>17</v>
      </c>
      <c r="C13" s="13" t="s">
        <v>18</v>
      </c>
      <c r="D13" s="13" t="s">
        <v>89</v>
      </c>
      <c r="E13" s="13" t="s">
        <v>19</v>
      </c>
      <c r="F13" s="13" t="s">
        <v>79</v>
      </c>
      <c r="G13" s="13" t="s">
        <v>21</v>
      </c>
      <c r="H13" s="13">
        <v>20</v>
      </c>
      <c r="I13" s="13" t="s">
        <v>66</v>
      </c>
      <c r="J13" s="13"/>
      <c r="K13" s="13"/>
      <c r="L13" s="13"/>
      <c r="M13" s="13"/>
      <c r="N13" s="13"/>
      <c r="O13" s="13"/>
      <c r="P13" s="13"/>
      <c r="Q13" s="13"/>
      <c r="R13" s="13"/>
      <c r="S13" s="13" t="s">
        <v>256</v>
      </c>
      <c r="T13" s="13" t="s">
        <v>77</v>
      </c>
      <c r="U13" s="13" t="s">
        <v>147</v>
      </c>
      <c r="V13" s="13" t="str">
        <f t="shared" si="2"/>
        <v>792</v>
      </c>
      <c r="W13" s="13" t="str">
        <f t="shared" si="3"/>
        <v>AGEG240106</v>
      </c>
      <c r="X13" s="13" t="str">
        <f t="shared" si="4"/>
        <v>1293 - DERECHOS FUNDAMENTALES DE LA PERSONA Y DE LA SOCIEDAD</v>
      </c>
      <c r="Y13" s="13" t="str">
        <f t="shared" si="5"/>
        <v>AGRONOMIA I-T-B 1293 - DERECHOS FUNDAMENTALES DE LA PERSONA Y DE LA S</v>
      </c>
      <c r="Z13" s="13" t="str">
        <f t="shared" si="6"/>
        <v>AG_I-T-B 1293 - DERECHOS FUNDAMENTALES DE LA PERSONA Y DE LA SOCIEDAD</v>
      </c>
      <c r="AA13" s="13" t="str">
        <f t="shared" si="7"/>
        <v>AG_I-T-B 1293 - DERECHOS</v>
      </c>
      <c r="AB13" s="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href='https://chat.whatsapp.com/FAK4yf3REyCAK4HEqkJD4D'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3"/>
      <c r="AD13" s="13"/>
    </row>
    <row r="14" spans="1:31" x14ac:dyDescent="0.25">
      <c r="A14" s="16">
        <v>13</v>
      </c>
      <c r="B14" s="16" t="s">
        <v>17</v>
      </c>
      <c r="C14" s="16" t="s">
        <v>18</v>
      </c>
      <c r="D14" s="16" t="s">
        <v>91</v>
      </c>
      <c r="E14" s="16" t="s">
        <v>62</v>
      </c>
      <c r="F14" s="16" t="s">
        <v>18</v>
      </c>
      <c r="G14" s="16" t="s">
        <v>20</v>
      </c>
      <c r="H14" s="16">
        <v>48</v>
      </c>
      <c r="I14" s="16" t="s">
        <v>92</v>
      </c>
      <c r="J14" s="16"/>
      <c r="K14" s="16"/>
      <c r="L14" s="16"/>
      <c r="M14" s="16"/>
      <c r="N14" s="16"/>
      <c r="O14" s="16"/>
      <c r="P14" s="16"/>
      <c r="Q14" s="16"/>
      <c r="R14" s="16"/>
      <c r="S14" s="17" t="s">
        <v>261</v>
      </c>
      <c r="T14" s="13" t="s">
        <v>77</v>
      </c>
      <c r="U14" s="16" t="s">
        <v>148</v>
      </c>
      <c r="V14" s="13" t="str">
        <f t="shared" si="2"/>
        <v>793</v>
      </c>
      <c r="W14" s="13" t="str">
        <f t="shared" si="3"/>
        <v>AGEG240201</v>
      </c>
      <c r="X14" s="13" t="str">
        <f t="shared" si="4"/>
        <v>1294 - DESARROLLO PERSONAL</v>
      </c>
      <c r="Y14" s="13" t="str">
        <f t="shared" si="5"/>
        <v>AGRONOMIA II-M-A 1294 - DESARROLLO P</v>
      </c>
      <c r="Z14" s="13" t="str">
        <f t="shared" si="6"/>
        <v>AG_II-M-A 1294 - DESARROLLO PERSONAL</v>
      </c>
      <c r="AA14" s="13" t="str">
        <f t="shared" si="7"/>
        <v>AG_II-M-A 1294 - DESARROL</v>
      </c>
      <c r="AB14" s="13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href='https://chat.whatsapp.com/IkcYSFtuF5MA5QAmQhtzTG'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6"/>
      <c r="AD14" s="16"/>
    </row>
    <row r="15" spans="1:31" x14ac:dyDescent="0.25">
      <c r="A15" s="16">
        <v>14</v>
      </c>
      <c r="B15" s="16" t="s">
        <v>17</v>
      </c>
      <c r="C15" s="16" t="s">
        <v>18</v>
      </c>
      <c r="D15" s="16" t="s">
        <v>91</v>
      </c>
      <c r="E15" s="16" t="s">
        <v>62</v>
      </c>
      <c r="F15" s="16" t="s">
        <v>79</v>
      </c>
      <c r="G15" s="16" t="s">
        <v>21</v>
      </c>
      <c r="H15" s="16">
        <v>48</v>
      </c>
      <c r="I15" s="16" t="s">
        <v>92</v>
      </c>
      <c r="J15" s="16"/>
      <c r="K15" s="16"/>
      <c r="L15" s="16"/>
      <c r="M15" s="16"/>
      <c r="N15" s="16"/>
      <c r="O15" s="16"/>
      <c r="P15" s="16"/>
      <c r="Q15" s="16"/>
      <c r="R15" s="16"/>
      <c r="S15" s="16" t="s">
        <v>257</v>
      </c>
      <c r="T15" s="13" t="s">
        <v>77</v>
      </c>
      <c r="U15" s="16" t="s">
        <v>149</v>
      </c>
      <c r="V15" s="13" t="str">
        <f t="shared" si="2"/>
        <v>794</v>
      </c>
      <c r="W15" s="13" t="str">
        <f t="shared" si="3"/>
        <v>AGEG240201</v>
      </c>
      <c r="X15" s="13" t="str">
        <f t="shared" si="4"/>
        <v>1294 - DESARROLLO PERSONAL</v>
      </c>
      <c r="Y15" s="13" t="str">
        <f t="shared" si="5"/>
        <v>AGRONOMIA II-T-B 1294 - DESARROLLO P</v>
      </c>
      <c r="Z15" s="13" t="str">
        <f t="shared" si="6"/>
        <v>AG_II-T-B 1294 - DESARROLLO PERSONAL</v>
      </c>
      <c r="AA15" s="13" t="str">
        <f t="shared" si="7"/>
        <v>AG_II-T-B 1294 - DESARROL</v>
      </c>
      <c r="AB15" s="13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href='https://chat.whatsapp.com/Dsk1FW3dYMbJ6ZtS7DZZf4'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6"/>
      <c r="AD15" s="16"/>
    </row>
    <row r="16" spans="1:31" x14ac:dyDescent="0.25">
      <c r="A16" s="13">
        <v>15</v>
      </c>
      <c r="B16" s="13" t="s">
        <v>17</v>
      </c>
      <c r="C16" s="13" t="s">
        <v>18</v>
      </c>
      <c r="D16" s="13" t="s">
        <v>93</v>
      </c>
      <c r="E16" s="13" t="s">
        <v>22</v>
      </c>
      <c r="F16" s="13" t="s">
        <v>18</v>
      </c>
      <c r="G16" s="13" t="s">
        <v>20</v>
      </c>
      <c r="H16" s="13">
        <v>42</v>
      </c>
      <c r="I16" s="13" t="s">
        <v>69</v>
      </c>
      <c r="J16" s="13"/>
      <c r="K16" s="13"/>
      <c r="L16" s="13"/>
      <c r="M16" s="13"/>
      <c r="N16" s="13"/>
      <c r="O16" s="13"/>
      <c r="P16" s="13"/>
      <c r="Q16" s="13"/>
      <c r="R16" s="13"/>
      <c r="S16" s="13" t="s">
        <v>262</v>
      </c>
      <c r="T16" s="13" t="s">
        <v>77</v>
      </c>
      <c r="U16" s="13" t="s">
        <v>150</v>
      </c>
      <c r="V16" s="13" t="str">
        <f t="shared" si="2"/>
        <v>795</v>
      </c>
      <c r="W16" s="13" t="str">
        <f t="shared" si="3"/>
        <v>AGES240301</v>
      </c>
      <c r="X16" s="13" t="str">
        <f t="shared" si="4"/>
        <v>1300 - BOTÁNICA SISTEMÁTICA</v>
      </c>
      <c r="Y16" s="13" t="str">
        <f t="shared" si="5"/>
        <v>AGRONOMIA III-M-A 1300 - BOTÁNICA SIST</v>
      </c>
      <c r="Z16" s="13" t="str">
        <f t="shared" si="6"/>
        <v>AG_III-M-A 1300 - BOTÁNICA SISTEMÁTICA</v>
      </c>
      <c r="AA16" s="13" t="str">
        <f t="shared" si="7"/>
        <v>AG_III-M-A 1300 - BOTÁNIC</v>
      </c>
      <c r="AB16" s="13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href='https://chat.whatsapp.com/FP5NW8zb5jgDA7pvfi7ZRI'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3"/>
      <c r="AD16" s="13"/>
    </row>
    <row r="17" spans="1:30" x14ac:dyDescent="0.25">
      <c r="A17" s="13">
        <v>16</v>
      </c>
      <c r="B17" s="13" t="s">
        <v>17</v>
      </c>
      <c r="C17" s="13" t="s">
        <v>18</v>
      </c>
      <c r="D17" s="13" t="s">
        <v>93</v>
      </c>
      <c r="E17" s="13" t="s">
        <v>22</v>
      </c>
      <c r="F17" s="13" t="s">
        <v>79</v>
      </c>
      <c r="G17" s="13" t="s">
        <v>21</v>
      </c>
      <c r="H17" s="13">
        <v>31</v>
      </c>
      <c r="I17" s="13" t="s">
        <v>70</v>
      </c>
      <c r="J17" s="13"/>
      <c r="K17" s="13"/>
      <c r="L17" s="13"/>
      <c r="M17" s="13"/>
      <c r="N17" s="13"/>
      <c r="O17" s="13"/>
      <c r="P17" s="13"/>
      <c r="Q17" s="13"/>
      <c r="R17" s="13"/>
      <c r="S17" s="13" t="s">
        <v>263</v>
      </c>
      <c r="T17" s="13" t="s">
        <v>77</v>
      </c>
      <c r="U17" s="13" t="s">
        <v>151</v>
      </c>
      <c r="V17" s="13" t="str">
        <f t="shared" si="2"/>
        <v>801</v>
      </c>
      <c r="W17" s="13" t="str">
        <f t="shared" si="3"/>
        <v>AGES240301</v>
      </c>
      <c r="X17" s="13" t="str">
        <f t="shared" si="4"/>
        <v>1300 - BOTÁNICA SISTEMÁTICA</v>
      </c>
      <c r="Y17" s="13" t="str">
        <f t="shared" si="5"/>
        <v>AGRONOMIA III-T-B 1300 - BOTÁNICA SIST</v>
      </c>
      <c r="Z17" s="13" t="str">
        <f t="shared" si="6"/>
        <v>AG_III-T-B 1300 - BOTÁNICA SISTEMÁTICA</v>
      </c>
      <c r="AA17" s="13" t="str">
        <f t="shared" si="7"/>
        <v>AG_III-T-B 1300 - BOTÁNIC</v>
      </c>
      <c r="AB17" s="13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href='https://chat.whatsapp.com/Hnw7swvDbRADohnYyZ679Y'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3"/>
      <c r="AD17" s="13"/>
    </row>
    <row r="18" spans="1:30" x14ac:dyDescent="0.25">
      <c r="A18" s="13">
        <v>17</v>
      </c>
      <c r="B18" s="13" t="s">
        <v>17</v>
      </c>
      <c r="C18" s="13" t="s">
        <v>18</v>
      </c>
      <c r="D18" s="13" t="s">
        <v>94</v>
      </c>
      <c r="E18" s="13" t="s">
        <v>22</v>
      </c>
      <c r="F18" s="13" t="s">
        <v>18</v>
      </c>
      <c r="G18" s="13" t="s">
        <v>20</v>
      </c>
      <c r="H18" s="13">
        <v>44</v>
      </c>
      <c r="I18" s="13" t="s">
        <v>95</v>
      </c>
      <c r="J18" s="13"/>
      <c r="K18" s="13"/>
      <c r="L18" s="13"/>
      <c r="M18" s="13"/>
      <c r="N18" s="13"/>
      <c r="O18" s="13"/>
      <c r="P18" s="13"/>
      <c r="Q18" s="13"/>
      <c r="R18" s="13"/>
      <c r="S18" s="13" t="s">
        <v>264</v>
      </c>
      <c r="T18" s="13" t="s">
        <v>77</v>
      </c>
      <c r="U18" s="13" t="s">
        <v>152</v>
      </c>
      <c r="V18" s="13" t="str">
        <f t="shared" si="2"/>
        <v>796</v>
      </c>
      <c r="W18" s="13" t="str">
        <f t="shared" si="3"/>
        <v>AGEE240302</v>
      </c>
      <c r="X18" s="13" t="str">
        <f t="shared" si="4"/>
        <v>1301 - QUÍMICA ORGÁNICA</v>
      </c>
      <c r="Y18" s="13" t="str">
        <f t="shared" si="5"/>
        <v>AGRONOMIA III-M-A 1301 - QUÍMICA O</v>
      </c>
      <c r="Z18" s="13" t="str">
        <f t="shared" si="6"/>
        <v>AG_III-M-A 1301 - QUÍMICA ORGÁNICA</v>
      </c>
      <c r="AA18" s="13" t="str">
        <f t="shared" si="7"/>
        <v>AG_III-M-A 1301 - QUÍMICA</v>
      </c>
      <c r="AB18" s="13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href='https://chat.whatsapp.com/I6yp4vwfIwAIkRKTH5tjfI'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3"/>
      <c r="AD18" s="13"/>
    </row>
    <row r="19" spans="1:30" x14ac:dyDescent="0.25">
      <c r="A19" s="13">
        <v>18</v>
      </c>
      <c r="B19" s="13" t="s">
        <v>17</v>
      </c>
      <c r="C19" s="13" t="s">
        <v>18</v>
      </c>
      <c r="D19" s="13" t="s">
        <v>94</v>
      </c>
      <c r="E19" s="13" t="s">
        <v>22</v>
      </c>
      <c r="F19" s="13" t="s">
        <v>79</v>
      </c>
      <c r="G19" s="13" t="s">
        <v>21</v>
      </c>
      <c r="H19" s="13">
        <v>31</v>
      </c>
      <c r="I19" s="13" t="s">
        <v>95</v>
      </c>
      <c r="J19" s="13"/>
      <c r="K19" s="13"/>
      <c r="L19" s="13"/>
      <c r="M19" s="13"/>
      <c r="N19" s="13"/>
      <c r="O19" s="13"/>
      <c r="P19" s="13"/>
      <c r="Q19" s="13"/>
      <c r="R19" s="13"/>
      <c r="S19" s="13" t="s">
        <v>265</v>
      </c>
      <c r="T19" s="13" t="s">
        <v>77</v>
      </c>
      <c r="U19" s="13" t="s">
        <v>153</v>
      </c>
      <c r="V19" s="13" t="str">
        <f t="shared" si="2"/>
        <v>802</v>
      </c>
      <c r="W19" s="13" t="str">
        <f t="shared" si="3"/>
        <v>AGEE240302</v>
      </c>
      <c r="X19" s="13" t="str">
        <f t="shared" si="4"/>
        <v>1301 - QUÍMICA ORGÁNICA</v>
      </c>
      <c r="Y19" s="13" t="str">
        <f t="shared" si="5"/>
        <v>AGRONOMIA III-T-B 1301 - QUÍMICA O</v>
      </c>
      <c r="Z19" s="13" t="str">
        <f t="shared" si="6"/>
        <v>AG_III-T-B 1301 - QUÍMICA ORGÁNICA</v>
      </c>
      <c r="AA19" s="13" t="str">
        <f t="shared" si="7"/>
        <v>AG_III-T-B 1301 - QUÍMICA</v>
      </c>
      <c r="AB19" s="13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href='https://chat.whatsapp.com/EhgeZLHwRSALKby3ERdB7O'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3"/>
      <c r="AD19" s="13"/>
    </row>
    <row r="20" spans="1:30" x14ac:dyDescent="0.25">
      <c r="A20" s="13">
        <v>19</v>
      </c>
      <c r="B20" s="13" t="s">
        <v>17</v>
      </c>
      <c r="C20" s="13" t="s">
        <v>18</v>
      </c>
      <c r="D20" s="13" t="s">
        <v>96</v>
      </c>
      <c r="E20" s="13" t="s">
        <v>22</v>
      </c>
      <c r="F20" s="13" t="s">
        <v>18</v>
      </c>
      <c r="G20" s="13" t="s">
        <v>20</v>
      </c>
      <c r="H20" s="13">
        <v>41</v>
      </c>
      <c r="I20" s="13" t="s">
        <v>97</v>
      </c>
      <c r="J20" s="13"/>
      <c r="K20" s="13"/>
      <c r="L20" s="13"/>
      <c r="M20" s="13"/>
      <c r="N20" s="13"/>
      <c r="O20" s="13"/>
      <c r="P20" s="13"/>
      <c r="Q20" s="13"/>
      <c r="R20" s="13"/>
      <c r="S20" s="13" t="s">
        <v>266</v>
      </c>
      <c r="T20" s="13" t="s">
        <v>77</v>
      </c>
      <c r="U20" s="13" t="s">
        <v>154</v>
      </c>
      <c r="V20" s="13" t="str">
        <f t="shared" si="2"/>
        <v>797</v>
      </c>
      <c r="W20" s="13" t="str">
        <f t="shared" si="3"/>
        <v>AGEG240303</v>
      </c>
      <c r="X20" s="13" t="str">
        <f t="shared" si="4"/>
        <v>1302 - REALIDAD NACIONAL E INTERNACIONAL</v>
      </c>
      <c r="Y20" s="13" t="str">
        <f t="shared" si="5"/>
        <v>AGRONOMIA III-M-A 1302 - REALIDAD NACIONAL E INTERN</v>
      </c>
      <c r="Z20" s="13" t="str">
        <f t="shared" si="6"/>
        <v>AG_III-M-A 1302 - REALIDAD NACIONAL E INTERNACIONAL</v>
      </c>
      <c r="AA20" s="13" t="str">
        <f t="shared" si="7"/>
        <v>AG_III-M-A 1302 - REALIDA</v>
      </c>
      <c r="AB20" s="13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href='https://chat.whatsapp.com/K6By6BUBTSNDBriCWt5hWK'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3"/>
      <c r="AD20" s="13"/>
    </row>
    <row r="21" spans="1:30" x14ac:dyDescent="0.25">
      <c r="A21" s="13">
        <v>20</v>
      </c>
      <c r="B21" s="13" t="s">
        <v>17</v>
      </c>
      <c r="C21" s="13" t="s">
        <v>18</v>
      </c>
      <c r="D21" s="13" t="s">
        <v>96</v>
      </c>
      <c r="E21" s="13" t="s">
        <v>22</v>
      </c>
      <c r="F21" s="13" t="s">
        <v>79</v>
      </c>
      <c r="G21" s="13" t="s">
        <v>21</v>
      </c>
      <c r="H21" s="13">
        <v>31</v>
      </c>
      <c r="I21" s="13" t="s">
        <v>97</v>
      </c>
      <c r="J21" s="13"/>
      <c r="K21" s="13"/>
      <c r="L21" s="13"/>
      <c r="M21" s="13"/>
      <c r="N21" s="13"/>
      <c r="O21" s="13"/>
      <c r="P21" s="13"/>
      <c r="Q21" s="13"/>
      <c r="R21" s="13"/>
      <c r="S21" s="13" t="s">
        <v>267</v>
      </c>
      <c r="T21" s="13" t="s">
        <v>77</v>
      </c>
      <c r="U21" s="13" t="s">
        <v>155</v>
      </c>
      <c r="V21" s="13" t="str">
        <f t="shared" si="2"/>
        <v>803</v>
      </c>
      <c r="W21" s="13" t="str">
        <f t="shared" si="3"/>
        <v>AGEG240303</v>
      </c>
      <c r="X21" s="13" t="str">
        <f t="shared" si="4"/>
        <v>1302 - REALIDAD NACIONAL E INTERNACIONAL</v>
      </c>
      <c r="Y21" s="13" t="str">
        <f t="shared" si="5"/>
        <v>AGRONOMIA III-T-B 1302 - REALIDAD NACIONAL E INTERN</v>
      </c>
      <c r="Z21" s="13" t="str">
        <f t="shared" si="6"/>
        <v>AG_III-T-B 1302 - REALIDAD NACIONAL E INTERNACIONAL</v>
      </c>
      <c r="AA21" s="13" t="str">
        <f t="shared" si="7"/>
        <v>AG_III-T-B 1302 - REALIDA</v>
      </c>
      <c r="AB21" s="13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href='https://chat.whatsapp.com/I46S79jM0WlIv8eGLXePjF'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3"/>
      <c r="AD21" s="13"/>
    </row>
    <row r="22" spans="1:30" x14ac:dyDescent="0.25">
      <c r="A22" s="13">
        <v>21</v>
      </c>
      <c r="B22" s="13" t="s">
        <v>17</v>
      </c>
      <c r="C22" s="13" t="s">
        <v>18</v>
      </c>
      <c r="D22" s="13" t="s">
        <v>98</v>
      </c>
      <c r="E22" s="13" t="s">
        <v>22</v>
      </c>
      <c r="F22" s="13" t="s">
        <v>18</v>
      </c>
      <c r="G22" s="13" t="s">
        <v>20</v>
      </c>
      <c r="H22" s="13">
        <v>43</v>
      </c>
      <c r="I22" s="13" t="s">
        <v>99</v>
      </c>
      <c r="J22" s="13"/>
      <c r="K22" s="13"/>
      <c r="L22" s="13"/>
      <c r="M22" s="13"/>
      <c r="N22" s="13"/>
      <c r="O22" s="13"/>
      <c r="P22" s="13"/>
      <c r="Q22" s="13"/>
      <c r="R22" s="13"/>
      <c r="S22" s="13" t="s">
        <v>268</v>
      </c>
      <c r="T22" s="13" t="s">
        <v>203</v>
      </c>
      <c r="U22" s="13" t="s">
        <v>156</v>
      </c>
      <c r="V22" s="13" t="str">
        <f t="shared" si="2"/>
        <v>798</v>
      </c>
      <c r="W22" s="13" t="str">
        <f t="shared" si="3"/>
        <v>AGEG240304</v>
      </c>
      <c r="X22" s="13" t="str">
        <f t="shared" si="4"/>
        <v>1303 - EMPRENDIMIENTO E INNOVACIÓN</v>
      </c>
      <c r="Y22" s="13" t="str">
        <f t="shared" si="5"/>
        <v>AGRONOMIA III-M-A 1303 - EMPRENDIMIENTO E INN</v>
      </c>
      <c r="Z22" s="13" t="str">
        <f t="shared" si="6"/>
        <v>AG_III-M-A 1303 - EMPRENDIMIENTO E INNOVACIÓN</v>
      </c>
      <c r="AA22" s="13" t="str">
        <f t="shared" si="7"/>
        <v>AG_III-M-A 1303 - EMPREND</v>
      </c>
      <c r="AB22" s="13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href='https://chat.whatsapp.com/L5nlw7xnV1pGw6QSym70yi'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3"/>
      <c r="AD22" s="13"/>
    </row>
    <row r="23" spans="1:30" x14ac:dyDescent="0.25">
      <c r="A23" s="13">
        <v>22</v>
      </c>
      <c r="B23" s="13" t="s">
        <v>17</v>
      </c>
      <c r="C23" s="13" t="s">
        <v>18</v>
      </c>
      <c r="D23" s="13" t="s">
        <v>98</v>
      </c>
      <c r="E23" s="13" t="s">
        <v>22</v>
      </c>
      <c r="F23" s="13" t="s">
        <v>79</v>
      </c>
      <c r="G23" s="13" t="s">
        <v>21</v>
      </c>
      <c r="H23" s="13">
        <v>32</v>
      </c>
      <c r="I23" s="13" t="s">
        <v>99</v>
      </c>
      <c r="J23" s="13"/>
      <c r="K23" s="13"/>
      <c r="L23" s="13"/>
      <c r="M23" s="13"/>
      <c r="N23" s="13"/>
      <c r="O23" s="13"/>
      <c r="P23" s="13"/>
      <c r="Q23" s="13"/>
      <c r="R23" s="13"/>
      <c r="S23" s="13" t="s">
        <v>269</v>
      </c>
      <c r="T23" s="13" t="s">
        <v>203</v>
      </c>
      <c r="U23" s="13" t="s">
        <v>157</v>
      </c>
      <c r="V23" s="13" t="str">
        <f t="shared" si="2"/>
        <v>804</v>
      </c>
      <c r="W23" s="13" t="str">
        <f t="shared" si="3"/>
        <v>AGEG240304</v>
      </c>
      <c r="X23" s="13" t="str">
        <f t="shared" si="4"/>
        <v>1303 - EMPRENDIMIENTO E INNOVACIÓN</v>
      </c>
      <c r="Y23" s="13" t="str">
        <f t="shared" si="5"/>
        <v>AGRONOMIA III-T-B 1303 - EMPRENDIMIENTO E INN</v>
      </c>
      <c r="Z23" s="13" t="str">
        <f t="shared" si="6"/>
        <v>AG_III-T-B 1303 - EMPRENDIMIENTO E INNOVACIÓN</v>
      </c>
      <c r="AA23" s="13" t="str">
        <f t="shared" si="7"/>
        <v>AG_III-T-B 1303 - EMPREND</v>
      </c>
      <c r="AB23" s="1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href='https://chat.whatsapp.com/IcOmbg78TbYAECYlPWVOaA'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3"/>
      <c r="AD23" s="13"/>
    </row>
    <row r="24" spans="1:30" x14ac:dyDescent="0.25">
      <c r="A24" s="13">
        <v>23</v>
      </c>
      <c r="B24" s="13" t="s">
        <v>17</v>
      </c>
      <c r="C24" s="13" t="s">
        <v>18</v>
      </c>
      <c r="D24" s="13" t="s">
        <v>100</v>
      </c>
      <c r="E24" s="13" t="s">
        <v>22</v>
      </c>
      <c r="F24" s="13" t="s">
        <v>18</v>
      </c>
      <c r="G24" s="13" t="s">
        <v>20</v>
      </c>
      <c r="H24" s="13">
        <v>44</v>
      </c>
      <c r="I24" s="13" t="s">
        <v>75</v>
      </c>
      <c r="J24" s="13"/>
      <c r="K24" s="13"/>
      <c r="L24" s="13"/>
      <c r="M24" s="13"/>
      <c r="N24" s="13"/>
      <c r="O24" s="13"/>
      <c r="P24" s="13"/>
      <c r="Q24" s="13"/>
      <c r="R24" s="13"/>
      <c r="S24" s="13" t="s">
        <v>258</v>
      </c>
      <c r="T24" s="13" t="s">
        <v>77</v>
      </c>
      <c r="U24" s="13" t="s">
        <v>158</v>
      </c>
      <c r="V24" s="13" t="str">
        <f t="shared" si="2"/>
        <v>799</v>
      </c>
      <c r="W24" s="13" t="str">
        <f t="shared" si="3"/>
        <v>AGEE240305</v>
      </c>
      <c r="X24" s="13" t="str">
        <f t="shared" si="4"/>
        <v>1304 - ESTADÍSTICA</v>
      </c>
      <c r="Y24" s="13" t="str">
        <f t="shared" si="5"/>
        <v>AGRONOMIA III-M-A 1304 - ESTA</v>
      </c>
      <c r="Z24" s="13" t="str">
        <f t="shared" si="6"/>
        <v>AG_III-M-A 1304 - ESTADÍSTICA</v>
      </c>
      <c r="AA24" s="13" t="str">
        <f t="shared" si="7"/>
        <v>AG_III-M-A 1304 - ESTADÍS</v>
      </c>
      <c r="AB24" s="13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href='https://chat.whatsapp.com/DCOYITNJjTs93Mmn3V1IuG'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3"/>
      <c r="AD24" s="13"/>
    </row>
    <row r="25" spans="1:30" x14ac:dyDescent="0.25">
      <c r="A25" s="13">
        <v>24</v>
      </c>
      <c r="B25" s="13" t="s">
        <v>17</v>
      </c>
      <c r="C25" s="13" t="s">
        <v>18</v>
      </c>
      <c r="D25" s="13" t="s">
        <v>100</v>
      </c>
      <c r="E25" s="13" t="s">
        <v>22</v>
      </c>
      <c r="F25" s="13" t="s">
        <v>79</v>
      </c>
      <c r="G25" s="13" t="s">
        <v>21</v>
      </c>
      <c r="H25" s="13">
        <v>30</v>
      </c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 t="s">
        <v>259</v>
      </c>
      <c r="T25" s="13" t="s">
        <v>77</v>
      </c>
      <c r="U25" s="13" t="s">
        <v>159</v>
      </c>
      <c r="V25" s="13" t="str">
        <f t="shared" si="2"/>
        <v>805</v>
      </c>
      <c r="W25" s="13" t="str">
        <f t="shared" si="3"/>
        <v>AGEE240305</v>
      </c>
      <c r="X25" s="13" t="str">
        <f t="shared" si="4"/>
        <v>1304 - ESTADÍSTICA</v>
      </c>
      <c r="Y25" s="13" t="str">
        <f t="shared" si="5"/>
        <v>AGRONOMIA III-T-B 1304 - ESTA</v>
      </c>
      <c r="Z25" s="13" t="str">
        <f t="shared" si="6"/>
        <v>AG_III-T-B 1304 - ESTADÍSTICA</v>
      </c>
      <c r="AA25" s="13" t="str">
        <f t="shared" si="7"/>
        <v>AG_III-T-B 1304 - ESTADÍS</v>
      </c>
      <c r="AB25" s="13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href='https://chat.whatsapp.com/ErjexbSCoW19zaCFRyixAd'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3"/>
      <c r="AD25" s="13"/>
    </row>
    <row r="26" spans="1:30" x14ac:dyDescent="0.25">
      <c r="A26" s="13">
        <v>25</v>
      </c>
      <c r="B26" s="13" t="s">
        <v>17</v>
      </c>
      <c r="C26" s="13" t="s">
        <v>18</v>
      </c>
      <c r="D26" s="13" t="s">
        <v>101</v>
      </c>
      <c r="E26" s="13" t="s">
        <v>22</v>
      </c>
      <c r="F26" s="13" t="s">
        <v>18</v>
      </c>
      <c r="G26" s="13" t="s">
        <v>20</v>
      </c>
      <c r="H26" s="13">
        <v>41</v>
      </c>
      <c r="I26" s="13" t="s">
        <v>66</v>
      </c>
      <c r="J26" s="13"/>
      <c r="K26" s="13"/>
      <c r="L26" s="13"/>
      <c r="M26" s="13"/>
      <c r="N26" s="13"/>
      <c r="O26" s="13"/>
      <c r="P26" s="13"/>
      <c r="Q26" s="13"/>
      <c r="R26" s="13"/>
      <c r="S26" s="13" t="s">
        <v>270</v>
      </c>
      <c r="T26" s="13" t="s">
        <v>203</v>
      </c>
      <c r="U26" s="13" t="s">
        <v>160</v>
      </c>
      <c r="V26" s="13" t="str">
        <f t="shared" si="2"/>
        <v>800</v>
      </c>
      <c r="W26" s="13" t="str">
        <f t="shared" si="3"/>
        <v>AGEG240306</v>
      </c>
      <c r="X26" s="13" t="str">
        <f t="shared" si="4"/>
        <v>1305 - FILOSOFÍA Y ÉTICA</v>
      </c>
      <c r="Y26" s="13" t="str">
        <f t="shared" si="5"/>
        <v>AGRONOMIA III-M-A 1305 - FILOSOFÍA</v>
      </c>
      <c r="Z26" s="13" t="str">
        <f t="shared" si="6"/>
        <v>AG_III-M-A 1305 - FILOSOFÍA Y ÉTICA</v>
      </c>
      <c r="AA26" s="13" t="str">
        <f t="shared" si="7"/>
        <v>AG_III-M-A 1305 - FILOSOF</v>
      </c>
      <c r="AB26" s="13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href='https://chat.whatsapp.com/HTk1sKBJ8tg3pYlukHDFW8'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3"/>
      <c r="AD26" s="13"/>
    </row>
    <row r="27" spans="1:30" x14ac:dyDescent="0.25">
      <c r="A27" s="13">
        <v>26</v>
      </c>
      <c r="B27" s="13" t="s">
        <v>17</v>
      </c>
      <c r="C27" s="13" t="s">
        <v>18</v>
      </c>
      <c r="D27" s="13" t="s">
        <v>101</v>
      </c>
      <c r="E27" s="13" t="s">
        <v>22</v>
      </c>
      <c r="F27" s="13" t="s">
        <v>79</v>
      </c>
      <c r="G27" s="13" t="s">
        <v>21</v>
      </c>
      <c r="H27" s="13">
        <v>31</v>
      </c>
      <c r="I27" s="13" t="s">
        <v>102</v>
      </c>
      <c r="J27" s="13"/>
      <c r="K27" s="13"/>
      <c r="L27" s="13"/>
      <c r="M27" s="13"/>
      <c r="N27" s="13"/>
      <c r="O27" s="13"/>
      <c r="P27" s="13"/>
      <c r="Q27" s="13"/>
      <c r="R27" s="13"/>
      <c r="S27" s="13" t="s">
        <v>271</v>
      </c>
      <c r="T27" s="13" t="s">
        <v>203</v>
      </c>
      <c r="U27" s="13" t="s">
        <v>161</v>
      </c>
      <c r="V27" s="13" t="str">
        <f t="shared" si="2"/>
        <v>806</v>
      </c>
      <c r="W27" s="13" t="str">
        <f t="shared" si="3"/>
        <v>AGEG240306</v>
      </c>
      <c r="X27" s="13" t="str">
        <f t="shared" si="4"/>
        <v>1305 - FILOSOFÍA Y ÉTICA</v>
      </c>
      <c r="Y27" s="13" t="str">
        <f t="shared" si="5"/>
        <v>AGRONOMIA III-T-B 1305 - FILOSOFÍA</v>
      </c>
      <c r="Z27" s="13" t="str">
        <f t="shared" si="6"/>
        <v>AG_III-T-B 1305 - FILOSOFÍA Y ÉTICA</v>
      </c>
      <c r="AA27" s="13" t="str">
        <f t="shared" si="7"/>
        <v>AG_III-T-B 1305 - FILOSOF</v>
      </c>
      <c r="AB27" s="13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href='https://chat.whatsapp.com/DffzYSNaATb5AjyNIypNPB'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3"/>
      <c r="AD27" s="13"/>
    </row>
    <row r="28" spans="1:30" x14ac:dyDescent="0.25">
      <c r="A28" s="16">
        <v>27</v>
      </c>
      <c r="B28" s="16" t="s">
        <v>17</v>
      </c>
      <c r="C28" s="16" t="s">
        <v>18</v>
      </c>
      <c r="D28" s="16" t="s">
        <v>103</v>
      </c>
      <c r="E28" s="16" t="s">
        <v>23</v>
      </c>
      <c r="F28" s="16" t="s">
        <v>18</v>
      </c>
      <c r="G28" s="16" t="s">
        <v>20</v>
      </c>
      <c r="H28" s="16">
        <v>36</v>
      </c>
      <c r="I28" s="16" t="s">
        <v>102</v>
      </c>
      <c r="J28" s="16"/>
      <c r="K28" s="16"/>
      <c r="L28" s="16"/>
      <c r="M28" s="16"/>
      <c r="N28" s="16"/>
      <c r="O28" s="16"/>
      <c r="P28" s="16"/>
      <c r="Q28" s="16"/>
      <c r="R28" s="16"/>
      <c r="S28" t="s">
        <v>204</v>
      </c>
      <c r="T28" s="13" t="s">
        <v>77</v>
      </c>
      <c r="U28" s="16" t="s">
        <v>162</v>
      </c>
      <c r="V28" s="13" t="str">
        <f t="shared" si="2"/>
        <v>807</v>
      </c>
      <c r="W28" s="13" t="str">
        <f t="shared" si="3"/>
        <v>AGEG240404</v>
      </c>
      <c r="X28" s="13" t="str">
        <f t="shared" si="4"/>
        <v>1309 - DERECHO EMPRESARIAL</v>
      </c>
      <c r="Y28" s="13" t="str">
        <f t="shared" si="5"/>
        <v>AGRONOMIA IV-M-A 1309 - DERECHO EMPR</v>
      </c>
      <c r="Z28" s="13" t="str">
        <f t="shared" si="6"/>
        <v>AG_IV-M-A 1309 - DERECHO EMPRESARIAL</v>
      </c>
      <c r="AA28" s="13" t="str">
        <f t="shared" si="7"/>
        <v>AG_IV-M-A 1309 - DERECHO</v>
      </c>
      <c r="AB28" s="13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href='https://chat.whatsapp.com/LMnWyQ32G2j68tweZ26JBn'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6"/>
      <c r="AD28" s="16"/>
    </row>
    <row r="29" spans="1:30" x14ac:dyDescent="0.25">
      <c r="A29" s="16">
        <v>28</v>
      </c>
      <c r="B29" s="16" t="s">
        <v>17</v>
      </c>
      <c r="C29" s="16" t="s">
        <v>18</v>
      </c>
      <c r="D29" s="16" t="s">
        <v>103</v>
      </c>
      <c r="E29" s="16" t="s">
        <v>23</v>
      </c>
      <c r="F29" s="16" t="s">
        <v>79</v>
      </c>
      <c r="G29" s="16" t="s">
        <v>21</v>
      </c>
      <c r="H29" s="16">
        <v>24</v>
      </c>
      <c r="I29" s="16" t="s">
        <v>102</v>
      </c>
      <c r="J29" s="16"/>
      <c r="K29" s="16"/>
      <c r="L29" s="16"/>
      <c r="M29" s="16"/>
      <c r="N29" s="16"/>
      <c r="O29" s="16"/>
      <c r="P29" s="16"/>
      <c r="Q29" s="16"/>
      <c r="R29" s="16"/>
      <c r="S29" t="s">
        <v>205</v>
      </c>
      <c r="T29" s="13" t="s">
        <v>77</v>
      </c>
      <c r="U29" s="16" t="s">
        <v>163</v>
      </c>
      <c r="V29" s="13" t="str">
        <f t="shared" si="2"/>
        <v>808</v>
      </c>
      <c r="W29" s="13" t="str">
        <f t="shared" si="3"/>
        <v>AGEG240404</v>
      </c>
      <c r="X29" s="13" t="str">
        <f t="shared" si="4"/>
        <v>1309 - DERECHO EMPRESARIAL</v>
      </c>
      <c r="Y29" s="13" t="str">
        <f t="shared" si="5"/>
        <v>AGRONOMIA IV-T-B 1309 - DERECHO EMPR</v>
      </c>
      <c r="Z29" s="13" t="str">
        <f t="shared" si="6"/>
        <v>AG_IV-T-B 1309 - DERECHO EMPRESARIAL</v>
      </c>
      <c r="AA29" s="13" t="str">
        <f t="shared" si="7"/>
        <v>AG_IV-T-B 1309 - DERECHO</v>
      </c>
      <c r="AB29" s="13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href='https://chat.whatsapp.com/F3yVcRZSnDu8ZBOwgMDykf'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6"/>
      <c r="AD29" s="16"/>
    </row>
    <row r="30" spans="1:30" x14ac:dyDescent="0.25">
      <c r="A30" s="13">
        <v>30</v>
      </c>
      <c r="B30" s="13" t="s">
        <v>17</v>
      </c>
      <c r="C30" s="13" t="s">
        <v>18</v>
      </c>
      <c r="D30" s="13" t="s">
        <v>104</v>
      </c>
      <c r="E30" s="13" t="s">
        <v>57</v>
      </c>
      <c r="F30" s="13" t="s">
        <v>18</v>
      </c>
      <c r="G30" s="13" t="s">
        <v>20</v>
      </c>
      <c r="H30" s="13">
        <v>37</v>
      </c>
      <c r="I30" s="13" t="s">
        <v>105</v>
      </c>
      <c r="J30" s="13"/>
      <c r="K30" s="13"/>
      <c r="L30" s="13"/>
      <c r="M30" s="13"/>
      <c r="N30" s="13"/>
      <c r="O30" s="13"/>
      <c r="P30" s="13"/>
      <c r="Q30" s="13"/>
      <c r="R30" s="13"/>
      <c r="S30" s="13" t="s">
        <v>206</v>
      </c>
      <c r="T30" s="13" t="s">
        <v>77</v>
      </c>
      <c r="U30" s="13" t="s">
        <v>164</v>
      </c>
      <c r="V30" s="13" t="str">
        <f t="shared" si="2"/>
        <v>809</v>
      </c>
      <c r="W30" s="13" t="str">
        <f t="shared" si="3"/>
        <v>AGES240501</v>
      </c>
      <c r="X30" s="13" t="str">
        <f t="shared" si="4"/>
        <v>1312 - MECANIZACIÓN AGRÍCOLA</v>
      </c>
      <c r="Y30" s="13" t="str">
        <f t="shared" si="5"/>
        <v>AGRONOMIA V-M-A 1312 - MECANIZACIÓN A</v>
      </c>
      <c r="Z30" s="13" t="str">
        <f t="shared" si="6"/>
        <v>AG_V-M-A 1312 - MECANIZACIÓN AGRÍCOLA</v>
      </c>
      <c r="AA30" s="13" t="str">
        <f t="shared" si="7"/>
        <v>AG_V-M-A 1312 - MECANIZAC</v>
      </c>
      <c r="AB30" s="13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href='https://chat.whatsapp.com/BERqo8OIfqh2CL01Xslj1X'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3"/>
      <c r="AD30" s="13"/>
    </row>
    <row r="31" spans="1:30" x14ac:dyDescent="0.25">
      <c r="A31" s="13">
        <v>31</v>
      </c>
      <c r="B31" s="13" t="s">
        <v>17</v>
      </c>
      <c r="C31" s="13" t="s">
        <v>18</v>
      </c>
      <c r="D31" s="13" t="s">
        <v>104</v>
      </c>
      <c r="E31" s="13" t="s">
        <v>57</v>
      </c>
      <c r="F31" s="13" t="s">
        <v>79</v>
      </c>
      <c r="G31" s="13" t="s">
        <v>21</v>
      </c>
      <c r="H31" s="13">
        <v>24</v>
      </c>
      <c r="I31" s="13" t="s">
        <v>105</v>
      </c>
      <c r="J31" s="13"/>
      <c r="K31" s="13"/>
      <c r="L31" s="13"/>
      <c r="M31" s="13"/>
      <c r="N31" s="13"/>
      <c r="O31" s="13"/>
      <c r="P31" s="13"/>
      <c r="Q31" s="13"/>
      <c r="R31" s="13"/>
      <c r="S31" t="s">
        <v>207</v>
      </c>
      <c r="T31" s="13" t="s">
        <v>77</v>
      </c>
      <c r="U31" s="13" t="s">
        <v>165</v>
      </c>
      <c r="V31" s="13" t="str">
        <f t="shared" si="2"/>
        <v>816</v>
      </c>
      <c r="W31" s="13" t="str">
        <f t="shared" si="3"/>
        <v>AGES240501</v>
      </c>
      <c r="X31" s="13" t="str">
        <f t="shared" si="4"/>
        <v>1312 - MECANIZACIÓN AGRÍCOLA</v>
      </c>
      <c r="Y31" s="13" t="str">
        <f t="shared" si="5"/>
        <v>AGRONOMIA V-T-B 1312 - MECANIZACIÓN A</v>
      </c>
      <c r="Z31" s="13" t="str">
        <f t="shared" si="6"/>
        <v>AG_V-T-B 1312 - MECANIZACIÓN AGRÍCOLA</v>
      </c>
      <c r="AA31" s="13" t="str">
        <f t="shared" si="7"/>
        <v>AG_V-T-B 1312 - MECANIZAC</v>
      </c>
      <c r="AB31" s="13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href='https://chat.whatsapp.com/EyFdB6HrBiX06jvTgeyB0o'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3"/>
      <c r="AD31" s="13"/>
    </row>
    <row r="32" spans="1:30" x14ac:dyDescent="0.25">
      <c r="A32" s="13">
        <v>32</v>
      </c>
      <c r="B32" s="13" t="s">
        <v>17</v>
      </c>
      <c r="C32" s="13" t="s">
        <v>18</v>
      </c>
      <c r="D32" s="13" t="s">
        <v>106</v>
      </c>
      <c r="E32" s="13" t="s">
        <v>57</v>
      </c>
      <c r="F32" s="13" t="s">
        <v>18</v>
      </c>
      <c r="G32" s="13" t="s">
        <v>20</v>
      </c>
      <c r="H32" s="13">
        <v>38</v>
      </c>
      <c r="I32" s="13" t="s">
        <v>73</v>
      </c>
      <c r="J32" s="13"/>
      <c r="K32" s="13"/>
      <c r="L32" s="13"/>
      <c r="M32" s="13"/>
      <c r="N32" s="13"/>
      <c r="O32" s="13"/>
      <c r="P32" s="13"/>
      <c r="Q32" s="13"/>
      <c r="R32" s="13"/>
      <c r="S32" t="s">
        <v>208</v>
      </c>
      <c r="T32" s="13" t="s">
        <v>77</v>
      </c>
      <c r="U32" s="13" t="s">
        <v>166</v>
      </c>
      <c r="V32" s="13" t="str">
        <f t="shared" si="2"/>
        <v>810</v>
      </c>
      <c r="W32" s="13" t="str">
        <f t="shared" si="3"/>
        <v>AGES240502</v>
      </c>
      <c r="X32" s="13" t="str">
        <f t="shared" si="4"/>
        <v>1313 - SISTEMAS AGROPECUARIOS</v>
      </c>
      <c r="Y32" s="13" t="str">
        <f t="shared" si="5"/>
        <v>AGRONOMIA V-M-A 1313 - SISTEMAS AGROPE</v>
      </c>
      <c r="Z32" s="13" t="str">
        <f t="shared" si="6"/>
        <v>AG_V-M-A 1313 - SISTEMAS AGROPECUARIOS</v>
      </c>
      <c r="AA32" s="13" t="str">
        <f t="shared" si="7"/>
        <v>AG_V-M-A 1313 - SISTEMAS</v>
      </c>
      <c r="AB32" s="13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href='https://chat.whatsapp.com/Bl6JkBDN2SQCjlXX1US4Vf'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3"/>
      <c r="AD32" s="13"/>
    </row>
    <row r="33" spans="1:30" x14ac:dyDescent="0.25">
      <c r="A33" s="13">
        <v>33</v>
      </c>
      <c r="B33" s="13" t="s">
        <v>17</v>
      </c>
      <c r="C33" s="13" t="s">
        <v>18</v>
      </c>
      <c r="D33" s="13" t="s">
        <v>106</v>
      </c>
      <c r="E33" s="13" t="s">
        <v>57</v>
      </c>
      <c r="F33" s="13" t="s">
        <v>79</v>
      </c>
      <c r="G33" s="13" t="s">
        <v>21</v>
      </c>
      <c r="H33" s="13">
        <v>23</v>
      </c>
      <c r="I33" s="13" t="s">
        <v>73</v>
      </c>
      <c r="J33" s="13"/>
      <c r="K33" s="13"/>
      <c r="L33" s="13"/>
      <c r="M33" s="13"/>
      <c r="N33" s="13"/>
      <c r="O33" s="13"/>
      <c r="P33" s="13"/>
      <c r="Q33" s="13"/>
      <c r="R33" s="13"/>
      <c r="S33" t="s">
        <v>209</v>
      </c>
      <c r="T33" s="13" t="s">
        <v>77</v>
      </c>
      <c r="U33" s="13" t="s">
        <v>167</v>
      </c>
      <c r="V33" s="13" t="str">
        <f t="shared" si="2"/>
        <v>817</v>
      </c>
      <c r="W33" s="13" t="str">
        <f t="shared" si="3"/>
        <v>AGES240502</v>
      </c>
      <c r="X33" s="13" t="str">
        <f t="shared" si="4"/>
        <v>1313 - SISTEMAS AGROPECUARIOS</v>
      </c>
      <c r="Y33" s="13" t="str">
        <f t="shared" si="5"/>
        <v>AGRONOMIA V-T-B 1313 - SISTEMAS AGROPE</v>
      </c>
      <c r="Z33" s="13" t="str">
        <f t="shared" si="6"/>
        <v>AG_V-T-B 1313 - SISTEMAS AGROPECUARIOS</v>
      </c>
      <c r="AA33" s="13" t="str">
        <f t="shared" si="7"/>
        <v>AG_V-T-B 1313 - SISTEMAS</v>
      </c>
      <c r="AB33" s="1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href='https://chat.whatsapp.com/IXBNqdVvFkH84SCk0Uzctz'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3"/>
      <c r="AD33" s="13"/>
    </row>
    <row r="34" spans="1:30" x14ac:dyDescent="0.25">
      <c r="A34" s="13">
        <v>34</v>
      </c>
      <c r="B34" s="13" t="s">
        <v>17</v>
      </c>
      <c r="C34" s="13" t="s">
        <v>18</v>
      </c>
      <c r="D34" s="13" t="s">
        <v>107</v>
      </c>
      <c r="E34" s="13" t="s">
        <v>57</v>
      </c>
      <c r="F34" s="13" t="s">
        <v>18</v>
      </c>
      <c r="G34" s="13" t="s">
        <v>20</v>
      </c>
      <c r="H34" s="13"/>
      <c r="I34" s="13" t="s">
        <v>108</v>
      </c>
      <c r="J34" s="13"/>
      <c r="K34" s="13"/>
      <c r="L34" s="13"/>
      <c r="M34" s="13"/>
      <c r="N34" s="13"/>
      <c r="O34" s="13"/>
      <c r="P34" s="13"/>
      <c r="Q34" s="13"/>
      <c r="R34" s="13"/>
      <c r="S34" t="s">
        <v>210</v>
      </c>
      <c r="T34" s="13" t="s">
        <v>77</v>
      </c>
      <c r="U34" s="13" t="s">
        <v>168</v>
      </c>
      <c r="V34" s="13" t="str">
        <f t="shared" si="2"/>
        <v>811</v>
      </c>
      <c r="W34" s="13" t="str">
        <f t="shared" si="3"/>
        <v>AGES240503</v>
      </c>
      <c r="X34" s="13" t="str">
        <f t="shared" si="4"/>
        <v>1314 - ECONOMÍA AGRÍCOLA</v>
      </c>
      <c r="Y34" s="13" t="str">
        <f t="shared" si="5"/>
        <v>AGRONOMIA V-M-A 1314 - ECONOMÍA A</v>
      </c>
      <c r="Z34" s="13" t="str">
        <f t="shared" si="6"/>
        <v>AG_V-M-A 1314 - ECONOMÍA AGRÍCOLA</v>
      </c>
      <c r="AA34" s="13" t="str">
        <f t="shared" si="7"/>
        <v>AG_V-M-A 1314 - ECONOMÍA</v>
      </c>
      <c r="AB34" s="13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href='https://chat.whatsapp.com/E40lHNnMmzY2BfnZ7Mjdb1'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3"/>
      <c r="AD34" s="13"/>
    </row>
    <row r="35" spans="1:30" x14ac:dyDescent="0.25">
      <c r="A35" s="13">
        <v>35</v>
      </c>
      <c r="B35" s="13" t="s">
        <v>17</v>
      </c>
      <c r="C35" s="13" t="s">
        <v>18</v>
      </c>
      <c r="D35" s="13" t="s">
        <v>107</v>
      </c>
      <c r="E35" s="13" t="s">
        <v>57</v>
      </c>
      <c r="F35" s="13" t="s">
        <v>79</v>
      </c>
      <c r="G35" s="13" t="s">
        <v>21</v>
      </c>
      <c r="H35" s="13"/>
      <c r="I35" s="13" t="s">
        <v>108</v>
      </c>
      <c r="J35" s="13"/>
      <c r="K35" s="13"/>
      <c r="L35" s="13"/>
      <c r="M35" s="13"/>
      <c r="N35" s="13"/>
      <c r="O35" s="13"/>
      <c r="P35" s="13"/>
      <c r="Q35" s="13"/>
      <c r="R35" s="13"/>
      <c r="S35" t="s">
        <v>211</v>
      </c>
      <c r="T35" s="13" t="s">
        <v>77</v>
      </c>
      <c r="U35" s="13" t="s">
        <v>169</v>
      </c>
      <c r="V35" s="13" t="str">
        <f t="shared" si="2"/>
        <v>818</v>
      </c>
      <c r="W35" s="13" t="str">
        <f t="shared" si="3"/>
        <v>AGES240503</v>
      </c>
      <c r="X35" s="13" t="str">
        <f t="shared" si="4"/>
        <v>1314 - ECONOMÍA AGRÍCOLA</v>
      </c>
      <c r="Y35" s="13" t="str">
        <f t="shared" si="5"/>
        <v>AGRONOMIA V-T-B 1314 - ECONOMÍA A</v>
      </c>
      <c r="Z35" s="13" t="str">
        <f t="shared" si="6"/>
        <v>AG_V-T-B 1314 - ECONOMÍA AGRÍCOLA</v>
      </c>
      <c r="AA35" s="13" t="str">
        <f t="shared" si="7"/>
        <v>AG_V-T-B 1314 - ECONOMÍA</v>
      </c>
      <c r="AB35" s="13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href='https://chat.whatsapp.com/BH1UsH3zprZEP9KCJs6y2f'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3"/>
      <c r="AD35" s="13"/>
    </row>
    <row r="36" spans="1:30" x14ac:dyDescent="0.25">
      <c r="A36" s="13">
        <v>36</v>
      </c>
      <c r="B36" s="13" t="s">
        <v>17</v>
      </c>
      <c r="C36" s="13" t="s">
        <v>18</v>
      </c>
      <c r="D36" s="13" t="s">
        <v>109</v>
      </c>
      <c r="E36" s="13" t="s">
        <v>57</v>
      </c>
      <c r="F36" s="13" t="s">
        <v>18</v>
      </c>
      <c r="G36" s="13" t="s">
        <v>20</v>
      </c>
      <c r="H36" s="13">
        <v>38</v>
      </c>
      <c r="I36" s="13" t="s">
        <v>76</v>
      </c>
      <c r="J36" s="13"/>
      <c r="K36" s="13"/>
      <c r="L36" s="13"/>
      <c r="M36" s="13"/>
      <c r="N36" s="13"/>
      <c r="O36" s="13"/>
      <c r="P36" s="13"/>
      <c r="Q36" s="13"/>
      <c r="R36" s="13"/>
      <c r="S36" t="s">
        <v>212</v>
      </c>
      <c r="T36" s="13" t="s">
        <v>77</v>
      </c>
      <c r="U36" s="14" t="s">
        <v>170</v>
      </c>
      <c r="V36" s="13" t="str">
        <f t="shared" si="2"/>
        <v>812</v>
      </c>
      <c r="W36" s="13" t="str">
        <f t="shared" si="3"/>
        <v>AGES240504</v>
      </c>
      <c r="X36" s="13" t="str">
        <f t="shared" si="4"/>
        <v>1315 - DIBUJO TÉCNICO</v>
      </c>
      <c r="Y36" s="13" t="str">
        <f t="shared" si="5"/>
        <v>AGRONOMIA V-M-A 1315 - DIBUJO</v>
      </c>
      <c r="Z36" s="13" t="str">
        <f t="shared" si="6"/>
        <v>AG_V-M-A 1315 - DIBUJO TÉCNICO</v>
      </c>
      <c r="AA36" s="13" t="str">
        <f t="shared" si="7"/>
        <v>AG_V-M-A 1315 - DIBUJO TÉ</v>
      </c>
      <c r="AB36" s="13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href='https://chat.whatsapp.com/IBHBk2rnb49GLNg8noexkm'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3"/>
      <c r="AD36" s="13"/>
    </row>
    <row r="37" spans="1:30" x14ac:dyDescent="0.25">
      <c r="A37" s="13">
        <v>37</v>
      </c>
      <c r="B37" s="13" t="s">
        <v>17</v>
      </c>
      <c r="C37" s="13" t="s">
        <v>18</v>
      </c>
      <c r="D37" s="13" t="s">
        <v>109</v>
      </c>
      <c r="E37" s="13" t="s">
        <v>57</v>
      </c>
      <c r="F37" s="13" t="s">
        <v>79</v>
      </c>
      <c r="G37" s="13" t="s">
        <v>21</v>
      </c>
      <c r="H37" s="13">
        <v>23</v>
      </c>
      <c r="I37" s="13" t="s">
        <v>76</v>
      </c>
      <c r="J37" s="13"/>
      <c r="K37" s="13"/>
      <c r="L37" s="13"/>
      <c r="M37" s="13"/>
      <c r="N37" s="13"/>
      <c r="O37" s="13"/>
      <c r="P37" s="13"/>
      <c r="Q37" s="13"/>
      <c r="R37" s="13"/>
      <c r="S37" t="s">
        <v>213</v>
      </c>
      <c r="T37" s="13" t="s">
        <v>77</v>
      </c>
      <c r="U37" s="13" t="s">
        <v>171</v>
      </c>
      <c r="V37" s="13" t="str">
        <f t="shared" si="2"/>
        <v>819</v>
      </c>
      <c r="W37" s="13" t="str">
        <f t="shared" si="3"/>
        <v>AGES240504</v>
      </c>
      <c r="X37" s="13" t="str">
        <f t="shared" si="4"/>
        <v>1315 - DIBUJO TÉCNICO</v>
      </c>
      <c r="Y37" s="13" t="str">
        <f t="shared" si="5"/>
        <v>AGRONOMIA V-T-B 1315 - DIBUJO</v>
      </c>
      <c r="Z37" s="13" t="str">
        <f t="shared" si="6"/>
        <v>AG_V-T-B 1315 - DIBUJO TÉCNICO</v>
      </c>
      <c r="AA37" s="13" t="str">
        <f t="shared" si="7"/>
        <v>AG_V-T-B 1315 - DIBUJO TÉ</v>
      </c>
      <c r="AB37" s="13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href='https://chat.whatsapp.com/GX0bcRI5STu6oS8aUlw8VC'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3"/>
      <c r="AD37" s="13"/>
    </row>
    <row r="38" spans="1:30" x14ac:dyDescent="0.25">
      <c r="A38" s="13">
        <v>38</v>
      </c>
      <c r="B38" s="13" t="s">
        <v>17</v>
      </c>
      <c r="C38" s="13" t="s">
        <v>18</v>
      </c>
      <c r="D38" s="13" t="s">
        <v>110</v>
      </c>
      <c r="E38" s="13" t="s">
        <v>57</v>
      </c>
      <c r="F38" s="13" t="s">
        <v>18</v>
      </c>
      <c r="G38" s="13" t="s">
        <v>20</v>
      </c>
      <c r="H38" s="13">
        <v>36</v>
      </c>
      <c r="I38" s="13" t="s">
        <v>75</v>
      </c>
      <c r="J38" s="13"/>
      <c r="K38" s="13"/>
      <c r="L38" s="13"/>
      <c r="M38" s="13"/>
      <c r="N38" s="13"/>
      <c r="O38" s="13"/>
      <c r="P38" s="13"/>
      <c r="Q38" s="13"/>
      <c r="R38" s="13"/>
      <c r="S38" t="s">
        <v>214</v>
      </c>
      <c r="T38" s="13" t="s">
        <v>77</v>
      </c>
      <c r="U38" s="13" t="s">
        <v>172</v>
      </c>
      <c r="V38" s="13" t="str">
        <f t="shared" si="2"/>
        <v>813</v>
      </c>
      <c r="W38" s="13" t="str">
        <f t="shared" si="3"/>
        <v>AGES240505</v>
      </c>
      <c r="X38" s="13" t="str">
        <f t="shared" si="4"/>
        <v>1316 - DISEÑOS EXPERIMENTALES AGRÍCOLAS</v>
      </c>
      <c r="Y38" s="13" t="str">
        <f t="shared" si="5"/>
        <v>AGRONOMIA V-M-A 1316 - DISEÑOS EXPERIMENTALES AG</v>
      </c>
      <c r="Z38" s="13" t="str">
        <f t="shared" si="6"/>
        <v>AG_V-M-A 1316 - DISEÑOS EXPERIMENTALES AGRÍCOLAS</v>
      </c>
      <c r="AA38" s="13" t="str">
        <f t="shared" si="7"/>
        <v>AG_V-M-A 1316 - DISEÑOS E</v>
      </c>
      <c r="AB38" s="13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href='https://chat.whatsapp.com/KWWQD8cmTrwAKcWieiIbPc'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3"/>
      <c r="AD38" s="13"/>
    </row>
    <row r="39" spans="1:30" x14ac:dyDescent="0.25">
      <c r="A39" s="13">
        <v>39</v>
      </c>
      <c r="B39" s="13" t="s">
        <v>17</v>
      </c>
      <c r="C39" s="13" t="s">
        <v>18</v>
      </c>
      <c r="D39" s="13" t="s">
        <v>110</v>
      </c>
      <c r="E39" s="13" t="s">
        <v>57</v>
      </c>
      <c r="F39" s="13" t="s">
        <v>79</v>
      </c>
      <c r="G39" s="13" t="s">
        <v>21</v>
      </c>
      <c r="H39" s="13">
        <v>21</v>
      </c>
      <c r="I39" s="13" t="s">
        <v>73</v>
      </c>
      <c r="J39" s="13"/>
      <c r="K39" s="13"/>
      <c r="L39" s="13"/>
      <c r="M39" s="13"/>
      <c r="N39" s="13"/>
      <c r="O39" s="13"/>
      <c r="P39" s="13"/>
      <c r="Q39" s="13"/>
      <c r="R39" s="13"/>
      <c r="S39" t="s">
        <v>215</v>
      </c>
      <c r="T39" s="13" t="s">
        <v>77</v>
      </c>
      <c r="U39" s="13" t="s">
        <v>173</v>
      </c>
      <c r="V39" s="13" t="str">
        <f t="shared" si="2"/>
        <v>820</v>
      </c>
      <c r="W39" s="13" t="str">
        <f t="shared" si="3"/>
        <v>AGES240505</v>
      </c>
      <c r="X39" s="13" t="str">
        <f t="shared" si="4"/>
        <v>1316 - DISEÑOS EXPERIMENTALES AGRÍCOLAS</v>
      </c>
      <c r="Y39" s="13" t="str">
        <f t="shared" si="5"/>
        <v>AGRONOMIA V-T-B 1316 - DISEÑOS EXPERIMENTALES AG</v>
      </c>
      <c r="Z39" s="13" t="str">
        <f t="shared" si="6"/>
        <v>AG_V-T-B 1316 - DISEÑOS EXPERIMENTALES AGRÍCOLAS</v>
      </c>
      <c r="AA39" s="13" t="str">
        <f t="shared" si="7"/>
        <v>AG_V-T-B 1316 - DISEÑOS E</v>
      </c>
      <c r="AB39" s="13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href='https://chat.whatsapp.com/LYjDbgjGScW3RAYhRZ06JH'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3"/>
      <c r="AD39" s="13"/>
    </row>
    <row r="40" spans="1:30" x14ac:dyDescent="0.25">
      <c r="A40" s="13">
        <v>40</v>
      </c>
      <c r="B40" s="13" t="s">
        <v>17</v>
      </c>
      <c r="C40" s="13" t="s">
        <v>18</v>
      </c>
      <c r="D40" s="13" t="s">
        <v>111</v>
      </c>
      <c r="E40" s="13" t="s">
        <v>57</v>
      </c>
      <c r="F40" s="13" t="s">
        <v>18</v>
      </c>
      <c r="G40" s="13" t="s">
        <v>20</v>
      </c>
      <c r="H40" s="13"/>
      <c r="I40" s="13" t="s">
        <v>73</v>
      </c>
      <c r="J40" s="13"/>
      <c r="K40" s="13"/>
      <c r="L40" s="13"/>
      <c r="M40" s="13"/>
      <c r="N40" s="13"/>
      <c r="O40" s="13"/>
      <c r="P40" s="13"/>
      <c r="Q40" s="13"/>
      <c r="R40" s="13"/>
      <c r="S40" t="s">
        <v>216</v>
      </c>
      <c r="T40" s="13" t="s">
        <v>77</v>
      </c>
      <c r="U40" s="13" t="s">
        <v>174</v>
      </c>
      <c r="V40" s="13" t="str">
        <f t="shared" si="2"/>
        <v>814</v>
      </c>
      <c r="W40" s="13" t="str">
        <f t="shared" si="3"/>
        <v>AGES240506</v>
      </c>
      <c r="X40" s="13" t="str">
        <f t="shared" si="4"/>
        <v>1317 - AGROECOLOGÍA</v>
      </c>
      <c r="Y40" s="13" t="str">
        <f t="shared" si="5"/>
        <v>AGRONOMIA V-M-A 1317 - AGROE</v>
      </c>
      <c r="Z40" s="13" t="str">
        <f t="shared" si="6"/>
        <v>AG_V-M-A 1317 - AGROECOLOGÍA</v>
      </c>
      <c r="AA40" s="13" t="str">
        <f t="shared" si="7"/>
        <v>AG_V-M-A 1317 - AGROECOLO</v>
      </c>
      <c r="AB40" s="13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href='https://chat.whatsapp.com/Jozh5lU99HWCLrQM0kRbWU'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3"/>
      <c r="AD40" s="13"/>
    </row>
    <row r="41" spans="1:30" x14ac:dyDescent="0.25">
      <c r="A41" s="13">
        <v>41</v>
      </c>
      <c r="B41" s="13" t="s">
        <v>17</v>
      </c>
      <c r="C41" s="13" t="s">
        <v>18</v>
      </c>
      <c r="D41" s="13" t="s">
        <v>111</v>
      </c>
      <c r="E41" s="13" t="s">
        <v>57</v>
      </c>
      <c r="F41" s="13" t="s">
        <v>79</v>
      </c>
      <c r="G41" s="13" t="s">
        <v>21</v>
      </c>
      <c r="H41" s="13"/>
      <c r="I41" s="13" t="s">
        <v>73</v>
      </c>
      <c r="J41" s="13"/>
      <c r="K41" s="13"/>
      <c r="L41" s="13"/>
      <c r="M41" s="13"/>
      <c r="N41" s="13"/>
      <c r="O41" s="13"/>
      <c r="P41" s="13"/>
      <c r="Q41" s="13"/>
      <c r="R41" s="13"/>
      <c r="S41" t="s">
        <v>217</v>
      </c>
      <c r="T41" s="13" t="s">
        <v>77</v>
      </c>
      <c r="U41" s="13" t="s">
        <v>175</v>
      </c>
      <c r="V41" s="13" t="str">
        <f t="shared" si="2"/>
        <v>821</v>
      </c>
      <c r="W41" s="13" t="str">
        <f t="shared" si="3"/>
        <v>AGES240506</v>
      </c>
      <c r="X41" s="13" t="str">
        <f t="shared" si="4"/>
        <v>1317 - AGROECOLOGÍA</v>
      </c>
      <c r="Y41" s="13" t="str">
        <f t="shared" si="5"/>
        <v>AGRONOMIA V-T-B 1317 - AGROE</v>
      </c>
      <c r="Z41" s="13" t="str">
        <f t="shared" si="6"/>
        <v>AG_V-T-B 1317 - AGROECOLOGÍA</v>
      </c>
      <c r="AA41" s="13" t="str">
        <f t="shared" si="7"/>
        <v>AG_V-T-B 1317 - AGROECOLO</v>
      </c>
      <c r="AB41" s="13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href='https://chat.whatsapp.com/DJTlHABShaa0qEjFqNq8Pj'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3"/>
      <c r="AD41" s="13"/>
    </row>
    <row r="42" spans="1:30" x14ac:dyDescent="0.25">
      <c r="A42" s="13">
        <v>42</v>
      </c>
      <c r="B42" s="13" t="s">
        <v>17</v>
      </c>
      <c r="C42" s="13" t="s">
        <v>18</v>
      </c>
      <c r="D42" s="13" t="s">
        <v>112</v>
      </c>
      <c r="E42" s="13" t="s">
        <v>57</v>
      </c>
      <c r="F42" s="13" t="s">
        <v>18</v>
      </c>
      <c r="G42" s="13" t="s">
        <v>20</v>
      </c>
      <c r="H42" s="13">
        <v>37</v>
      </c>
      <c r="I42" s="13" t="s">
        <v>70</v>
      </c>
      <c r="J42" s="13"/>
      <c r="K42" s="13"/>
      <c r="L42" s="13"/>
      <c r="M42" s="13"/>
      <c r="N42" s="13"/>
      <c r="O42" s="13"/>
      <c r="P42" s="13"/>
      <c r="Q42" s="13"/>
      <c r="R42" s="13"/>
      <c r="S42" t="s">
        <v>218</v>
      </c>
      <c r="T42" s="13" t="s">
        <v>77</v>
      </c>
      <c r="U42" s="13" t="s">
        <v>176</v>
      </c>
      <c r="V42" s="13" t="str">
        <f t="shared" si="2"/>
        <v>815</v>
      </c>
      <c r="W42" s="13" t="str">
        <f t="shared" si="3"/>
        <v>AGES240507</v>
      </c>
      <c r="X42" s="13" t="str">
        <f t="shared" si="4"/>
        <v>1318 - ANATOMÍA Y FISIOLOGÍA VEGETAL</v>
      </c>
      <c r="Y42" s="13" t="str">
        <f t="shared" si="5"/>
        <v>AGRONOMIA V-M-A 1318 - ANATOMÍA Y FISIOLOGÍA</v>
      </c>
      <c r="Z42" s="13" t="str">
        <f t="shared" si="6"/>
        <v>AG_V-M-A 1318 - ANATOMÍA Y FISIOLOGÍA VEGETAL</v>
      </c>
      <c r="AA42" s="13" t="str">
        <f t="shared" si="7"/>
        <v>AG_V-M-A 1318 - ANATOMÍA</v>
      </c>
      <c r="AB42" s="13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href='https://chat.whatsapp.com/GzeH6PDZz4k1ugE27dI9tI'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3"/>
      <c r="AD42" s="13"/>
    </row>
    <row r="43" spans="1:30" x14ac:dyDescent="0.25">
      <c r="A43" s="13">
        <v>43</v>
      </c>
      <c r="B43" s="13" t="s">
        <v>17</v>
      </c>
      <c r="C43" s="13" t="s">
        <v>18</v>
      </c>
      <c r="D43" s="13" t="s">
        <v>112</v>
      </c>
      <c r="E43" s="13" t="s">
        <v>57</v>
      </c>
      <c r="F43" s="13" t="s">
        <v>79</v>
      </c>
      <c r="G43" s="13" t="s">
        <v>21</v>
      </c>
      <c r="H43" s="13">
        <v>21</v>
      </c>
      <c r="I43" s="13" t="s">
        <v>69</v>
      </c>
      <c r="J43" s="13"/>
      <c r="K43" s="13"/>
      <c r="L43" s="13"/>
      <c r="M43" s="13"/>
      <c r="N43" s="13"/>
      <c r="O43" s="13"/>
      <c r="P43" s="13"/>
      <c r="Q43" s="13"/>
      <c r="R43" s="13"/>
      <c r="S43" t="s">
        <v>219</v>
      </c>
      <c r="T43" s="13" t="s">
        <v>77</v>
      </c>
      <c r="U43" s="13" t="s">
        <v>177</v>
      </c>
      <c r="V43" s="13" t="str">
        <f t="shared" si="2"/>
        <v>822</v>
      </c>
      <c r="W43" s="13" t="str">
        <f t="shared" si="3"/>
        <v>AGES240507</v>
      </c>
      <c r="X43" s="13" t="str">
        <f t="shared" si="4"/>
        <v>1318 - ANATOMÍA Y FISIOLOGÍA VEGETAL</v>
      </c>
      <c r="Y43" s="13" t="str">
        <f t="shared" si="5"/>
        <v>AGRONOMIA V-T-B 1318 - ANATOMÍA Y FISIOLOGÍA</v>
      </c>
      <c r="Z43" s="13" t="str">
        <f t="shared" si="6"/>
        <v>AG_V-T-B 1318 - ANATOMÍA Y FISIOLOGÍA VEGETAL</v>
      </c>
      <c r="AA43" s="13" t="str">
        <f t="shared" si="7"/>
        <v>AG_V-T-B 1318 - ANATOMÍA</v>
      </c>
      <c r="AB43" s="1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href='https://chat.whatsapp.com/BuIDVLmL2smA8jZrYMCAjg'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3"/>
      <c r="AD43" s="13"/>
    </row>
    <row r="44" spans="1:30" x14ac:dyDescent="0.25">
      <c r="A44" s="16">
        <v>44</v>
      </c>
      <c r="B44" s="16" t="s">
        <v>17</v>
      </c>
      <c r="C44" s="16" t="s">
        <v>18</v>
      </c>
      <c r="D44" s="16" t="s">
        <v>113</v>
      </c>
      <c r="E44" s="16" t="s">
        <v>25</v>
      </c>
      <c r="F44" s="16" t="s">
        <v>18</v>
      </c>
      <c r="G44" s="16" t="s">
        <v>20</v>
      </c>
      <c r="H44" s="16">
        <v>30</v>
      </c>
      <c r="I44" s="16" t="s">
        <v>69</v>
      </c>
      <c r="J44" s="16"/>
      <c r="K44" s="16"/>
      <c r="L44" s="16"/>
      <c r="M44" s="16"/>
      <c r="N44" s="16"/>
      <c r="O44" s="16"/>
      <c r="P44" s="16"/>
      <c r="Q44" s="16"/>
      <c r="R44" s="16"/>
      <c r="S44" t="s">
        <v>220</v>
      </c>
      <c r="T44" s="13" t="s">
        <v>77</v>
      </c>
      <c r="U44" s="16" t="s">
        <v>178</v>
      </c>
      <c r="V44" s="13" t="str">
        <f t="shared" si="2"/>
        <v>823</v>
      </c>
      <c r="W44" s="13" t="str">
        <f t="shared" si="3"/>
        <v>AG71 - 587</v>
      </c>
      <c r="X44" s="13" t="str">
        <f t="shared" si="4"/>
        <v>MEJORAMIENTO GENÉTICO Y BIOTECNOLOGÍA</v>
      </c>
      <c r="Y44" s="13" t="str">
        <f t="shared" si="5"/>
        <v>AGRONOMIA VII-M-A MEJORAMIENTO GENÉTICO Y BIOTEC</v>
      </c>
      <c r="Z44" s="13" t="str">
        <f t="shared" si="6"/>
        <v>AG_VII-M-A MEJORAMIENTO GENÉTICO Y BIOTECNOLOGÍA</v>
      </c>
      <c r="AA44" s="13" t="str">
        <f t="shared" si="7"/>
        <v>AG_VII-M-A MEJORAMIENTO G</v>
      </c>
      <c r="AB44" s="13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href='https://chat.whatsapp.com/E4MKo3mUqoA0zOMUIoOVm1'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6"/>
      <c r="AD44" s="16"/>
    </row>
    <row r="45" spans="1:30" x14ac:dyDescent="0.25">
      <c r="A45" s="16">
        <v>45</v>
      </c>
      <c r="B45" s="16" t="s">
        <v>17</v>
      </c>
      <c r="C45" s="16" t="s">
        <v>18</v>
      </c>
      <c r="D45" s="16" t="s">
        <v>113</v>
      </c>
      <c r="E45" s="16" t="s">
        <v>25</v>
      </c>
      <c r="F45" s="16" t="s">
        <v>79</v>
      </c>
      <c r="G45" s="16" t="s">
        <v>21</v>
      </c>
      <c r="H45" s="16">
        <v>27</v>
      </c>
      <c r="I45" s="16" t="s">
        <v>70</v>
      </c>
      <c r="J45" s="16"/>
      <c r="K45" s="16"/>
      <c r="L45" s="16"/>
      <c r="M45" s="16"/>
      <c r="N45" s="16"/>
      <c r="O45" s="16"/>
      <c r="P45" s="16"/>
      <c r="Q45" s="16"/>
      <c r="R45" s="16"/>
      <c r="S45" t="s">
        <v>221</v>
      </c>
      <c r="T45" s="13" t="s">
        <v>77</v>
      </c>
      <c r="U45" s="16" t="s">
        <v>179</v>
      </c>
      <c r="V45" s="13" t="str">
        <f t="shared" si="2"/>
        <v>829</v>
      </c>
      <c r="W45" s="13" t="str">
        <f t="shared" si="3"/>
        <v>AG71 - 587</v>
      </c>
      <c r="X45" s="13" t="str">
        <f t="shared" si="4"/>
        <v>MEJORAMIENTO GENÉTICO Y BIOTECNOLOGÍA</v>
      </c>
      <c r="Y45" s="13" t="str">
        <f t="shared" si="5"/>
        <v>AGRONOMIA VII-T-B MEJORAMIENTO GENÉTICO Y BIOTEC</v>
      </c>
      <c r="Z45" s="13" t="str">
        <f t="shared" si="6"/>
        <v>AG_VII-T-B MEJORAMIENTO GENÉTICO Y BIOTECNOLOGÍA</v>
      </c>
      <c r="AA45" s="13" t="str">
        <f t="shared" si="7"/>
        <v>AG_VII-T-B MEJORAMIENTO G</v>
      </c>
      <c r="AB45" s="13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href='https://chat.whatsapp.com/FVvGNwFBPBw8DZ5cgLVxDU'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6"/>
      <c r="AD45" s="16"/>
    </row>
    <row r="46" spans="1:30" x14ac:dyDescent="0.25">
      <c r="A46" s="16">
        <v>46</v>
      </c>
      <c r="B46" s="16" t="s">
        <v>17</v>
      </c>
      <c r="C46" s="16" t="s">
        <v>18</v>
      </c>
      <c r="D46" s="16" t="s">
        <v>114</v>
      </c>
      <c r="E46" s="16" t="s">
        <v>25</v>
      </c>
      <c r="F46" s="16" t="s">
        <v>18</v>
      </c>
      <c r="G46" s="16" t="s">
        <v>20</v>
      </c>
      <c r="H46" s="16">
        <v>29</v>
      </c>
      <c r="I46" s="16" t="s">
        <v>68</v>
      </c>
      <c r="J46" s="16"/>
      <c r="K46" s="16"/>
      <c r="L46" s="16"/>
      <c r="M46" s="16"/>
      <c r="N46" s="16"/>
      <c r="O46" s="16"/>
      <c r="P46" s="16"/>
      <c r="Q46" s="16"/>
      <c r="R46" s="16"/>
      <c r="S46" t="s">
        <v>222</v>
      </c>
      <c r="T46" s="13" t="s">
        <v>77</v>
      </c>
      <c r="U46" s="16" t="s">
        <v>180</v>
      </c>
      <c r="V46" s="13" t="str">
        <f t="shared" si="2"/>
        <v>824</v>
      </c>
      <c r="W46" s="13" t="str">
        <f t="shared" si="3"/>
        <v>AG72 - 588</v>
      </c>
      <c r="X46" s="13" t="str">
        <f t="shared" si="4"/>
        <v>MÉTODOS ESTADÍSTICOS DE INVESTIGACIÓN</v>
      </c>
      <c r="Y46" s="13" t="str">
        <f t="shared" si="5"/>
        <v>AGRONOMIA VII-M-A MÉTODOS ESTADÍSTICOS DE INVEST</v>
      </c>
      <c r="Z46" s="13" t="str">
        <f t="shared" si="6"/>
        <v>AG_VII-M-A MÉTODOS ESTADÍSTICOS DE INVESTIGACIÓN</v>
      </c>
      <c r="AA46" s="13" t="str">
        <f t="shared" si="7"/>
        <v>AG_VII-M-A MÉTODOS ESTADÍ</v>
      </c>
      <c r="AB46" s="13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href='https://chat.whatsapp.com/KdHBfB1KgWlFyVv5uToHWS'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6"/>
      <c r="AD46" s="16"/>
    </row>
    <row r="47" spans="1:30" x14ac:dyDescent="0.25">
      <c r="A47" s="16">
        <v>47</v>
      </c>
      <c r="B47" s="16" t="s">
        <v>17</v>
      </c>
      <c r="C47" s="16" t="s">
        <v>18</v>
      </c>
      <c r="D47" s="16" t="s">
        <v>114</v>
      </c>
      <c r="E47" s="16" t="s">
        <v>25</v>
      </c>
      <c r="F47" s="16" t="s">
        <v>79</v>
      </c>
      <c r="G47" s="16" t="s">
        <v>21</v>
      </c>
      <c r="H47" s="16">
        <v>29</v>
      </c>
      <c r="I47" s="16" t="s">
        <v>68</v>
      </c>
      <c r="J47" s="16"/>
      <c r="K47" s="16"/>
      <c r="L47" s="16"/>
      <c r="M47" s="16"/>
      <c r="N47" s="16"/>
      <c r="O47" s="16"/>
      <c r="P47" s="16"/>
      <c r="Q47" s="16"/>
      <c r="R47" s="16"/>
      <c r="S47" t="s">
        <v>223</v>
      </c>
      <c r="T47" s="13" t="s">
        <v>77</v>
      </c>
      <c r="U47" s="16" t="s">
        <v>181</v>
      </c>
      <c r="V47" s="13" t="str">
        <f t="shared" si="2"/>
        <v>830</v>
      </c>
      <c r="W47" s="13" t="str">
        <f t="shared" si="3"/>
        <v>AG72 - 588</v>
      </c>
      <c r="X47" s="13" t="str">
        <f t="shared" si="4"/>
        <v>MÉTODOS ESTADÍSTICOS DE INVESTIGACIÓN</v>
      </c>
      <c r="Y47" s="13" t="str">
        <f t="shared" si="5"/>
        <v>AGRONOMIA VII-T-B MÉTODOS ESTADÍSTICOS DE INVEST</v>
      </c>
      <c r="Z47" s="13" t="str">
        <f t="shared" si="6"/>
        <v>AG_VII-T-B MÉTODOS ESTADÍSTICOS DE INVESTIGACIÓN</v>
      </c>
      <c r="AA47" s="13" t="str">
        <f t="shared" si="7"/>
        <v>AG_VII-T-B MÉTODOS ESTADÍ</v>
      </c>
      <c r="AB47" s="13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href='https://chat.whatsapp.com/I0AK41S866Y0vxwmwZKRq2'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6"/>
      <c r="AD47" s="16"/>
    </row>
    <row r="48" spans="1:30" x14ac:dyDescent="0.25">
      <c r="A48" s="16">
        <v>48</v>
      </c>
      <c r="B48" s="16" t="s">
        <v>17</v>
      </c>
      <c r="C48" s="16" t="s">
        <v>18</v>
      </c>
      <c r="D48" s="16" t="s">
        <v>115</v>
      </c>
      <c r="E48" s="16" t="s">
        <v>25</v>
      </c>
      <c r="F48" s="16" t="s">
        <v>18</v>
      </c>
      <c r="G48" s="16" t="s">
        <v>20</v>
      </c>
      <c r="H48" s="16">
        <v>27</v>
      </c>
      <c r="I48" s="16" t="s">
        <v>108</v>
      </c>
      <c r="J48" s="16"/>
      <c r="K48" s="16"/>
      <c r="L48" s="16"/>
      <c r="M48" s="16"/>
      <c r="N48" s="16"/>
      <c r="O48" s="16"/>
      <c r="P48" s="16"/>
      <c r="Q48" s="16"/>
      <c r="R48" s="16"/>
      <c r="S48" t="s">
        <v>224</v>
      </c>
      <c r="T48" s="13" t="s">
        <v>77</v>
      </c>
      <c r="U48" s="16" t="s">
        <v>182</v>
      </c>
      <c r="V48" s="13" t="str">
        <f t="shared" si="2"/>
        <v>825</v>
      </c>
      <c r="W48" s="13" t="str">
        <f t="shared" si="3"/>
        <v>AG73 - 589</v>
      </c>
      <c r="X48" s="13" t="str">
        <f t="shared" si="4"/>
        <v>MACROECONOMÍA</v>
      </c>
      <c r="Y48" s="13" t="str">
        <f t="shared" si="5"/>
        <v>AGRONOMIA VII-M-A MACROE</v>
      </c>
      <c r="Z48" s="13" t="str">
        <f t="shared" si="6"/>
        <v>AG_VII-M-A MACROECONOMÍA</v>
      </c>
      <c r="AA48" s="13" t="str">
        <f t="shared" si="7"/>
        <v>AG_VII-M-A MACROECONOMÍA</v>
      </c>
      <c r="AB48" s="13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href='https://chat.whatsapp.com/LqvGNH2ZbPKBvZI2rQGVbt'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6"/>
      <c r="AD48" s="16"/>
    </row>
    <row r="49" spans="1:30" x14ac:dyDescent="0.25">
      <c r="A49" s="16">
        <v>49</v>
      </c>
      <c r="B49" s="16" t="s">
        <v>17</v>
      </c>
      <c r="C49" s="16" t="s">
        <v>18</v>
      </c>
      <c r="D49" s="16" t="s">
        <v>115</v>
      </c>
      <c r="E49" s="16" t="s">
        <v>25</v>
      </c>
      <c r="F49" s="16" t="s">
        <v>79</v>
      </c>
      <c r="G49" s="16" t="s">
        <v>21</v>
      </c>
      <c r="H49" s="16">
        <v>26</v>
      </c>
      <c r="I49" s="16" t="s">
        <v>108</v>
      </c>
      <c r="J49" s="16"/>
      <c r="K49" s="16"/>
      <c r="L49" s="16"/>
      <c r="M49" s="16"/>
      <c r="N49" s="16"/>
      <c r="O49" s="16"/>
      <c r="P49" s="16"/>
      <c r="Q49" s="16"/>
      <c r="R49" s="16"/>
      <c r="S49" t="s">
        <v>225</v>
      </c>
      <c r="T49" s="13" t="s">
        <v>77</v>
      </c>
      <c r="U49" s="16" t="s">
        <v>183</v>
      </c>
      <c r="V49" s="13" t="str">
        <f t="shared" si="2"/>
        <v>831</v>
      </c>
      <c r="W49" s="13" t="str">
        <f t="shared" si="3"/>
        <v>AG73 - 589</v>
      </c>
      <c r="X49" s="13" t="str">
        <f t="shared" si="4"/>
        <v>MACROECONOMÍA</v>
      </c>
      <c r="Y49" s="13" t="str">
        <f t="shared" si="5"/>
        <v>AGRONOMIA VII-T-B MACROE</v>
      </c>
      <c r="Z49" s="13" t="str">
        <f t="shared" si="6"/>
        <v>AG_VII-T-B MACROECONOMÍA</v>
      </c>
      <c r="AA49" s="13" t="str">
        <f t="shared" si="7"/>
        <v>AG_VII-T-B MACROECONOMÍA</v>
      </c>
      <c r="AB49" s="13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href='https://chat.whatsapp.com/Im32Cwwg7g34Qevb5Q0pSm'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6"/>
      <c r="AD49" s="16"/>
    </row>
    <row r="50" spans="1:30" x14ac:dyDescent="0.25">
      <c r="A50" s="16">
        <v>50</v>
      </c>
      <c r="B50" s="16" t="s">
        <v>17</v>
      </c>
      <c r="C50" s="16" t="s">
        <v>18</v>
      </c>
      <c r="D50" s="16" t="s">
        <v>116</v>
      </c>
      <c r="E50" s="16" t="s">
        <v>25</v>
      </c>
      <c r="F50" s="16" t="s">
        <v>18</v>
      </c>
      <c r="G50" s="16" t="s">
        <v>20</v>
      </c>
      <c r="H50" s="16">
        <v>22</v>
      </c>
      <c r="I50" s="16" t="s">
        <v>117</v>
      </c>
      <c r="J50" s="16"/>
      <c r="K50" s="16"/>
      <c r="L50" s="16"/>
      <c r="M50" s="16"/>
      <c r="N50" s="16"/>
      <c r="O50" s="16"/>
      <c r="P50" s="16"/>
      <c r="Q50" s="16"/>
      <c r="R50" s="16"/>
      <c r="S50" t="s">
        <v>226</v>
      </c>
      <c r="T50" s="13" t="s">
        <v>77</v>
      </c>
      <c r="U50" s="16" t="s">
        <v>184</v>
      </c>
      <c r="V50" s="13" t="str">
        <f t="shared" si="2"/>
        <v>826</v>
      </c>
      <c r="W50" s="13" t="str">
        <f t="shared" si="3"/>
        <v>AG74 - 590</v>
      </c>
      <c r="X50" s="13" t="str">
        <f t="shared" si="4"/>
        <v>HIDROLOGÍA Y SISTEMAS DE RIEGO</v>
      </c>
      <c r="Y50" s="13" t="str">
        <f t="shared" si="5"/>
        <v>AGRONOMIA VII-M-A HIDROLOGÍA Y SISTEMAS D</v>
      </c>
      <c r="Z50" s="13" t="str">
        <f t="shared" si="6"/>
        <v>AG_VII-M-A HIDROLOGÍA Y SISTEMAS DE RIEGO</v>
      </c>
      <c r="AA50" s="13" t="str">
        <f t="shared" si="7"/>
        <v>AG_VII-M-A HIDROLOGÍA Y S</v>
      </c>
      <c r="AB50" s="13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href='https://chat.whatsapp.com/EMAyAzUr0VCJCthQVbGE60'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6"/>
      <c r="AD50" s="16"/>
    </row>
    <row r="51" spans="1:30" x14ac:dyDescent="0.25">
      <c r="A51" s="16">
        <v>51</v>
      </c>
      <c r="B51" s="16" t="s">
        <v>17</v>
      </c>
      <c r="C51" s="16" t="s">
        <v>18</v>
      </c>
      <c r="D51" s="16" t="s">
        <v>116</v>
      </c>
      <c r="E51" s="16" t="s">
        <v>25</v>
      </c>
      <c r="F51" s="16" t="s">
        <v>79</v>
      </c>
      <c r="G51" s="16" t="s">
        <v>21</v>
      </c>
      <c r="H51" s="16">
        <v>22</v>
      </c>
      <c r="I51" s="16" t="s">
        <v>117</v>
      </c>
      <c r="J51" s="16"/>
      <c r="K51" s="16"/>
      <c r="L51" s="16"/>
      <c r="M51" s="16"/>
      <c r="N51" s="16"/>
      <c r="O51" s="16"/>
      <c r="P51" s="16"/>
      <c r="Q51" s="16"/>
      <c r="R51" s="16"/>
      <c r="S51" t="s">
        <v>227</v>
      </c>
      <c r="T51" s="13" t="s">
        <v>77</v>
      </c>
      <c r="U51" s="16" t="s">
        <v>185</v>
      </c>
      <c r="V51" s="13" t="str">
        <f t="shared" si="2"/>
        <v>832</v>
      </c>
      <c r="W51" s="13" t="str">
        <f t="shared" si="3"/>
        <v>AG74 - 590</v>
      </c>
      <c r="X51" s="13" t="str">
        <f t="shared" si="4"/>
        <v>HIDROLOGÍA Y SISTEMAS DE RIEGO</v>
      </c>
      <c r="Y51" s="13" t="str">
        <f t="shared" si="5"/>
        <v>AGRONOMIA VII-T-B HIDROLOGÍA Y SISTEMAS D</v>
      </c>
      <c r="Z51" s="13" t="str">
        <f t="shared" si="6"/>
        <v>AG_VII-T-B HIDROLOGÍA Y SISTEMAS DE RIEGO</v>
      </c>
      <c r="AA51" s="13" t="str">
        <f t="shared" si="7"/>
        <v>AG_VII-T-B HIDROLOGÍA Y S</v>
      </c>
      <c r="AB51" s="13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href='https://chat.whatsapp.com/C4t8k8heB3S0aO27XnJek0'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6"/>
      <c r="AD51" s="16"/>
    </row>
    <row r="52" spans="1:30" x14ac:dyDescent="0.25">
      <c r="A52" s="16">
        <v>52</v>
      </c>
      <c r="B52" s="16" t="s">
        <v>17</v>
      </c>
      <c r="C52" s="16" t="s">
        <v>18</v>
      </c>
      <c r="D52" s="16" t="s">
        <v>118</v>
      </c>
      <c r="E52" s="16" t="s">
        <v>25</v>
      </c>
      <c r="F52" s="16" t="s">
        <v>18</v>
      </c>
      <c r="G52" s="16" t="s">
        <v>20</v>
      </c>
      <c r="H52" s="16">
        <v>31</v>
      </c>
      <c r="I52" s="16" t="s">
        <v>119</v>
      </c>
      <c r="J52" s="16"/>
      <c r="K52" s="16"/>
      <c r="L52" s="16"/>
      <c r="M52" s="16"/>
      <c r="N52" s="16"/>
      <c r="O52" s="16"/>
      <c r="P52" s="16"/>
      <c r="Q52" s="16"/>
      <c r="R52" s="16"/>
      <c r="S52" t="s">
        <v>228</v>
      </c>
      <c r="T52" s="13" t="s">
        <v>77</v>
      </c>
      <c r="U52" s="16" t="s">
        <v>186</v>
      </c>
      <c r="V52" s="13" t="str">
        <f t="shared" si="2"/>
        <v>827</v>
      </c>
      <c r="W52" s="13" t="str">
        <f t="shared" si="3"/>
        <v>AG75 - 591</v>
      </c>
      <c r="X52" s="13" t="str">
        <f t="shared" si="4"/>
        <v>CEREALES Y PSEUDOCEREALES</v>
      </c>
      <c r="Y52" s="13" t="str">
        <f t="shared" si="5"/>
        <v>AGRONOMIA VII-M-A CEREALES Y PSEUDOC</v>
      </c>
      <c r="Z52" s="13" t="str">
        <f t="shared" si="6"/>
        <v>AG_VII-M-A CEREALES Y PSEUDOCEREALES</v>
      </c>
      <c r="AA52" s="13" t="str">
        <f t="shared" si="7"/>
        <v>AG_VII-M-A CEREALES Y PSE</v>
      </c>
      <c r="AB52" s="13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href='https://chat.whatsapp.com/IPiyOL9RMb97ZhyjFnafxx'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6"/>
      <c r="AD52" s="16"/>
    </row>
    <row r="53" spans="1:30" x14ac:dyDescent="0.25">
      <c r="A53" s="16">
        <v>53</v>
      </c>
      <c r="B53" s="16" t="s">
        <v>17</v>
      </c>
      <c r="C53" s="16" t="s">
        <v>18</v>
      </c>
      <c r="D53" s="16" t="s">
        <v>118</v>
      </c>
      <c r="E53" s="16" t="s">
        <v>25</v>
      </c>
      <c r="F53" s="16" t="s">
        <v>79</v>
      </c>
      <c r="G53" s="16" t="s">
        <v>21</v>
      </c>
      <c r="H53" s="16">
        <v>31</v>
      </c>
      <c r="I53" s="16" t="s">
        <v>119</v>
      </c>
      <c r="J53" s="16"/>
      <c r="K53" s="16"/>
      <c r="L53" s="16"/>
      <c r="M53" s="16"/>
      <c r="N53" s="16"/>
      <c r="O53" s="16"/>
      <c r="P53" s="16"/>
      <c r="Q53" s="16"/>
      <c r="R53" s="16"/>
      <c r="S53" t="s">
        <v>229</v>
      </c>
      <c r="T53" s="13" t="s">
        <v>77</v>
      </c>
      <c r="U53" s="16" t="s">
        <v>187</v>
      </c>
      <c r="V53" s="13" t="str">
        <f t="shared" si="2"/>
        <v>833</v>
      </c>
      <c r="W53" s="13" t="str">
        <f t="shared" si="3"/>
        <v>AG75 - 591</v>
      </c>
      <c r="X53" s="13" t="str">
        <f t="shared" si="4"/>
        <v>CEREALES Y PSEUDOCEREALES</v>
      </c>
      <c r="Y53" s="13" t="str">
        <f t="shared" si="5"/>
        <v>AGRONOMIA VII-T-B CEREALES Y PSEUDOC</v>
      </c>
      <c r="Z53" s="13" t="str">
        <f t="shared" si="6"/>
        <v>AG_VII-T-B CEREALES Y PSEUDOCEREALES</v>
      </c>
      <c r="AA53" s="13" t="str">
        <f t="shared" si="7"/>
        <v>AG_VII-T-B CEREALES Y PSE</v>
      </c>
      <c r="AB53" s="1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href='https://chat.whatsapp.com/JNBakqfYWTg0TjIFUfkMsX'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6"/>
      <c r="AD53" s="16"/>
    </row>
    <row r="54" spans="1:30" x14ac:dyDescent="0.25">
      <c r="A54" s="16">
        <v>54</v>
      </c>
      <c r="B54" s="16" t="s">
        <v>17</v>
      </c>
      <c r="C54" s="16" t="s">
        <v>18</v>
      </c>
      <c r="D54" s="16" t="s">
        <v>120</v>
      </c>
      <c r="E54" s="16" t="s">
        <v>25</v>
      </c>
      <c r="F54" s="16" t="s">
        <v>18</v>
      </c>
      <c r="G54" s="16" t="s">
        <v>20</v>
      </c>
      <c r="H54" s="16">
        <v>27</v>
      </c>
      <c r="I54" s="16" t="s">
        <v>71</v>
      </c>
      <c r="J54" s="16"/>
      <c r="K54" s="16"/>
      <c r="L54" s="16"/>
      <c r="M54" s="16"/>
      <c r="N54" s="16"/>
      <c r="O54" s="16"/>
      <c r="P54" s="16"/>
      <c r="Q54" s="16"/>
      <c r="R54" s="16"/>
      <c r="S54" t="s">
        <v>230</v>
      </c>
      <c r="T54" s="13" t="s">
        <v>77</v>
      </c>
      <c r="U54" s="16" t="s">
        <v>188</v>
      </c>
      <c r="V54" s="13" t="str">
        <f t="shared" si="2"/>
        <v>828</v>
      </c>
      <c r="W54" s="13" t="str">
        <f t="shared" si="3"/>
        <v>AG76 - 592</v>
      </c>
      <c r="X54" s="13" t="str">
        <f t="shared" si="4"/>
        <v>FITOPATOLOGÍA GENERAL</v>
      </c>
      <c r="Y54" s="13" t="str">
        <f t="shared" si="5"/>
        <v>AGRONOMIA VII-M-A FITOPATOLOGÍA</v>
      </c>
      <c r="Z54" s="13" t="str">
        <f t="shared" si="6"/>
        <v>AG_VII-M-A FITOPATOLOGÍA GENERAL</v>
      </c>
      <c r="AA54" s="13" t="str">
        <f t="shared" si="7"/>
        <v>AG_VII-M-A FITOPATOLOGÍA</v>
      </c>
      <c r="AB54" s="13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href='https://chat.whatsapp.com/F5G03N6ijfo2TvU74nPWgy'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6"/>
      <c r="AD54" s="16"/>
    </row>
    <row r="55" spans="1:30" x14ac:dyDescent="0.25">
      <c r="A55" s="16">
        <v>55</v>
      </c>
      <c r="B55" s="16" t="s">
        <v>17</v>
      </c>
      <c r="C55" s="16" t="s">
        <v>18</v>
      </c>
      <c r="D55" s="16" t="s">
        <v>120</v>
      </c>
      <c r="E55" s="16" t="s">
        <v>25</v>
      </c>
      <c r="F55" s="16" t="s">
        <v>79</v>
      </c>
      <c r="G55" s="16" t="s">
        <v>21</v>
      </c>
      <c r="H55" s="16">
        <v>24</v>
      </c>
      <c r="I55" s="16" t="s">
        <v>121</v>
      </c>
      <c r="J55" s="16"/>
      <c r="K55" s="16"/>
      <c r="L55" s="16"/>
      <c r="M55" s="16"/>
      <c r="N55" s="16"/>
      <c r="O55" s="16"/>
      <c r="P55" s="16"/>
      <c r="Q55" s="16"/>
      <c r="R55" s="16"/>
      <c r="S55" t="s">
        <v>231</v>
      </c>
      <c r="T55" s="13" t="s">
        <v>77</v>
      </c>
      <c r="U55" s="16" t="s">
        <v>189</v>
      </c>
      <c r="V55" s="13" t="str">
        <f t="shared" si="2"/>
        <v>834</v>
      </c>
      <c r="W55" s="13" t="str">
        <f t="shared" si="3"/>
        <v>AG76 - 592</v>
      </c>
      <c r="X55" s="13" t="str">
        <f t="shared" si="4"/>
        <v>FITOPATOLOGÍA GENERAL</v>
      </c>
      <c r="Y55" s="13" t="str">
        <f t="shared" si="5"/>
        <v>AGRONOMIA VII-T-B FITOPATOLOGÍA</v>
      </c>
      <c r="Z55" s="13" t="str">
        <f t="shared" si="6"/>
        <v>AG_VII-T-B FITOPATOLOGÍA GENERAL</v>
      </c>
      <c r="AA55" s="13" t="str">
        <f t="shared" si="7"/>
        <v>AG_VII-T-B FITOPATOLOGÍA</v>
      </c>
      <c r="AB55" s="13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href='https://chat.whatsapp.com/JNLBG0Ijrp552FGuaTaKG5'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6"/>
      <c r="AD55" s="16"/>
    </row>
    <row r="56" spans="1:30" x14ac:dyDescent="0.25">
      <c r="A56" s="13">
        <v>56</v>
      </c>
      <c r="B56" s="13" t="s">
        <v>17</v>
      </c>
      <c r="C56" s="13" t="s">
        <v>18</v>
      </c>
      <c r="D56" s="13" t="s">
        <v>122</v>
      </c>
      <c r="E56" s="13" t="s">
        <v>63</v>
      </c>
      <c r="F56" s="13" t="s">
        <v>79</v>
      </c>
      <c r="G56" s="13" t="s">
        <v>21</v>
      </c>
      <c r="H56" s="13">
        <v>45</v>
      </c>
      <c r="I56" s="13" t="s">
        <v>65</v>
      </c>
      <c r="J56" s="13"/>
      <c r="K56" s="13"/>
      <c r="L56" s="13"/>
      <c r="M56" s="13"/>
      <c r="N56" s="13"/>
      <c r="O56" s="13"/>
      <c r="P56" s="13"/>
      <c r="Q56" s="13"/>
      <c r="R56" s="13"/>
      <c r="S56" t="s">
        <v>232</v>
      </c>
      <c r="T56" s="13" t="s">
        <v>77</v>
      </c>
      <c r="U56" s="13" t="s">
        <v>190</v>
      </c>
      <c r="V56" s="13" t="str">
        <f t="shared" si="2"/>
        <v>835</v>
      </c>
      <c r="W56" s="13" t="str">
        <f t="shared" si="3"/>
        <v>AG81 - 593</v>
      </c>
      <c r="X56" s="13" t="str">
        <f t="shared" si="4"/>
        <v>RAICES Y TUBÉRCULOS</v>
      </c>
      <c r="Y56" s="13" t="str">
        <f t="shared" si="5"/>
        <v>AGRONOMIA VIII-T-B RAICES Y TUB</v>
      </c>
      <c r="Z56" s="13" t="str">
        <f t="shared" si="6"/>
        <v>AG_VIII-T-B RAICES Y TUBÉRCULOS</v>
      </c>
      <c r="AA56" s="13" t="str">
        <f t="shared" si="7"/>
        <v>AG_VIII-T-B RAICES Y TUBÉ</v>
      </c>
      <c r="AB56" s="13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href='https://chat.whatsapp.com/FtNtbOA14PL69iczyajvlQ'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3"/>
      <c r="AD56" s="13"/>
    </row>
    <row r="57" spans="1:30" x14ac:dyDescent="0.25">
      <c r="A57" s="13">
        <v>57</v>
      </c>
      <c r="B57" s="13" t="s">
        <v>17</v>
      </c>
      <c r="C57" s="13" t="s">
        <v>18</v>
      </c>
      <c r="D57" s="13" t="s">
        <v>123</v>
      </c>
      <c r="E57" s="13" t="s">
        <v>63</v>
      </c>
      <c r="F57" s="13" t="s">
        <v>79</v>
      </c>
      <c r="G57" s="13" t="s">
        <v>21</v>
      </c>
      <c r="H57" s="13">
        <v>49</v>
      </c>
      <c r="I57" s="13" t="s">
        <v>124</v>
      </c>
      <c r="J57" s="13"/>
      <c r="K57" s="13"/>
      <c r="L57" s="13"/>
      <c r="M57" s="13"/>
      <c r="N57" s="13"/>
      <c r="O57" s="13"/>
      <c r="P57" s="13"/>
      <c r="Q57" s="13"/>
      <c r="R57" s="13"/>
      <c r="S57" t="s">
        <v>233</v>
      </c>
      <c r="T57" s="13" t="s">
        <v>77</v>
      </c>
      <c r="U57" s="13" t="s">
        <v>191</v>
      </c>
      <c r="V57" s="13" t="str">
        <f t="shared" si="2"/>
        <v>836</v>
      </c>
      <c r="W57" s="13" t="str">
        <f t="shared" si="3"/>
        <v>AG82 - 594</v>
      </c>
      <c r="X57" s="13" t="str">
        <f t="shared" si="4"/>
        <v>OLERICULTURA</v>
      </c>
      <c r="Y57" s="13" t="str">
        <f t="shared" si="5"/>
        <v>AGRONOMIA VIII-T-B OLERI</v>
      </c>
      <c r="Z57" s="13" t="str">
        <f t="shared" si="6"/>
        <v>AG_VIII-T-B OLERICULTURA</v>
      </c>
      <c r="AA57" s="13" t="str">
        <f t="shared" si="7"/>
        <v>AG_VIII-T-B OLERICULTURA</v>
      </c>
      <c r="AB57" s="13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href='https://chat.whatsapp.com/LSaTEH3CxBrKa4A1upXHoG'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3"/>
      <c r="AD57" s="13"/>
    </row>
    <row r="58" spans="1:30" x14ac:dyDescent="0.25">
      <c r="A58" s="13">
        <v>58</v>
      </c>
      <c r="B58" s="13" t="s">
        <v>17</v>
      </c>
      <c r="C58" s="13" t="s">
        <v>18</v>
      </c>
      <c r="D58" s="13" t="s">
        <v>125</v>
      </c>
      <c r="E58" s="13" t="s">
        <v>63</v>
      </c>
      <c r="F58" s="13" t="s">
        <v>79</v>
      </c>
      <c r="G58" s="13" t="s">
        <v>21</v>
      </c>
      <c r="H58" s="13">
        <v>45</v>
      </c>
      <c r="I58" s="13" t="s">
        <v>124</v>
      </c>
      <c r="J58" s="13"/>
      <c r="K58" s="13"/>
      <c r="L58" s="13"/>
      <c r="M58" s="13"/>
      <c r="N58" s="13"/>
      <c r="O58" s="13"/>
      <c r="P58" s="13"/>
      <c r="Q58" s="13"/>
      <c r="R58" s="13"/>
      <c r="S58" t="s">
        <v>234</v>
      </c>
      <c r="T58" s="13" t="s">
        <v>77</v>
      </c>
      <c r="U58" s="13" t="s">
        <v>192</v>
      </c>
      <c r="V58" s="13" t="str">
        <f t="shared" si="2"/>
        <v>837</v>
      </c>
      <c r="W58" s="13" t="str">
        <f t="shared" si="3"/>
        <v>AG83 - 595</v>
      </c>
      <c r="X58" s="13" t="str">
        <f t="shared" si="4"/>
        <v>FRUTICULTURA</v>
      </c>
      <c r="Y58" s="13" t="str">
        <f t="shared" si="5"/>
        <v>AGRONOMIA VIII-T-B FRUTI</v>
      </c>
      <c r="Z58" s="13" t="str">
        <f t="shared" si="6"/>
        <v>AG_VIII-T-B FRUTICULTURA</v>
      </c>
      <c r="AA58" s="13" t="str">
        <f t="shared" si="7"/>
        <v>AG_VIII-T-B FRUTICULTURA</v>
      </c>
      <c r="AB58" s="13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href='https://chat.whatsapp.com/DRpMzbRLw1W50J3nldZZQn'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3"/>
      <c r="AD58" s="13"/>
    </row>
    <row r="59" spans="1:30" x14ac:dyDescent="0.25">
      <c r="A59" s="13">
        <v>59</v>
      </c>
      <c r="B59" s="13" t="s">
        <v>17</v>
      </c>
      <c r="C59" s="13" t="s">
        <v>18</v>
      </c>
      <c r="D59" s="13" t="s">
        <v>126</v>
      </c>
      <c r="E59" s="13" t="s">
        <v>63</v>
      </c>
      <c r="F59" s="13" t="s">
        <v>79</v>
      </c>
      <c r="G59" s="13" t="s">
        <v>21</v>
      </c>
      <c r="H59" s="13">
        <v>47</v>
      </c>
      <c r="I59" s="13" t="s">
        <v>121</v>
      </c>
      <c r="J59" s="13"/>
      <c r="K59" s="13"/>
      <c r="L59" s="13"/>
      <c r="M59" s="13"/>
      <c r="N59" s="13"/>
      <c r="O59" s="13"/>
      <c r="P59" s="13"/>
      <c r="Q59" s="13"/>
      <c r="R59" s="13"/>
      <c r="S59" t="s">
        <v>235</v>
      </c>
      <c r="T59" s="13" t="s">
        <v>77</v>
      </c>
      <c r="U59" s="13" t="s">
        <v>193</v>
      </c>
      <c r="V59" s="13" t="str">
        <f t="shared" si="2"/>
        <v>840</v>
      </c>
      <c r="W59" s="13" t="str">
        <f t="shared" si="3"/>
        <v>AG86 - 598</v>
      </c>
      <c r="X59" s="13" t="str">
        <f t="shared" si="4"/>
        <v>ENTOMOLOGÍA AGRÍCOLA</v>
      </c>
      <c r="Y59" s="13" t="str">
        <f t="shared" si="5"/>
        <v>AGRONOMIA VIII-T-B ENTOMOLOGÍA A</v>
      </c>
      <c r="Z59" s="13" t="str">
        <f t="shared" si="6"/>
        <v>AG_VIII-T-B ENTOMOLOGÍA AGRÍCOLA</v>
      </c>
      <c r="AA59" s="13" t="str">
        <f t="shared" si="7"/>
        <v>AG_VIII-T-B ENTOMOLOGÍA A</v>
      </c>
      <c r="AB59" s="13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href='https://chat.whatsapp.com/EAgxX7sEslm9yVMjjauypt'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3"/>
      <c r="AD59" s="13"/>
    </row>
    <row r="60" spans="1:30" x14ac:dyDescent="0.25">
      <c r="A60" s="13">
        <v>60</v>
      </c>
      <c r="B60" s="13" t="s">
        <v>17</v>
      </c>
      <c r="C60" s="13" t="s">
        <v>18</v>
      </c>
      <c r="D60" s="13" t="s">
        <v>127</v>
      </c>
      <c r="E60" s="13" t="s">
        <v>63</v>
      </c>
      <c r="F60" s="13" t="s">
        <v>79</v>
      </c>
      <c r="G60" s="13" t="s">
        <v>21</v>
      </c>
      <c r="H60" s="13">
        <v>37</v>
      </c>
      <c r="I60" s="13" t="s">
        <v>75</v>
      </c>
      <c r="J60" s="13"/>
      <c r="K60" s="13"/>
      <c r="L60" s="13"/>
      <c r="M60" s="13"/>
      <c r="N60" s="13"/>
      <c r="O60" s="13"/>
      <c r="P60" s="13"/>
      <c r="Q60" s="13"/>
      <c r="R60" s="13"/>
      <c r="S60" t="s">
        <v>236</v>
      </c>
      <c r="T60" s="13" t="s">
        <v>77</v>
      </c>
      <c r="U60" s="13" t="s">
        <v>194</v>
      </c>
      <c r="V60" s="13" t="str">
        <f t="shared" si="2"/>
        <v>838</v>
      </c>
      <c r="W60" s="13" t="str">
        <f t="shared" si="3"/>
        <v>AG84 - 620</v>
      </c>
      <c r="X60" s="13" t="str">
        <f t="shared" si="4"/>
        <v>METODOLOGÍA DE INVESTIGACIÓN CIENTÍFICA</v>
      </c>
      <c r="Y60" s="13" t="str">
        <f t="shared" si="5"/>
        <v>AGRONOMIA VIII-T-B METODOLOGÍA DE INVESTIGACIÓN CIE</v>
      </c>
      <c r="Z60" s="13" t="str">
        <f t="shared" si="6"/>
        <v>AG_VIII-T-B METODOLOGÍA DE INVESTIGACIÓN CIENTÍFICA</v>
      </c>
      <c r="AA60" s="13" t="str">
        <f t="shared" si="7"/>
        <v>AG_VIII-T-B METODOLOGÍA D</v>
      </c>
      <c r="AB60" s="13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href='https://chat.whatsapp.com/ITf6A8I9bQm4UJEYJH6bxH'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3"/>
      <c r="AD60" s="13"/>
    </row>
    <row r="61" spans="1:30" x14ac:dyDescent="0.25">
      <c r="A61" s="13">
        <v>61</v>
      </c>
      <c r="B61" s="13" t="s">
        <v>17</v>
      </c>
      <c r="C61" s="13" t="s">
        <v>18</v>
      </c>
      <c r="D61" s="13" t="s">
        <v>128</v>
      </c>
      <c r="E61" s="13" t="s">
        <v>63</v>
      </c>
      <c r="F61" s="13" t="s">
        <v>79</v>
      </c>
      <c r="G61" s="13" t="s">
        <v>21</v>
      </c>
      <c r="H61" s="13">
        <v>48</v>
      </c>
      <c r="I61" s="13" t="s">
        <v>124</v>
      </c>
      <c r="J61" s="13"/>
      <c r="K61" s="13"/>
      <c r="L61" s="13"/>
      <c r="M61" s="13"/>
      <c r="N61" s="13"/>
      <c r="O61" s="13"/>
      <c r="P61" s="13"/>
      <c r="Q61" s="13"/>
      <c r="R61" s="13"/>
      <c r="S61" t="s">
        <v>237</v>
      </c>
      <c r="T61" s="13" t="s">
        <v>77</v>
      </c>
      <c r="U61" s="13" t="s">
        <v>195</v>
      </c>
      <c r="V61" s="13" t="str">
        <f t="shared" si="2"/>
        <v>839</v>
      </c>
      <c r="W61" s="13" t="str">
        <f t="shared" si="3"/>
        <v>AG85 - 621</v>
      </c>
      <c r="X61" s="13" t="str">
        <f t="shared" si="4"/>
        <v>PRODUCCIÓN DE SEMILLAS</v>
      </c>
      <c r="Y61" s="13" t="str">
        <f t="shared" si="5"/>
        <v>AGRONOMIA VIII-T-B PRODUCCIÓN DE S</v>
      </c>
      <c r="Z61" s="13" t="str">
        <f t="shared" si="6"/>
        <v>AG_VIII-T-B PRODUCCIÓN DE SEMILLAS</v>
      </c>
      <c r="AA61" s="13" t="str">
        <f t="shared" si="7"/>
        <v>AG_VIII-T-B PRODUCCIÓN DE</v>
      </c>
      <c r="AB61" s="13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href='https://chat.whatsapp.com/EHmina5JKYT06GnQvkMiSy'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3"/>
      <c r="AD61" s="13"/>
    </row>
    <row r="62" spans="1:30" x14ac:dyDescent="0.25">
      <c r="A62" s="16">
        <v>62</v>
      </c>
      <c r="B62" s="16" t="s">
        <v>17</v>
      </c>
      <c r="C62" s="16" t="s">
        <v>18</v>
      </c>
      <c r="D62" s="16" t="s">
        <v>129</v>
      </c>
      <c r="E62" s="16" t="s">
        <v>24</v>
      </c>
      <c r="F62" s="16" t="s">
        <v>79</v>
      </c>
      <c r="G62" s="16" t="s">
        <v>21</v>
      </c>
      <c r="H62" s="16">
        <v>32</v>
      </c>
      <c r="I62" s="16" t="s">
        <v>105</v>
      </c>
      <c r="J62" s="16"/>
      <c r="K62" s="16"/>
      <c r="L62" s="16"/>
      <c r="M62" s="16"/>
      <c r="N62" s="16"/>
      <c r="O62" s="16"/>
      <c r="P62" s="16"/>
      <c r="Q62" s="16"/>
      <c r="R62" s="16"/>
      <c r="S62" t="s">
        <v>238</v>
      </c>
      <c r="T62" s="13" t="s">
        <v>77</v>
      </c>
      <c r="U62" s="16" t="s">
        <v>196</v>
      </c>
      <c r="V62" s="13" t="str">
        <f t="shared" si="2"/>
        <v>841</v>
      </c>
      <c r="W62" s="13" t="str">
        <f t="shared" si="3"/>
        <v>AG91 - 599</v>
      </c>
      <c r="X62" s="13" t="str">
        <f t="shared" si="4"/>
        <v>LEGUMINOSAS DE GRANO</v>
      </c>
      <c r="Y62" s="13" t="str">
        <f t="shared" si="5"/>
        <v>AGRONOMIA IX-T-B LEGUMINOSAS D</v>
      </c>
      <c r="Z62" s="13" t="str">
        <f t="shared" si="6"/>
        <v>AG_IX-T-B LEGUMINOSAS DE GRANO</v>
      </c>
      <c r="AA62" s="13" t="str">
        <f t="shared" si="7"/>
        <v>AG_IX-T-B LEGUMINOSAS DE</v>
      </c>
      <c r="AB62" s="13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href='https://chat.whatsapp.com/EGF7i8DhFoK6QhNNskAgKe'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6"/>
      <c r="AD62" s="16"/>
    </row>
    <row r="63" spans="1:30" x14ac:dyDescent="0.25">
      <c r="A63" s="16">
        <v>63</v>
      </c>
      <c r="B63" s="16" t="s">
        <v>17</v>
      </c>
      <c r="C63" s="16" t="s">
        <v>18</v>
      </c>
      <c r="D63" s="16" t="s">
        <v>130</v>
      </c>
      <c r="E63" s="16" t="s">
        <v>24</v>
      </c>
      <c r="F63" s="16" t="s">
        <v>79</v>
      </c>
      <c r="G63" s="16" t="s">
        <v>21</v>
      </c>
      <c r="H63" s="16">
        <v>31</v>
      </c>
      <c r="I63" s="16" t="s">
        <v>76</v>
      </c>
      <c r="J63" s="16"/>
      <c r="K63" s="16"/>
      <c r="L63" s="16"/>
      <c r="M63" s="16"/>
      <c r="N63" s="16"/>
      <c r="O63" s="16"/>
      <c r="P63" s="16"/>
      <c r="Q63" s="16"/>
      <c r="R63" s="16"/>
      <c r="S63" t="s">
        <v>239</v>
      </c>
      <c r="T63" s="13" t="s">
        <v>77</v>
      </c>
      <c r="U63" s="16" t="s">
        <v>197</v>
      </c>
      <c r="V63" s="13" t="str">
        <f t="shared" si="2"/>
        <v>845</v>
      </c>
      <c r="W63" s="13" t="str">
        <f t="shared" si="3"/>
        <v>AG95 - 603</v>
      </c>
      <c r="X63" s="13" t="str">
        <f t="shared" si="4"/>
        <v>PASTOS Y FORRAJES</v>
      </c>
      <c r="Y63" s="13" t="str">
        <f t="shared" si="5"/>
        <v>AGRONOMIA IX-T-B PASTOS Y F</v>
      </c>
      <c r="Z63" s="13" t="str">
        <f t="shared" si="6"/>
        <v>AG_IX-T-B PASTOS Y FORRAJES</v>
      </c>
      <c r="AA63" s="13" t="str">
        <f t="shared" si="7"/>
        <v>AG_IX-T-B PASTOS Y FORRAJ</v>
      </c>
      <c r="AB63" s="1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href='https://chat.whatsapp.com/JB6fYsv7WjS1bHWHhb27ZU'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6"/>
      <c r="AD63" s="16"/>
    </row>
    <row r="64" spans="1:30" x14ac:dyDescent="0.25">
      <c r="A64" s="16">
        <v>64</v>
      </c>
      <c r="B64" s="16" t="s">
        <v>17</v>
      </c>
      <c r="C64" s="16" t="s">
        <v>18</v>
      </c>
      <c r="D64" s="16" t="s">
        <v>131</v>
      </c>
      <c r="E64" s="16" t="s">
        <v>24</v>
      </c>
      <c r="F64" s="16" t="s">
        <v>79</v>
      </c>
      <c r="G64" s="16" t="s">
        <v>21</v>
      </c>
      <c r="H64" s="16">
        <v>36</v>
      </c>
      <c r="I64" s="16" t="s">
        <v>67</v>
      </c>
      <c r="J64" s="16"/>
      <c r="K64" s="16"/>
      <c r="L64" s="16"/>
      <c r="M64" s="16"/>
      <c r="N64" s="16"/>
      <c r="O64" s="16"/>
      <c r="P64" s="16"/>
      <c r="Q64" s="16"/>
      <c r="R64" s="16"/>
      <c r="S64" t="s">
        <v>240</v>
      </c>
      <c r="T64" s="13" t="s">
        <v>77</v>
      </c>
      <c r="U64" s="16" t="s">
        <v>198</v>
      </c>
      <c r="V64" s="13" t="str">
        <f t="shared" si="2"/>
        <v>846</v>
      </c>
      <c r="W64" s="13" t="str">
        <f t="shared" si="3"/>
        <v>AG96 - 604</v>
      </c>
      <c r="X64" s="13" t="str">
        <f t="shared" si="4"/>
        <v>FITOPATOLOGÍA AGRÍCOLA</v>
      </c>
      <c r="Y64" s="13" t="str">
        <f t="shared" si="5"/>
        <v>AGRONOMIA IX-T-B FITOPATOLOGÍA A</v>
      </c>
      <c r="Z64" s="13" t="str">
        <f t="shared" si="6"/>
        <v>AG_IX-T-B FITOPATOLOGÍA AGRÍCOLA</v>
      </c>
      <c r="AA64" s="13" t="str">
        <f t="shared" si="7"/>
        <v>AG_IX-T-B FITOPATOLOGÍA A</v>
      </c>
      <c r="AB64" s="13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href='https://chat.whatsapp.com/Iw388ZrbZjiEMTxlwrVwhE'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6"/>
      <c r="AD64" s="16"/>
    </row>
    <row r="65" spans="1:30" x14ac:dyDescent="0.25">
      <c r="A65" s="16">
        <v>65</v>
      </c>
      <c r="B65" s="16" t="s">
        <v>17</v>
      </c>
      <c r="C65" s="16" t="s">
        <v>18</v>
      </c>
      <c r="D65" s="16" t="s">
        <v>132</v>
      </c>
      <c r="E65" s="16" t="s">
        <v>24</v>
      </c>
      <c r="F65" s="16" t="s">
        <v>79</v>
      </c>
      <c r="G65" s="16" t="s">
        <v>21</v>
      </c>
      <c r="H65" s="16">
        <v>29</v>
      </c>
      <c r="I65" s="16" t="s">
        <v>76</v>
      </c>
      <c r="J65" s="16"/>
      <c r="K65" s="16"/>
      <c r="L65" s="16"/>
      <c r="M65" s="16"/>
      <c r="N65" s="16"/>
      <c r="O65" s="16"/>
      <c r="P65" s="16"/>
      <c r="Q65" s="16"/>
      <c r="R65" s="16"/>
      <c r="S65" t="s">
        <v>241</v>
      </c>
      <c r="T65" s="13" t="s">
        <v>77</v>
      </c>
      <c r="U65" s="16" t="s">
        <v>199</v>
      </c>
      <c r="V65" s="13" t="str">
        <f t="shared" si="2"/>
        <v>842</v>
      </c>
      <c r="W65" s="13" t="str">
        <f t="shared" si="3"/>
        <v>AG92 - 622</v>
      </c>
      <c r="X65" s="13" t="str">
        <f t="shared" si="4"/>
        <v>ZOOTECNIA GENERAL</v>
      </c>
      <c r="Y65" s="13" t="str">
        <f t="shared" si="5"/>
        <v>AGRONOMIA IX-T-B ZOOTECNIA</v>
      </c>
      <c r="Z65" s="13" t="str">
        <f t="shared" si="6"/>
        <v>AG_IX-T-B ZOOTECNIA GENERAL</v>
      </c>
      <c r="AA65" s="13" t="str">
        <f t="shared" si="7"/>
        <v>AG_IX-T-B ZOOTECNIA GENER</v>
      </c>
      <c r="AB65" s="13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href='https://chat.whatsapp.com/C6QtX8ayyzW59WuSylt2ta'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6"/>
      <c r="AD65" s="16"/>
    </row>
    <row r="66" spans="1:30" x14ac:dyDescent="0.25">
      <c r="A66" s="16">
        <v>66</v>
      </c>
      <c r="B66" s="16" t="s">
        <v>17</v>
      </c>
      <c r="C66" s="16" t="s">
        <v>18</v>
      </c>
      <c r="D66" s="16" t="s">
        <v>133</v>
      </c>
      <c r="E66" s="16" t="s">
        <v>24</v>
      </c>
      <c r="F66" s="16" t="s">
        <v>79</v>
      </c>
      <c r="G66" s="16" t="s">
        <v>21</v>
      </c>
      <c r="H66" s="16">
        <v>28</v>
      </c>
      <c r="I66" s="16" t="s">
        <v>105</v>
      </c>
      <c r="J66" s="16"/>
      <c r="K66" s="16"/>
      <c r="L66" s="16"/>
      <c r="M66" s="16"/>
      <c r="N66" s="16"/>
      <c r="O66" s="16"/>
      <c r="P66" s="16"/>
      <c r="Q66" s="16"/>
      <c r="R66" s="16"/>
      <c r="S66" t="s">
        <v>242</v>
      </c>
      <c r="T66" s="13" t="s">
        <v>77</v>
      </c>
      <c r="U66" s="16" t="s">
        <v>200</v>
      </c>
      <c r="V66" s="13" t="str">
        <f t="shared" si="2"/>
        <v>843</v>
      </c>
      <c r="W66" s="13" t="str">
        <f t="shared" si="3"/>
        <v>AG93 - 623</v>
      </c>
      <c r="X66" s="13" t="str">
        <f t="shared" si="4"/>
        <v>MANEJO Y CONSERVACIÓN DE SUELOS</v>
      </c>
      <c r="Y66" s="13" t="str">
        <f t="shared" si="5"/>
        <v>AGRONOMIA IX-T-B MANEJO Y CONSERVACIÓN DE</v>
      </c>
      <c r="Z66" s="13" t="str">
        <f t="shared" si="6"/>
        <v>AG_IX-T-B MANEJO Y CONSERVACIÓN DE SUELOS</v>
      </c>
      <c r="AA66" s="13" t="str">
        <f t="shared" si="7"/>
        <v>AG_IX-T-B MANEJO Y CONSER</v>
      </c>
      <c r="AB66" s="13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href='https://chat.whatsapp.com/DXW38RsUro14YC2IiJUh1X'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6" s="16"/>
      <c r="AD66" s="16"/>
    </row>
    <row r="67" spans="1:30" x14ac:dyDescent="0.25">
      <c r="A67" s="16">
        <v>67</v>
      </c>
      <c r="B67" s="16" t="s">
        <v>17</v>
      </c>
      <c r="C67" s="16" t="s">
        <v>18</v>
      </c>
      <c r="D67" s="16" t="s">
        <v>134</v>
      </c>
      <c r="E67" s="16" t="s">
        <v>24</v>
      </c>
      <c r="F67" s="16" t="s">
        <v>79</v>
      </c>
      <c r="G67" s="16" t="s">
        <v>21</v>
      </c>
      <c r="H67" s="16">
        <v>38</v>
      </c>
      <c r="I67" s="16" t="s">
        <v>119</v>
      </c>
      <c r="J67" s="16"/>
      <c r="K67" s="16"/>
      <c r="L67" s="16"/>
      <c r="M67" s="16"/>
      <c r="N67" s="16"/>
      <c r="O67" s="16"/>
      <c r="P67" s="16"/>
      <c r="Q67" s="16"/>
      <c r="R67" s="16"/>
      <c r="S67" t="s">
        <v>243</v>
      </c>
      <c r="T67" s="13" t="s">
        <v>77</v>
      </c>
      <c r="U67" s="16" t="s">
        <v>201</v>
      </c>
      <c r="V67" s="13" t="str">
        <f t="shared" ref="V67:V68" si="8">MID(U67,45,4)</f>
        <v>844</v>
      </c>
      <c r="W67" s="13" t="str">
        <f t="shared" ref="W67:W68" si="9">MID(D67,1,10)</f>
        <v>AG94 - 624</v>
      </c>
      <c r="X67" s="13" t="str">
        <f t="shared" ref="X67:X68" si="10">TRIM(MID(D67,14,222))</f>
        <v>SEMINARIO DE TESIS I</v>
      </c>
      <c r="Y67" s="13" t="str">
        <f t="shared" ref="Y67:Y68" si="11">TRIM(CONCATENATE("AGRONOMIA ",E67,"-",F67,"-",G67," ",LEFT(X67,LEN(X67)-7)))</f>
        <v>AGRONOMIA IX-T-B SEMINARIO DE</v>
      </c>
      <c r="Z67" s="13" t="str">
        <f t="shared" ref="Z67:Z68" si="12">CONCATENATE(B67,"_",E67,"-",F67,"-",G67," ",X67)</f>
        <v>AG_IX-T-B SEMINARIO DE TESIS I</v>
      </c>
      <c r="AA67" s="13" t="str">
        <f t="shared" ref="AA67:AA68" si="13">TRIM(MID(Z67,1,25))</f>
        <v>AG_IX-T-B SEMINARIO DE TE</v>
      </c>
      <c r="AB67" s="13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href='https://chat.whatsapp.com/DMVP4Pljx373EpiV3JLi4k'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7" s="16"/>
      <c r="AD67" s="16"/>
    </row>
    <row r="68" spans="1:30" x14ac:dyDescent="0.25">
      <c r="A68" s="16">
        <v>68</v>
      </c>
      <c r="B68" s="16" t="s">
        <v>17</v>
      </c>
      <c r="C68" s="16" t="s">
        <v>18</v>
      </c>
      <c r="D68" s="16" t="s">
        <v>135</v>
      </c>
      <c r="E68" s="16" t="s">
        <v>24</v>
      </c>
      <c r="F68" s="16" t="s">
        <v>79</v>
      </c>
      <c r="G68" s="16" t="s">
        <v>21</v>
      </c>
      <c r="H68" s="16">
        <v>31</v>
      </c>
      <c r="I68" s="16" t="s">
        <v>117</v>
      </c>
      <c r="J68" s="16"/>
      <c r="K68" s="16"/>
      <c r="L68" s="16"/>
      <c r="M68" s="16"/>
      <c r="N68" s="16"/>
      <c r="O68" s="16"/>
      <c r="P68" s="16"/>
      <c r="Q68" s="16"/>
      <c r="R68" s="16"/>
      <c r="S68" t="s">
        <v>244</v>
      </c>
      <c r="T68" s="13" t="s">
        <v>77</v>
      </c>
      <c r="U68" s="16" t="s">
        <v>202</v>
      </c>
      <c r="V68" s="13" t="str">
        <f t="shared" si="8"/>
        <v>847</v>
      </c>
      <c r="W68" s="13" t="str">
        <f t="shared" si="9"/>
        <v>AG98 - 632</v>
      </c>
      <c r="X68" s="13" t="str">
        <f t="shared" si="10"/>
        <v>GESTIÓN EMPRESARIAL</v>
      </c>
      <c r="Y68" s="13" t="str">
        <f t="shared" si="11"/>
        <v>AGRONOMIA IX-T-B GESTIÓN EMPR</v>
      </c>
      <c r="Z68" s="13" t="str">
        <f t="shared" si="12"/>
        <v>AG_IX-T-B GESTIÓN EMPRESARIAL</v>
      </c>
      <c r="AA68" s="13" t="str">
        <f t="shared" si="13"/>
        <v>AG_IX-T-B GESTIÓN EMPRESA</v>
      </c>
      <c r="AB68" s="13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href='https://chat.whatsapp.com/CxTcyABgbCsC8kjorO0AFc'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8" s="16"/>
      <c r="AD68" s="16"/>
    </row>
    <row r="69" spans="1:30" x14ac:dyDescent="0.25">
      <c r="A69">
        <v>64</v>
      </c>
      <c r="B69" t="s">
        <v>17</v>
      </c>
      <c r="C69" t="s">
        <v>18</v>
      </c>
      <c r="D69" t="s">
        <v>123</v>
      </c>
      <c r="E69" t="s">
        <v>63</v>
      </c>
      <c r="F69" t="s">
        <v>18</v>
      </c>
      <c r="G69" t="s">
        <v>21</v>
      </c>
      <c r="H69">
        <v>9</v>
      </c>
      <c r="I69" t="s">
        <v>117</v>
      </c>
      <c r="S69" t="s">
        <v>272</v>
      </c>
      <c r="T69" s="13" t="s">
        <v>203</v>
      </c>
      <c r="U69" t="s">
        <v>260</v>
      </c>
      <c r="V69" s="13" t="str">
        <f t="shared" ref="V69" si="14">MID(U69,45,4)</f>
        <v>877</v>
      </c>
      <c r="W69" s="13" t="str">
        <f t="shared" ref="W69" si="15">MID(D69,1,10)</f>
        <v>AG82 - 594</v>
      </c>
      <c r="X69" s="13" t="str">
        <f t="shared" ref="X69" si="16">TRIM(MID(D69,14,222))</f>
        <v>OLERICULTURA</v>
      </c>
      <c r="Y69" s="13" t="str">
        <f t="shared" ref="Y69" si="17">TRIM(CONCATENATE("AGRONOMIA ",E69,"-",F69,"-",G69," ",LEFT(X69,LEN(X69)-7)))</f>
        <v>AGRONOMIA VIII-M-B OLERI</v>
      </c>
      <c r="Z69" s="13" t="str">
        <f t="shared" ref="Z69" si="18">CONCATENATE(B69,"_",E69,"-",F69,"-",G69," ",X69)</f>
        <v>AG_VIII-M-B OLERICULTURA</v>
      </c>
      <c r="AA69" s="13" t="str">
        <f t="shared" ref="AA69" si="19">TRIM(MID(Z69,1,25))</f>
        <v>AG_VIII-M-B OLERICULTURA</v>
      </c>
      <c r="AB69" s="13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href='https://chat.whatsapp.com/FZRw7ZwlTTu25JswOPxS3p'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9" s="16"/>
      <c r="AD69" s="16"/>
    </row>
  </sheetData>
  <autoFilter ref="A1:AE68" xr:uid="{00000000-0001-0000-0000-000000000000}"/>
  <phoneticPr fontId="2" type="noConversion"/>
  <hyperlinks>
    <hyperlink ref="U3" r:id="rId1" xr:uid="{57CC6345-1D93-45F5-80C2-976BDABBBC42}"/>
    <hyperlink ref="U36" r:id="rId2" xr:uid="{4FB39898-DCB9-4B85-A8E4-AE1C70A07DC6}"/>
  </hyperlinks>
  <pageMargins left="0.75" right="0.75" top="1" bottom="1" header="0.5" footer="0.5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11"/>
  <sheetViews>
    <sheetView workbookViewId="0">
      <selection activeCell="F11" sqref="F11"/>
    </sheetView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1"/>
  </cols>
  <sheetData>
    <row r="1" spans="3:8" x14ac:dyDescent="0.25">
      <c r="C1" t="s">
        <v>51</v>
      </c>
      <c r="D1" t="s">
        <v>52</v>
      </c>
      <c r="E1" s="11" t="s">
        <v>53</v>
      </c>
      <c r="F1" t="s">
        <v>54</v>
      </c>
      <c r="G1" t="s">
        <v>55</v>
      </c>
      <c r="H1" t="str">
        <f>CONCATENATE(C1,",",D1,",",E1,",",F1,",",G1)</f>
        <v>username,firstname,lastname,email,auth</v>
      </c>
    </row>
    <row r="2" spans="3:8" ht="15.75" x14ac:dyDescent="0.25">
      <c r="C2" s="10">
        <v>15419141</v>
      </c>
      <c r="D2" t="s">
        <v>37</v>
      </c>
      <c r="E2" t="s">
        <v>44</v>
      </c>
      <c r="F2" t="s">
        <v>28</v>
      </c>
      <c r="G2" t="s">
        <v>56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1">
        <v>40662095</v>
      </c>
      <c r="D3" t="s">
        <v>38</v>
      </c>
      <c r="E3" t="s">
        <v>45</v>
      </c>
      <c r="F3" t="s">
        <v>29</v>
      </c>
      <c r="G3" t="s">
        <v>56</v>
      </c>
      <c r="H3" t="str">
        <f t="shared" si="0"/>
        <v>40662095,TORRES JIMÉNEZ,EDERSON IGNACIO,e_torres@undc.edu.pe,oauth2</v>
      </c>
    </row>
    <row r="4" spans="3:8" x14ac:dyDescent="0.25">
      <c r="C4" s="11">
        <v>46117029</v>
      </c>
      <c r="D4" t="s">
        <v>39</v>
      </c>
      <c r="E4" t="s">
        <v>46</v>
      </c>
      <c r="F4" t="s">
        <v>30</v>
      </c>
      <c r="G4" t="s">
        <v>56</v>
      </c>
      <c r="H4" t="str">
        <f t="shared" si="0"/>
        <v>46117029,ANTONIO AQUIJE,RENZO ROLAND,rantonio@undc.edu.pe,oauth2</v>
      </c>
    </row>
    <row r="5" spans="3:8" x14ac:dyDescent="0.25">
      <c r="C5" s="11">
        <v>45976158</v>
      </c>
      <c r="D5" t="s">
        <v>40</v>
      </c>
      <c r="E5" t="s">
        <v>47</v>
      </c>
      <c r="F5" t="s">
        <v>31</v>
      </c>
      <c r="G5" t="s">
        <v>56</v>
      </c>
      <c r="H5" t="str">
        <f t="shared" si="0"/>
        <v>45976158,TOLEDO GUERRA,JUAN CARLOS ALFREDO,jtoledo@undc.edu.pe,oauth2</v>
      </c>
    </row>
    <row r="6" spans="3:8" x14ac:dyDescent="0.25">
      <c r="C6" s="11">
        <v>40332859</v>
      </c>
      <c r="D6" t="s">
        <v>41</v>
      </c>
      <c r="E6" t="s">
        <v>48</v>
      </c>
      <c r="F6" t="s">
        <v>32</v>
      </c>
      <c r="G6" t="s">
        <v>56</v>
      </c>
      <c r="H6" t="str">
        <f t="shared" si="0"/>
        <v>40332859,ÑAÑEZ JAVIER,NANCY,nnanez@undc.edu.pe,oauth2</v>
      </c>
    </row>
    <row r="7" spans="3:8" x14ac:dyDescent="0.25">
      <c r="C7" s="11" t="s">
        <v>34</v>
      </c>
      <c r="D7" t="s">
        <v>42</v>
      </c>
      <c r="E7" t="s">
        <v>49</v>
      </c>
      <c r="F7" t="s">
        <v>33</v>
      </c>
      <c r="G7" t="s">
        <v>56</v>
      </c>
      <c r="H7" t="str">
        <f t="shared" si="0"/>
        <v>06532908,VALDERRAMA ROMERO,ANTONIO SALOMON,avalderrama@undc.edu.pe,oauth2</v>
      </c>
    </row>
    <row r="8" spans="3:8" x14ac:dyDescent="0.25">
      <c r="C8" s="11" t="s">
        <v>36</v>
      </c>
      <c r="D8" t="s">
        <v>43</v>
      </c>
      <c r="E8" t="s">
        <v>50</v>
      </c>
      <c r="F8" t="s">
        <v>35</v>
      </c>
      <c r="G8" t="s">
        <v>56</v>
      </c>
      <c r="H8" t="str">
        <f t="shared" si="0"/>
        <v>21838566,AYBAR PEVE,LEANDRO JOEL,l_aybar@undc.edu.pe,oauth2</v>
      </c>
    </row>
    <row r="11" spans="3:8" x14ac:dyDescent="0.25">
      <c r="F11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C8" sqref="C8"/>
    </sheetView>
  </sheetViews>
  <sheetFormatPr baseColWidth="10" defaultRowHeight="15" x14ac:dyDescent="0.25"/>
  <sheetData>
    <row r="1" spans="1:2" x14ac:dyDescent="0.25">
      <c r="A1" t="s">
        <v>59</v>
      </c>
      <c r="B1" t="s">
        <v>26</v>
      </c>
    </row>
    <row r="3" spans="1:2" x14ac:dyDescent="0.25">
      <c r="A3" t="s">
        <v>60</v>
      </c>
      <c r="B3" t="s">
        <v>61</v>
      </c>
    </row>
    <row r="4" spans="1:2" x14ac:dyDescent="0.25">
      <c r="A4" t="s">
        <v>19</v>
      </c>
      <c r="B4">
        <f>COUNTIFS(Sheet!E:E,items!A4)</f>
        <v>12</v>
      </c>
    </row>
    <row r="5" spans="1:2" x14ac:dyDescent="0.25">
      <c r="A5" t="s">
        <v>62</v>
      </c>
      <c r="B5">
        <f>COUNTIFS(Sheet!E:E,items!A5)</f>
        <v>2</v>
      </c>
    </row>
    <row r="6" spans="1:2" x14ac:dyDescent="0.25">
      <c r="A6" t="s">
        <v>22</v>
      </c>
      <c r="B6">
        <f>COUNTIFS(Sheet!E:E,items!A6)</f>
        <v>12</v>
      </c>
    </row>
    <row r="7" spans="1:2" x14ac:dyDescent="0.25">
      <c r="A7" t="s">
        <v>23</v>
      </c>
      <c r="B7">
        <f>COUNTIFS(Sheet!E:E,items!A7)</f>
        <v>2</v>
      </c>
    </row>
    <row r="8" spans="1:2" x14ac:dyDescent="0.25">
      <c r="A8" t="s">
        <v>57</v>
      </c>
      <c r="B8">
        <f>COUNTIFS(Sheet!E:E,items!A8)</f>
        <v>14</v>
      </c>
    </row>
    <row r="9" spans="1:2" x14ac:dyDescent="0.25">
      <c r="A9" t="s">
        <v>58</v>
      </c>
      <c r="B9">
        <f>COUNTIFS(Sheet!E:E,items!A9)</f>
        <v>0</v>
      </c>
    </row>
    <row r="10" spans="1:2" x14ac:dyDescent="0.25">
      <c r="A10" t="s">
        <v>25</v>
      </c>
      <c r="B10">
        <f>COUNTIFS(Sheet!E:E,items!A10)</f>
        <v>12</v>
      </c>
    </row>
    <row r="11" spans="1:2" x14ac:dyDescent="0.25">
      <c r="A11" t="s">
        <v>63</v>
      </c>
      <c r="B11">
        <f>COUNTIFS(Sheet!E:E,items!A11)</f>
        <v>7</v>
      </c>
    </row>
    <row r="12" spans="1:2" x14ac:dyDescent="0.25">
      <c r="A12" t="s">
        <v>24</v>
      </c>
      <c r="B12">
        <f>COUNTIFS(Sheet!E:E,items!A12)</f>
        <v>7</v>
      </c>
    </row>
    <row r="13" spans="1:2" x14ac:dyDescent="0.25">
      <c r="A13" t="s">
        <v>64</v>
      </c>
      <c r="B13">
        <f>COUNTIFS(Sheet!E:E,items!A13)</f>
        <v>0</v>
      </c>
    </row>
    <row r="14" spans="1:2" x14ac:dyDescent="0.25">
      <c r="B14">
        <f>SUM(B4:B13)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2022-08-18T15:11:55Z</dcterms:created>
  <dcterms:modified xsi:type="dcterms:W3CDTF">2024-04-22T13:45:43Z</dcterms:modified>
</cp:coreProperties>
</file>