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ev\UNDC_AUTOMATIZACION\EXCEL_TRABAJADO\"/>
    </mc:Choice>
  </mc:AlternateContent>
  <xr:revisionPtr revIDLastSave="0" documentId="13_ncr:1_{328EF438-BA05-4181-977F-2B7281C016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  <sheet name="Hoja1" sheetId="2" r:id="rId2"/>
    <sheet name="items" sheetId="3" r:id="rId3"/>
  </sheets>
  <definedNames>
    <definedName name="_xlnm._FilterDatabase" localSheetId="0" hidden="1">Sheet!$A$1:$AH$67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2" i="1"/>
  <c r="Z97" i="1"/>
  <c r="AA97" i="1"/>
  <c r="AB97" i="1" s="1"/>
  <c r="AE97" i="1"/>
  <c r="Z98" i="1"/>
  <c r="AA98" i="1"/>
  <c r="AB98" i="1" s="1"/>
  <c r="AE98" i="1"/>
  <c r="Z99" i="1"/>
  <c r="AA99" i="1"/>
  <c r="AB99" i="1" s="1"/>
  <c r="AC99" i="1"/>
  <c r="AD99" i="1" s="1"/>
  <c r="AE99" i="1"/>
  <c r="Z100" i="1"/>
  <c r="AA100" i="1"/>
  <c r="AC100" i="1" s="1"/>
  <c r="AD100" i="1" s="1"/>
  <c r="AB100" i="1"/>
  <c r="AE100" i="1"/>
  <c r="Z101" i="1"/>
  <c r="AA101" i="1"/>
  <c r="AB101" i="1" s="1"/>
  <c r="AE101" i="1"/>
  <c r="Z102" i="1"/>
  <c r="AA102" i="1"/>
  <c r="AC102" i="1" s="1"/>
  <c r="AD102" i="1" s="1"/>
  <c r="AE102" i="1"/>
  <c r="Z103" i="1"/>
  <c r="AA103" i="1"/>
  <c r="AB103" i="1" s="1"/>
  <c r="AE103" i="1"/>
  <c r="Z104" i="1"/>
  <c r="AA104" i="1"/>
  <c r="AB104" i="1" s="1"/>
  <c r="AE104" i="1"/>
  <c r="Z105" i="1"/>
  <c r="AA105" i="1"/>
  <c r="AB105" i="1" s="1"/>
  <c r="AE105" i="1"/>
  <c r="Z106" i="1"/>
  <c r="AA106" i="1"/>
  <c r="AC106" i="1" s="1"/>
  <c r="AD106" i="1" s="1"/>
  <c r="AE106" i="1"/>
  <c r="Z107" i="1"/>
  <c r="AA107" i="1"/>
  <c r="AC107" i="1" s="1"/>
  <c r="AD107" i="1" s="1"/>
  <c r="AE107" i="1"/>
  <c r="Z3" i="1"/>
  <c r="AA3" i="1"/>
  <c r="AB3" i="1" s="1"/>
  <c r="AE3" i="1"/>
  <c r="Z4" i="1"/>
  <c r="AA4" i="1"/>
  <c r="AB4" i="1" s="1"/>
  <c r="AE4" i="1"/>
  <c r="Z5" i="1"/>
  <c r="AA5" i="1"/>
  <c r="AB5" i="1" s="1"/>
  <c r="AE5" i="1"/>
  <c r="Z6" i="1"/>
  <c r="AA6" i="1"/>
  <c r="AB6" i="1" s="1"/>
  <c r="AE6" i="1"/>
  <c r="Z7" i="1"/>
  <c r="AA7" i="1"/>
  <c r="AB7" i="1" s="1"/>
  <c r="AE7" i="1"/>
  <c r="Z8" i="1"/>
  <c r="AA8" i="1"/>
  <c r="AB8" i="1" s="1"/>
  <c r="AE8" i="1"/>
  <c r="Z9" i="1"/>
  <c r="AA9" i="1"/>
  <c r="AB9" i="1" s="1"/>
  <c r="AE9" i="1"/>
  <c r="Z10" i="1"/>
  <c r="AA10" i="1"/>
  <c r="AB10" i="1" s="1"/>
  <c r="AE10" i="1"/>
  <c r="Z11" i="1"/>
  <c r="AA11" i="1"/>
  <c r="AB11" i="1" s="1"/>
  <c r="AE11" i="1"/>
  <c r="Z12" i="1"/>
  <c r="AA12" i="1"/>
  <c r="AB12" i="1" s="1"/>
  <c r="AE12" i="1"/>
  <c r="Z13" i="1"/>
  <c r="AA13" i="1"/>
  <c r="AC13" i="1" s="1"/>
  <c r="AD13" i="1" s="1"/>
  <c r="AE13" i="1"/>
  <c r="Z14" i="1"/>
  <c r="AA14" i="1"/>
  <c r="AB14" i="1" s="1"/>
  <c r="AE14" i="1"/>
  <c r="Z15" i="1"/>
  <c r="AA15" i="1"/>
  <c r="AB15" i="1" s="1"/>
  <c r="AE15" i="1"/>
  <c r="Z16" i="1"/>
  <c r="AA16" i="1"/>
  <c r="AB16" i="1" s="1"/>
  <c r="AE16" i="1"/>
  <c r="Z17" i="1"/>
  <c r="AA17" i="1"/>
  <c r="AB17" i="1" s="1"/>
  <c r="AE17" i="1"/>
  <c r="Z18" i="1"/>
  <c r="AA18" i="1"/>
  <c r="AB18" i="1" s="1"/>
  <c r="AE18" i="1"/>
  <c r="Z19" i="1"/>
  <c r="AA19" i="1"/>
  <c r="AB19" i="1" s="1"/>
  <c r="AE19" i="1"/>
  <c r="Z20" i="1"/>
  <c r="AA20" i="1"/>
  <c r="AC20" i="1" s="1"/>
  <c r="AD20" i="1" s="1"/>
  <c r="AB20" i="1"/>
  <c r="AE20" i="1"/>
  <c r="Z21" i="1"/>
  <c r="AA21" i="1"/>
  <c r="AB21" i="1" s="1"/>
  <c r="AE21" i="1"/>
  <c r="Z22" i="1"/>
  <c r="AA22" i="1"/>
  <c r="AB22" i="1" s="1"/>
  <c r="AE22" i="1"/>
  <c r="Z23" i="1"/>
  <c r="AA23" i="1"/>
  <c r="AB23" i="1" s="1"/>
  <c r="AE23" i="1"/>
  <c r="Z24" i="1"/>
  <c r="AA24" i="1"/>
  <c r="AB24" i="1" s="1"/>
  <c r="AE24" i="1"/>
  <c r="Z25" i="1"/>
  <c r="AA25" i="1"/>
  <c r="AB25" i="1" s="1"/>
  <c r="AE25" i="1"/>
  <c r="Z26" i="1"/>
  <c r="AA26" i="1"/>
  <c r="AC26" i="1" s="1"/>
  <c r="AD26" i="1" s="1"/>
  <c r="AE26" i="1"/>
  <c r="Z27" i="1"/>
  <c r="AA27" i="1"/>
  <c r="AC27" i="1" s="1"/>
  <c r="AD27" i="1" s="1"/>
  <c r="AE27" i="1"/>
  <c r="Z28" i="1"/>
  <c r="AA28" i="1"/>
  <c r="AC28" i="1" s="1"/>
  <c r="AD28" i="1" s="1"/>
  <c r="AB28" i="1"/>
  <c r="AE28" i="1"/>
  <c r="Z29" i="1"/>
  <c r="AA29" i="1"/>
  <c r="AB29" i="1" s="1"/>
  <c r="AE29" i="1"/>
  <c r="Z30" i="1"/>
  <c r="AA30" i="1"/>
  <c r="AB30" i="1" s="1"/>
  <c r="AE30" i="1"/>
  <c r="Z31" i="1"/>
  <c r="AA31" i="1"/>
  <c r="AC31" i="1" s="1"/>
  <c r="AD31" i="1" s="1"/>
  <c r="AE31" i="1"/>
  <c r="Z32" i="1"/>
  <c r="AA32" i="1"/>
  <c r="AB32" i="1" s="1"/>
  <c r="AE32" i="1"/>
  <c r="Z33" i="1"/>
  <c r="AA33" i="1"/>
  <c r="AB33" i="1" s="1"/>
  <c r="AE33" i="1"/>
  <c r="Z34" i="1"/>
  <c r="AA34" i="1"/>
  <c r="AB34" i="1" s="1"/>
  <c r="AE34" i="1"/>
  <c r="Z35" i="1"/>
  <c r="AA35" i="1"/>
  <c r="AC35" i="1" s="1"/>
  <c r="AD35" i="1" s="1"/>
  <c r="AB35" i="1"/>
  <c r="AE35" i="1"/>
  <c r="Z36" i="1"/>
  <c r="AA36" i="1"/>
  <c r="AB36" i="1" s="1"/>
  <c r="AE36" i="1"/>
  <c r="Z37" i="1"/>
  <c r="AA37" i="1"/>
  <c r="AB37" i="1" s="1"/>
  <c r="AC37" i="1"/>
  <c r="AD37" i="1" s="1"/>
  <c r="AE37" i="1"/>
  <c r="Z38" i="1"/>
  <c r="AA38" i="1"/>
  <c r="AB38" i="1" s="1"/>
  <c r="AE38" i="1"/>
  <c r="Z39" i="1"/>
  <c r="AA39" i="1"/>
  <c r="AC39" i="1" s="1"/>
  <c r="AD39" i="1" s="1"/>
  <c r="AE39" i="1"/>
  <c r="Z40" i="1"/>
  <c r="AA40" i="1"/>
  <c r="AB40" i="1" s="1"/>
  <c r="AE40" i="1"/>
  <c r="Z41" i="1"/>
  <c r="AA41" i="1"/>
  <c r="AC41" i="1" s="1"/>
  <c r="AD41" i="1" s="1"/>
  <c r="AE41" i="1"/>
  <c r="Z42" i="1"/>
  <c r="AA42" i="1"/>
  <c r="AB42" i="1" s="1"/>
  <c r="AE42" i="1"/>
  <c r="Z43" i="1"/>
  <c r="AA43" i="1"/>
  <c r="AB43" i="1" s="1"/>
  <c r="AE43" i="1"/>
  <c r="Z44" i="1"/>
  <c r="AA44" i="1"/>
  <c r="AB44" i="1" s="1"/>
  <c r="AE44" i="1"/>
  <c r="Z45" i="1"/>
  <c r="AA45" i="1"/>
  <c r="AB45" i="1" s="1"/>
  <c r="AE45" i="1"/>
  <c r="Z46" i="1"/>
  <c r="AA46" i="1"/>
  <c r="AB46" i="1" s="1"/>
  <c r="AE46" i="1"/>
  <c r="Z47" i="1"/>
  <c r="AA47" i="1"/>
  <c r="AB47" i="1" s="1"/>
  <c r="AE47" i="1"/>
  <c r="Z48" i="1"/>
  <c r="AA48" i="1"/>
  <c r="AB48" i="1" s="1"/>
  <c r="AE48" i="1"/>
  <c r="Z49" i="1"/>
  <c r="AA49" i="1"/>
  <c r="AB49" i="1"/>
  <c r="AC49" i="1"/>
  <c r="AD49" i="1" s="1"/>
  <c r="AE49" i="1"/>
  <c r="Z50" i="1"/>
  <c r="AA50" i="1"/>
  <c r="AB50" i="1" s="1"/>
  <c r="AE50" i="1"/>
  <c r="Z51" i="1"/>
  <c r="AA51" i="1"/>
  <c r="AB51" i="1" s="1"/>
  <c r="AE51" i="1"/>
  <c r="Z52" i="1"/>
  <c r="AA52" i="1"/>
  <c r="AB52" i="1" s="1"/>
  <c r="AE52" i="1"/>
  <c r="Z53" i="1"/>
  <c r="AA53" i="1"/>
  <c r="AB53" i="1" s="1"/>
  <c r="AE53" i="1"/>
  <c r="Z54" i="1"/>
  <c r="AA54" i="1"/>
  <c r="AB54" i="1" s="1"/>
  <c r="AE54" i="1"/>
  <c r="Z55" i="1"/>
  <c r="AA55" i="1"/>
  <c r="AB55" i="1" s="1"/>
  <c r="AE55" i="1"/>
  <c r="Z56" i="1"/>
  <c r="AA56" i="1"/>
  <c r="AC56" i="1" s="1"/>
  <c r="AD56" i="1" s="1"/>
  <c r="AE56" i="1"/>
  <c r="Z57" i="1"/>
  <c r="AA57" i="1"/>
  <c r="AC57" i="1" s="1"/>
  <c r="AD57" i="1" s="1"/>
  <c r="AE57" i="1"/>
  <c r="Z58" i="1"/>
  <c r="AA58" i="1"/>
  <c r="AB58" i="1" s="1"/>
  <c r="AE58" i="1"/>
  <c r="Z59" i="1"/>
  <c r="AA59" i="1"/>
  <c r="AB59" i="1" s="1"/>
  <c r="AE59" i="1"/>
  <c r="Z60" i="1"/>
  <c r="AA60" i="1"/>
  <c r="AB60" i="1" s="1"/>
  <c r="AE60" i="1"/>
  <c r="Z61" i="1"/>
  <c r="AA61" i="1"/>
  <c r="AC61" i="1" s="1"/>
  <c r="AD61" i="1" s="1"/>
  <c r="AE61" i="1"/>
  <c r="Z62" i="1"/>
  <c r="AA62" i="1"/>
  <c r="AB62" i="1" s="1"/>
  <c r="AE62" i="1"/>
  <c r="Z63" i="1"/>
  <c r="AA63" i="1"/>
  <c r="AB63" i="1" s="1"/>
  <c r="AE63" i="1"/>
  <c r="Z64" i="1"/>
  <c r="AA64" i="1"/>
  <c r="AC64" i="1" s="1"/>
  <c r="AD64" i="1" s="1"/>
  <c r="AE64" i="1"/>
  <c r="Z65" i="1"/>
  <c r="AA65" i="1"/>
  <c r="AB65" i="1" s="1"/>
  <c r="AE65" i="1"/>
  <c r="Z66" i="1"/>
  <c r="AA66" i="1"/>
  <c r="AB66" i="1" s="1"/>
  <c r="AE66" i="1"/>
  <c r="Z67" i="1"/>
  <c r="AA67" i="1"/>
  <c r="AC67" i="1" s="1"/>
  <c r="AD67" i="1" s="1"/>
  <c r="AB67" i="1"/>
  <c r="AE67" i="1"/>
  <c r="Z68" i="1"/>
  <c r="AA68" i="1"/>
  <c r="AC68" i="1" s="1"/>
  <c r="AD68" i="1" s="1"/>
  <c r="AB68" i="1"/>
  <c r="AE68" i="1"/>
  <c r="Z69" i="1"/>
  <c r="AA69" i="1"/>
  <c r="AC69" i="1" s="1"/>
  <c r="AD69" i="1" s="1"/>
  <c r="AE69" i="1"/>
  <c r="Z70" i="1"/>
  <c r="AA70" i="1"/>
  <c r="AB70" i="1" s="1"/>
  <c r="AE70" i="1"/>
  <c r="Z71" i="1"/>
  <c r="AA71" i="1"/>
  <c r="AB71" i="1" s="1"/>
  <c r="AE71" i="1"/>
  <c r="Z72" i="1"/>
  <c r="AA72" i="1"/>
  <c r="AB72" i="1"/>
  <c r="AC72" i="1"/>
  <c r="AD72" i="1" s="1"/>
  <c r="AE72" i="1"/>
  <c r="Z73" i="1"/>
  <c r="AA73" i="1"/>
  <c r="AB73" i="1" s="1"/>
  <c r="AE73" i="1"/>
  <c r="Z74" i="1"/>
  <c r="AA74" i="1"/>
  <c r="AC74" i="1" s="1"/>
  <c r="AD74" i="1" s="1"/>
  <c r="AE74" i="1"/>
  <c r="Z75" i="1"/>
  <c r="AA75" i="1"/>
  <c r="AC75" i="1" s="1"/>
  <c r="AD75" i="1" s="1"/>
  <c r="AE75" i="1"/>
  <c r="Z76" i="1"/>
  <c r="AA76" i="1"/>
  <c r="AC76" i="1" s="1"/>
  <c r="AD76" i="1" s="1"/>
  <c r="AB76" i="1"/>
  <c r="AE76" i="1"/>
  <c r="Z77" i="1"/>
  <c r="AA77" i="1"/>
  <c r="AB77" i="1" s="1"/>
  <c r="AE77" i="1"/>
  <c r="Z78" i="1"/>
  <c r="AA78" i="1"/>
  <c r="AC78" i="1" s="1"/>
  <c r="AD78" i="1" s="1"/>
  <c r="AB78" i="1"/>
  <c r="AE78" i="1"/>
  <c r="Z79" i="1"/>
  <c r="AA79" i="1"/>
  <c r="AB79" i="1" s="1"/>
  <c r="AC79" i="1"/>
  <c r="AD79" i="1" s="1"/>
  <c r="AE79" i="1"/>
  <c r="Z80" i="1"/>
  <c r="AA80" i="1"/>
  <c r="AB80" i="1"/>
  <c r="AC80" i="1"/>
  <c r="AD80" i="1" s="1"/>
  <c r="AE80" i="1"/>
  <c r="Z81" i="1"/>
  <c r="AA81" i="1"/>
  <c r="AB81" i="1" s="1"/>
  <c r="AE81" i="1"/>
  <c r="Z82" i="1"/>
  <c r="AA82" i="1"/>
  <c r="AC82" i="1" s="1"/>
  <c r="AD82" i="1" s="1"/>
  <c r="AB82" i="1"/>
  <c r="AE82" i="1"/>
  <c r="Z83" i="1"/>
  <c r="AA83" i="1"/>
  <c r="AB83" i="1" s="1"/>
  <c r="AE83" i="1"/>
  <c r="Z84" i="1"/>
  <c r="AA84" i="1"/>
  <c r="AB84" i="1" s="1"/>
  <c r="AE84" i="1"/>
  <c r="Z85" i="1"/>
  <c r="AA85" i="1"/>
  <c r="AC85" i="1" s="1"/>
  <c r="AD85" i="1" s="1"/>
  <c r="AB85" i="1"/>
  <c r="AE85" i="1"/>
  <c r="Z86" i="1"/>
  <c r="AA86" i="1"/>
  <c r="AC86" i="1" s="1"/>
  <c r="AD86" i="1" s="1"/>
  <c r="AE86" i="1"/>
  <c r="Z87" i="1"/>
  <c r="AA87" i="1"/>
  <c r="AB87" i="1" s="1"/>
  <c r="AE87" i="1"/>
  <c r="Z88" i="1"/>
  <c r="AA88" i="1"/>
  <c r="AB88" i="1" s="1"/>
  <c r="AE88" i="1"/>
  <c r="Z89" i="1"/>
  <c r="AA89" i="1"/>
  <c r="AC89" i="1" s="1"/>
  <c r="AD89" i="1" s="1"/>
  <c r="AB89" i="1"/>
  <c r="AE89" i="1"/>
  <c r="Z90" i="1"/>
  <c r="AA90" i="1"/>
  <c r="AC90" i="1" s="1"/>
  <c r="AD90" i="1" s="1"/>
  <c r="AB90" i="1"/>
  <c r="AE90" i="1"/>
  <c r="Z91" i="1"/>
  <c r="AA91" i="1"/>
  <c r="AC91" i="1" s="1"/>
  <c r="AD91" i="1" s="1"/>
  <c r="AB91" i="1"/>
  <c r="AE91" i="1"/>
  <c r="Z92" i="1"/>
  <c r="AA92" i="1"/>
  <c r="AB92" i="1" s="1"/>
  <c r="AE92" i="1"/>
  <c r="Z93" i="1"/>
  <c r="AA93" i="1"/>
  <c r="AB93" i="1" s="1"/>
  <c r="AE93" i="1"/>
  <c r="Z94" i="1"/>
  <c r="AA94" i="1"/>
  <c r="AB94" i="1" s="1"/>
  <c r="AE94" i="1"/>
  <c r="Z95" i="1"/>
  <c r="AA95" i="1"/>
  <c r="AC95" i="1" s="1"/>
  <c r="AD95" i="1" s="1"/>
  <c r="AB95" i="1"/>
  <c r="AE95" i="1"/>
  <c r="Z96" i="1"/>
  <c r="AA96" i="1"/>
  <c r="AC96" i="1" s="1"/>
  <c r="AD96" i="1" s="1"/>
  <c r="AE96" i="1"/>
  <c r="W68" i="1"/>
  <c r="Z2" i="1"/>
  <c r="AA2" i="1"/>
  <c r="AB2" i="1" s="1"/>
  <c r="AE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B5" i="3"/>
  <c r="B6" i="3"/>
  <c r="B7" i="3"/>
  <c r="B8" i="3"/>
  <c r="B9" i="3"/>
  <c r="B10" i="3"/>
  <c r="B11" i="3"/>
  <c r="B12" i="3"/>
  <c r="B13" i="3"/>
  <c r="B4" i="3"/>
  <c r="H2" i="2"/>
  <c r="H3" i="2"/>
  <c r="H4" i="2"/>
  <c r="H5" i="2"/>
  <c r="H6" i="2"/>
  <c r="H7" i="2"/>
  <c r="H8" i="2"/>
  <c r="H1" i="2"/>
  <c r="AC84" i="1" l="1"/>
  <c r="AD84" i="1" s="1"/>
  <c r="AC98" i="1"/>
  <c r="AD98" i="1" s="1"/>
  <c r="AB74" i="1"/>
  <c r="AC6" i="1"/>
  <c r="AD6" i="1" s="1"/>
  <c r="AC46" i="1"/>
  <c r="AD46" i="1" s="1"/>
  <c r="AB13" i="1"/>
  <c r="AB107" i="1"/>
  <c r="AC44" i="1"/>
  <c r="AD44" i="1" s="1"/>
  <c r="AB106" i="1"/>
  <c r="AC83" i="1"/>
  <c r="AD83" i="1" s="1"/>
  <c r="AB27" i="1"/>
  <c r="AC62" i="1"/>
  <c r="AD62" i="1" s="1"/>
  <c r="AC18" i="1"/>
  <c r="AD18" i="1" s="1"/>
  <c r="AC11" i="1"/>
  <c r="AD11" i="1" s="1"/>
  <c r="AC104" i="1"/>
  <c r="AD104" i="1" s="1"/>
  <c r="AC88" i="1"/>
  <c r="AD88" i="1" s="1"/>
  <c r="AC4" i="1"/>
  <c r="AD4" i="1" s="1"/>
  <c r="AB31" i="1"/>
  <c r="AC24" i="1"/>
  <c r="AD24" i="1" s="1"/>
  <c r="AC103" i="1"/>
  <c r="AD103" i="1" s="1"/>
  <c r="AC66" i="1"/>
  <c r="AD66" i="1" s="1"/>
  <c r="AB96" i="1"/>
  <c r="AB57" i="1"/>
  <c r="AC93" i="1"/>
  <c r="AD93" i="1" s="1"/>
  <c r="AC81" i="1"/>
  <c r="AD81" i="1" s="1"/>
  <c r="AB69" i="1"/>
  <c r="AB56" i="1"/>
  <c r="AC22" i="1"/>
  <c r="AD22" i="1" s="1"/>
  <c r="AB102" i="1"/>
  <c r="AC48" i="1"/>
  <c r="AD48" i="1" s="1"/>
  <c r="AC14" i="1"/>
  <c r="AD14" i="1" s="1"/>
  <c r="AC58" i="1"/>
  <c r="AD58" i="1" s="1"/>
  <c r="AC45" i="1"/>
  <c r="AD45" i="1" s="1"/>
  <c r="AC32" i="1"/>
  <c r="AD32" i="1" s="1"/>
  <c r="AB64" i="1"/>
  <c r="AC105" i="1"/>
  <c r="AD105" i="1" s="1"/>
  <c r="AC101" i="1"/>
  <c r="AD101" i="1" s="1"/>
  <c r="AC97" i="1"/>
  <c r="AD97" i="1" s="1"/>
  <c r="AB86" i="1"/>
  <c r="AB41" i="1"/>
  <c r="AC53" i="1"/>
  <c r="AD53" i="1" s="1"/>
  <c r="AC15" i="1"/>
  <c r="AD15" i="1" s="1"/>
  <c r="AC60" i="1"/>
  <c r="AD60" i="1" s="1"/>
  <c r="AC63" i="1"/>
  <c r="AD63" i="1" s="1"/>
  <c r="AC33" i="1"/>
  <c r="AD33" i="1" s="1"/>
  <c r="AB75" i="1"/>
  <c r="AC12" i="1"/>
  <c r="AD12" i="1" s="1"/>
  <c r="AC92" i="1"/>
  <c r="AD92" i="1" s="1"/>
  <c r="AC87" i="1"/>
  <c r="AD87" i="1" s="1"/>
  <c r="AC52" i="1"/>
  <c r="AD52" i="1" s="1"/>
  <c r="AC47" i="1"/>
  <c r="AD47" i="1" s="1"/>
  <c r="AC21" i="1"/>
  <c r="AD21" i="1" s="1"/>
  <c r="AB26" i="1"/>
  <c r="AC71" i="1"/>
  <c r="AD71" i="1" s="1"/>
  <c r="AC36" i="1"/>
  <c r="AD36" i="1" s="1"/>
  <c r="AC10" i="1"/>
  <c r="AD10" i="1" s="1"/>
  <c r="AC5" i="1"/>
  <c r="AD5" i="1" s="1"/>
  <c r="AB61" i="1"/>
  <c r="AC70" i="1"/>
  <c r="AD70" i="1" s="1"/>
  <c r="AC50" i="1"/>
  <c r="AD50" i="1" s="1"/>
  <c r="AC40" i="1"/>
  <c r="AD40" i="1" s="1"/>
  <c r="AC19" i="1"/>
  <c r="AD19" i="1" s="1"/>
  <c r="AC9" i="1"/>
  <c r="AD9" i="1" s="1"/>
  <c r="AC94" i="1"/>
  <c r="AD94" i="1" s="1"/>
  <c r="AC59" i="1"/>
  <c r="AD59" i="1" s="1"/>
  <c r="AC54" i="1"/>
  <c r="AD54" i="1" s="1"/>
  <c r="AC34" i="1"/>
  <c r="AD34" i="1" s="1"/>
  <c r="AC23" i="1"/>
  <c r="AD23" i="1" s="1"/>
  <c r="AB39" i="1"/>
  <c r="AC65" i="1"/>
  <c r="AD65" i="1" s="1"/>
  <c r="AC43" i="1"/>
  <c r="AD43" i="1" s="1"/>
  <c r="AC30" i="1"/>
  <c r="AD30" i="1" s="1"/>
  <c r="AC17" i="1"/>
  <c r="AD17" i="1" s="1"/>
  <c r="AC8" i="1"/>
  <c r="AD8" i="1" s="1"/>
  <c r="AC73" i="1"/>
  <c r="AD73" i="1" s="1"/>
  <c r="AC51" i="1"/>
  <c r="AD51" i="1" s="1"/>
  <c r="AC38" i="1"/>
  <c r="AD38" i="1" s="1"/>
  <c r="AC25" i="1"/>
  <c r="AD25" i="1" s="1"/>
  <c r="AC3" i="1"/>
  <c r="AD3" i="1" s="1"/>
  <c r="AC16" i="1"/>
  <c r="AD16" i="1" s="1"/>
  <c r="AC29" i="1"/>
  <c r="AD29" i="1" s="1"/>
  <c r="AC7" i="1"/>
  <c r="AD7" i="1" s="1"/>
  <c r="AC77" i="1"/>
  <c r="AD77" i="1" s="1"/>
  <c r="AC55" i="1"/>
  <c r="AD55" i="1" s="1"/>
  <c r="AC42" i="1"/>
  <c r="AD42" i="1" s="1"/>
  <c r="AC2" i="1"/>
  <c r="AD2" i="1" s="1"/>
  <c r="B14" i="3"/>
</calcChain>
</file>

<file path=xl/sharedStrings.xml><?xml version="1.0" encoding="utf-8"?>
<sst xmlns="http://schemas.openxmlformats.org/spreadsheetml/2006/main" count="1008" uniqueCount="253">
  <si>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</si>
  <si>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</si>
  <si>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</si>
  <si>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</si>
  <si>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</si>
  <si>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</si>
  <si>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</si>
  <si>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</si>
  <si>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</si>
  <si>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</si>
  <si>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</si>
  <si>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</si>
  <si>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</si>
  <si>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</si>
  <si>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</si>
  <si>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</si>
  <si>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</si>
  <si>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M</t>
  </si>
  <si>
    <t>I</t>
  </si>
  <si>
    <t>A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</si>
  <si>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</si>
  <si>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</si>
  <si>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</si>
  <si>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</si>
  <si>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</si>
  <si>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</si>
  <si>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</si>
  <si>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</si>
  <si>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</si>
  <si>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</si>
  <si>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</si>
  <si>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</si>
  <si>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</si>
  <si>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</si>
  <si>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</si>
  <si>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</si>
  <si>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</si>
  <si>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</si>
  <si>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</si>
  <si>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</si>
  <si>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</si>
  <si>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</si>
  <si>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</si>
  <si>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</si>
  <si>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</si>
  <si>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</si>
  <si>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</si>
  <si>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</si>
  <si>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</si>
  <si>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</si>
  <si>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</si>
  <si>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</si>
  <si>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</si>
  <si>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</si>
  <si>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</si>
  <si>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</si>
  <si>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V</t>
  </si>
  <si>
    <t>VI</t>
  </si>
  <si>
    <t>IMAGEN UNIRSE GRUPO WHATSAPP</t>
  </si>
  <si>
    <t>CICLOS</t>
  </si>
  <si>
    <t>CANTIDAD</t>
  </si>
  <si>
    <t>II</t>
  </si>
  <si>
    <t>VIII</t>
  </si>
  <si>
    <t>X</t>
  </si>
  <si>
    <t>DOCENTE</t>
  </si>
  <si>
    <t>NO</t>
  </si>
  <si>
    <t>AG_X-M-A FORMULACIÓN Y EV</t>
  </si>
  <si>
    <t>T</t>
  </si>
  <si>
    <t>ALMEYDA CHUMPITAZ FRANCISCO TOMAS</t>
  </si>
  <si>
    <t>QUISPE ARBILDO GLADYS</t>
  </si>
  <si>
    <t>SI</t>
  </si>
  <si>
    <t>IS</t>
  </si>
  <si>
    <t>ISES240205 - 1232 - ESTRUCTURA DE DATOS</t>
  </si>
  <si>
    <t>A2</t>
  </si>
  <si>
    <t>HERNANDEZ PEVES JUAN GUSTAVO</t>
  </si>
  <si>
    <t>B1</t>
  </si>
  <si>
    <t>LOO PARIAN LUIS ALBERTO</t>
  </si>
  <si>
    <t>B2</t>
  </si>
  <si>
    <t>ISES240206 - 1233 - DIBUJO CAD</t>
  </si>
  <si>
    <t>A1</t>
  </si>
  <si>
    <t>ABANTO CORCUERA MANUEL REGILDER</t>
  </si>
  <si>
    <t>ISEG240401 - 1240 - CULTURA AMBIENTAL Y RESPONSABILIDAD SOCIAL</t>
  </si>
  <si>
    <t>ISEG240402 - 1241 - DERECHO EMPRESARIAL</t>
  </si>
  <si>
    <t>CANALES YACTAYO JESÚS GONZALO VIVIANO</t>
  </si>
  <si>
    <t>ISEE240403 - 1242 - ESTADÍSTICA Y PROBABILIDADES</t>
  </si>
  <si>
    <t>ZAMUDIO ESPINOZA ZULMA GISELLA</t>
  </si>
  <si>
    <t>ISEE240404 - 1243 - INVESTIGACIÓN OPERATIVA II</t>
  </si>
  <si>
    <t>ISES240405 - 1244 - SISTEMAS DIGITALES</t>
  </si>
  <si>
    <t>DAGA CHACA MARISOL</t>
  </si>
  <si>
    <t>A3</t>
  </si>
  <si>
    <t>SOTELO VICENTE JOSE FERNANDO</t>
  </si>
  <si>
    <t>ISES240406 - 1245 - FUNDAMENTOS DE BASE DE DATOS</t>
  </si>
  <si>
    <t>SANCHEZ CASTILLO EDDYE ARTURO</t>
  </si>
  <si>
    <t>ISES240407 - 1246 - DESARROLLO WEB FULL STACK</t>
  </si>
  <si>
    <t>REMICIO MINAMI WALTER DANIEL</t>
  </si>
  <si>
    <t>CORONADO RODRIGUEZ PEDRO DAVID</t>
  </si>
  <si>
    <t>ISES240504 - 1250 - ADMINISTRACIÓN DE BASE DE DATOS</t>
  </si>
  <si>
    <t>SALCEDO RODAS PERCY ISMAEL</t>
  </si>
  <si>
    <t>INQUILLA QUISPE RICARDO CARLOS</t>
  </si>
  <si>
    <t>ISES240601 - 1254 - DISEÑO DE REDES DE COMUNICACIONES</t>
  </si>
  <si>
    <t>VILCA PIZARRO JOEL LINDER</t>
  </si>
  <si>
    <t>ALMIDÓN ORTIZ CARLOS ALCIDES</t>
  </si>
  <si>
    <t>ISES240602 - 1255 - CONFIGURACIÓN DE SERVIDORES</t>
  </si>
  <si>
    <t>ASTO HUAMAN LEONIDAS</t>
  </si>
  <si>
    <t>ISES240603 - 1256 - DATA WEREHOUSE</t>
  </si>
  <si>
    <t>CÁRDENAS LINO CÉSAR ANDY</t>
  </si>
  <si>
    <t>ISES240604 - 1257 - ARQUITECTURA DE SOFTWARE</t>
  </si>
  <si>
    <t>ISES240605 - 1258 - INTELIGENCIA ARTIFICIAL Y SISTEMAS EXPERTOS</t>
  </si>
  <si>
    <t>HUARANCCA CONTRERAS PATRICIA PAULINA</t>
  </si>
  <si>
    <t>ISES240606 - 1259 - DISEÑO DE PROCESOS DE NEGOCIOS</t>
  </si>
  <si>
    <t>ANGOMA ASTUCURI MIRIAM</t>
  </si>
  <si>
    <t>IS81 - 533 - DISEÑO DE PROYECTOS DE INVESTIGACIÓN CIENTÍFICA</t>
  </si>
  <si>
    <t>PACHECO PUMALEQUE ALEX ABELARDO</t>
  </si>
  <si>
    <t>LARICO UCHAMACO GUIDO RAÚL</t>
  </si>
  <si>
    <t>IS82 - 534 - GESTIÓN DE PROYECTOS</t>
  </si>
  <si>
    <t>DURAN CARHUAMACA AMANDA</t>
  </si>
  <si>
    <t>IS83 - 535 - GESTIÓN Y GOBIERNOS DE SI/TI</t>
  </si>
  <si>
    <t>MEDINA ALIAGA JOSÉ LUIS</t>
  </si>
  <si>
    <t>IS84 - 536 - INGENIERÍA DE SOFTWARE I</t>
  </si>
  <si>
    <t>IS85 - 537 - INTELIGENCIA ARTIFICIAL</t>
  </si>
  <si>
    <t>IS91 - 538 - PROYECTO DE TESIS</t>
  </si>
  <si>
    <t>N</t>
  </si>
  <si>
    <t>OSEDA GAGO DULIO</t>
  </si>
  <si>
    <t>IS92 - 539 - PLAN DE NEGOCIOS START UP</t>
  </si>
  <si>
    <t>IS93 - 540 - GESTIÓN DE SERVICIOS DE LAS TI</t>
  </si>
  <si>
    <t>RAMIREZ PACHECO LUIS ENRIQUE</t>
  </si>
  <si>
    <t>IS94 - 541 - INGENIERÍA DE SOFTWARE II</t>
  </si>
  <si>
    <t>IS95 - 542 - SEGURIDAD INFORMÁTICA</t>
  </si>
  <si>
    <t>IS96 - 543 - PRACTICAS PRE PROFESIONALES I</t>
  </si>
  <si>
    <t>ROQUE TITO EDWIN</t>
  </si>
  <si>
    <t>IS101 - 544 - DESARROLLO DE TESIS</t>
  </si>
  <si>
    <t>VICENTE RAMOS WAGNER ENOC</t>
  </si>
  <si>
    <t>IS102 - 545 - BUSINESS INTELLIGENCE</t>
  </si>
  <si>
    <t>IS103 - 546 - ÉTICA DEONTOLÓGICA</t>
  </si>
  <si>
    <t>IS104 - 547 - AUDITORIA DE SISTEMAS</t>
  </si>
  <si>
    <t>IS105 - 548 - PRACTICAS PRE PROFESIONALES II</t>
  </si>
  <si>
    <t>ISEG240201 - 1228 - HERRAMIENTAS DIGITALES</t>
  </si>
  <si>
    <t>PALOMINO QUISPE HUSSEIN ANTHONY</t>
  </si>
  <si>
    <t>CUBILLAS LUYO OMAR PAUL</t>
  </si>
  <si>
    <t>MEDINA URIBE JURY CARLA</t>
  </si>
  <si>
    <t>ISEG240202 - 1229 - MATEMÁTICA BÁSICA II</t>
  </si>
  <si>
    <t>CARDENAS RUIZ DARIO ULDARICO</t>
  </si>
  <si>
    <t>ISEG240203 - 1230 - DESARROLLO PERSONAL</t>
  </si>
  <si>
    <t>ISEE240204 - 1231 - FÍSICA GENERAL</t>
  </si>
  <si>
    <t>CL</t>
  </si>
  <si>
    <t>https://sivireno.undc.edu.pe/index_home.php?s=asistencia_cursos.php&amp;id_cl=NDMyNA==</t>
  </si>
  <si>
    <t>https://sivireno.undc.edu.pe/index_home.php?s=asistencia_cursos.php&amp;id_cl=NDMyNQ==</t>
  </si>
  <si>
    <t>https://sivireno.undc.edu.pe/index_home.php?s=asistencia_cursos.php&amp;id_cl=NDMzMw==</t>
  </si>
  <si>
    <t>https://sivireno.undc.edu.pe/index_home.php?s=asistencia_cursos.php&amp;id_cl=NDMzNA==</t>
  </si>
  <si>
    <t>https://sivireno.undc.edu.pe/index_home.php?s=asistencia_cursos.php&amp;id_cl=NDMyNg==</t>
  </si>
  <si>
    <t>https://sivireno.undc.edu.pe/index_home.php?s=asistencia_cursos.php&amp;id_cl=NDMzNQ==</t>
  </si>
  <si>
    <t>https://sivireno.undc.edu.pe/index_home.php?s=asistencia_cursos.php&amp;id_cl=NDMyNw==</t>
  </si>
  <si>
    <t>https://sivireno.undc.edu.pe/index_home.php?s=asistencia_cursos.php&amp;id_cl=NDMzNg==</t>
  </si>
  <si>
    <t>https://sivireno.undc.edu.pe/index_home.php?s=asistencia_cursos.php&amp;id_cl=NDMyOA==</t>
  </si>
  <si>
    <t>https://sivireno.undc.edu.pe/index_home.php?s=asistencia_cursos.php&amp;id_cl=NDMzNw==</t>
  </si>
  <si>
    <t>https://sivireno.undc.edu.pe/index_home.php?s=asistencia_cursos.php&amp;id_cl=NDMyOQ==</t>
  </si>
  <si>
    <t>https://sivireno.undc.edu.pe/index_home.php?s=asistencia_cursos.php&amp;id_cl=NDMzMA==</t>
  </si>
  <si>
    <t>https://sivireno.undc.edu.pe/index_home.php?s=asistencia_cursos.php&amp;id_cl=NDMzOA==</t>
  </si>
  <si>
    <t>https://sivireno.undc.edu.pe/index_home.php?s=asistencia_cursos.php&amp;id_cl=NDMzOQ==</t>
  </si>
  <si>
    <t>https://sivireno.undc.edu.pe/index_home.php?s=asistencia_cursos.php&amp;id_cl=NDMzMQ==</t>
  </si>
  <si>
    <t>https://sivireno.undc.edu.pe/index_home.php?s=asistencia_cursos.php&amp;id_cl=NDMzMg==</t>
  </si>
  <si>
    <t>https://sivireno.undc.edu.pe/index_home.php?s=asistencia_cursos.php&amp;id_cl=NDM0MA==</t>
  </si>
  <si>
    <t>https://sivireno.undc.edu.pe/index_home.php?s=asistencia_cursos.php&amp;id_cl=NDM0MQ==</t>
  </si>
  <si>
    <t>https://sivireno.undc.edu.pe/index_home.php?s=asistencia_cursos.php&amp;id_cl=NDM0Mg==</t>
  </si>
  <si>
    <t>https://sivireno.undc.edu.pe/index_home.php?s=asistencia_cursos.php&amp;id_cl=NDM1Mg==</t>
  </si>
  <si>
    <t>https://sivireno.undc.edu.pe/index_home.php?s=asistencia_cursos.php&amp;id_cl=NDM0Mw==</t>
  </si>
  <si>
    <t>https://sivireno.undc.edu.pe/index_home.php?s=asistencia_cursos.php&amp;id_cl=NDM1Mw==</t>
  </si>
  <si>
    <t>https://sivireno.undc.edu.pe/index_home.php?s=asistencia_cursos.php&amp;id_cl=NDM0NA==</t>
  </si>
  <si>
    <t>https://sivireno.undc.edu.pe/index_home.php?s=asistencia_cursos.php&amp;id_cl=NDM1NA==</t>
  </si>
  <si>
    <t>https://sivireno.undc.edu.pe/index_home.php?s=asistencia_cursos.php&amp;id_cl=NDM0NQ==</t>
  </si>
  <si>
    <t>https://sivireno.undc.edu.pe/index_home.php?s=asistencia_cursos.php&amp;id_cl=NDM2Mg==</t>
  </si>
  <si>
    <t>https://sivireno.undc.edu.pe/index_home.php?s=asistencia_cursos.php&amp;id_cl=NDM1NQ==</t>
  </si>
  <si>
    <t>https://sivireno.undc.edu.pe/index_home.php?s=asistencia_cursos.php&amp;id_cl=NDM3Ng==</t>
  </si>
  <si>
    <t>https://sivireno.undc.edu.pe/index_home.php?s=asistencia_cursos.php&amp;id_cl=NDM0Ng==</t>
  </si>
  <si>
    <t>https://sivireno.undc.edu.pe/index_home.php?s=asistencia_cursos.php&amp;id_cl=NDM0Nw==</t>
  </si>
  <si>
    <t>https://sivireno.undc.edu.pe/index_home.php?s=asistencia_cursos.php&amp;id_cl=NDQxOQ==</t>
  </si>
  <si>
    <t>https://sivireno.undc.edu.pe/index_home.php?s=asistencia_cursos.php&amp;id_cl=NDM1Ng==</t>
  </si>
  <si>
    <t>https://sivireno.undc.edu.pe/index_home.php?s=asistencia_cursos.php&amp;id_cl=NDM1Nw==</t>
  </si>
  <si>
    <t>https://sivireno.undc.edu.pe/index_home.php?s=asistencia_cursos.php&amp;id_cl=NDM0OA==</t>
  </si>
  <si>
    <t>https://sivireno.undc.edu.pe/index_home.php?s=asistencia_cursos.php&amp;id_cl=NDM0OQ==</t>
  </si>
  <si>
    <t>https://sivireno.undc.edu.pe/index_home.php?s=asistencia_cursos.php&amp;id_cl=NDM1OA==</t>
  </si>
  <si>
    <t>https://sivireno.undc.edu.pe/index_home.php?s=asistencia_cursos.php&amp;id_cl=NDM1OQ==</t>
  </si>
  <si>
    <t>https://sivireno.undc.edu.pe/index_home.php?s=asistencia_cursos.php&amp;id_cl=NDM1MA==</t>
  </si>
  <si>
    <t>https://sivireno.undc.edu.pe/index_home.php?s=asistencia_cursos.php&amp;id_cl=NDM1MQ==</t>
  </si>
  <si>
    <t>https://sivireno.undc.edu.pe/index_home.php?s=asistencia_cursos.php&amp;id_cl=NDM2MA==</t>
  </si>
  <si>
    <t>https://sivireno.undc.edu.pe/index_home.php?s=asistencia_cursos.php&amp;id_cl=NDM2MQ==</t>
  </si>
  <si>
    <t>https://sivireno.undc.edu.pe/index_home.php?s=asistencia_cursos.php&amp;id_cl=NDM2Mw==</t>
  </si>
  <si>
    <t>https://sivireno.undc.edu.pe/index_home.php?s=asistencia_cursos.php&amp;id_cl=NDM2NA==</t>
  </si>
  <si>
    <t>https://sivireno.undc.edu.pe/index_home.php?s=asistencia_cursos.php&amp;id_cl=NDM3Nw==</t>
  </si>
  <si>
    <t>https://sivireno.undc.edu.pe/index_home.php?s=asistencia_cursos.php&amp;id_cl=NDM3OA==</t>
  </si>
  <si>
    <t>https://sivireno.undc.edu.pe/index_home.php?s=asistencia_cursos.php&amp;id_cl=NDM2NQ==</t>
  </si>
  <si>
    <t>https://sivireno.undc.edu.pe/index_home.php?s=asistencia_cursos.php&amp;id_cl=NDM2Ng==</t>
  </si>
  <si>
    <t>https://sivireno.undc.edu.pe/index_home.php?s=asistencia_cursos.php&amp;id_cl=NDM3OQ==</t>
  </si>
  <si>
    <t>https://sivireno.undc.edu.pe/index_home.php?s=asistencia_cursos.php&amp;id_cl=NDM4MA==</t>
  </si>
  <si>
    <t>https://sivireno.undc.edu.pe/index_home.php?s=asistencia_cursos.php&amp;id_cl=NDM2Nw==</t>
  </si>
  <si>
    <t>https://sivireno.undc.edu.pe/index_home.php?s=asistencia_cursos.php&amp;id_cl=NDM2OA==</t>
  </si>
  <si>
    <t>https://sivireno.undc.edu.pe/index_home.php?s=asistencia_cursos.php&amp;id_cl=NDM4MQ==</t>
  </si>
  <si>
    <t>https://sivireno.undc.edu.pe/index_home.php?s=asistencia_cursos.php&amp;id_cl=NDM4Mg==</t>
  </si>
  <si>
    <t>https://sivireno.undc.edu.pe/index_home.php?s=asistencia_cursos.php&amp;id_cl=NDM2OQ==</t>
  </si>
  <si>
    <t>https://sivireno.undc.edu.pe/index_home.php?s=asistencia_cursos.php&amp;id_cl=NDM3MA==</t>
  </si>
  <si>
    <t>https://sivireno.undc.edu.pe/index_home.php?s=asistencia_cursos.php&amp;id_cl=NDM4Mw==</t>
  </si>
  <si>
    <t>https://sivireno.undc.edu.pe/index_home.php?s=asistencia_cursos.php&amp;id_cl=NDM4NA==</t>
  </si>
  <si>
    <t>https://sivireno.undc.edu.pe/index_home.php?s=asistencia_cursos.php&amp;id_cl=NDM3MQ==</t>
  </si>
  <si>
    <t>https://sivireno.undc.edu.pe/index_home.php?s=asistencia_cursos.php&amp;id_cl=NDM3Mg==</t>
  </si>
  <si>
    <t>https://sivireno.undc.edu.pe/index_home.php?s=asistencia_cursos.php&amp;id_cl=NDM4NQ==</t>
  </si>
  <si>
    <t>https://sivireno.undc.edu.pe/index_home.php?s=asistencia_cursos.php&amp;id_cl=NDM4Ng==</t>
  </si>
  <si>
    <t>https://sivireno.undc.edu.pe/index_home.php?s=asistencia_cursos.php&amp;id_cl=NDM3Mw==</t>
  </si>
  <si>
    <t>https://sivireno.undc.edu.pe/index_home.php?s=asistencia_cursos.php&amp;id_cl=NDM3NA==</t>
  </si>
  <si>
    <t>https://sivireno.undc.edu.pe/index_home.php?s=asistencia_cursos.php&amp;id_cl=NDM4Nw==</t>
  </si>
  <si>
    <t>https://sivireno.undc.edu.pe/index_home.php?s=asistencia_cursos.php&amp;id_cl=NDM4OA==</t>
  </si>
  <si>
    <t>https://sivireno.undc.edu.pe/index_home.php?s=asistencia_cursos.php&amp;id_cl=NDM3NQ==</t>
  </si>
  <si>
    <t>https://sivireno.undc.edu.pe/index_home.php?s=asistencia_cursos.php&amp;id_cl=NDQ4Nw==</t>
  </si>
  <si>
    <t>https://sivireno.undc.edu.pe/index_home.php?s=asistencia_cursos.php&amp;id_cl=NDM4OQ==</t>
  </si>
  <si>
    <t>https://sivireno.undc.edu.pe/index_home.php?s=asistencia_cursos.php&amp;id_cl=NDQ4OA==</t>
  </si>
  <si>
    <t>https://sivireno.undc.edu.pe/index_home.php?s=asistencia_cursos.php&amp;id_cl=NDM5MA==</t>
  </si>
  <si>
    <t>https://sivireno.undc.edu.pe/index_home.php?s=asistencia_cursos.php&amp;id_cl=NDM5MQ==</t>
  </si>
  <si>
    <t>https://sivireno.undc.edu.pe/index_home.php?s=asistencia_cursos.php&amp;id_cl=NDM5OA==</t>
  </si>
  <si>
    <t>https://sivireno.undc.edu.pe/index_home.php?s=asistencia_cursos.php&amp;id_cl=NDM5Mg==</t>
  </si>
  <si>
    <t>https://sivireno.undc.edu.pe/index_home.php?s=asistencia_cursos.php&amp;id_cl=NDM5OQ==</t>
  </si>
  <si>
    <t>https://sivireno.undc.edu.pe/index_home.php?s=asistencia_cursos.php&amp;id_cl=NDM5Mw==</t>
  </si>
  <si>
    <t>https://sivireno.undc.edu.pe/index_home.php?s=asistencia_cursos.php&amp;id_cl=NDQwMA==</t>
  </si>
  <si>
    <t>https://sivireno.undc.edu.pe/index_home.php?s=asistencia_cursos.php&amp;id_cl=NDM5NA==</t>
  </si>
  <si>
    <t>https://sivireno.undc.edu.pe/index_home.php?s=asistencia_cursos.php&amp;id_cl=NDM5NQ==</t>
  </si>
  <si>
    <t>https://sivireno.undc.edu.pe/index_home.php?s=asistencia_cursos.php&amp;id_cl=NDQwMQ==</t>
  </si>
  <si>
    <t>https://sivireno.undc.edu.pe/index_home.php?s=asistencia_cursos.php&amp;id_cl=NDM5Ng==</t>
  </si>
  <si>
    <t>https://sivireno.undc.edu.pe/index_home.php?s=asistencia_cursos.php&amp;id_cl=NDM5Nw==</t>
  </si>
  <si>
    <t>https://sivireno.undc.edu.pe/index_home.php?s=asistencia_cursos.php&amp;id_cl=NDQwMg==</t>
  </si>
  <si>
    <t>https://sivireno.undc.edu.pe/index_home.php?s=asistencia_cursos.php&amp;id_cl=NDQwMw==</t>
  </si>
  <si>
    <t>https://sivireno.undc.edu.pe/index_home.php?s=asistencia_cursos.php&amp;id_cl=NDQwOQ==</t>
  </si>
  <si>
    <t>https://sivireno.undc.edu.pe/index_home.php?s=asistencia_cursos.php&amp;id_cl=NDQwNA==</t>
  </si>
  <si>
    <t>https://sivireno.undc.edu.pe/index_home.php?s=asistencia_cursos.php&amp;id_cl=NDQxMA==</t>
  </si>
  <si>
    <t>https://sivireno.undc.edu.pe/index_home.php?s=asistencia_cursos.php&amp;id_cl=NDQwNQ==</t>
  </si>
  <si>
    <t>https://sivireno.undc.edu.pe/index_home.php?s=asistencia_cursos.php&amp;id_cl=NDQxMQ==</t>
  </si>
  <si>
    <t>https://sivireno.undc.edu.pe/index_home.php?s=asistencia_cursos.php&amp;id_cl=NDQwNg==</t>
  </si>
  <si>
    <t>https://sivireno.undc.edu.pe/index_home.php?s=asistencia_cursos.php&amp;id_cl=NDQxMg==</t>
  </si>
  <si>
    <t>https://sivireno.undc.edu.pe/index_home.php?s=asistencia_cursos.php&amp;id_cl=NDQxMw==</t>
  </si>
  <si>
    <t>https://sivireno.undc.edu.pe/index_home.php?s=asistencia_cursos.php&amp;id_cl=NDQwNw==</t>
  </si>
  <si>
    <t>https://sivireno.undc.edu.pe/index_home.php?s=asistencia_cursos.php&amp;id_cl=NDQxNA==</t>
  </si>
  <si>
    <t>https://sivireno.undc.edu.pe/index_home.php?s=asistencia_cursos.php&amp;id_cl=NDQxNQ==</t>
  </si>
  <si>
    <t>https://sivireno.undc.edu.pe/index_home.php?s=asistencia_cursos.php&amp;id_cl=NDQwOA==</t>
  </si>
  <si>
    <t>https://sivireno.undc.edu.pe/index_home.php?s=asistencia_cursos.php&amp;id_cl=NDQxNg==</t>
  </si>
  <si>
    <t>https://sivireno.undc.edu.pe/index_home.php?s=asistencia_cursos.php&amp;id_cl=NDQxNw==</t>
  </si>
  <si>
    <t>https://sivireno.undc.edu.pe/index_home.php?s=asistencia_cursos.php&amp;id_cl=NDQyMg==</t>
  </si>
  <si>
    <t>https://sivireno.undc.edu.pe/index_home.php?s=asistencia_cursos.php&amp;id_cl=NDQxOA==</t>
  </si>
  <si>
    <t>https://sivireno.undc.edu.pe/index_home.php?s=asistencia_cursos.php&amp;id_cl=NDQyMw==</t>
  </si>
  <si>
    <t>https://sivireno.undc.edu.pe/index_home.php?s=asistencia_cursos.php&amp;id_cl=NDQyNA==</t>
  </si>
  <si>
    <t>https://sivireno.undc.edu.pe/index_home.php?s=asistencia_cursos.php&amp;id_cl=NDQyNQ==</t>
  </si>
  <si>
    <t>https://sivireno.undc.edu.pe/index_home.php?s=asistencia_cursos.php&amp;id_cl=NDQyMA==</t>
  </si>
  <si>
    <t>https://sivireno.undc.edu.pe/index_home.php?s=asistencia_cursos.php&amp;id_cl=NDQyNg==</t>
  </si>
  <si>
    <t>https://sivireno.undc.edu.pe/index_home.php?s=asistencia_cursos.php&amp;id_cl=NDQyMQ==</t>
  </si>
  <si>
    <t>https://sivireno.undc.edu.pe/index_home.php?s=asistencia_cursos.php&amp;id_cl=NDQyNw==</t>
  </si>
  <si>
    <t>LIST_STUDENTS</t>
  </si>
  <si>
    <t>CODIGO_CURSO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</si>
</sst>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top"/>
    </xf>
    <xf numFmtId="49" fontId="5" fillId="0" borderId="0" xfId="0" applyNumberFormat="1" applyFont="1"/>
    <xf numFmtId="49" fontId="0" fillId="0" borderId="0" xfId="0" applyNumberFormat="1"/>
    <xf numFmtId="0" fontId="6" fillId="3" borderId="0" xfId="0" applyFont="1" applyFill="1"/>
    <xf numFmtId="0" fontId="0" fillId="4" borderId="0" xfId="0" applyFill="1"/>
    <xf numFmtId="0" fontId="3" fillId="4" borderId="0" xfId="1" applyFill="1"/>
    <xf numFmtId="0" fontId="0" fillId="5" borderId="0" xfId="0" applyFill="1"/>
    <xf numFmtId="0" fontId="0" fillId="6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G107"/>
  <sheetViews>
    <sheetView tabSelected="1" workbookViewId="0">
      <pane ySplit="1" topLeftCell="A2" activePane="bottomLeft" state="frozen"/>
      <selection pane="bottomLeft" activeCell="T3" sqref="T3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4" customWidth="1"/>
    <col min="6" max="6" width="7.42578125" bestFit="1" customWidth="1"/>
    <col min="7" max="7" width="4.140625" customWidth="1"/>
    <col min="8" max="8" width="0.8554687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6" customWidth="1"/>
    <col min="22" max="22" width="23.140625" customWidth="1"/>
    <col min="23" max="23" width="10.85546875" bestFit="1" customWidth="1"/>
    <col min="24" max="24" width="17.140625" bestFit="1" customWidth="1"/>
    <col min="25" max="25" width="17.140625" customWidth="1"/>
    <col min="26" max="26" width="10.85546875" bestFit="1" customWidth="1"/>
    <col min="27" max="27" width="27.42578125" customWidth="1"/>
    <col min="28" max="28" width="48.42578125" customWidth="1"/>
    <col min="29" max="29" width="58.85546875" bestFit="1" customWidth="1"/>
    <col min="30" max="30" width="27.42578125" bestFit="1" customWidth="1"/>
    <col min="31" max="31" width="22.5703125" customWidth="1"/>
    <col min="32" max="32" width="19.42578125" customWidth="1"/>
    <col min="33" max="33" width="9.28515625" bestFit="1" customWidth="1"/>
    <col min="34" max="34" width="14.85546875" customWidth="1"/>
  </cols>
  <sheetData>
    <row r="1" spans="1:33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64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26</v>
      </c>
      <c r="U1" s="4" t="s">
        <v>144</v>
      </c>
      <c r="V1" s="4" t="s">
        <v>8</v>
      </c>
      <c r="W1" s="11" t="s">
        <v>13</v>
      </c>
      <c r="X1" s="11" t="s">
        <v>252</v>
      </c>
      <c r="Y1" s="11" t="s">
        <v>251</v>
      </c>
      <c r="Z1" s="5" t="s">
        <v>2</v>
      </c>
      <c r="AA1" s="6" t="s">
        <v>3</v>
      </c>
      <c r="AB1" s="6"/>
      <c r="AC1" s="6" t="s">
        <v>5</v>
      </c>
      <c r="AD1" s="6" t="s">
        <v>6</v>
      </c>
      <c r="AE1" s="6" t="s">
        <v>7</v>
      </c>
      <c r="AF1" s="8" t="s">
        <v>15</v>
      </c>
      <c r="AG1" s="8" t="s">
        <v>16</v>
      </c>
    </row>
    <row r="2" spans="1:33" x14ac:dyDescent="0.25">
      <c r="A2" s="12">
        <v>1</v>
      </c>
      <c r="B2" s="12" t="s">
        <v>71</v>
      </c>
      <c r="C2" s="12" t="s">
        <v>17</v>
      </c>
      <c r="D2" s="12" t="s">
        <v>136</v>
      </c>
      <c r="E2" s="12" t="s">
        <v>61</v>
      </c>
      <c r="F2" s="12" t="s">
        <v>17</v>
      </c>
      <c r="G2" s="12" t="s">
        <v>79</v>
      </c>
      <c r="H2" s="12">
        <v>11</v>
      </c>
      <c r="I2" s="12" t="s">
        <v>137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 t="s">
        <v>70</v>
      </c>
      <c r="U2" s="12" t="s">
        <v>145</v>
      </c>
      <c r="V2" s="13"/>
      <c r="W2" s="12" t="str">
        <f t="shared" ref="W2:W65" si="0">MID(V2,45,4)</f>
        <v/>
      </c>
      <c r="X2" s="12" t="str">
        <f>MID(U2,75,85)</f>
        <v>NDMyNA==</v>
      </c>
      <c r="Y2" s="12" t="str">
        <f>"https://sivireno.undc.edu.pe/Reportes/reporte_lista_alumnos.php?id_cargalectiva="&amp;X2</f>
        <v>https://sivireno.undc.edu.pe/Reportes/reporte_lista_alumnos.php?id_cargalectiva=NDMyNA==</v>
      </c>
      <c r="Z2" s="12" t="str">
        <f>MID(D2,1,10)</f>
        <v>ISEG240201</v>
      </c>
      <c r="AA2" s="12" t="str">
        <f>TRIM(MID(D2,14,222))</f>
        <v>1228 - HERRAMIENTAS DIGITALES</v>
      </c>
      <c r="AB2" s="12" t="str">
        <f>TRIM(CONCATENATE("AGRONOMIA ",E2,"-",F2,"-",G2," ",LEFT(AA2,LEN(AA2)-7)))</f>
        <v>AGRONOMIA II-M-A1 1228 - HERRAMIENTAS DI</v>
      </c>
      <c r="AC2" s="12" t="str">
        <f>CONCATENATE(B2,"_",E2,"-",F2,"-",G2," ",AA2)</f>
        <v>IS_II-M-A1 1228 - HERRAMIENTAS DIGITALES</v>
      </c>
      <c r="AD2" s="12" t="str">
        <f t="shared" ref="AD2" si="1">TRIM(MID(AC2,1,25))</f>
        <v>IS_II-M-A1 1228 - HERRAMI</v>
      </c>
      <c r="AE2" s="1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2" s="12"/>
      <c r="AG2" s="12"/>
    </row>
    <row r="3" spans="1:33" x14ac:dyDescent="0.25">
      <c r="A3" s="12">
        <v>2</v>
      </c>
      <c r="B3" s="12" t="s">
        <v>71</v>
      </c>
      <c r="C3" s="12" t="s">
        <v>17</v>
      </c>
      <c r="D3" s="12" t="s">
        <v>136</v>
      </c>
      <c r="E3" s="12" t="s">
        <v>61</v>
      </c>
      <c r="F3" s="12" t="s">
        <v>17</v>
      </c>
      <c r="G3" s="12" t="s">
        <v>73</v>
      </c>
      <c r="H3" s="12">
        <v>19</v>
      </c>
      <c r="I3" s="12" t="s">
        <v>138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 t="s">
        <v>65</v>
      </c>
      <c r="U3" s="12" t="s">
        <v>146</v>
      </c>
      <c r="V3" s="12"/>
      <c r="W3" s="12" t="str">
        <f t="shared" si="0"/>
        <v/>
      </c>
      <c r="X3" s="12" t="str">
        <f t="shared" ref="X3:X66" si="2">MID(U3,75,85)</f>
        <v>NDMyNQ==</v>
      </c>
      <c r="Y3" s="12" t="str">
        <f t="shared" ref="Y3:Y66" si="3">"https://sivireno.undc.edu.pe/Reportes/reporte_lista_alumnos.php?id_cargalectiva="&amp;X3</f>
        <v>https://sivireno.undc.edu.pe/Reportes/reporte_lista_alumnos.php?id_cargalectiva=NDMyNQ==</v>
      </c>
      <c r="Z3" s="12" t="str">
        <f>MID(D3,1,10)</f>
        <v>ISEG240201</v>
      </c>
      <c r="AA3" s="12" t="str">
        <f>TRIM(MID(D3,14,222))</f>
        <v>1228 - HERRAMIENTAS DIGITALES</v>
      </c>
      <c r="AB3" s="12" t="str">
        <f>TRIM(CONCATENATE("AGRONOMIA ",E3,"-",F3,"-",G3," ",LEFT(AA3,LEN(AA3)-7)))</f>
        <v>AGRONOMIA II-M-A2 1228 - HERRAMIENTAS DI</v>
      </c>
      <c r="AC3" s="12" t="str">
        <f>CONCATENATE(B3,"_",E3,"-",F3,"-",G3," ",AA3)</f>
        <v>IS_II-M-A2 1228 - HERRAMIENTAS DIGITALES</v>
      </c>
      <c r="AD3" s="12" t="str">
        <f t="shared" ref="AD3:AD66" si="4">TRIM(MID(AC3,1,25))</f>
        <v>IS_II-M-A2 1228 - HERRAMI</v>
      </c>
      <c r="AE3" s="12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3" s="12"/>
      <c r="AG3" s="12"/>
    </row>
    <row r="4" spans="1:33" x14ac:dyDescent="0.25">
      <c r="A4" s="12">
        <v>3</v>
      </c>
      <c r="B4" s="12" t="s">
        <v>71</v>
      </c>
      <c r="C4" s="12" t="s">
        <v>17</v>
      </c>
      <c r="D4" s="12" t="s">
        <v>136</v>
      </c>
      <c r="E4" s="12" t="s">
        <v>61</v>
      </c>
      <c r="F4" s="12" t="s">
        <v>67</v>
      </c>
      <c r="G4" s="12" t="s">
        <v>75</v>
      </c>
      <c r="H4" s="12">
        <v>13</v>
      </c>
      <c r="I4" s="12" t="s">
        <v>139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 t="s">
        <v>65</v>
      </c>
      <c r="U4" s="12" t="s">
        <v>147</v>
      </c>
      <c r="V4" s="12"/>
      <c r="W4" s="12" t="str">
        <f t="shared" si="0"/>
        <v/>
      </c>
      <c r="X4" s="12" t="str">
        <f t="shared" si="2"/>
        <v>NDMzMw==</v>
      </c>
      <c r="Y4" s="12" t="str">
        <f t="shared" si="3"/>
        <v>https://sivireno.undc.edu.pe/Reportes/reporte_lista_alumnos.php?id_cargalectiva=NDMzMw==</v>
      </c>
      <c r="Z4" s="12" t="str">
        <f>MID(D4,1,10)</f>
        <v>ISEG240201</v>
      </c>
      <c r="AA4" s="12" t="str">
        <f>TRIM(MID(D4,14,222))</f>
        <v>1228 - HERRAMIENTAS DIGITALES</v>
      </c>
      <c r="AB4" s="12" t="str">
        <f>TRIM(CONCATENATE("AGRONOMIA ",E4,"-",F4,"-",G4," ",LEFT(AA4,LEN(AA4)-7)))</f>
        <v>AGRONOMIA II-T-B1 1228 - HERRAMIENTAS DI</v>
      </c>
      <c r="AC4" s="12" t="str">
        <f>CONCATENATE(B4,"_",E4,"-",F4,"-",G4," ",AA4)</f>
        <v>IS_II-T-B1 1228 - HERRAMIENTAS DIGITALES</v>
      </c>
      <c r="AD4" s="12" t="str">
        <f t="shared" si="4"/>
        <v>IS_II-T-B1 1228 - HERRAMI</v>
      </c>
      <c r="AE4" s="12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4" s="12"/>
      <c r="AG4" s="12"/>
    </row>
    <row r="5" spans="1:33" x14ac:dyDescent="0.25">
      <c r="A5" s="12">
        <v>4</v>
      </c>
      <c r="B5" s="12" t="s">
        <v>71</v>
      </c>
      <c r="C5" s="12" t="s">
        <v>17</v>
      </c>
      <c r="D5" s="12" t="s">
        <v>136</v>
      </c>
      <c r="E5" s="12" t="s">
        <v>61</v>
      </c>
      <c r="F5" s="12" t="s">
        <v>67</v>
      </c>
      <c r="G5" s="12" t="s">
        <v>77</v>
      </c>
      <c r="H5" s="12">
        <v>15</v>
      </c>
      <c r="I5" s="12" t="s">
        <v>138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 t="s">
        <v>65</v>
      </c>
      <c r="U5" s="12" t="s">
        <v>148</v>
      </c>
      <c r="V5" s="12"/>
      <c r="W5" s="12" t="str">
        <f t="shared" si="0"/>
        <v/>
      </c>
      <c r="X5" s="12" t="str">
        <f t="shared" si="2"/>
        <v>NDMzNA==</v>
      </c>
      <c r="Y5" s="12" t="str">
        <f t="shared" si="3"/>
        <v>https://sivireno.undc.edu.pe/Reportes/reporte_lista_alumnos.php?id_cargalectiva=NDMzNA==</v>
      </c>
      <c r="Z5" s="12" t="str">
        <f>MID(D5,1,10)</f>
        <v>ISEG240201</v>
      </c>
      <c r="AA5" s="12" t="str">
        <f>TRIM(MID(D5,14,222))</f>
        <v>1228 - HERRAMIENTAS DIGITALES</v>
      </c>
      <c r="AB5" s="12" t="str">
        <f>TRIM(CONCATENATE("AGRONOMIA ",E5,"-",F5,"-",G5," ",LEFT(AA5,LEN(AA5)-7)))</f>
        <v>AGRONOMIA II-T-B2 1228 - HERRAMIENTAS DI</v>
      </c>
      <c r="AC5" s="12" t="str">
        <f>CONCATENATE(B5,"_",E5,"-",F5,"-",G5," ",AA5)</f>
        <v>IS_II-T-B2 1228 - HERRAMIENTAS DIGITALES</v>
      </c>
      <c r="AD5" s="12" t="str">
        <f t="shared" si="4"/>
        <v>IS_II-T-B2 1228 - HERRAMI</v>
      </c>
      <c r="AE5" s="12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5" s="12"/>
      <c r="AG5" s="12"/>
    </row>
    <row r="6" spans="1:33" x14ac:dyDescent="0.25">
      <c r="A6" s="12">
        <v>5</v>
      </c>
      <c r="B6" s="12" t="s">
        <v>71</v>
      </c>
      <c r="C6" s="12" t="s">
        <v>17</v>
      </c>
      <c r="D6" s="12" t="s">
        <v>140</v>
      </c>
      <c r="E6" s="12" t="s">
        <v>61</v>
      </c>
      <c r="F6" s="12" t="s">
        <v>17</v>
      </c>
      <c r="G6" s="12" t="s">
        <v>19</v>
      </c>
      <c r="H6" s="12">
        <v>35</v>
      </c>
      <c r="I6" s="12" t="s">
        <v>141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 t="s">
        <v>65</v>
      </c>
      <c r="U6" s="12" t="s">
        <v>149</v>
      </c>
      <c r="V6" s="12"/>
      <c r="W6" s="12" t="str">
        <f t="shared" si="0"/>
        <v/>
      </c>
      <c r="X6" s="12" t="str">
        <f t="shared" si="2"/>
        <v>NDMyNg==</v>
      </c>
      <c r="Y6" s="12" t="str">
        <f t="shared" si="3"/>
        <v>https://sivireno.undc.edu.pe/Reportes/reporte_lista_alumnos.php?id_cargalectiva=NDMyNg==</v>
      </c>
      <c r="Z6" s="12" t="str">
        <f>MID(D6,1,10)</f>
        <v>ISEG240202</v>
      </c>
      <c r="AA6" s="12" t="str">
        <f>TRIM(MID(D6,14,222))</f>
        <v>1229 - MATEMÁTICA BÁSICA II</v>
      </c>
      <c r="AB6" s="12" t="str">
        <f>TRIM(CONCATENATE("AGRONOMIA ",E6,"-",F6,"-",G6," ",LEFT(AA6,LEN(AA6)-7)))</f>
        <v>AGRONOMIA II-M-A 1229 - MATEMÁTICA BÁ</v>
      </c>
      <c r="AC6" s="12" t="str">
        <f>CONCATENATE(B6,"_",E6,"-",F6,"-",G6," ",AA6)</f>
        <v>IS_II-M-A 1229 - MATEMÁTICA BÁSICA II</v>
      </c>
      <c r="AD6" s="12" t="str">
        <f t="shared" si="4"/>
        <v>IS_II-M-A 1229 - MATEMÁTI</v>
      </c>
      <c r="AE6" s="12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6" s="12"/>
      <c r="AG6" s="12"/>
    </row>
    <row r="7" spans="1:33" x14ac:dyDescent="0.25">
      <c r="A7" s="12">
        <v>6</v>
      </c>
      <c r="B7" s="12" t="s">
        <v>71</v>
      </c>
      <c r="C7" s="12" t="s">
        <v>17</v>
      </c>
      <c r="D7" s="12" t="s">
        <v>140</v>
      </c>
      <c r="E7" s="12" t="s">
        <v>61</v>
      </c>
      <c r="F7" s="12" t="s">
        <v>67</v>
      </c>
      <c r="G7" s="12" t="s">
        <v>20</v>
      </c>
      <c r="H7" s="12">
        <v>28</v>
      </c>
      <c r="I7" s="12" t="s">
        <v>141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 t="s">
        <v>65</v>
      </c>
      <c r="U7" s="12" t="s">
        <v>150</v>
      </c>
      <c r="V7" s="12"/>
      <c r="W7" s="12" t="str">
        <f t="shared" si="0"/>
        <v/>
      </c>
      <c r="X7" s="12" t="str">
        <f t="shared" si="2"/>
        <v>NDMzNQ==</v>
      </c>
      <c r="Y7" s="12" t="str">
        <f t="shared" si="3"/>
        <v>https://sivireno.undc.edu.pe/Reportes/reporte_lista_alumnos.php?id_cargalectiva=NDMzNQ==</v>
      </c>
      <c r="Z7" s="12" t="str">
        <f>MID(D7,1,10)</f>
        <v>ISEG240202</v>
      </c>
      <c r="AA7" s="12" t="str">
        <f>TRIM(MID(D7,14,222))</f>
        <v>1229 - MATEMÁTICA BÁSICA II</v>
      </c>
      <c r="AB7" s="12" t="str">
        <f>TRIM(CONCATENATE("AGRONOMIA ",E7,"-",F7,"-",G7," ",LEFT(AA7,LEN(AA7)-7)))</f>
        <v>AGRONOMIA II-T-B 1229 - MATEMÁTICA BÁ</v>
      </c>
      <c r="AC7" s="12" t="str">
        <f>CONCATENATE(B7,"_",E7,"-",F7,"-",G7," ",AA7)</f>
        <v>IS_II-T-B 1229 - MATEMÁTICA BÁSICA II</v>
      </c>
      <c r="AD7" s="12" t="str">
        <f t="shared" si="4"/>
        <v>IS_II-T-B 1229 - MATEMÁTI</v>
      </c>
      <c r="AE7" s="12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7" s="12"/>
      <c r="AG7" s="12"/>
    </row>
    <row r="8" spans="1:33" x14ac:dyDescent="0.25">
      <c r="A8" s="12">
        <v>7</v>
      </c>
      <c r="B8" s="12" t="s">
        <v>71</v>
      </c>
      <c r="C8" s="12" t="s">
        <v>17</v>
      </c>
      <c r="D8" s="12" t="s">
        <v>142</v>
      </c>
      <c r="E8" s="12" t="s">
        <v>61</v>
      </c>
      <c r="F8" s="12" t="s">
        <v>17</v>
      </c>
      <c r="G8" s="12" t="s">
        <v>19</v>
      </c>
      <c r="H8" s="12">
        <v>30</v>
      </c>
      <c r="I8" s="12" t="s">
        <v>69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 t="s">
        <v>65</v>
      </c>
      <c r="U8" s="12" t="s">
        <v>151</v>
      </c>
      <c r="V8" s="12"/>
      <c r="W8" s="12" t="str">
        <f t="shared" si="0"/>
        <v/>
      </c>
      <c r="X8" s="12" t="str">
        <f t="shared" si="2"/>
        <v>NDMyNw==</v>
      </c>
      <c r="Y8" s="12" t="str">
        <f t="shared" si="3"/>
        <v>https://sivireno.undc.edu.pe/Reportes/reporte_lista_alumnos.php?id_cargalectiva=NDMyNw==</v>
      </c>
      <c r="Z8" s="12" t="str">
        <f>MID(D8,1,10)</f>
        <v>ISEG240203</v>
      </c>
      <c r="AA8" s="12" t="str">
        <f>TRIM(MID(D8,14,222))</f>
        <v>1230 - DESARROLLO PERSONAL</v>
      </c>
      <c r="AB8" s="12" t="str">
        <f>TRIM(CONCATENATE("AGRONOMIA ",E8,"-",F8,"-",G8," ",LEFT(AA8,LEN(AA8)-7)))</f>
        <v>AGRONOMIA II-M-A 1230 - DESARROLLO P</v>
      </c>
      <c r="AC8" s="12" t="str">
        <f>CONCATENATE(B8,"_",E8,"-",F8,"-",G8," ",AA8)</f>
        <v>IS_II-M-A 1230 - DESARROLLO PERSONAL</v>
      </c>
      <c r="AD8" s="12" t="str">
        <f t="shared" si="4"/>
        <v>IS_II-M-A 1230 - DESARROL</v>
      </c>
      <c r="AE8" s="12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8" s="12"/>
      <c r="AG8" s="12"/>
    </row>
    <row r="9" spans="1:33" x14ac:dyDescent="0.25">
      <c r="A9" s="12">
        <v>8</v>
      </c>
      <c r="B9" s="12" t="s">
        <v>71</v>
      </c>
      <c r="C9" s="12" t="s">
        <v>17</v>
      </c>
      <c r="D9" s="12" t="s">
        <v>142</v>
      </c>
      <c r="E9" s="12" t="s">
        <v>61</v>
      </c>
      <c r="F9" s="12" t="s">
        <v>67</v>
      </c>
      <c r="G9" s="12" t="s">
        <v>20</v>
      </c>
      <c r="H9" s="12">
        <v>28</v>
      </c>
      <c r="I9" s="12" t="s">
        <v>69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 t="s">
        <v>65</v>
      </c>
      <c r="U9" s="12" t="s">
        <v>152</v>
      </c>
      <c r="V9" s="12"/>
      <c r="W9" s="12" t="str">
        <f t="shared" si="0"/>
        <v/>
      </c>
      <c r="X9" s="12" t="str">
        <f t="shared" si="2"/>
        <v>NDMzNg==</v>
      </c>
      <c r="Y9" s="12" t="str">
        <f t="shared" si="3"/>
        <v>https://sivireno.undc.edu.pe/Reportes/reporte_lista_alumnos.php?id_cargalectiva=NDMzNg==</v>
      </c>
      <c r="Z9" s="12" t="str">
        <f>MID(D9,1,10)</f>
        <v>ISEG240203</v>
      </c>
      <c r="AA9" s="12" t="str">
        <f>TRIM(MID(D9,14,222))</f>
        <v>1230 - DESARROLLO PERSONAL</v>
      </c>
      <c r="AB9" s="12" t="str">
        <f>TRIM(CONCATENATE("AGRONOMIA ",E9,"-",F9,"-",G9," ",LEFT(AA9,LEN(AA9)-7)))</f>
        <v>AGRONOMIA II-T-B 1230 - DESARROLLO P</v>
      </c>
      <c r="AC9" s="12" t="str">
        <f>CONCATENATE(B9,"_",E9,"-",F9,"-",G9," ",AA9)</f>
        <v>IS_II-T-B 1230 - DESARROLLO PERSONAL</v>
      </c>
      <c r="AD9" s="12" t="str">
        <f t="shared" si="4"/>
        <v>IS_II-T-B 1230 - DESARROL</v>
      </c>
      <c r="AE9" s="12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9" s="12"/>
      <c r="AG9" s="12"/>
    </row>
    <row r="10" spans="1:33" x14ac:dyDescent="0.25">
      <c r="A10" s="12">
        <v>9</v>
      </c>
      <c r="B10" s="12" t="s">
        <v>71</v>
      </c>
      <c r="C10" s="12" t="s">
        <v>17</v>
      </c>
      <c r="D10" s="12" t="s">
        <v>143</v>
      </c>
      <c r="E10" s="12" t="s">
        <v>61</v>
      </c>
      <c r="F10" s="12" t="s">
        <v>17</v>
      </c>
      <c r="G10" s="12" t="s">
        <v>79</v>
      </c>
      <c r="H10" s="12">
        <v>36</v>
      </c>
      <c r="I10" s="12" t="s">
        <v>85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 t="s">
        <v>65</v>
      </c>
      <c r="U10" s="12" t="s">
        <v>153</v>
      </c>
      <c r="V10" s="12"/>
      <c r="W10" s="12" t="str">
        <f t="shared" si="0"/>
        <v/>
      </c>
      <c r="X10" s="12" t="str">
        <f t="shared" si="2"/>
        <v>NDMyOA==</v>
      </c>
      <c r="Y10" s="12" t="str">
        <f t="shared" si="3"/>
        <v>https://sivireno.undc.edu.pe/Reportes/reporte_lista_alumnos.php?id_cargalectiva=NDMyOA==</v>
      </c>
      <c r="Z10" s="12" t="str">
        <f>MID(D10,1,10)</f>
        <v>ISEE240204</v>
      </c>
      <c r="AA10" s="12" t="str">
        <f>TRIM(MID(D10,14,222))</f>
        <v>1231 - FÍSICA GENERAL</v>
      </c>
      <c r="AB10" s="12" t="str">
        <f>TRIM(CONCATENATE("AGRONOMIA ",E10,"-",F10,"-",G10," ",LEFT(AA10,LEN(AA10)-7)))</f>
        <v>AGRONOMIA II-M-A1 1231 - FÍSICA</v>
      </c>
      <c r="AC10" s="12" t="str">
        <f>CONCATENATE(B10,"_",E10,"-",F10,"-",G10," ",AA10)</f>
        <v>IS_II-M-A1 1231 - FÍSICA GENERAL</v>
      </c>
      <c r="AD10" s="12" t="str">
        <f t="shared" si="4"/>
        <v>IS_II-M-A1 1231 - FÍSICA</v>
      </c>
      <c r="AE10" s="12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0" s="12"/>
      <c r="AG10" s="12"/>
    </row>
    <row r="11" spans="1:33" x14ac:dyDescent="0.25">
      <c r="A11" s="12">
        <v>10</v>
      </c>
      <c r="B11" s="12" t="s">
        <v>71</v>
      </c>
      <c r="C11" s="12" t="s">
        <v>17</v>
      </c>
      <c r="D11" s="12" t="s">
        <v>143</v>
      </c>
      <c r="E11" s="12" t="s">
        <v>61</v>
      </c>
      <c r="F11" s="12" t="s">
        <v>67</v>
      </c>
      <c r="G11" s="12" t="s">
        <v>77</v>
      </c>
      <c r="H11" s="12">
        <v>38</v>
      </c>
      <c r="I11" s="12" t="s">
        <v>85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 t="s">
        <v>65</v>
      </c>
      <c r="U11" s="12" t="s">
        <v>154</v>
      </c>
      <c r="V11" s="12"/>
      <c r="W11" s="12" t="str">
        <f t="shared" si="0"/>
        <v/>
      </c>
      <c r="X11" s="12" t="str">
        <f t="shared" si="2"/>
        <v>NDMzNw==</v>
      </c>
      <c r="Y11" s="12" t="str">
        <f t="shared" si="3"/>
        <v>https://sivireno.undc.edu.pe/Reportes/reporte_lista_alumnos.php?id_cargalectiva=NDMzNw==</v>
      </c>
      <c r="Z11" s="12" t="str">
        <f>MID(D11,1,10)</f>
        <v>ISEE240204</v>
      </c>
      <c r="AA11" s="12" t="str">
        <f>TRIM(MID(D11,14,222))</f>
        <v>1231 - FÍSICA GENERAL</v>
      </c>
      <c r="AB11" s="12" t="str">
        <f>TRIM(CONCATENATE("AGRONOMIA ",E11,"-",F11,"-",G11," ",LEFT(AA11,LEN(AA11)-7)))</f>
        <v>AGRONOMIA II-T-B2 1231 - FÍSICA</v>
      </c>
      <c r="AC11" s="12" t="str">
        <f>CONCATENATE(B11,"_",E11,"-",F11,"-",G11," ",AA11)</f>
        <v>IS_II-T-B2 1231 - FÍSICA GENERAL</v>
      </c>
      <c r="AD11" s="12" t="str">
        <f t="shared" si="4"/>
        <v>IS_II-T-B2 1231 - FÍSICA</v>
      </c>
      <c r="AE11" s="12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1" s="12"/>
      <c r="AG11" s="12"/>
    </row>
    <row r="12" spans="1:33" x14ac:dyDescent="0.25">
      <c r="A12" s="12">
        <v>11</v>
      </c>
      <c r="B12" s="12" t="s">
        <v>71</v>
      </c>
      <c r="C12" s="12" t="s">
        <v>17</v>
      </c>
      <c r="D12" s="12" t="s">
        <v>72</v>
      </c>
      <c r="E12" s="12" t="s">
        <v>61</v>
      </c>
      <c r="F12" s="12" t="s">
        <v>17</v>
      </c>
      <c r="G12" s="12" t="s">
        <v>79</v>
      </c>
      <c r="H12" s="12">
        <v>14</v>
      </c>
      <c r="I12" s="12" t="s">
        <v>76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 t="s">
        <v>65</v>
      </c>
      <c r="U12" s="12" t="s">
        <v>155</v>
      </c>
      <c r="V12" s="12"/>
      <c r="W12" s="12" t="str">
        <f t="shared" si="0"/>
        <v/>
      </c>
      <c r="X12" s="12" t="str">
        <f t="shared" si="2"/>
        <v>NDMyOQ==</v>
      </c>
      <c r="Y12" s="12" t="str">
        <f t="shared" si="3"/>
        <v>https://sivireno.undc.edu.pe/Reportes/reporte_lista_alumnos.php?id_cargalectiva=NDMyOQ==</v>
      </c>
      <c r="Z12" s="12" t="str">
        <f>MID(D12,1,10)</f>
        <v>ISES240205</v>
      </c>
      <c r="AA12" s="12" t="str">
        <f>TRIM(MID(D12,14,222))</f>
        <v>1232 - ESTRUCTURA DE DATOS</v>
      </c>
      <c r="AB12" s="12" t="str">
        <f>TRIM(CONCATENATE("AGRONOMIA ",E12,"-",F12,"-",G12," ",LEFT(AA12,LEN(AA12)-7)))</f>
        <v>AGRONOMIA II-M-A1 1232 - ESTRUCTURA D</v>
      </c>
      <c r="AC12" s="12" t="str">
        <f>CONCATENATE(B12,"_",E12,"-",F12,"-",G12," ",AA12)</f>
        <v>IS_II-M-A1 1232 - ESTRUCTURA DE DATOS</v>
      </c>
      <c r="AD12" s="12" t="str">
        <f t="shared" si="4"/>
        <v>IS_II-M-A1 1232 - ESTRUCT</v>
      </c>
      <c r="AE12" s="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2" s="12"/>
      <c r="AG12" s="12"/>
    </row>
    <row r="13" spans="1:33" x14ac:dyDescent="0.25">
      <c r="A13" s="14">
        <v>12</v>
      </c>
      <c r="B13" s="14" t="s">
        <v>71</v>
      </c>
      <c r="C13" s="14" t="s">
        <v>17</v>
      </c>
      <c r="D13" s="14" t="s">
        <v>72</v>
      </c>
      <c r="E13" s="14" t="s">
        <v>61</v>
      </c>
      <c r="F13" s="14" t="s">
        <v>17</v>
      </c>
      <c r="G13" s="14" t="s">
        <v>73</v>
      </c>
      <c r="H13" s="14">
        <v>19</v>
      </c>
      <c r="I13" s="14" t="s">
        <v>74</v>
      </c>
      <c r="J13" s="14"/>
      <c r="K13" s="14"/>
      <c r="L13" s="14"/>
      <c r="M13" s="14"/>
      <c r="N13" s="14"/>
      <c r="O13" s="14"/>
      <c r="P13" s="14"/>
      <c r="Q13" s="14"/>
      <c r="R13" s="14"/>
      <c r="S13" s="15"/>
      <c r="T13" s="12" t="s">
        <v>65</v>
      </c>
      <c r="U13" s="12" t="s">
        <v>156</v>
      </c>
      <c r="V13" s="14"/>
      <c r="W13" s="12" t="str">
        <f t="shared" si="0"/>
        <v/>
      </c>
      <c r="X13" s="12" t="str">
        <f t="shared" si="2"/>
        <v>NDMzMA==</v>
      </c>
      <c r="Y13" s="12" t="str">
        <f t="shared" si="3"/>
        <v>https://sivireno.undc.edu.pe/Reportes/reporte_lista_alumnos.php?id_cargalectiva=NDMzMA==</v>
      </c>
      <c r="Z13" s="12" t="str">
        <f>MID(D13,1,10)</f>
        <v>ISES240205</v>
      </c>
      <c r="AA13" s="12" t="str">
        <f>TRIM(MID(D13,14,222))</f>
        <v>1232 - ESTRUCTURA DE DATOS</v>
      </c>
      <c r="AB13" s="12" t="str">
        <f>TRIM(CONCATENATE("AGRONOMIA ",E13,"-",F13,"-",G13," ",LEFT(AA13,LEN(AA13)-7)))</f>
        <v>AGRONOMIA II-M-A2 1232 - ESTRUCTURA D</v>
      </c>
      <c r="AC13" s="12" t="str">
        <f>CONCATENATE(B13,"_",E13,"-",F13,"-",G13," ",AA13)</f>
        <v>IS_II-M-A2 1232 - ESTRUCTURA DE DATOS</v>
      </c>
      <c r="AD13" s="12" t="str">
        <f t="shared" si="4"/>
        <v>IS_II-M-A2 1232 - ESTRUCT</v>
      </c>
      <c r="AE13" s="12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3" s="12"/>
      <c r="AG13" s="12"/>
    </row>
    <row r="14" spans="1:33" x14ac:dyDescent="0.25">
      <c r="A14" s="14">
        <v>13</v>
      </c>
      <c r="B14" s="14" t="s">
        <v>71</v>
      </c>
      <c r="C14" s="14" t="s">
        <v>17</v>
      </c>
      <c r="D14" s="14" t="s">
        <v>72</v>
      </c>
      <c r="E14" s="14" t="s">
        <v>61</v>
      </c>
      <c r="F14" s="14" t="s">
        <v>67</v>
      </c>
      <c r="G14" s="14" t="s">
        <v>75</v>
      </c>
      <c r="H14" s="14">
        <v>14</v>
      </c>
      <c r="I14" s="14" t="s">
        <v>76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2" t="s">
        <v>65</v>
      </c>
      <c r="U14" s="12" t="s">
        <v>157</v>
      </c>
      <c r="V14" s="14"/>
      <c r="W14" s="12" t="str">
        <f t="shared" si="0"/>
        <v/>
      </c>
      <c r="X14" s="12" t="str">
        <f t="shared" si="2"/>
        <v>NDMzOA==</v>
      </c>
      <c r="Y14" s="12" t="str">
        <f t="shared" si="3"/>
        <v>https://sivireno.undc.edu.pe/Reportes/reporte_lista_alumnos.php?id_cargalectiva=NDMzOA==</v>
      </c>
      <c r="Z14" s="12" t="str">
        <f>MID(D14,1,10)</f>
        <v>ISES240205</v>
      </c>
      <c r="AA14" s="12" t="str">
        <f>TRIM(MID(D14,14,222))</f>
        <v>1232 - ESTRUCTURA DE DATOS</v>
      </c>
      <c r="AB14" s="12" t="str">
        <f>TRIM(CONCATENATE("AGRONOMIA ",E14,"-",F14,"-",G14," ",LEFT(AA14,LEN(AA14)-7)))</f>
        <v>AGRONOMIA II-T-B1 1232 - ESTRUCTURA D</v>
      </c>
      <c r="AC14" s="12" t="str">
        <f>CONCATENATE(B14,"_",E14,"-",F14,"-",G14," ",AA14)</f>
        <v>IS_II-T-B1 1232 - ESTRUCTURA DE DATOS</v>
      </c>
      <c r="AD14" s="12" t="str">
        <f t="shared" si="4"/>
        <v>IS_II-T-B1 1232 - ESTRUCT</v>
      </c>
      <c r="AE14" s="12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4" s="12"/>
      <c r="AG14" s="12"/>
    </row>
    <row r="15" spans="1:33" x14ac:dyDescent="0.25">
      <c r="A15" s="12">
        <v>14</v>
      </c>
      <c r="B15" s="12" t="s">
        <v>71</v>
      </c>
      <c r="C15" s="12" t="s">
        <v>17</v>
      </c>
      <c r="D15" s="12" t="s">
        <v>72</v>
      </c>
      <c r="E15" s="12" t="s">
        <v>61</v>
      </c>
      <c r="F15" s="12" t="s">
        <v>67</v>
      </c>
      <c r="G15" s="12" t="s">
        <v>77</v>
      </c>
      <c r="H15" s="12">
        <v>15</v>
      </c>
      <c r="I15" s="12" t="s">
        <v>76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 t="s">
        <v>65</v>
      </c>
      <c r="U15" s="12" t="s">
        <v>158</v>
      </c>
      <c r="V15" s="12"/>
      <c r="W15" s="12" t="str">
        <f t="shared" si="0"/>
        <v/>
      </c>
      <c r="X15" s="12" t="str">
        <f t="shared" si="2"/>
        <v>NDMzOQ==</v>
      </c>
      <c r="Y15" s="12" t="str">
        <f t="shared" si="3"/>
        <v>https://sivireno.undc.edu.pe/Reportes/reporte_lista_alumnos.php?id_cargalectiva=NDMzOQ==</v>
      </c>
      <c r="Z15" s="12" t="str">
        <f>MID(D15,1,10)</f>
        <v>ISES240205</v>
      </c>
      <c r="AA15" s="12" t="str">
        <f>TRIM(MID(D15,14,222))</f>
        <v>1232 - ESTRUCTURA DE DATOS</v>
      </c>
      <c r="AB15" s="12" t="str">
        <f>TRIM(CONCATENATE("AGRONOMIA ",E15,"-",F15,"-",G15," ",LEFT(AA15,LEN(AA15)-7)))</f>
        <v>AGRONOMIA II-T-B2 1232 - ESTRUCTURA D</v>
      </c>
      <c r="AC15" s="12" t="str">
        <f>CONCATENATE(B15,"_",E15,"-",F15,"-",G15," ",AA15)</f>
        <v>IS_II-T-B2 1232 - ESTRUCTURA DE DATOS</v>
      </c>
      <c r="AD15" s="12" t="str">
        <f t="shared" si="4"/>
        <v>IS_II-T-B2 1232 - ESTRUCT</v>
      </c>
      <c r="AE15" s="12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5" s="12"/>
      <c r="AG15" s="12"/>
    </row>
    <row r="16" spans="1:33" x14ac:dyDescent="0.25">
      <c r="A16" s="12">
        <v>15</v>
      </c>
      <c r="B16" s="12" t="s">
        <v>71</v>
      </c>
      <c r="C16" s="12" t="s">
        <v>17</v>
      </c>
      <c r="D16" s="12" t="s">
        <v>78</v>
      </c>
      <c r="E16" s="12" t="s">
        <v>61</v>
      </c>
      <c r="F16" s="12" t="s">
        <v>17</v>
      </c>
      <c r="G16" s="12" t="s">
        <v>79</v>
      </c>
      <c r="H16" s="12">
        <v>12</v>
      </c>
      <c r="I16" s="12" t="s">
        <v>80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 t="s">
        <v>65</v>
      </c>
      <c r="U16" s="12" t="s">
        <v>159</v>
      </c>
      <c r="V16" s="12"/>
      <c r="W16" s="12" t="str">
        <f t="shared" si="0"/>
        <v/>
      </c>
      <c r="X16" s="12" t="str">
        <f t="shared" si="2"/>
        <v>NDMzMQ==</v>
      </c>
      <c r="Y16" s="12" t="str">
        <f t="shared" si="3"/>
        <v>https://sivireno.undc.edu.pe/Reportes/reporte_lista_alumnos.php?id_cargalectiva=NDMzMQ==</v>
      </c>
      <c r="Z16" s="12" t="str">
        <f>MID(D16,1,10)</f>
        <v>ISES240206</v>
      </c>
      <c r="AA16" s="12" t="str">
        <f>TRIM(MID(D16,14,222))</f>
        <v>1233 - DIBUJO CAD</v>
      </c>
      <c r="AB16" s="12" t="str">
        <f>TRIM(CONCATENATE("AGRONOMIA ",E16,"-",F16,"-",G16," ",LEFT(AA16,LEN(AA16)-7)))</f>
        <v>AGRONOMIA II-M-A1 1233 - DIB</v>
      </c>
      <c r="AC16" s="12" t="str">
        <f>CONCATENATE(B16,"_",E16,"-",F16,"-",G16," ",AA16)</f>
        <v>IS_II-M-A1 1233 - DIBUJO CAD</v>
      </c>
      <c r="AD16" s="12" t="str">
        <f t="shared" si="4"/>
        <v>IS_II-M-A1 1233 - DIBUJO</v>
      </c>
      <c r="AE16" s="12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6" s="12"/>
      <c r="AG16" s="12"/>
    </row>
    <row r="17" spans="1:33" x14ac:dyDescent="0.25">
      <c r="A17" s="12">
        <v>16</v>
      </c>
      <c r="B17" s="12" t="s">
        <v>71</v>
      </c>
      <c r="C17" s="12" t="s">
        <v>17</v>
      </c>
      <c r="D17" s="12" t="s">
        <v>78</v>
      </c>
      <c r="E17" s="12" t="s">
        <v>61</v>
      </c>
      <c r="F17" s="12" t="s">
        <v>17</v>
      </c>
      <c r="G17" s="12" t="s">
        <v>73</v>
      </c>
      <c r="H17" s="12">
        <v>19</v>
      </c>
      <c r="I17" s="12" t="s">
        <v>80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 t="s">
        <v>65</v>
      </c>
      <c r="U17" s="12" t="s">
        <v>160</v>
      </c>
      <c r="V17" s="12"/>
      <c r="W17" s="12" t="str">
        <f t="shared" si="0"/>
        <v/>
      </c>
      <c r="X17" s="12" t="str">
        <f t="shared" si="2"/>
        <v>NDMzMg==</v>
      </c>
      <c r="Y17" s="12" t="str">
        <f t="shared" si="3"/>
        <v>https://sivireno.undc.edu.pe/Reportes/reporte_lista_alumnos.php?id_cargalectiva=NDMzMg==</v>
      </c>
      <c r="Z17" s="12" t="str">
        <f>MID(D17,1,10)</f>
        <v>ISES240206</v>
      </c>
      <c r="AA17" s="12" t="str">
        <f>TRIM(MID(D17,14,222))</f>
        <v>1233 - DIBUJO CAD</v>
      </c>
      <c r="AB17" s="12" t="str">
        <f>TRIM(CONCATENATE("AGRONOMIA ",E17,"-",F17,"-",G17," ",LEFT(AA17,LEN(AA17)-7)))</f>
        <v>AGRONOMIA II-M-A2 1233 - DIB</v>
      </c>
      <c r="AC17" s="12" t="str">
        <f>CONCATENATE(B17,"_",E17,"-",F17,"-",G17," ",AA17)</f>
        <v>IS_II-M-A2 1233 - DIBUJO CAD</v>
      </c>
      <c r="AD17" s="12" t="str">
        <f t="shared" si="4"/>
        <v>IS_II-M-A2 1233 - DIBUJO</v>
      </c>
      <c r="AE17" s="12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7" s="12"/>
      <c r="AG17" s="12"/>
    </row>
    <row r="18" spans="1:33" x14ac:dyDescent="0.25">
      <c r="A18" s="12">
        <v>17</v>
      </c>
      <c r="B18" s="12" t="s">
        <v>71</v>
      </c>
      <c r="C18" s="12" t="s">
        <v>17</v>
      </c>
      <c r="D18" s="12" t="s">
        <v>78</v>
      </c>
      <c r="E18" s="12" t="s">
        <v>61</v>
      </c>
      <c r="F18" s="12" t="s">
        <v>67</v>
      </c>
      <c r="G18" s="12" t="s">
        <v>75</v>
      </c>
      <c r="H18" s="12">
        <v>13</v>
      </c>
      <c r="I18" s="12" t="s">
        <v>80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 t="s">
        <v>65</v>
      </c>
      <c r="U18" s="12" t="s">
        <v>161</v>
      </c>
      <c r="V18" s="12"/>
      <c r="W18" s="12" t="str">
        <f t="shared" si="0"/>
        <v/>
      </c>
      <c r="X18" s="12" t="str">
        <f t="shared" si="2"/>
        <v>NDM0MA==</v>
      </c>
      <c r="Y18" s="12" t="str">
        <f t="shared" si="3"/>
        <v>https://sivireno.undc.edu.pe/Reportes/reporte_lista_alumnos.php?id_cargalectiva=NDM0MA==</v>
      </c>
      <c r="Z18" s="12" t="str">
        <f>MID(D18,1,10)</f>
        <v>ISES240206</v>
      </c>
      <c r="AA18" s="12" t="str">
        <f>TRIM(MID(D18,14,222))</f>
        <v>1233 - DIBUJO CAD</v>
      </c>
      <c r="AB18" s="12" t="str">
        <f>TRIM(CONCATENATE("AGRONOMIA ",E18,"-",F18,"-",G18," ",LEFT(AA18,LEN(AA18)-7)))</f>
        <v>AGRONOMIA II-T-B1 1233 - DIB</v>
      </c>
      <c r="AC18" s="12" t="str">
        <f>CONCATENATE(B18,"_",E18,"-",F18,"-",G18," ",AA18)</f>
        <v>IS_II-T-B1 1233 - DIBUJO CAD</v>
      </c>
      <c r="AD18" s="12" t="str">
        <f t="shared" si="4"/>
        <v>IS_II-T-B1 1233 - DIBUJO</v>
      </c>
      <c r="AE18" s="12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8" s="12"/>
      <c r="AG18" s="12"/>
    </row>
    <row r="19" spans="1:33" x14ac:dyDescent="0.25">
      <c r="A19" s="12">
        <v>18</v>
      </c>
      <c r="B19" s="12" t="s">
        <v>71</v>
      </c>
      <c r="C19" s="12" t="s">
        <v>17</v>
      </c>
      <c r="D19" s="12" t="s">
        <v>78</v>
      </c>
      <c r="E19" s="12" t="s">
        <v>61</v>
      </c>
      <c r="F19" s="12" t="s">
        <v>67</v>
      </c>
      <c r="G19" s="12" t="s">
        <v>77</v>
      </c>
      <c r="H19" s="12">
        <v>16</v>
      </c>
      <c r="I19" s="12" t="s">
        <v>80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 t="s">
        <v>65</v>
      </c>
      <c r="U19" s="12" t="s">
        <v>162</v>
      </c>
      <c r="V19" s="12"/>
      <c r="W19" s="12" t="str">
        <f t="shared" si="0"/>
        <v/>
      </c>
      <c r="X19" s="12" t="str">
        <f t="shared" si="2"/>
        <v>NDM0MQ==</v>
      </c>
      <c r="Y19" s="12" t="str">
        <f t="shared" si="3"/>
        <v>https://sivireno.undc.edu.pe/Reportes/reporte_lista_alumnos.php?id_cargalectiva=NDM0MQ==</v>
      </c>
      <c r="Z19" s="12" t="str">
        <f>MID(D19,1,10)</f>
        <v>ISES240206</v>
      </c>
      <c r="AA19" s="12" t="str">
        <f>TRIM(MID(D19,14,222))</f>
        <v>1233 - DIBUJO CAD</v>
      </c>
      <c r="AB19" s="12" t="str">
        <f>TRIM(CONCATENATE("AGRONOMIA ",E19,"-",F19,"-",G19," ",LEFT(AA19,LEN(AA19)-7)))</f>
        <v>AGRONOMIA II-T-B2 1233 - DIB</v>
      </c>
      <c r="AC19" s="12" t="str">
        <f>CONCATENATE(B19,"_",E19,"-",F19,"-",G19," ",AA19)</f>
        <v>IS_II-T-B2 1233 - DIBUJO CAD</v>
      </c>
      <c r="AD19" s="12" t="str">
        <f t="shared" si="4"/>
        <v>IS_II-T-B2 1233 - DIBUJO</v>
      </c>
      <c r="AE19" s="12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9" s="12"/>
      <c r="AG19" s="12"/>
    </row>
    <row r="20" spans="1:33" x14ac:dyDescent="0.25">
      <c r="A20" s="12">
        <v>19</v>
      </c>
      <c r="B20" s="12" t="s">
        <v>71</v>
      </c>
      <c r="C20" s="12" t="s">
        <v>17</v>
      </c>
      <c r="D20" s="12" t="s">
        <v>81</v>
      </c>
      <c r="E20" s="12" t="s">
        <v>22</v>
      </c>
      <c r="F20" s="12" t="s">
        <v>17</v>
      </c>
      <c r="G20" s="12" t="s">
        <v>19</v>
      </c>
      <c r="H20" s="12">
        <v>36</v>
      </c>
      <c r="I20" s="12" t="s">
        <v>68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 t="s">
        <v>65</v>
      </c>
      <c r="U20" s="12" t="s">
        <v>163</v>
      </c>
      <c r="V20" s="12"/>
      <c r="W20" s="12" t="str">
        <f t="shared" si="0"/>
        <v/>
      </c>
      <c r="X20" s="12" t="str">
        <f t="shared" si="2"/>
        <v>NDM0Mg==</v>
      </c>
      <c r="Y20" s="12" t="str">
        <f t="shared" si="3"/>
        <v>https://sivireno.undc.edu.pe/Reportes/reporte_lista_alumnos.php?id_cargalectiva=NDM0Mg==</v>
      </c>
      <c r="Z20" s="12" t="str">
        <f>MID(D20,1,10)</f>
        <v>ISEG240401</v>
      </c>
      <c r="AA20" s="12" t="str">
        <f>TRIM(MID(D20,14,222))</f>
        <v>1240 - CULTURA AMBIENTAL Y RESPONSABILIDAD SOCIAL</v>
      </c>
      <c r="AB20" s="12" t="str">
        <f>TRIM(CONCATENATE("AGRONOMIA ",E20,"-",F20,"-",G20," ",LEFT(AA20,LEN(AA20)-7)))</f>
        <v>AGRONOMIA IV-M-A 1240 - CULTURA AMBIENTAL Y RESPONSABILIDAD</v>
      </c>
      <c r="AC20" s="12" t="str">
        <f>CONCATENATE(B20,"_",E20,"-",F20,"-",G20," ",AA20)</f>
        <v>IS_IV-M-A 1240 - CULTURA AMBIENTAL Y RESPONSABILIDAD SOCIAL</v>
      </c>
      <c r="AD20" s="12" t="str">
        <f t="shared" si="4"/>
        <v>IS_IV-M-A 1240 - CULTURA</v>
      </c>
      <c r="AE20" s="12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20" s="12"/>
      <c r="AG20" s="12"/>
    </row>
    <row r="21" spans="1:33" x14ac:dyDescent="0.25">
      <c r="A21" s="12">
        <v>20</v>
      </c>
      <c r="B21" s="12" t="s">
        <v>71</v>
      </c>
      <c r="C21" s="12" t="s">
        <v>17</v>
      </c>
      <c r="D21" s="12" t="s">
        <v>81</v>
      </c>
      <c r="E21" s="12" t="s">
        <v>22</v>
      </c>
      <c r="F21" s="12" t="s">
        <v>67</v>
      </c>
      <c r="G21" s="12" t="s">
        <v>20</v>
      </c>
      <c r="H21" s="12">
        <v>38</v>
      </c>
      <c r="I21" s="12" t="s">
        <v>68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 t="s">
        <v>65</v>
      </c>
      <c r="U21" s="12" t="s">
        <v>164</v>
      </c>
      <c r="V21" s="12"/>
      <c r="W21" s="12" t="str">
        <f t="shared" si="0"/>
        <v/>
      </c>
      <c r="X21" s="12" t="str">
        <f t="shared" si="2"/>
        <v>NDM1Mg==</v>
      </c>
      <c r="Y21" s="12" t="str">
        <f t="shared" si="3"/>
        <v>https://sivireno.undc.edu.pe/Reportes/reporte_lista_alumnos.php?id_cargalectiva=NDM1Mg==</v>
      </c>
      <c r="Z21" s="12" t="str">
        <f>MID(D21,1,10)</f>
        <v>ISEG240401</v>
      </c>
      <c r="AA21" s="12" t="str">
        <f>TRIM(MID(D21,14,222))</f>
        <v>1240 - CULTURA AMBIENTAL Y RESPONSABILIDAD SOCIAL</v>
      </c>
      <c r="AB21" s="12" t="str">
        <f>TRIM(CONCATENATE("AGRONOMIA ",E21,"-",F21,"-",G21," ",LEFT(AA21,LEN(AA21)-7)))</f>
        <v>AGRONOMIA IV-T-B 1240 - CULTURA AMBIENTAL Y RESPONSABILIDAD</v>
      </c>
      <c r="AC21" s="12" t="str">
        <f>CONCATENATE(B21,"_",E21,"-",F21,"-",G21," ",AA21)</f>
        <v>IS_IV-T-B 1240 - CULTURA AMBIENTAL Y RESPONSABILIDAD SOCIAL</v>
      </c>
      <c r="AD21" s="12" t="str">
        <f t="shared" si="4"/>
        <v>IS_IV-T-B 1240 - CULTURA</v>
      </c>
      <c r="AE21" s="12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21" s="12"/>
      <c r="AG21" s="12"/>
    </row>
    <row r="22" spans="1:33" x14ac:dyDescent="0.25">
      <c r="A22" s="12">
        <v>21</v>
      </c>
      <c r="B22" s="12" t="s">
        <v>71</v>
      </c>
      <c r="C22" s="12" t="s">
        <v>17</v>
      </c>
      <c r="D22" s="12" t="s">
        <v>82</v>
      </c>
      <c r="E22" s="12" t="s">
        <v>22</v>
      </c>
      <c r="F22" s="12" t="s">
        <v>17</v>
      </c>
      <c r="G22" s="12" t="s">
        <v>19</v>
      </c>
      <c r="H22" s="12">
        <v>42</v>
      </c>
      <c r="I22" s="12" t="s">
        <v>83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 t="s">
        <v>65</v>
      </c>
      <c r="U22" s="12" t="s">
        <v>165</v>
      </c>
      <c r="V22" s="12"/>
      <c r="W22" s="12" t="str">
        <f t="shared" si="0"/>
        <v/>
      </c>
      <c r="X22" s="12" t="str">
        <f t="shared" si="2"/>
        <v>NDM0Mw==</v>
      </c>
      <c r="Y22" s="12" t="str">
        <f t="shared" si="3"/>
        <v>https://sivireno.undc.edu.pe/Reportes/reporte_lista_alumnos.php?id_cargalectiva=NDM0Mw==</v>
      </c>
      <c r="Z22" s="12" t="str">
        <f>MID(D22,1,10)</f>
        <v>ISEG240402</v>
      </c>
      <c r="AA22" s="12" t="str">
        <f>TRIM(MID(D22,14,222))</f>
        <v>1241 - DERECHO EMPRESARIAL</v>
      </c>
      <c r="AB22" s="12" t="str">
        <f>TRIM(CONCATENATE("AGRONOMIA ",E22,"-",F22,"-",G22," ",LEFT(AA22,LEN(AA22)-7)))</f>
        <v>AGRONOMIA IV-M-A 1241 - DERECHO EMPR</v>
      </c>
      <c r="AC22" s="12" t="str">
        <f>CONCATENATE(B22,"_",E22,"-",F22,"-",G22," ",AA22)</f>
        <v>IS_IV-M-A 1241 - DERECHO EMPRESARIAL</v>
      </c>
      <c r="AD22" s="12" t="str">
        <f t="shared" si="4"/>
        <v>IS_IV-M-A 1241 - DERECHO</v>
      </c>
      <c r="AE22" s="1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22" s="12"/>
      <c r="AG22" s="12"/>
    </row>
    <row r="23" spans="1:33" x14ac:dyDescent="0.25">
      <c r="A23" s="12">
        <v>22</v>
      </c>
      <c r="B23" s="12" t="s">
        <v>71</v>
      </c>
      <c r="C23" s="12" t="s">
        <v>17</v>
      </c>
      <c r="D23" s="12" t="s">
        <v>82</v>
      </c>
      <c r="E23" s="12" t="s">
        <v>22</v>
      </c>
      <c r="F23" s="12" t="s">
        <v>67</v>
      </c>
      <c r="G23" s="12" t="s">
        <v>20</v>
      </c>
      <c r="H23" s="12">
        <v>40</v>
      </c>
      <c r="I23" s="12" t="s">
        <v>83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 t="s">
        <v>65</v>
      </c>
      <c r="U23" s="12" t="s">
        <v>166</v>
      </c>
      <c r="V23" s="12"/>
      <c r="W23" s="12" t="str">
        <f t="shared" si="0"/>
        <v/>
      </c>
      <c r="X23" s="12" t="str">
        <f t="shared" si="2"/>
        <v>NDM1Mw==</v>
      </c>
      <c r="Y23" s="12" t="str">
        <f t="shared" si="3"/>
        <v>https://sivireno.undc.edu.pe/Reportes/reporte_lista_alumnos.php?id_cargalectiva=NDM1Mw==</v>
      </c>
      <c r="Z23" s="12" t="str">
        <f>MID(D23,1,10)</f>
        <v>ISEG240402</v>
      </c>
      <c r="AA23" s="12" t="str">
        <f>TRIM(MID(D23,14,222))</f>
        <v>1241 - DERECHO EMPRESARIAL</v>
      </c>
      <c r="AB23" s="12" t="str">
        <f>TRIM(CONCATENATE("AGRONOMIA ",E23,"-",F23,"-",G23," ",LEFT(AA23,LEN(AA23)-7)))</f>
        <v>AGRONOMIA IV-T-B 1241 - DERECHO EMPR</v>
      </c>
      <c r="AC23" s="12" t="str">
        <f>CONCATENATE(B23,"_",E23,"-",F23,"-",G23," ",AA23)</f>
        <v>IS_IV-T-B 1241 - DERECHO EMPRESARIAL</v>
      </c>
      <c r="AD23" s="12" t="str">
        <f t="shared" si="4"/>
        <v>IS_IV-T-B 1241 - DERECHO</v>
      </c>
      <c r="AE23" s="12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23" s="12"/>
      <c r="AG23" s="12"/>
    </row>
    <row r="24" spans="1:33" x14ac:dyDescent="0.25">
      <c r="A24" s="12">
        <v>23</v>
      </c>
      <c r="B24" s="12" t="s">
        <v>71</v>
      </c>
      <c r="C24" s="12" t="s">
        <v>17</v>
      </c>
      <c r="D24" s="12" t="s">
        <v>84</v>
      </c>
      <c r="E24" s="12" t="s">
        <v>22</v>
      </c>
      <c r="F24" s="12" t="s">
        <v>17</v>
      </c>
      <c r="G24" s="12" t="s">
        <v>19</v>
      </c>
      <c r="H24" s="12">
        <v>42</v>
      </c>
      <c r="I24" s="12" t="s">
        <v>85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 t="s">
        <v>65</v>
      </c>
      <c r="U24" s="12" t="s">
        <v>167</v>
      </c>
      <c r="V24" s="12"/>
      <c r="W24" s="12" t="str">
        <f t="shared" si="0"/>
        <v/>
      </c>
      <c r="X24" s="12" t="str">
        <f t="shared" si="2"/>
        <v>NDM0NA==</v>
      </c>
      <c r="Y24" s="12" t="str">
        <f t="shared" si="3"/>
        <v>https://sivireno.undc.edu.pe/Reportes/reporte_lista_alumnos.php?id_cargalectiva=NDM0NA==</v>
      </c>
      <c r="Z24" s="12" t="str">
        <f>MID(D24,1,10)</f>
        <v>ISEE240403</v>
      </c>
      <c r="AA24" s="12" t="str">
        <f>TRIM(MID(D24,14,222))</f>
        <v>1242 - ESTADÍSTICA Y PROBABILIDADES</v>
      </c>
      <c r="AB24" s="12" t="str">
        <f>TRIM(CONCATENATE("AGRONOMIA ",E24,"-",F24,"-",G24," ",LEFT(AA24,LEN(AA24)-7)))</f>
        <v>AGRONOMIA IV-M-A 1242 - ESTADÍSTICA Y PROBABI</v>
      </c>
      <c r="AC24" s="12" t="str">
        <f>CONCATENATE(B24,"_",E24,"-",F24,"-",G24," ",AA24)</f>
        <v>IS_IV-M-A 1242 - ESTADÍSTICA Y PROBABILIDADES</v>
      </c>
      <c r="AD24" s="12" t="str">
        <f t="shared" si="4"/>
        <v>IS_IV-M-A 1242 - ESTADÍST</v>
      </c>
      <c r="AE24" s="12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24" s="12"/>
      <c r="AG24" s="12"/>
    </row>
    <row r="25" spans="1:33" x14ac:dyDescent="0.25">
      <c r="A25" s="12">
        <v>24</v>
      </c>
      <c r="B25" s="12" t="s">
        <v>71</v>
      </c>
      <c r="C25" s="12" t="s">
        <v>17</v>
      </c>
      <c r="D25" s="12" t="s">
        <v>84</v>
      </c>
      <c r="E25" s="12" t="s">
        <v>22</v>
      </c>
      <c r="F25" s="12" t="s">
        <v>67</v>
      </c>
      <c r="G25" s="12" t="s">
        <v>20</v>
      </c>
      <c r="H25" s="12">
        <v>40</v>
      </c>
      <c r="I25" s="12" t="s">
        <v>85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 t="s">
        <v>65</v>
      </c>
      <c r="U25" s="12" t="s">
        <v>168</v>
      </c>
      <c r="V25" s="12"/>
      <c r="W25" s="12" t="str">
        <f t="shared" si="0"/>
        <v/>
      </c>
      <c r="X25" s="12" t="str">
        <f t="shared" si="2"/>
        <v>NDM1NA==</v>
      </c>
      <c r="Y25" s="12" t="str">
        <f t="shared" si="3"/>
        <v>https://sivireno.undc.edu.pe/Reportes/reporte_lista_alumnos.php?id_cargalectiva=NDM1NA==</v>
      </c>
      <c r="Z25" s="12" t="str">
        <f>MID(D25,1,10)</f>
        <v>ISEE240403</v>
      </c>
      <c r="AA25" s="12" t="str">
        <f>TRIM(MID(D25,14,222))</f>
        <v>1242 - ESTADÍSTICA Y PROBABILIDADES</v>
      </c>
      <c r="AB25" s="12" t="str">
        <f>TRIM(CONCATENATE("AGRONOMIA ",E25,"-",F25,"-",G25," ",LEFT(AA25,LEN(AA25)-7)))</f>
        <v>AGRONOMIA IV-T-B 1242 - ESTADÍSTICA Y PROBABI</v>
      </c>
      <c r="AC25" s="12" t="str">
        <f>CONCATENATE(B25,"_",E25,"-",F25,"-",G25," ",AA25)</f>
        <v>IS_IV-T-B 1242 - ESTADÍSTICA Y PROBABILIDADES</v>
      </c>
      <c r="AD25" s="12" t="str">
        <f t="shared" si="4"/>
        <v>IS_IV-T-B 1242 - ESTADÍST</v>
      </c>
      <c r="AE25" s="12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25" s="12"/>
      <c r="AG25" s="12"/>
    </row>
    <row r="26" spans="1:33" x14ac:dyDescent="0.25">
      <c r="A26" s="12">
        <v>25</v>
      </c>
      <c r="B26" s="12" t="s">
        <v>71</v>
      </c>
      <c r="C26" s="12" t="s">
        <v>17</v>
      </c>
      <c r="D26" s="12" t="s">
        <v>86</v>
      </c>
      <c r="E26" s="12" t="s">
        <v>22</v>
      </c>
      <c r="F26" s="12" t="s">
        <v>17</v>
      </c>
      <c r="G26" s="12" t="s">
        <v>79</v>
      </c>
      <c r="H26" s="12">
        <v>38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 t="s">
        <v>65</v>
      </c>
      <c r="U26" s="12" t="s">
        <v>169</v>
      </c>
      <c r="V26" s="12"/>
      <c r="W26" s="12" t="str">
        <f t="shared" si="0"/>
        <v/>
      </c>
      <c r="X26" s="12" t="str">
        <f t="shared" si="2"/>
        <v>NDM0NQ==</v>
      </c>
      <c r="Y26" s="12" t="str">
        <f t="shared" si="3"/>
        <v>https://sivireno.undc.edu.pe/Reportes/reporte_lista_alumnos.php?id_cargalectiva=NDM0NQ==</v>
      </c>
      <c r="Z26" s="12" t="str">
        <f>MID(D26,1,10)</f>
        <v>ISEE240404</v>
      </c>
      <c r="AA26" s="12" t="str">
        <f>TRIM(MID(D26,14,222))</f>
        <v>1243 - INVESTIGACIÓN OPERATIVA II</v>
      </c>
      <c r="AB26" s="12" t="str">
        <f>TRIM(CONCATENATE("AGRONOMIA ",E26,"-",F26,"-",G26," ",LEFT(AA26,LEN(AA26)-7)))</f>
        <v>AGRONOMIA IV-M-A1 1243 - INVESTIGACIÓN OPERA</v>
      </c>
      <c r="AC26" s="12" t="str">
        <f>CONCATENATE(B26,"_",E26,"-",F26,"-",G26," ",AA26)</f>
        <v>IS_IV-M-A1 1243 - INVESTIGACIÓN OPERATIVA II</v>
      </c>
      <c r="AD26" s="12" t="str">
        <f t="shared" si="4"/>
        <v>IS_IV-M-A1 1243 - INVESTI</v>
      </c>
      <c r="AE26" s="12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26" s="12"/>
      <c r="AG26" s="12"/>
    </row>
    <row r="27" spans="1:33" x14ac:dyDescent="0.25">
      <c r="A27" s="14">
        <v>26</v>
      </c>
      <c r="B27" s="14" t="s">
        <v>71</v>
      </c>
      <c r="C27" s="14" t="s">
        <v>17</v>
      </c>
      <c r="D27" s="14" t="s">
        <v>86</v>
      </c>
      <c r="E27" s="14" t="s">
        <v>22</v>
      </c>
      <c r="F27" s="14" t="s">
        <v>17</v>
      </c>
      <c r="G27" s="14" t="s">
        <v>73</v>
      </c>
      <c r="H27" s="14">
        <v>37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T27" s="12" t="s">
        <v>65</v>
      </c>
      <c r="U27" s="12" t="s">
        <v>170</v>
      </c>
      <c r="V27" s="14"/>
      <c r="W27" s="12" t="str">
        <f t="shared" si="0"/>
        <v/>
      </c>
      <c r="X27" s="12" t="str">
        <f t="shared" si="2"/>
        <v>NDM2Mg==</v>
      </c>
      <c r="Y27" s="12" t="str">
        <f t="shared" si="3"/>
        <v>https://sivireno.undc.edu.pe/Reportes/reporte_lista_alumnos.php?id_cargalectiva=NDM2Mg==</v>
      </c>
      <c r="Z27" s="12" t="str">
        <f>MID(D27,1,10)</f>
        <v>ISEE240404</v>
      </c>
      <c r="AA27" s="12" t="str">
        <f>TRIM(MID(D27,14,222))</f>
        <v>1243 - INVESTIGACIÓN OPERATIVA II</v>
      </c>
      <c r="AB27" s="12" t="str">
        <f>TRIM(CONCATENATE("AGRONOMIA ",E27,"-",F27,"-",G27," ",LEFT(AA27,LEN(AA27)-7)))</f>
        <v>AGRONOMIA IV-M-A2 1243 - INVESTIGACIÓN OPERA</v>
      </c>
      <c r="AC27" s="12" t="str">
        <f>CONCATENATE(B27,"_",E27,"-",F27,"-",G27," ",AA27)</f>
        <v>IS_IV-M-A2 1243 - INVESTIGACIÓN OPERATIVA II</v>
      </c>
      <c r="AD27" s="12" t="str">
        <f t="shared" si="4"/>
        <v>IS_IV-M-A2 1243 - INVESTI</v>
      </c>
      <c r="AE27" s="12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27" s="12"/>
      <c r="AG27" s="12"/>
    </row>
    <row r="28" spans="1:33" x14ac:dyDescent="0.25">
      <c r="A28" s="14">
        <v>27</v>
      </c>
      <c r="B28" s="14" t="s">
        <v>71</v>
      </c>
      <c r="C28" s="14" t="s">
        <v>17</v>
      </c>
      <c r="D28" s="14" t="s">
        <v>86</v>
      </c>
      <c r="E28" s="14" t="s">
        <v>22</v>
      </c>
      <c r="F28" s="14" t="s">
        <v>67</v>
      </c>
      <c r="G28" s="14" t="s">
        <v>75</v>
      </c>
      <c r="H28" s="14">
        <v>38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T28" s="12" t="s">
        <v>65</v>
      </c>
      <c r="U28" s="12" t="s">
        <v>171</v>
      </c>
      <c r="V28" s="14"/>
      <c r="W28" s="12" t="str">
        <f t="shared" si="0"/>
        <v/>
      </c>
      <c r="X28" s="12" t="str">
        <f t="shared" si="2"/>
        <v>NDM1NQ==</v>
      </c>
      <c r="Y28" s="12" t="str">
        <f t="shared" si="3"/>
        <v>https://sivireno.undc.edu.pe/Reportes/reporte_lista_alumnos.php?id_cargalectiva=NDM1NQ==</v>
      </c>
      <c r="Z28" s="12" t="str">
        <f>MID(D28,1,10)</f>
        <v>ISEE240404</v>
      </c>
      <c r="AA28" s="12" t="str">
        <f>TRIM(MID(D28,14,222))</f>
        <v>1243 - INVESTIGACIÓN OPERATIVA II</v>
      </c>
      <c r="AB28" s="12" t="str">
        <f>TRIM(CONCATENATE("AGRONOMIA ",E28,"-",F28,"-",G28," ",LEFT(AA28,LEN(AA28)-7)))</f>
        <v>AGRONOMIA IV-T-B1 1243 - INVESTIGACIÓN OPERA</v>
      </c>
      <c r="AC28" s="12" t="str">
        <f>CONCATENATE(B28,"_",E28,"-",F28,"-",G28," ",AA28)</f>
        <v>IS_IV-T-B1 1243 - INVESTIGACIÓN OPERATIVA II</v>
      </c>
      <c r="AD28" s="12" t="str">
        <f t="shared" si="4"/>
        <v>IS_IV-T-B1 1243 - INVESTI</v>
      </c>
      <c r="AE28" s="12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28" s="12"/>
      <c r="AG28" s="12"/>
    </row>
    <row r="29" spans="1:33" x14ac:dyDescent="0.25">
      <c r="A29" s="12">
        <v>28</v>
      </c>
      <c r="B29" s="12" t="s">
        <v>71</v>
      </c>
      <c r="C29" s="12" t="s">
        <v>17</v>
      </c>
      <c r="D29" s="12" t="s">
        <v>86</v>
      </c>
      <c r="E29" s="12" t="s">
        <v>22</v>
      </c>
      <c r="F29" s="12" t="s">
        <v>67</v>
      </c>
      <c r="G29" s="12" t="s">
        <v>77</v>
      </c>
      <c r="H29" s="12">
        <v>34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 t="s">
        <v>65</v>
      </c>
      <c r="U29" s="12" t="s">
        <v>172</v>
      </c>
      <c r="V29" s="12"/>
      <c r="W29" s="12" t="str">
        <f t="shared" si="0"/>
        <v/>
      </c>
      <c r="X29" s="12" t="str">
        <f t="shared" si="2"/>
        <v>NDM3Ng==</v>
      </c>
      <c r="Y29" s="12" t="str">
        <f t="shared" si="3"/>
        <v>https://sivireno.undc.edu.pe/Reportes/reporte_lista_alumnos.php?id_cargalectiva=NDM3Ng==</v>
      </c>
      <c r="Z29" s="12" t="str">
        <f>MID(D29,1,10)</f>
        <v>ISEE240404</v>
      </c>
      <c r="AA29" s="12" t="str">
        <f>TRIM(MID(D29,14,222))</f>
        <v>1243 - INVESTIGACIÓN OPERATIVA II</v>
      </c>
      <c r="AB29" s="12" t="str">
        <f>TRIM(CONCATENATE("AGRONOMIA ",E29,"-",F29,"-",G29," ",LEFT(AA29,LEN(AA29)-7)))</f>
        <v>AGRONOMIA IV-T-B2 1243 - INVESTIGACIÓN OPERA</v>
      </c>
      <c r="AC29" s="12" t="str">
        <f>CONCATENATE(B29,"_",E29,"-",F29,"-",G29," ",AA29)</f>
        <v>IS_IV-T-B2 1243 - INVESTIGACIÓN OPERATIVA II</v>
      </c>
      <c r="AD29" s="12" t="str">
        <f t="shared" si="4"/>
        <v>IS_IV-T-B2 1243 - INVESTI</v>
      </c>
      <c r="AE29" s="12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29" s="12"/>
      <c r="AG29" s="12"/>
    </row>
    <row r="30" spans="1:33" x14ac:dyDescent="0.25">
      <c r="A30" s="12">
        <v>29</v>
      </c>
      <c r="B30" s="12" t="s">
        <v>71</v>
      </c>
      <c r="C30" s="12" t="s">
        <v>17</v>
      </c>
      <c r="D30" s="12" t="s">
        <v>87</v>
      </c>
      <c r="E30" s="12" t="s">
        <v>22</v>
      </c>
      <c r="F30" s="12" t="s">
        <v>17</v>
      </c>
      <c r="G30" s="12" t="s">
        <v>79</v>
      </c>
      <c r="H30" s="12">
        <v>22</v>
      </c>
      <c r="I30" s="12" t="s">
        <v>88</v>
      </c>
      <c r="J30" s="12"/>
      <c r="K30" s="12"/>
      <c r="L30" s="12"/>
      <c r="M30" s="12"/>
      <c r="N30" s="12"/>
      <c r="O30" s="12"/>
      <c r="P30" s="12"/>
      <c r="Q30" s="12"/>
      <c r="R30" s="12"/>
      <c r="T30" s="12" t="s">
        <v>65</v>
      </c>
      <c r="U30" s="12" t="s">
        <v>173</v>
      </c>
      <c r="V30" s="12"/>
      <c r="W30" s="12" t="str">
        <f t="shared" si="0"/>
        <v/>
      </c>
      <c r="X30" s="12" t="str">
        <f t="shared" si="2"/>
        <v>NDM0Ng==</v>
      </c>
      <c r="Y30" s="12" t="str">
        <f t="shared" si="3"/>
        <v>https://sivireno.undc.edu.pe/Reportes/reporte_lista_alumnos.php?id_cargalectiva=NDM0Ng==</v>
      </c>
      <c r="Z30" s="12" t="str">
        <f>MID(D30,1,10)</f>
        <v>ISES240405</v>
      </c>
      <c r="AA30" s="12" t="str">
        <f>TRIM(MID(D30,14,222))</f>
        <v>1244 - SISTEMAS DIGITALES</v>
      </c>
      <c r="AB30" s="12" t="str">
        <f>TRIM(CONCATENATE("AGRONOMIA ",E30,"-",F30,"-",G30," ",LEFT(AA30,LEN(AA30)-7)))</f>
        <v>AGRONOMIA IV-M-A1 1244 - SISTEMAS DI</v>
      </c>
      <c r="AC30" s="12" t="str">
        <f>CONCATENATE(B30,"_",E30,"-",F30,"-",G30," ",AA30)</f>
        <v>IS_IV-M-A1 1244 - SISTEMAS DIGITALES</v>
      </c>
      <c r="AD30" s="12" t="str">
        <f t="shared" si="4"/>
        <v>IS_IV-M-A1 1244 - SISTEMA</v>
      </c>
      <c r="AE30" s="12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30" s="12"/>
      <c r="AG30" s="12"/>
    </row>
    <row r="31" spans="1:33" x14ac:dyDescent="0.25">
      <c r="A31" s="12">
        <v>30</v>
      </c>
      <c r="B31" s="12" t="s">
        <v>71</v>
      </c>
      <c r="C31" s="12" t="s">
        <v>17</v>
      </c>
      <c r="D31" s="12" t="s">
        <v>87</v>
      </c>
      <c r="E31" s="12" t="s">
        <v>22</v>
      </c>
      <c r="F31" s="12" t="s">
        <v>17</v>
      </c>
      <c r="G31" s="12" t="s">
        <v>73</v>
      </c>
      <c r="H31" s="12">
        <v>21</v>
      </c>
      <c r="I31" s="12" t="s">
        <v>88</v>
      </c>
      <c r="J31" s="12"/>
      <c r="K31" s="12"/>
      <c r="L31" s="12"/>
      <c r="M31" s="12"/>
      <c r="N31" s="12"/>
      <c r="O31" s="12"/>
      <c r="P31" s="12"/>
      <c r="Q31" s="12"/>
      <c r="R31" s="12"/>
      <c r="T31" s="12" t="s">
        <v>65</v>
      </c>
      <c r="U31" s="12" t="s">
        <v>174</v>
      </c>
      <c r="V31" s="12"/>
      <c r="W31" s="12" t="str">
        <f t="shared" si="0"/>
        <v/>
      </c>
      <c r="X31" s="12" t="str">
        <f t="shared" si="2"/>
        <v>NDM0Nw==</v>
      </c>
      <c r="Y31" s="12" t="str">
        <f t="shared" si="3"/>
        <v>https://sivireno.undc.edu.pe/Reportes/reporte_lista_alumnos.php?id_cargalectiva=NDM0Nw==</v>
      </c>
      <c r="Z31" s="12" t="str">
        <f>MID(D31,1,10)</f>
        <v>ISES240405</v>
      </c>
      <c r="AA31" s="12" t="str">
        <f>TRIM(MID(D31,14,222))</f>
        <v>1244 - SISTEMAS DIGITALES</v>
      </c>
      <c r="AB31" s="12" t="str">
        <f>TRIM(CONCATENATE("AGRONOMIA ",E31,"-",F31,"-",G31," ",LEFT(AA31,LEN(AA31)-7)))</f>
        <v>AGRONOMIA IV-M-A2 1244 - SISTEMAS DI</v>
      </c>
      <c r="AC31" s="12" t="str">
        <f>CONCATENATE(B31,"_",E31,"-",F31,"-",G31," ",AA31)</f>
        <v>IS_IV-M-A2 1244 - SISTEMAS DIGITALES</v>
      </c>
      <c r="AD31" s="12" t="str">
        <f t="shared" si="4"/>
        <v>IS_IV-M-A2 1244 - SISTEMA</v>
      </c>
      <c r="AE31" s="12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31" s="12"/>
      <c r="AG31" s="12"/>
    </row>
    <row r="32" spans="1:33" x14ac:dyDescent="0.25">
      <c r="A32" s="12">
        <v>31</v>
      </c>
      <c r="B32" s="12" t="s">
        <v>71</v>
      </c>
      <c r="C32" s="12" t="s">
        <v>17</v>
      </c>
      <c r="D32" s="12" t="s">
        <v>87</v>
      </c>
      <c r="E32" s="12" t="s">
        <v>22</v>
      </c>
      <c r="F32" s="12" t="s">
        <v>17</v>
      </c>
      <c r="G32" s="12" t="s">
        <v>89</v>
      </c>
      <c r="H32" s="12">
        <v>13</v>
      </c>
      <c r="I32" s="12" t="s">
        <v>90</v>
      </c>
      <c r="J32" s="12"/>
      <c r="K32" s="12"/>
      <c r="L32" s="12"/>
      <c r="M32" s="12"/>
      <c r="N32" s="12"/>
      <c r="O32" s="12"/>
      <c r="P32" s="12"/>
      <c r="Q32" s="12"/>
      <c r="R32" s="12"/>
      <c r="T32" s="12" t="s">
        <v>65</v>
      </c>
      <c r="U32" s="12" t="s">
        <v>175</v>
      </c>
      <c r="V32" s="12"/>
      <c r="W32" s="12" t="str">
        <f t="shared" si="0"/>
        <v/>
      </c>
      <c r="X32" s="12" t="str">
        <f t="shared" si="2"/>
        <v>NDQxOQ==</v>
      </c>
      <c r="Y32" s="12" t="str">
        <f t="shared" si="3"/>
        <v>https://sivireno.undc.edu.pe/Reportes/reporte_lista_alumnos.php?id_cargalectiva=NDQxOQ==</v>
      </c>
      <c r="Z32" s="12" t="str">
        <f>MID(D32,1,10)</f>
        <v>ISES240405</v>
      </c>
      <c r="AA32" s="12" t="str">
        <f>TRIM(MID(D32,14,222))</f>
        <v>1244 - SISTEMAS DIGITALES</v>
      </c>
      <c r="AB32" s="12" t="str">
        <f>TRIM(CONCATENATE("AGRONOMIA ",E32,"-",F32,"-",G32," ",LEFT(AA32,LEN(AA32)-7)))</f>
        <v>AGRONOMIA IV-M-A3 1244 - SISTEMAS DI</v>
      </c>
      <c r="AC32" s="12" t="str">
        <f>CONCATENATE(B32,"_",E32,"-",F32,"-",G32," ",AA32)</f>
        <v>IS_IV-M-A3 1244 - SISTEMAS DIGITALES</v>
      </c>
      <c r="AD32" s="12" t="str">
        <f t="shared" si="4"/>
        <v>IS_IV-M-A3 1244 - SISTEMA</v>
      </c>
      <c r="AE32" s="1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32" s="12"/>
      <c r="AG32" s="12"/>
    </row>
    <row r="33" spans="1:33" x14ac:dyDescent="0.25">
      <c r="A33" s="12">
        <v>32</v>
      </c>
      <c r="B33" s="12" t="s">
        <v>71</v>
      </c>
      <c r="C33" s="12" t="s">
        <v>17</v>
      </c>
      <c r="D33" s="12" t="s">
        <v>87</v>
      </c>
      <c r="E33" s="12" t="s">
        <v>22</v>
      </c>
      <c r="F33" s="12" t="s">
        <v>67</v>
      </c>
      <c r="G33" s="12" t="s">
        <v>75</v>
      </c>
      <c r="H33" s="12">
        <v>15</v>
      </c>
      <c r="I33" s="12" t="s">
        <v>88</v>
      </c>
      <c r="J33" s="12"/>
      <c r="K33" s="12"/>
      <c r="L33" s="12"/>
      <c r="M33" s="12"/>
      <c r="N33" s="12"/>
      <c r="O33" s="12"/>
      <c r="P33" s="12"/>
      <c r="Q33" s="12"/>
      <c r="R33" s="12"/>
      <c r="T33" s="12" t="s">
        <v>65</v>
      </c>
      <c r="U33" s="12" t="s">
        <v>176</v>
      </c>
      <c r="V33" s="12"/>
      <c r="W33" s="12" t="str">
        <f t="shared" si="0"/>
        <v/>
      </c>
      <c r="X33" s="12" t="str">
        <f t="shared" si="2"/>
        <v>NDM1Ng==</v>
      </c>
      <c r="Y33" s="12" t="str">
        <f t="shared" si="3"/>
        <v>https://sivireno.undc.edu.pe/Reportes/reporte_lista_alumnos.php?id_cargalectiva=NDM1Ng==</v>
      </c>
      <c r="Z33" s="12" t="str">
        <f>MID(D33,1,10)</f>
        <v>ISES240405</v>
      </c>
      <c r="AA33" s="12" t="str">
        <f>TRIM(MID(D33,14,222))</f>
        <v>1244 - SISTEMAS DIGITALES</v>
      </c>
      <c r="AB33" s="12" t="str">
        <f>TRIM(CONCATENATE("AGRONOMIA ",E33,"-",F33,"-",G33," ",LEFT(AA33,LEN(AA33)-7)))</f>
        <v>AGRONOMIA IV-T-B1 1244 - SISTEMAS DI</v>
      </c>
      <c r="AC33" s="12" t="str">
        <f>CONCATENATE(B33,"_",E33,"-",F33,"-",G33," ",AA33)</f>
        <v>IS_IV-T-B1 1244 - SISTEMAS DIGITALES</v>
      </c>
      <c r="AD33" s="12" t="str">
        <f t="shared" si="4"/>
        <v>IS_IV-T-B1 1244 - SISTEMA</v>
      </c>
      <c r="AE33" s="12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33" s="12"/>
      <c r="AG33" s="12"/>
    </row>
    <row r="34" spans="1:33" x14ac:dyDescent="0.25">
      <c r="A34" s="12">
        <v>33</v>
      </c>
      <c r="B34" s="12" t="s">
        <v>71</v>
      </c>
      <c r="C34" s="12" t="s">
        <v>17</v>
      </c>
      <c r="D34" s="12" t="s">
        <v>87</v>
      </c>
      <c r="E34" s="12" t="s">
        <v>22</v>
      </c>
      <c r="F34" s="12" t="s">
        <v>67</v>
      </c>
      <c r="G34" s="12" t="s">
        <v>77</v>
      </c>
      <c r="H34" s="12">
        <v>21</v>
      </c>
      <c r="I34" s="12" t="s">
        <v>88</v>
      </c>
      <c r="J34" s="12"/>
      <c r="K34" s="12"/>
      <c r="L34" s="12"/>
      <c r="M34" s="12"/>
      <c r="N34" s="12"/>
      <c r="O34" s="12"/>
      <c r="P34" s="12"/>
      <c r="Q34" s="12"/>
      <c r="R34" s="12"/>
      <c r="T34" s="12" t="s">
        <v>65</v>
      </c>
      <c r="U34" s="12" t="s">
        <v>177</v>
      </c>
      <c r="V34" s="12"/>
      <c r="W34" s="12" t="str">
        <f t="shared" si="0"/>
        <v/>
      </c>
      <c r="X34" s="12" t="str">
        <f t="shared" si="2"/>
        <v>NDM1Nw==</v>
      </c>
      <c r="Y34" s="12" t="str">
        <f t="shared" si="3"/>
        <v>https://sivireno.undc.edu.pe/Reportes/reporte_lista_alumnos.php?id_cargalectiva=NDM1Nw==</v>
      </c>
      <c r="Z34" s="12" t="str">
        <f>MID(D34,1,10)</f>
        <v>ISES240405</v>
      </c>
      <c r="AA34" s="12" t="str">
        <f>TRIM(MID(D34,14,222))</f>
        <v>1244 - SISTEMAS DIGITALES</v>
      </c>
      <c r="AB34" s="12" t="str">
        <f>TRIM(CONCATENATE("AGRONOMIA ",E34,"-",F34,"-",G34," ",LEFT(AA34,LEN(AA34)-7)))</f>
        <v>AGRONOMIA IV-T-B2 1244 - SISTEMAS DI</v>
      </c>
      <c r="AC34" s="12" t="str">
        <f>CONCATENATE(B34,"_",E34,"-",F34,"-",G34," ",AA34)</f>
        <v>IS_IV-T-B2 1244 - SISTEMAS DIGITALES</v>
      </c>
      <c r="AD34" s="12" t="str">
        <f t="shared" si="4"/>
        <v>IS_IV-T-B2 1244 - SISTEMA</v>
      </c>
      <c r="AE34" s="12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34" s="12"/>
      <c r="AG34" s="12"/>
    </row>
    <row r="35" spans="1:33" x14ac:dyDescent="0.25">
      <c r="A35" s="12">
        <v>34</v>
      </c>
      <c r="B35" s="12" t="s">
        <v>71</v>
      </c>
      <c r="C35" s="12" t="s">
        <v>17</v>
      </c>
      <c r="D35" s="12" t="s">
        <v>91</v>
      </c>
      <c r="E35" s="12" t="s">
        <v>22</v>
      </c>
      <c r="F35" s="12" t="s">
        <v>17</v>
      </c>
      <c r="G35" s="12" t="s">
        <v>79</v>
      </c>
      <c r="H35" s="12">
        <v>22</v>
      </c>
      <c r="I35" s="12" t="s">
        <v>92</v>
      </c>
      <c r="J35" s="12"/>
      <c r="K35" s="12"/>
      <c r="L35" s="12"/>
      <c r="M35" s="12"/>
      <c r="N35" s="12"/>
      <c r="O35" s="12"/>
      <c r="P35" s="12"/>
      <c r="Q35" s="12"/>
      <c r="R35" s="12"/>
      <c r="T35" s="12" t="s">
        <v>65</v>
      </c>
      <c r="U35" s="12" t="s">
        <v>178</v>
      </c>
      <c r="V35" s="13"/>
      <c r="W35" s="12" t="str">
        <f t="shared" si="0"/>
        <v/>
      </c>
      <c r="X35" s="12" t="str">
        <f t="shared" si="2"/>
        <v>NDM0OA==</v>
      </c>
      <c r="Y35" s="12" t="str">
        <f t="shared" si="3"/>
        <v>https://sivireno.undc.edu.pe/Reportes/reporte_lista_alumnos.php?id_cargalectiva=NDM0OA==</v>
      </c>
      <c r="Z35" s="12" t="str">
        <f>MID(D35,1,10)</f>
        <v>ISES240406</v>
      </c>
      <c r="AA35" s="12" t="str">
        <f>TRIM(MID(D35,14,222))</f>
        <v>1245 - FUNDAMENTOS DE BASE DE DATOS</v>
      </c>
      <c r="AB35" s="12" t="str">
        <f>TRIM(CONCATENATE("AGRONOMIA ",E35,"-",F35,"-",G35," ",LEFT(AA35,LEN(AA35)-7)))</f>
        <v>AGRONOMIA IV-M-A1 1245 - FUNDAMENTOS DE BASE D</v>
      </c>
      <c r="AC35" s="12" t="str">
        <f>CONCATENATE(B35,"_",E35,"-",F35,"-",G35," ",AA35)</f>
        <v>IS_IV-M-A1 1245 - FUNDAMENTOS DE BASE DE DATOS</v>
      </c>
      <c r="AD35" s="12" t="str">
        <f t="shared" si="4"/>
        <v>IS_IV-M-A1 1245 - FUNDAME</v>
      </c>
      <c r="AE35" s="12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35" s="12"/>
      <c r="AG35" s="12"/>
    </row>
    <row r="36" spans="1:33" x14ac:dyDescent="0.25">
      <c r="A36" s="12">
        <v>35</v>
      </c>
      <c r="B36" s="12" t="s">
        <v>71</v>
      </c>
      <c r="C36" s="12" t="s">
        <v>17</v>
      </c>
      <c r="D36" s="12" t="s">
        <v>91</v>
      </c>
      <c r="E36" s="12" t="s">
        <v>22</v>
      </c>
      <c r="F36" s="12" t="s">
        <v>17</v>
      </c>
      <c r="G36" s="12" t="s">
        <v>73</v>
      </c>
      <c r="H36" s="12">
        <v>22</v>
      </c>
      <c r="I36" s="12" t="s">
        <v>74</v>
      </c>
      <c r="J36" s="12"/>
      <c r="K36" s="12"/>
      <c r="L36" s="12"/>
      <c r="M36" s="12"/>
      <c r="N36" s="12"/>
      <c r="O36" s="12"/>
      <c r="P36" s="12"/>
      <c r="Q36" s="12"/>
      <c r="R36" s="12"/>
      <c r="T36" s="12" t="s">
        <v>65</v>
      </c>
      <c r="U36" s="12" t="s">
        <v>179</v>
      </c>
      <c r="V36" s="12"/>
      <c r="W36" s="12" t="str">
        <f t="shared" si="0"/>
        <v/>
      </c>
      <c r="X36" s="12" t="str">
        <f t="shared" si="2"/>
        <v>NDM0OQ==</v>
      </c>
      <c r="Y36" s="12" t="str">
        <f t="shared" si="3"/>
        <v>https://sivireno.undc.edu.pe/Reportes/reporte_lista_alumnos.php?id_cargalectiva=NDM0OQ==</v>
      </c>
      <c r="Z36" s="12" t="str">
        <f>MID(D36,1,10)</f>
        <v>ISES240406</v>
      </c>
      <c r="AA36" s="12" t="str">
        <f>TRIM(MID(D36,14,222))</f>
        <v>1245 - FUNDAMENTOS DE BASE DE DATOS</v>
      </c>
      <c r="AB36" s="12" t="str">
        <f>TRIM(CONCATENATE("AGRONOMIA ",E36,"-",F36,"-",G36," ",LEFT(AA36,LEN(AA36)-7)))</f>
        <v>AGRONOMIA IV-M-A2 1245 - FUNDAMENTOS DE BASE D</v>
      </c>
      <c r="AC36" s="12" t="str">
        <f>CONCATENATE(B36,"_",E36,"-",F36,"-",G36," ",AA36)</f>
        <v>IS_IV-M-A2 1245 - FUNDAMENTOS DE BASE DE DATOS</v>
      </c>
      <c r="AD36" s="12" t="str">
        <f t="shared" si="4"/>
        <v>IS_IV-M-A2 1245 - FUNDAME</v>
      </c>
      <c r="AE36" s="12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36" s="12"/>
      <c r="AG36" s="12"/>
    </row>
    <row r="37" spans="1:33" x14ac:dyDescent="0.25">
      <c r="A37" s="12">
        <v>36</v>
      </c>
      <c r="B37" s="12" t="s">
        <v>71</v>
      </c>
      <c r="C37" s="12" t="s">
        <v>17</v>
      </c>
      <c r="D37" s="12" t="s">
        <v>91</v>
      </c>
      <c r="E37" s="12" t="s">
        <v>22</v>
      </c>
      <c r="F37" s="12" t="s">
        <v>67</v>
      </c>
      <c r="G37" s="12" t="s">
        <v>75</v>
      </c>
      <c r="H37" s="12">
        <v>22</v>
      </c>
      <c r="I37" s="12" t="s">
        <v>92</v>
      </c>
      <c r="J37" s="12"/>
      <c r="K37" s="12"/>
      <c r="L37" s="12"/>
      <c r="M37" s="12"/>
      <c r="N37" s="12"/>
      <c r="O37" s="12"/>
      <c r="P37" s="12"/>
      <c r="Q37" s="12"/>
      <c r="R37" s="12"/>
      <c r="T37" s="12" t="s">
        <v>65</v>
      </c>
      <c r="U37" s="12" t="s">
        <v>180</v>
      </c>
      <c r="V37" s="12"/>
      <c r="W37" s="12" t="str">
        <f t="shared" si="0"/>
        <v/>
      </c>
      <c r="X37" s="12" t="str">
        <f t="shared" si="2"/>
        <v>NDM1OA==</v>
      </c>
      <c r="Y37" s="12" t="str">
        <f t="shared" si="3"/>
        <v>https://sivireno.undc.edu.pe/Reportes/reporte_lista_alumnos.php?id_cargalectiva=NDM1OA==</v>
      </c>
      <c r="Z37" s="12" t="str">
        <f>MID(D37,1,10)</f>
        <v>ISES240406</v>
      </c>
      <c r="AA37" s="12" t="str">
        <f>TRIM(MID(D37,14,222))</f>
        <v>1245 - FUNDAMENTOS DE BASE DE DATOS</v>
      </c>
      <c r="AB37" s="12" t="str">
        <f>TRIM(CONCATENATE("AGRONOMIA ",E37,"-",F37,"-",G37," ",LEFT(AA37,LEN(AA37)-7)))</f>
        <v>AGRONOMIA IV-T-B1 1245 - FUNDAMENTOS DE BASE D</v>
      </c>
      <c r="AC37" s="12" t="str">
        <f>CONCATENATE(B37,"_",E37,"-",F37,"-",G37," ",AA37)</f>
        <v>IS_IV-T-B1 1245 - FUNDAMENTOS DE BASE DE DATOS</v>
      </c>
      <c r="AD37" s="12" t="str">
        <f t="shared" si="4"/>
        <v>IS_IV-T-B1 1245 - FUNDAME</v>
      </c>
      <c r="AE37" s="12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37" s="12"/>
      <c r="AG37" s="12"/>
    </row>
    <row r="38" spans="1:33" x14ac:dyDescent="0.25">
      <c r="A38" s="12">
        <v>37</v>
      </c>
      <c r="B38" s="12" t="s">
        <v>71</v>
      </c>
      <c r="C38" s="12" t="s">
        <v>17</v>
      </c>
      <c r="D38" s="12" t="s">
        <v>91</v>
      </c>
      <c r="E38" s="12" t="s">
        <v>22</v>
      </c>
      <c r="F38" s="12" t="s">
        <v>67</v>
      </c>
      <c r="G38" s="12" t="s">
        <v>77</v>
      </c>
      <c r="H38" s="12">
        <v>22</v>
      </c>
      <c r="I38" s="12" t="s">
        <v>74</v>
      </c>
      <c r="J38" s="12"/>
      <c r="K38" s="12"/>
      <c r="L38" s="12"/>
      <c r="M38" s="12"/>
      <c r="N38" s="12"/>
      <c r="O38" s="12"/>
      <c r="P38" s="12"/>
      <c r="Q38" s="12"/>
      <c r="R38" s="12"/>
      <c r="T38" s="12" t="s">
        <v>65</v>
      </c>
      <c r="U38" s="12" t="s">
        <v>181</v>
      </c>
      <c r="V38" s="12"/>
      <c r="W38" s="12" t="str">
        <f t="shared" si="0"/>
        <v/>
      </c>
      <c r="X38" s="12" t="str">
        <f t="shared" si="2"/>
        <v>NDM1OQ==</v>
      </c>
      <c r="Y38" s="12" t="str">
        <f t="shared" si="3"/>
        <v>https://sivireno.undc.edu.pe/Reportes/reporte_lista_alumnos.php?id_cargalectiva=NDM1OQ==</v>
      </c>
      <c r="Z38" s="12" t="str">
        <f>MID(D38,1,10)</f>
        <v>ISES240406</v>
      </c>
      <c r="AA38" s="12" t="str">
        <f>TRIM(MID(D38,14,222))</f>
        <v>1245 - FUNDAMENTOS DE BASE DE DATOS</v>
      </c>
      <c r="AB38" s="12" t="str">
        <f>TRIM(CONCATENATE("AGRONOMIA ",E38,"-",F38,"-",G38," ",LEFT(AA38,LEN(AA38)-7)))</f>
        <v>AGRONOMIA IV-T-B2 1245 - FUNDAMENTOS DE BASE D</v>
      </c>
      <c r="AC38" s="12" t="str">
        <f>CONCATENATE(B38,"_",E38,"-",F38,"-",G38," ",AA38)</f>
        <v>IS_IV-T-B2 1245 - FUNDAMENTOS DE BASE DE DATOS</v>
      </c>
      <c r="AD38" s="12" t="str">
        <f t="shared" si="4"/>
        <v>IS_IV-T-B2 1245 - FUNDAME</v>
      </c>
      <c r="AE38" s="12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38" s="12"/>
      <c r="AG38" s="12"/>
    </row>
    <row r="39" spans="1:33" x14ac:dyDescent="0.25">
      <c r="A39" s="12">
        <v>38</v>
      </c>
      <c r="B39" s="12" t="s">
        <v>71</v>
      </c>
      <c r="C39" s="12" t="s">
        <v>17</v>
      </c>
      <c r="D39" s="12" t="s">
        <v>93</v>
      </c>
      <c r="E39" s="12" t="s">
        <v>22</v>
      </c>
      <c r="F39" s="12" t="s">
        <v>17</v>
      </c>
      <c r="G39" s="12" t="s">
        <v>79</v>
      </c>
      <c r="H39" s="12">
        <v>23</v>
      </c>
      <c r="I39" s="12" t="s">
        <v>94</v>
      </c>
      <c r="J39" s="12"/>
      <c r="K39" s="12"/>
      <c r="L39" s="12"/>
      <c r="M39" s="12"/>
      <c r="N39" s="12"/>
      <c r="O39" s="12"/>
      <c r="P39" s="12"/>
      <c r="Q39" s="12"/>
      <c r="R39" s="12"/>
      <c r="T39" s="12" t="s">
        <v>65</v>
      </c>
      <c r="U39" s="12" t="s">
        <v>182</v>
      </c>
      <c r="V39" s="12"/>
      <c r="W39" s="12" t="str">
        <f t="shared" si="0"/>
        <v/>
      </c>
      <c r="X39" s="12" t="str">
        <f t="shared" si="2"/>
        <v>NDM1MA==</v>
      </c>
      <c r="Y39" s="12" t="str">
        <f t="shared" si="3"/>
        <v>https://sivireno.undc.edu.pe/Reportes/reporte_lista_alumnos.php?id_cargalectiva=NDM1MA==</v>
      </c>
      <c r="Z39" s="12" t="str">
        <f>MID(D39,1,10)</f>
        <v>ISES240407</v>
      </c>
      <c r="AA39" s="12" t="str">
        <f>TRIM(MID(D39,14,222))</f>
        <v>1246 - DESARROLLO WEB FULL STACK</v>
      </c>
      <c r="AB39" s="12" t="str">
        <f>TRIM(CONCATENATE("AGRONOMIA ",E39,"-",F39,"-",G39," ",LEFT(AA39,LEN(AA39)-7)))</f>
        <v>AGRONOMIA IV-M-A1 1246 - DESARROLLO WEB FUL</v>
      </c>
      <c r="AC39" s="12" t="str">
        <f>CONCATENATE(B39,"_",E39,"-",F39,"-",G39," ",AA39)</f>
        <v>IS_IV-M-A1 1246 - DESARROLLO WEB FULL STACK</v>
      </c>
      <c r="AD39" s="12" t="str">
        <f t="shared" si="4"/>
        <v>IS_IV-M-A1 1246 - DESARRO</v>
      </c>
      <c r="AE39" s="12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39" s="12"/>
      <c r="AG39" s="12"/>
    </row>
    <row r="40" spans="1:33" x14ac:dyDescent="0.25">
      <c r="A40" s="12">
        <v>39</v>
      </c>
      <c r="B40" s="12" t="s">
        <v>71</v>
      </c>
      <c r="C40" s="12" t="s">
        <v>17</v>
      </c>
      <c r="D40" s="12" t="s">
        <v>93</v>
      </c>
      <c r="E40" s="12" t="s">
        <v>22</v>
      </c>
      <c r="F40" s="12" t="s">
        <v>17</v>
      </c>
      <c r="G40" s="12" t="s">
        <v>73</v>
      </c>
      <c r="H40" s="12">
        <v>23</v>
      </c>
      <c r="I40" s="12" t="s">
        <v>94</v>
      </c>
      <c r="J40" s="12"/>
      <c r="K40" s="12"/>
      <c r="L40" s="12"/>
      <c r="M40" s="12"/>
      <c r="N40" s="12"/>
      <c r="O40" s="12"/>
      <c r="P40" s="12"/>
      <c r="Q40" s="12"/>
      <c r="R40" s="12"/>
      <c r="T40" s="12" t="s">
        <v>65</v>
      </c>
      <c r="U40" s="12" t="s">
        <v>183</v>
      </c>
      <c r="V40" s="12"/>
      <c r="W40" s="12" t="str">
        <f t="shared" si="0"/>
        <v/>
      </c>
      <c r="X40" s="12" t="str">
        <f t="shared" si="2"/>
        <v>NDM1MQ==</v>
      </c>
      <c r="Y40" s="12" t="str">
        <f t="shared" si="3"/>
        <v>https://sivireno.undc.edu.pe/Reportes/reporte_lista_alumnos.php?id_cargalectiva=NDM1MQ==</v>
      </c>
      <c r="Z40" s="12" t="str">
        <f>MID(D40,1,10)</f>
        <v>ISES240407</v>
      </c>
      <c r="AA40" s="12" t="str">
        <f>TRIM(MID(D40,14,222))</f>
        <v>1246 - DESARROLLO WEB FULL STACK</v>
      </c>
      <c r="AB40" s="12" t="str">
        <f>TRIM(CONCATENATE("AGRONOMIA ",E40,"-",F40,"-",G40," ",LEFT(AA40,LEN(AA40)-7)))</f>
        <v>AGRONOMIA IV-M-A2 1246 - DESARROLLO WEB FUL</v>
      </c>
      <c r="AC40" s="12" t="str">
        <f>CONCATENATE(B40,"_",E40,"-",F40,"-",G40," ",AA40)</f>
        <v>IS_IV-M-A2 1246 - DESARROLLO WEB FULL STACK</v>
      </c>
      <c r="AD40" s="12" t="str">
        <f t="shared" si="4"/>
        <v>IS_IV-M-A2 1246 - DESARRO</v>
      </c>
      <c r="AE40" s="12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40" s="12"/>
      <c r="AG40" s="12"/>
    </row>
    <row r="41" spans="1:33" x14ac:dyDescent="0.25">
      <c r="A41" s="12">
        <v>40</v>
      </c>
      <c r="B41" s="12" t="s">
        <v>71</v>
      </c>
      <c r="C41" s="12" t="s">
        <v>17</v>
      </c>
      <c r="D41" s="12" t="s">
        <v>93</v>
      </c>
      <c r="E41" s="12" t="s">
        <v>22</v>
      </c>
      <c r="F41" s="12" t="s">
        <v>67</v>
      </c>
      <c r="G41" s="12" t="s">
        <v>75</v>
      </c>
      <c r="H41" s="12">
        <v>20</v>
      </c>
      <c r="I41" s="12" t="s">
        <v>95</v>
      </c>
      <c r="J41" s="12"/>
      <c r="K41" s="12"/>
      <c r="L41" s="12"/>
      <c r="M41" s="12"/>
      <c r="N41" s="12"/>
      <c r="O41" s="12"/>
      <c r="P41" s="12"/>
      <c r="Q41" s="12"/>
      <c r="R41" s="12"/>
      <c r="T41" s="12" t="s">
        <v>65</v>
      </c>
      <c r="U41" s="12" t="s">
        <v>184</v>
      </c>
      <c r="V41" s="12"/>
      <c r="W41" s="12" t="str">
        <f t="shared" si="0"/>
        <v/>
      </c>
      <c r="X41" s="12" t="str">
        <f t="shared" si="2"/>
        <v>NDM2MA==</v>
      </c>
      <c r="Y41" s="12" t="str">
        <f t="shared" si="3"/>
        <v>https://sivireno.undc.edu.pe/Reportes/reporte_lista_alumnos.php?id_cargalectiva=NDM2MA==</v>
      </c>
      <c r="Z41" s="12" t="str">
        <f>MID(D41,1,10)</f>
        <v>ISES240407</v>
      </c>
      <c r="AA41" s="12" t="str">
        <f>TRIM(MID(D41,14,222))</f>
        <v>1246 - DESARROLLO WEB FULL STACK</v>
      </c>
      <c r="AB41" s="12" t="str">
        <f>TRIM(CONCATENATE("AGRONOMIA ",E41,"-",F41,"-",G41," ",LEFT(AA41,LEN(AA41)-7)))</f>
        <v>AGRONOMIA IV-T-B1 1246 - DESARROLLO WEB FUL</v>
      </c>
      <c r="AC41" s="12" t="str">
        <f>CONCATENATE(B41,"_",E41,"-",F41,"-",G41," ",AA41)</f>
        <v>IS_IV-T-B1 1246 - DESARROLLO WEB FULL STACK</v>
      </c>
      <c r="AD41" s="12" t="str">
        <f t="shared" si="4"/>
        <v>IS_IV-T-B1 1246 - DESARRO</v>
      </c>
      <c r="AE41" s="12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41" s="12"/>
      <c r="AG41" s="12"/>
    </row>
    <row r="42" spans="1:33" x14ac:dyDescent="0.25">
      <c r="A42" s="12">
        <v>41</v>
      </c>
      <c r="B42" s="12" t="s">
        <v>71</v>
      </c>
      <c r="C42" s="12" t="s">
        <v>17</v>
      </c>
      <c r="D42" s="12" t="s">
        <v>93</v>
      </c>
      <c r="E42" s="12" t="s">
        <v>22</v>
      </c>
      <c r="F42" s="12" t="s">
        <v>67</v>
      </c>
      <c r="G42" s="12" t="s">
        <v>77</v>
      </c>
      <c r="H42" s="12">
        <v>22</v>
      </c>
      <c r="I42" s="12" t="s">
        <v>94</v>
      </c>
      <c r="J42" s="12"/>
      <c r="K42" s="12"/>
      <c r="L42" s="12"/>
      <c r="M42" s="12"/>
      <c r="N42" s="12"/>
      <c r="O42" s="12"/>
      <c r="P42" s="12"/>
      <c r="Q42" s="12"/>
      <c r="R42" s="12"/>
      <c r="T42" s="12" t="s">
        <v>65</v>
      </c>
      <c r="U42" s="12" t="s">
        <v>185</v>
      </c>
      <c r="V42" s="12"/>
      <c r="W42" s="12" t="str">
        <f t="shared" si="0"/>
        <v/>
      </c>
      <c r="X42" s="12" t="str">
        <f t="shared" si="2"/>
        <v>NDM2MQ==</v>
      </c>
      <c r="Y42" s="12" t="str">
        <f t="shared" si="3"/>
        <v>https://sivireno.undc.edu.pe/Reportes/reporte_lista_alumnos.php?id_cargalectiva=NDM2MQ==</v>
      </c>
      <c r="Z42" s="12" t="str">
        <f>MID(D42,1,10)</f>
        <v>ISES240407</v>
      </c>
      <c r="AA42" s="12" t="str">
        <f>TRIM(MID(D42,14,222))</f>
        <v>1246 - DESARROLLO WEB FULL STACK</v>
      </c>
      <c r="AB42" s="12" t="str">
        <f>TRIM(CONCATENATE("AGRONOMIA ",E42,"-",F42,"-",G42," ",LEFT(AA42,LEN(AA42)-7)))</f>
        <v>AGRONOMIA IV-T-B2 1246 - DESARROLLO WEB FUL</v>
      </c>
      <c r="AC42" s="12" t="str">
        <f>CONCATENATE(B42,"_",E42,"-",F42,"-",G42," ",AA42)</f>
        <v>IS_IV-T-B2 1246 - DESARROLLO WEB FULL STACK</v>
      </c>
      <c r="AD42" s="12" t="str">
        <f t="shared" si="4"/>
        <v>IS_IV-T-B2 1246 - DESARRO</v>
      </c>
      <c r="AE42" s="1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42" s="12"/>
      <c r="AG42" s="12"/>
    </row>
    <row r="43" spans="1:33" x14ac:dyDescent="0.25">
      <c r="A43" s="14">
        <v>42</v>
      </c>
      <c r="B43" s="14" t="s">
        <v>71</v>
      </c>
      <c r="C43" s="14" t="s">
        <v>17</v>
      </c>
      <c r="D43" s="14" t="s">
        <v>96</v>
      </c>
      <c r="E43" s="14" t="s">
        <v>56</v>
      </c>
      <c r="F43" s="14" t="s">
        <v>17</v>
      </c>
      <c r="G43" s="14" t="s">
        <v>79</v>
      </c>
      <c r="H43" s="14">
        <v>19</v>
      </c>
      <c r="I43" s="14" t="s">
        <v>97</v>
      </c>
      <c r="J43" s="14"/>
      <c r="K43" s="14"/>
      <c r="L43" s="14"/>
      <c r="M43" s="14"/>
      <c r="N43" s="14"/>
      <c r="O43" s="14"/>
      <c r="P43" s="14"/>
      <c r="Q43" s="14"/>
      <c r="R43" s="14"/>
      <c r="T43" s="12" t="s">
        <v>65</v>
      </c>
      <c r="U43" s="12" t="s">
        <v>186</v>
      </c>
      <c r="V43" s="14"/>
      <c r="W43" s="12" t="str">
        <f t="shared" si="0"/>
        <v/>
      </c>
      <c r="X43" s="12" t="str">
        <f t="shared" si="2"/>
        <v>NDM2Mw==</v>
      </c>
      <c r="Y43" s="12" t="str">
        <f t="shared" si="3"/>
        <v>https://sivireno.undc.edu.pe/Reportes/reporte_lista_alumnos.php?id_cargalectiva=NDM2Mw==</v>
      </c>
      <c r="Z43" s="12" t="str">
        <f>MID(D43,1,10)</f>
        <v>ISES240504</v>
      </c>
      <c r="AA43" s="12" t="str">
        <f>TRIM(MID(D43,14,222))</f>
        <v>1250 - ADMINISTRACIÓN DE BASE DE DATOS</v>
      </c>
      <c r="AB43" s="12" t="str">
        <f>TRIM(CONCATENATE("AGRONOMIA ",E43,"-",F43,"-",G43," ",LEFT(AA43,LEN(AA43)-7)))</f>
        <v>AGRONOMIA V-M-A1 1250 - ADMINISTRACIÓN DE BASE D</v>
      </c>
      <c r="AC43" s="12" t="str">
        <f>CONCATENATE(B43,"_",E43,"-",F43,"-",G43," ",AA43)</f>
        <v>IS_V-M-A1 1250 - ADMINISTRACIÓN DE BASE DE DATOS</v>
      </c>
      <c r="AD43" s="12" t="str">
        <f t="shared" si="4"/>
        <v>IS_V-M-A1 1250 - ADMINIST</v>
      </c>
      <c r="AE43" s="12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43" s="12"/>
      <c r="AG43" s="12"/>
    </row>
    <row r="44" spans="1:33" x14ac:dyDescent="0.25">
      <c r="A44" s="14">
        <v>43</v>
      </c>
      <c r="B44" s="14" t="s">
        <v>71</v>
      </c>
      <c r="C44" s="14" t="s">
        <v>17</v>
      </c>
      <c r="D44" s="14" t="s">
        <v>96</v>
      </c>
      <c r="E44" s="14" t="s">
        <v>56</v>
      </c>
      <c r="F44" s="14" t="s">
        <v>17</v>
      </c>
      <c r="G44" s="14" t="s">
        <v>73</v>
      </c>
      <c r="H44" s="14">
        <v>20</v>
      </c>
      <c r="I44" s="14" t="s">
        <v>97</v>
      </c>
      <c r="J44" s="14"/>
      <c r="K44" s="14"/>
      <c r="L44" s="14"/>
      <c r="M44" s="14"/>
      <c r="N44" s="14"/>
      <c r="O44" s="14"/>
      <c r="P44" s="14"/>
      <c r="Q44" s="14"/>
      <c r="R44" s="14"/>
      <c r="T44" s="12" t="s">
        <v>65</v>
      </c>
      <c r="U44" s="12" t="s">
        <v>187</v>
      </c>
      <c r="V44" s="14"/>
      <c r="W44" s="12" t="str">
        <f t="shared" si="0"/>
        <v/>
      </c>
      <c r="X44" s="12" t="str">
        <f t="shared" si="2"/>
        <v>NDM2NA==</v>
      </c>
      <c r="Y44" s="12" t="str">
        <f t="shared" si="3"/>
        <v>https://sivireno.undc.edu.pe/Reportes/reporte_lista_alumnos.php?id_cargalectiva=NDM2NA==</v>
      </c>
      <c r="Z44" s="12" t="str">
        <f>MID(D44,1,10)</f>
        <v>ISES240504</v>
      </c>
      <c r="AA44" s="12" t="str">
        <f>TRIM(MID(D44,14,222))</f>
        <v>1250 - ADMINISTRACIÓN DE BASE DE DATOS</v>
      </c>
      <c r="AB44" s="12" t="str">
        <f>TRIM(CONCATENATE("AGRONOMIA ",E44,"-",F44,"-",G44," ",LEFT(AA44,LEN(AA44)-7)))</f>
        <v>AGRONOMIA V-M-A2 1250 - ADMINISTRACIÓN DE BASE D</v>
      </c>
      <c r="AC44" s="12" t="str">
        <f>CONCATENATE(B44,"_",E44,"-",F44,"-",G44," ",AA44)</f>
        <v>IS_V-M-A2 1250 - ADMINISTRACIÓN DE BASE DE DATOS</v>
      </c>
      <c r="AD44" s="12" t="str">
        <f t="shared" si="4"/>
        <v>IS_V-M-A2 1250 - ADMINIST</v>
      </c>
      <c r="AE44" s="12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44" s="12"/>
      <c r="AG44" s="12"/>
    </row>
    <row r="45" spans="1:33" x14ac:dyDescent="0.25">
      <c r="A45" s="14">
        <v>44</v>
      </c>
      <c r="B45" s="14" t="s">
        <v>71</v>
      </c>
      <c r="C45" s="14" t="s">
        <v>17</v>
      </c>
      <c r="D45" s="14" t="s">
        <v>96</v>
      </c>
      <c r="E45" s="14" t="s">
        <v>56</v>
      </c>
      <c r="F45" s="14" t="s">
        <v>67</v>
      </c>
      <c r="G45" s="14" t="s">
        <v>75</v>
      </c>
      <c r="H45" s="14">
        <v>19</v>
      </c>
      <c r="I45" s="14" t="s">
        <v>98</v>
      </c>
      <c r="J45" s="14"/>
      <c r="K45" s="14"/>
      <c r="L45" s="14"/>
      <c r="M45" s="14"/>
      <c r="N45" s="14"/>
      <c r="O45" s="14"/>
      <c r="P45" s="14"/>
      <c r="Q45" s="14"/>
      <c r="R45" s="14"/>
      <c r="T45" s="12" t="s">
        <v>65</v>
      </c>
      <c r="U45" s="12" t="s">
        <v>188</v>
      </c>
      <c r="V45" s="14"/>
      <c r="W45" s="12" t="str">
        <f t="shared" si="0"/>
        <v/>
      </c>
      <c r="X45" s="12" t="str">
        <f t="shared" si="2"/>
        <v>NDM3Nw==</v>
      </c>
      <c r="Y45" s="12" t="str">
        <f t="shared" si="3"/>
        <v>https://sivireno.undc.edu.pe/Reportes/reporte_lista_alumnos.php?id_cargalectiva=NDM3Nw==</v>
      </c>
      <c r="Z45" s="12" t="str">
        <f>MID(D45,1,10)</f>
        <v>ISES240504</v>
      </c>
      <c r="AA45" s="12" t="str">
        <f>TRIM(MID(D45,14,222))</f>
        <v>1250 - ADMINISTRACIÓN DE BASE DE DATOS</v>
      </c>
      <c r="AB45" s="12" t="str">
        <f>TRIM(CONCATENATE("AGRONOMIA ",E45,"-",F45,"-",G45," ",LEFT(AA45,LEN(AA45)-7)))</f>
        <v>AGRONOMIA V-T-B1 1250 - ADMINISTRACIÓN DE BASE D</v>
      </c>
      <c r="AC45" s="12" t="str">
        <f>CONCATENATE(B45,"_",E45,"-",F45,"-",G45," ",AA45)</f>
        <v>IS_V-T-B1 1250 - ADMINISTRACIÓN DE BASE DE DATOS</v>
      </c>
      <c r="AD45" s="12" t="str">
        <f t="shared" si="4"/>
        <v>IS_V-T-B1 1250 - ADMINIST</v>
      </c>
      <c r="AE45" s="12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45" s="12"/>
      <c r="AG45" s="12"/>
    </row>
    <row r="46" spans="1:33" x14ac:dyDescent="0.25">
      <c r="A46" s="14">
        <v>45</v>
      </c>
      <c r="B46" s="14" t="s">
        <v>71</v>
      </c>
      <c r="C46" s="14" t="s">
        <v>17</v>
      </c>
      <c r="D46" s="14" t="s">
        <v>96</v>
      </c>
      <c r="E46" s="14" t="s">
        <v>56</v>
      </c>
      <c r="F46" s="14" t="s">
        <v>67</v>
      </c>
      <c r="G46" s="14" t="s">
        <v>77</v>
      </c>
      <c r="H46" s="14">
        <v>17</v>
      </c>
      <c r="I46" s="14" t="s">
        <v>97</v>
      </c>
      <c r="J46" s="14"/>
      <c r="K46" s="14"/>
      <c r="L46" s="14"/>
      <c r="M46" s="14"/>
      <c r="N46" s="14"/>
      <c r="O46" s="14"/>
      <c r="P46" s="14"/>
      <c r="Q46" s="14"/>
      <c r="R46" s="14"/>
      <c r="T46" s="12" t="s">
        <v>65</v>
      </c>
      <c r="U46" s="12" t="s">
        <v>189</v>
      </c>
      <c r="V46" s="14"/>
      <c r="W46" s="12" t="str">
        <f t="shared" si="0"/>
        <v/>
      </c>
      <c r="X46" s="12" t="str">
        <f t="shared" si="2"/>
        <v>NDM3OA==</v>
      </c>
      <c r="Y46" s="12" t="str">
        <f t="shared" si="3"/>
        <v>https://sivireno.undc.edu.pe/Reportes/reporte_lista_alumnos.php?id_cargalectiva=NDM3OA==</v>
      </c>
      <c r="Z46" s="12" t="str">
        <f>MID(D46,1,10)</f>
        <v>ISES240504</v>
      </c>
      <c r="AA46" s="12" t="str">
        <f>TRIM(MID(D46,14,222))</f>
        <v>1250 - ADMINISTRACIÓN DE BASE DE DATOS</v>
      </c>
      <c r="AB46" s="12" t="str">
        <f>TRIM(CONCATENATE("AGRONOMIA ",E46,"-",F46,"-",G46," ",LEFT(AA46,LEN(AA46)-7)))</f>
        <v>AGRONOMIA V-T-B2 1250 - ADMINISTRACIÓN DE BASE D</v>
      </c>
      <c r="AC46" s="12" t="str">
        <f>CONCATENATE(B46,"_",E46,"-",F46,"-",G46," ",AA46)</f>
        <v>IS_V-T-B2 1250 - ADMINISTRACIÓN DE BASE DE DATOS</v>
      </c>
      <c r="AD46" s="12" t="str">
        <f t="shared" si="4"/>
        <v>IS_V-T-B2 1250 - ADMINIST</v>
      </c>
      <c r="AE46" s="12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46" s="12"/>
      <c r="AG46" s="12"/>
    </row>
    <row r="47" spans="1:33" x14ac:dyDescent="0.25">
      <c r="A47" s="14">
        <v>46</v>
      </c>
      <c r="B47" s="14" t="s">
        <v>71</v>
      </c>
      <c r="C47" s="14" t="s">
        <v>17</v>
      </c>
      <c r="D47" s="14" t="s">
        <v>99</v>
      </c>
      <c r="E47" s="14" t="s">
        <v>57</v>
      </c>
      <c r="F47" s="14" t="s">
        <v>17</v>
      </c>
      <c r="G47" s="14" t="s">
        <v>79</v>
      </c>
      <c r="H47" s="14">
        <v>20</v>
      </c>
      <c r="I47" s="14" t="s">
        <v>100</v>
      </c>
      <c r="J47" s="14"/>
      <c r="K47" s="14"/>
      <c r="L47" s="14"/>
      <c r="M47" s="14"/>
      <c r="N47" s="14"/>
      <c r="O47" s="14"/>
      <c r="P47" s="14"/>
      <c r="Q47" s="14"/>
      <c r="R47" s="14"/>
      <c r="T47" s="12" t="s">
        <v>65</v>
      </c>
      <c r="U47" s="12" t="s">
        <v>190</v>
      </c>
      <c r="V47" s="14"/>
      <c r="W47" s="12" t="str">
        <f t="shared" si="0"/>
        <v/>
      </c>
      <c r="X47" s="12" t="str">
        <f t="shared" si="2"/>
        <v>NDM2NQ==</v>
      </c>
      <c r="Y47" s="12" t="str">
        <f t="shared" si="3"/>
        <v>https://sivireno.undc.edu.pe/Reportes/reporte_lista_alumnos.php?id_cargalectiva=NDM2NQ==</v>
      </c>
      <c r="Z47" s="12" t="str">
        <f>MID(D47,1,10)</f>
        <v>ISES240601</v>
      </c>
      <c r="AA47" s="12" t="str">
        <f>TRIM(MID(D47,14,222))</f>
        <v>1254 - DISEÑO DE REDES DE COMUNICACIONES</v>
      </c>
      <c r="AB47" s="12" t="str">
        <f>TRIM(CONCATENATE("AGRONOMIA ",E47,"-",F47,"-",G47," ",LEFT(AA47,LEN(AA47)-7)))</f>
        <v>AGRONOMIA VI-M-A1 1254 - DISEÑO DE REDES DE COMUNIC</v>
      </c>
      <c r="AC47" s="12" t="str">
        <f>CONCATENATE(B47,"_",E47,"-",F47,"-",G47," ",AA47)</f>
        <v>IS_VI-M-A1 1254 - DISEÑO DE REDES DE COMUNICACIONES</v>
      </c>
      <c r="AD47" s="12" t="str">
        <f t="shared" si="4"/>
        <v>IS_VI-M-A1 1254 - DISEÑO</v>
      </c>
      <c r="AE47" s="12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47" s="12"/>
      <c r="AG47" s="12"/>
    </row>
    <row r="48" spans="1:33" x14ac:dyDescent="0.25">
      <c r="A48" s="14">
        <v>47</v>
      </c>
      <c r="B48" s="14" t="s">
        <v>71</v>
      </c>
      <c r="C48" s="14" t="s">
        <v>17</v>
      </c>
      <c r="D48" s="14" t="s">
        <v>99</v>
      </c>
      <c r="E48" s="14" t="s">
        <v>57</v>
      </c>
      <c r="F48" s="14" t="s">
        <v>17</v>
      </c>
      <c r="G48" s="14" t="s">
        <v>73</v>
      </c>
      <c r="H48" s="14">
        <v>20</v>
      </c>
      <c r="I48" s="14" t="s">
        <v>101</v>
      </c>
      <c r="J48" s="14"/>
      <c r="K48" s="14"/>
      <c r="L48" s="14"/>
      <c r="M48" s="14"/>
      <c r="N48" s="14"/>
      <c r="O48" s="14"/>
      <c r="P48" s="14"/>
      <c r="Q48" s="14"/>
      <c r="R48" s="14"/>
      <c r="T48" s="12" t="s">
        <v>65</v>
      </c>
      <c r="U48" s="12" t="s">
        <v>191</v>
      </c>
      <c r="V48" s="14"/>
      <c r="W48" s="12" t="str">
        <f t="shared" si="0"/>
        <v/>
      </c>
      <c r="X48" s="12" t="str">
        <f t="shared" si="2"/>
        <v>NDM2Ng==</v>
      </c>
      <c r="Y48" s="12" t="str">
        <f t="shared" si="3"/>
        <v>https://sivireno.undc.edu.pe/Reportes/reporte_lista_alumnos.php?id_cargalectiva=NDM2Ng==</v>
      </c>
      <c r="Z48" s="12" t="str">
        <f>MID(D48,1,10)</f>
        <v>ISES240601</v>
      </c>
      <c r="AA48" s="12" t="str">
        <f>TRIM(MID(D48,14,222))</f>
        <v>1254 - DISEÑO DE REDES DE COMUNICACIONES</v>
      </c>
      <c r="AB48" s="12" t="str">
        <f>TRIM(CONCATENATE("AGRONOMIA ",E48,"-",F48,"-",G48," ",LEFT(AA48,LEN(AA48)-7)))</f>
        <v>AGRONOMIA VI-M-A2 1254 - DISEÑO DE REDES DE COMUNIC</v>
      </c>
      <c r="AC48" s="12" t="str">
        <f>CONCATENATE(B48,"_",E48,"-",F48,"-",G48," ",AA48)</f>
        <v>IS_VI-M-A2 1254 - DISEÑO DE REDES DE COMUNICACIONES</v>
      </c>
      <c r="AD48" s="12" t="str">
        <f t="shared" si="4"/>
        <v>IS_VI-M-A2 1254 - DISEÑO</v>
      </c>
      <c r="AE48" s="12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48" s="12"/>
      <c r="AG48" s="12"/>
    </row>
    <row r="49" spans="1:33" x14ac:dyDescent="0.25">
      <c r="A49" s="14">
        <v>48</v>
      </c>
      <c r="B49" s="14" t="s">
        <v>71</v>
      </c>
      <c r="C49" s="14" t="s">
        <v>17</v>
      </c>
      <c r="D49" s="14" t="s">
        <v>99</v>
      </c>
      <c r="E49" s="14" t="s">
        <v>57</v>
      </c>
      <c r="F49" s="14" t="s">
        <v>67</v>
      </c>
      <c r="G49" s="14" t="s">
        <v>75</v>
      </c>
      <c r="H49" s="14">
        <v>19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T49" s="12" t="s">
        <v>65</v>
      </c>
      <c r="U49" s="12" t="s">
        <v>192</v>
      </c>
      <c r="V49" s="14"/>
      <c r="W49" s="12" t="str">
        <f t="shared" si="0"/>
        <v/>
      </c>
      <c r="X49" s="12" t="str">
        <f t="shared" si="2"/>
        <v>NDM3OQ==</v>
      </c>
      <c r="Y49" s="12" t="str">
        <f t="shared" si="3"/>
        <v>https://sivireno.undc.edu.pe/Reportes/reporte_lista_alumnos.php?id_cargalectiva=NDM3OQ==</v>
      </c>
      <c r="Z49" s="12" t="str">
        <f>MID(D49,1,10)</f>
        <v>ISES240601</v>
      </c>
      <c r="AA49" s="12" t="str">
        <f>TRIM(MID(D49,14,222))</f>
        <v>1254 - DISEÑO DE REDES DE COMUNICACIONES</v>
      </c>
      <c r="AB49" s="12" t="str">
        <f>TRIM(CONCATENATE("AGRONOMIA ",E49,"-",F49,"-",G49," ",LEFT(AA49,LEN(AA49)-7)))</f>
        <v>AGRONOMIA VI-T-B1 1254 - DISEÑO DE REDES DE COMUNIC</v>
      </c>
      <c r="AC49" s="12" t="str">
        <f>CONCATENATE(B49,"_",E49,"-",F49,"-",G49," ",AA49)</f>
        <v>IS_VI-T-B1 1254 - DISEÑO DE REDES DE COMUNICACIONES</v>
      </c>
      <c r="AD49" s="12" t="str">
        <f t="shared" si="4"/>
        <v>IS_VI-T-B1 1254 - DISEÑO</v>
      </c>
      <c r="AE49" s="12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49" s="12"/>
      <c r="AG49" s="12"/>
    </row>
    <row r="50" spans="1:33" x14ac:dyDescent="0.25">
      <c r="A50" s="14">
        <v>49</v>
      </c>
      <c r="B50" s="14" t="s">
        <v>71</v>
      </c>
      <c r="C50" s="14" t="s">
        <v>17</v>
      </c>
      <c r="D50" s="14" t="s">
        <v>99</v>
      </c>
      <c r="E50" s="14" t="s">
        <v>57</v>
      </c>
      <c r="F50" s="14" t="s">
        <v>67</v>
      </c>
      <c r="G50" s="14" t="s">
        <v>77</v>
      </c>
      <c r="H50" s="14">
        <v>18</v>
      </c>
      <c r="I50" s="14" t="s">
        <v>100</v>
      </c>
      <c r="J50" s="14"/>
      <c r="K50" s="14"/>
      <c r="L50" s="14"/>
      <c r="M50" s="14"/>
      <c r="N50" s="14"/>
      <c r="O50" s="14"/>
      <c r="P50" s="14"/>
      <c r="Q50" s="14"/>
      <c r="R50" s="14"/>
      <c r="T50" s="12" t="s">
        <v>65</v>
      </c>
      <c r="U50" s="12" t="s">
        <v>193</v>
      </c>
      <c r="V50" s="14"/>
      <c r="W50" s="12" t="str">
        <f t="shared" si="0"/>
        <v/>
      </c>
      <c r="X50" s="12" t="str">
        <f t="shared" si="2"/>
        <v>NDM4MA==</v>
      </c>
      <c r="Y50" s="12" t="str">
        <f t="shared" si="3"/>
        <v>https://sivireno.undc.edu.pe/Reportes/reporte_lista_alumnos.php?id_cargalectiva=NDM4MA==</v>
      </c>
      <c r="Z50" s="12" t="str">
        <f>MID(D50,1,10)</f>
        <v>ISES240601</v>
      </c>
      <c r="AA50" s="12" t="str">
        <f>TRIM(MID(D50,14,222))</f>
        <v>1254 - DISEÑO DE REDES DE COMUNICACIONES</v>
      </c>
      <c r="AB50" s="12" t="str">
        <f>TRIM(CONCATENATE("AGRONOMIA ",E50,"-",F50,"-",G50," ",LEFT(AA50,LEN(AA50)-7)))</f>
        <v>AGRONOMIA VI-T-B2 1254 - DISEÑO DE REDES DE COMUNIC</v>
      </c>
      <c r="AC50" s="12" t="str">
        <f>CONCATENATE(B50,"_",E50,"-",F50,"-",G50," ",AA50)</f>
        <v>IS_VI-T-B2 1254 - DISEÑO DE REDES DE COMUNICACIONES</v>
      </c>
      <c r="AD50" s="12" t="str">
        <f t="shared" si="4"/>
        <v>IS_VI-T-B2 1254 - DISEÑO</v>
      </c>
      <c r="AE50" s="12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50" s="12"/>
      <c r="AG50" s="12"/>
    </row>
    <row r="51" spans="1:33" x14ac:dyDescent="0.25">
      <c r="A51" s="14">
        <v>50</v>
      </c>
      <c r="B51" s="14" t="s">
        <v>71</v>
      </c>
      <c r="C51" s="14" t="s">
        <v>17</v>
      </c>
      <c r="D51" s="14" t="s">
        <v>102</v>
      </c>
      <c r="E51" s="14" t="s">
        <v>57</v>
      </c>
      <c r="F51" s="14" t="s">
        <v>17</v>
      </c>
      <c r="G51" s="14" t="s">
        <v>79</v>
      </c>
      <c r="H51" s="14">
        <v>22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T51" s="12" t="s">
        <v>65</v>
      </c>
      <c r="U51" s="12" t="s">
        <v>194</v>
      </c>
      <c r="V51" s="14"/>
      <c r="W51" s="12" t="str">
        <f t="shared" si="0"/>
        <v/>
      </c>
      <c r="X51" s="12" t="str">
        <f t="shared" si="2"/>
        <v>NDM2Nw==</v>
      </c>
      <c r="Y51" s="12" t="str">
        <f t="shared" si="3"/>
        <v>https://sivireno.undc.edu.pe/Reportes/reporte_lista_alumnos.php?id_cargalectiva=NDM2Nw==</v>
      </c>
      <c r="Z51" s="12" t="str">
        <f>MID(D51,1,10)</f>
        <v>ISES240602</v>
      </c>
      <c r="AA51" s="12" t="str">
        <f>TRIM(MID(D51,14,222))</f>
        <v>1255 - CONFIGURACIÓN DE SERVIDORES</v>
      </c>
      <c r="AB51" s="12" t="str">
        <f>TRIM(CONCATENATE("AGRONOMIA ",E51,"-",F51,"-",G51," ",LEFT(AA51,LEN(AA51)-7)))</f>
        <v>AGRONOMIA VI-M-A1 1255 - CONFIGURACIÓN DE SER</v>
      </c>
      <c r="AC51" s="12" t="str">
        <f>CONCATENATE(B51,"_",E51,"-",F51,"-",G51," ",AA51)</f>
        <v>IS_VI-M-A1 1255 - CONFIGURACIÓN DE SERVIDORES</v>
      </c>
      <c r="AD51" s="12" t="str">
        <f t="shared" si="4"/>
        <v>IS_VI-M-A1 1255 - CONFIGU</v>
      </c>
      <c r="AE51" s="12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51" s="12"/>
      <c r="AG51" s="12"/>
    </row>
    <row r="52" spans="1:33" x14ac:dyDescent="0.25">
      <c r="A52" s="14">
        <v>51</v>
      </c>
      <c r="B52" s="14" t="s">
        <v>71</v>
      </c>
      <c r="C52" s="14" t="s">
        <v>17</v>
      </c>
      <c r="D52" s="14" t="s">
        <v>102</v>
      </c>
      <c r="E52" s="14" t="s">
        <v>57</v>
      </c>
      <c r="F52" s="14" t="s">
        <v>17</v>
      </c>
      <c r="G52" s="14" t="s">
        <v>73</v>
      </c>
      <c r="H52" s="14">
        <v>22</v>
      </c>
      <c r="I52" s="14" t="s">
        <v>103</v>
      </c>
      <c r="J52" s="14"/>
      <c r="K52" s="14"/>
      <c r="L52" s="14"/>
      <c r="M52" s="14"/>
      <c r="N52" s="14"/>
      <c r="O52" s="14"/>
      <c r="P52" s="14"/>
      <c r="Q52" s="14"/>
      <c r="R52" s="14"/>
      <c r="T52" s="12" t="s">
        <v>65</v>
      </c>
      <c r="U52" s="12" t="s">
        <v>195</v>
      </c>
      <c r="V52" s="14"/>
      <c r="W52" s="12" t="str">
        <f t="shared" si="0"/>
        <v/>
      </c>
      <c r="X52" s="12" t="str">
        <f t="shared" si="2"/>
        <v>NDM2OA==</v>
      </c>
      <c r="Y52" s="12" t="str">
        <f t="shared" si="3"/>
        <v>https://sivireno.undc.edu.pe/Reportes/reporte_lista_alumnos.php?id_cargalectiva=NDM2OA==</v>
      </c>
      <c r="Z52" s="12" t="str">
        <f>MID(D52,1,10)</f>
        <v>ISES240602</v>
      </c>
      <c r="AA52" s="12" t="str">
        <f>TRIM(MID(D52,14,222))</f>
        <v>1255 - CONFIGURACIÓN DE SERVIDORES</v>
      </c>
      <c r="AB52" s="12" t="str">
        <f>TRIM(CONCATENATE("AGRONOMIA ",E52,"-",F52,"-",G52," ",LEFT(AA52,LEN(AA52)-7)))</f>
        <v>AGRONOMIA VI-M-A2 1255 - CONFIGURACIÓN DE SER</v>
      </c>
      <c r="AC52" s="12" t="str">
        <f>CONCATENATE(B52,"_",E52,"-",F52,"-",G52," ",AA52)</f>
        <v>IS_VI-M-A2 1255 - CONFIGURACIÓN DE SERVIDORES</v>
      </c>
      <c r="AD52" s="12" t="str">
        <f t="shared" si="4"/>
        <v>IS_VI-M-A2 1255 - CONFIGU</v>
      </c>
      <c r="AE52" s="1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52" s="12"/>
      <c r="AG52" s="12"/>
    </row>
    <row r="53" spans="1:33" x14ac:dyDescent="0.25">
      <c r="A53" s="14">
        <v>52</v>
      </c>
      <c r="B53" s="14" t="s">
        <v>71</v>
      </c>
      <c r="C53" s="14" t="s">
        <v>17</v>
      </c>
      <c r="D53" s="14" t="s">
        <v>102</v>
      </c>
      <c r="E53" s="14" t="s">
        <v>57</v>
      </c>
      <c r="F53" s="14" t="s">
        <v>67</v>
      </c>
      <c r="G53" s="14" t="s">
        <v>75</v>
      </c>
      <c r="H53" s="14">
        <v>21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T53" s="12" t="s">
        <v>65</v>
      </c>
      <c r="U53" s="12" t="s">
        <v>196</v>
      </c>
      <c r="V53" s="14"/>
      <c r="W53" s="12" t="str">
        <f t="shared" si="0"/>
        <v/>
      </c>
      <c r="X53" s="12" t="str">
        <f t="shared" si="2"/>
        <v>NDM4MQ==</v>
      </c>
      <c r="Y53" s="12" t="str">
        <f t="shared" si="3"/>
        <v>https://sivireno.undc.edu.pe/Reportes/reporte_lista_alumnos.php?id_cargalectiva=NDM4MQ==</v>
      </c>
      <c r="Z53" s="12" t="str">
        <f>MID(D53,1,10)</f>
        <v>ISES240602</v>
      </c>
      <c r="AA53" s="12" t="str">
        <f>TRIM(MID(D53,14,222))</f>
        <v>1255 - CONFIGURACIÓN DE SERVIDORES</v>
      </c>
      <c r="AB53" s="12" t="str">
        <f>TRIM(CONCATENATE("AGRONOMIA ",E53,"-",F53,"-",G53," ",LEFT(AA53,LEN(AA53)-7)))</f>
        <v>AGRONOMIA VI-T-B1 1255 - CONFIGURACIÓN DE SER</v>
      </c>
      <c r="AC53" s="12" t="str">
        <f>CONCATENATE(B53,"_",E53,"-",F53,"-",G53," ",AA53)</f>
        <v>IS_VI-T-B1 1255 - CONFIGURACIÓN DE SERVIDORES</v>
      </c>
      <c r="AD53" s="12" t="str">
        <f t="shared" si="4"/>
        <v>IS_VI-T-B1 1255 - CONFIGU</v>
      </c>
      <c r="AE53" s="12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53" s="12"/>
      <c r="AG53" s="12"/>
    </row>
    <row r="54" spans="1:33" x14ac:dyDescent="0.25">
      <c r="A54" s="14">
        <v>53</v>
      </c>
      <c r="B54" s="14" t="s">
        <v>71</v>
      </c>
      <c r="C54" s="14" t="s">
        <v>17</v>
      </c>
      <c r="D54" s="14" t="s">
        <v>102</v>
      </c>
      <c r="E54" s="14" t="s">
        <v>57</v>
      </c>
      <c r="F54" s="14" t="s">
        <v>67</v>
      </c>
      <c r="G54" s="14" t="s">
        <v>77</v>
      </c>
      <c r="H54" s="14">
        <v>19</v>
      </c>
      <c r="I54" s="14" t="s">
        <v>103</v>
      </c>
      <c r="J54" s="14"/>
      <c r="K54" s="14"/>
      <c r="L54" s="14"/>
      <c r="M54" s="14"/>
      <c r="N54" s="14"/>
      <c r="O54" s="14"/>
      <c r="P54" s="14"/>
      <c r="Q54" s="14"/>
      <c r="R54" s="14"/>
      <c r="T54" s="12" t="s">
        <v>65</v>
      </c>
      <c r="U54" s="12" t="s">
        <v>197</v>
      </c>
      <c r="V54" s="14"/>
      <c r="W54" s="12" t="str">
        <f t="shared" si="0"/>
        <v/>
      </c>
      <c r="X54" s="12" t="str">
        <f t="shared" si="2"/>
        <v>NDM4Mg==</v>
      </c>
      <c r="Y54" s="12" t="str">
        <f t="shared" si="3"/>
        <v>https://sivireno.undc.edu.pe/Reportes/reporte_lista_alumnos.php?id_cargalectiva=NDM4Mg==</v>
      </c>
      <c r="Z54" s="12" t="str">
        <f>MID(D54,1,10)</f>
        <v>ISES240602</v>
      </c>
      <c r="AA54" s="12" t="str">
        <f>TRIM(MID(D54,14,222))</f>
        <v>1255 - CONFIGURACIÓN DE SERVIDORES</v>
      </c>
      <c r="AB54" s="12" t="str">
        <f>TRIM(CONCATENATE("AGRONOMIA ",E54,"-",F54,"-",G54," ",LEFT(AA54,LEN(AA54)-7)))</f>
        <v>AGRONOMIA VI-T-B2 1255 - CONFIGURACIÓN DE SER</v>
      </c>
      <c r="AC54" s="12" t="str">
        <f>CONCATENATE(B54,"_",E54,"-",F54,"-",G54," ",AA54)</f>
        <v>IS_VI-T-B2 1255 - CONFIGURACIÓN DE SERVIDORES</v>
      </c>
      <c r="AD54" s="12" t="str">
        <f t="shared" si="4"/>
        <v>IS_VI-T-B2 1255 - CONFIGU</v>
      </c>
      <c r="AE54" s="12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54" s="12"/>
      <c r="AG54" s="12"/>
    </row>
    <row r="55" spans="1:33" x14ac:dyDescent="0.25">
      <c r="A55" s="12">
        <v>54</v>
      </c>
      <c r="B55" s="12" t="s">
        <v>71</v>
      </c>
      <c r="C55" s="12" t="s">
        <v>17</v>
      </c>
      <c r="D55" s="12" t="s">
        <v>104</v>
      </c>
      <c r="E55" s="12" t="s">
        <v>57</v>
      </c>
      <c r="F55" s="12" t="s">
        <v>17</v>
      </c>
      <c r="G55" s="12" t="s">
        <v>79</v>
      </c>
      <c r="H55" s="12">
        <v>21</v>
      </c>
      <c r="I55" s="12" t="s">
        <v>105</v>
      </c>
      <c r="J55" s="12"/>
      <c r="K55" s="12"/>
      <c r="L55" s="12"/>
      <c r="M55" s="12"/>
      <c r="N55" s="12"/>
      <c r="O55" s="12"/>
      <c r="P55" s="12"/>
      <c r="Q55" s="12"/>
      <c r="R55" s="12"/>
      <c r="T55" s="12" t="s">
        <v>65</v>
      </c>
      <c r="U55" s="12" t="s">
        <v>198</v>
      </c>
      <c r="V55" s="12"/>
      <c r="W55" s="12" t="str">
        <f t="shared" si="0"/>
        <v/>
      </c>
      <c r="X55" s="12" t="str">
        <f t="shared" si="2"/>
        <v>NDM2OQ==</v>
      </c>
      <c r="Y55" s="12" t="str">
        <f t="shared" si="3"/>
        <v>https://sivireno.undc.edu.pe/Reportes/reporte_lista_alumnos.php?id_cargalectiva=NDM2OQ==</v>
      </c>
      <c r="Z55" s="12" t="str">
        <f>MID(D55,1,10)</f>
        <v>ISES240603</v>
      </c>
      <c r="AA55" s="12" t="str">
        <f>TRIM(MID(D55,14,222))</f>
        <v>1256 - DATA WEREHOUSE</v>
      </c>
      <c r="AB55" s="12" t="str">
        <f>TRIM(CONCATENATE("AGRONOMIA ",E55,"-",F55,"-",G55," ",LEFT(AA55,LEN(AA55)-7)))</f>
        <v>AGRONOMIA VI-M-A1 1256 - DATA WE</v>
      </c>
      <c r="AC55" s="12" t="str">
        <f>CONCATENATE(B55,"_",E55,"-",F55,"-",G55," ",AA55)</f>
        <v>IS_VI-M-A1 1256 - DATA WEREHOUSE</v>
      </c>
      <c r="AD55" s="12" t="str">
        <f t="shared" si="4"/>
        <v>IS_VI-M-A1 1256 - DATA WE</v>
      </c>
      <c r="AE55" s="12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55" s="12"/>
      <c r="AG55" s="12"/>
    </row>
    <row r="56" spans="1:33" x14ac:dyDescent="0.25">
      <c r="A56" s="12">
        <v>55</v>
      </c>
      <c r="B56" s="12" t="s">
        <v>71</v>
      </c>
      <c r="C56" s="12" t="s">
        <v>17</v>
      </c>
      <c r="D56" s="12" t="s">
        <v>104</v>
      </c>
      <c r="E56" s="12" t="s">
        <v>57</v>
      </c>
      <c r="F56" s="12" t="s">
        <v>17</v>
      </c>
      <c r="G56" s="12" t="s">
        <v>73</v>
      </c>
      <c r="H56" s="12">
        <v>21</v>
      </c>
      <c r="I56" s="12" t="s">
        <v>105</v>
      </c>
      <c r="J56" s="12"/>
      <c r="K56" s="12"/>
      <c r="L56" s="12"/>
      <c r="M56" s="12"/>
      <c r="N56" s="12"/>
      <c r="O56" s="12"/>
      <c r="P56" s="12"/>
      <c r="Q56" s="12"/>
      <c r="R56" s="12"/>
      <c r="T56" s="12" t="s">
        <v>65</v>
      </c>
      <c r="U56" s="12" t="s">
        <v>199</v>
      </c>
      <c r="V56" s="12"/>
      <c r="W56" s="12" t="str">
        <f t="shared" si="0"/>
        <v/>
      </c>
      <c r="X56" s="12" t="str">
        <f t="shared" si="2"/>
        <v>NDM3MA==</v>
      </c>
      <c r="Y56" s="12" t="str">
        <f t="shared" si="3"/>
        <v>https://sivireno.undc.edu.pe/Reportes/reporte_lista_alumnos.php?id_cargalectiva=NDM3MA==</v>
      </c>
      <c r="Z56" s="12" t="str">
        <f>MID(D56,1,10)</f>
        <v>ISES240603</v>
      </c>
      <c r="AA56" s="12" t="str">
        <f>TRIM(MID(D56,14,222))</f>
        <v>1256 - DATA WEREHOUSE</v>
      </c>
      <c r="AB56" s="12" t="str">
        <f>TRIM(CONCATENATE("AGRONOMIA ",E56,"-",F56,"-",G56," ",LEFT(AA56,LEN(AA56)-7)))</f>
        <v>AGRONOMIA VI-M-A2 1256 - DATA WE</v>
      </c>
      <c r="AC56" s="12" t="str">
        <f>CONCATENATE(B56,"_",E56,"-",F56,"-",G56," ",AA56)</f>
        <v>IS_VI-M-A2 1256 - DATA WEREHOUSE</v>
      </c>
      <c r="AD56" s="12" t="str">
        <f t="shared" si="4"/>
        <v>IS_VI-M-A2 1256 - DATA WE</v>
      </c>
      <c r="AE56" s="12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56" s="12"/>
      <c r="AG56" s="12"/>
    </row>
    <row r="57" spans="1:33" x14ac:dyDescent="0.25">
      <c r="A57" s="12">
        <v>56</v>
      </c>
      <c r="B57" s="12" t="s">
        <v>71</v>
      </c>
      <c r="C57" s="12" t="s">
        <v>17</v>
      </c>
      <c r="D57" s="12" t="s">
        <v>104</v>
      </c>
      <c r="E57" s="12" t="s">
        <v>57</v>
      </c>
      <c r="F57" s="12" t="s">
        <v>67</v>
      </c>
      <c r="G57" s="12" t="s">
        <v>75</v>
      </c>
      <c r="H57" s="12">
        <v>19</v>
      </c>
      <c r="I57" s="12" t="s">
        <v>105</v>
      </c>
      <c r="J57" s="12"/>
      <c r="K57" s="12"/>
      <c r="L57" s="12"/>
      <c r="M57" s="12"/>
      <c r="N57" s="12"/>
      <c r="O57" s="12"/>
      <c r="P57" s="12"/>
      <c r="Q57" s="12"/>
      <c r="R57" s="12"/>
      <c r="T57" s="12" t="s">
        <v>65</v>
      </c>
      <c r="U57" s="12" t="s">
        <v>200</v>
      </c>
      <c r="V57" s="12"/>
      <c r="W57" s="12" t="str">
        <f t="shared" si="0"/>
        <v/>
      </c>
      <c r="X57" s="12" t="str">
        <f t="shared" si="2"/>
        <v>NDM4Mw==</v>
      </c>
      <c r="Y57" s="12" t="str">
        <f t="shared" si="3"/>
        <v>https://sivireno.undc.edu.pe/Reportes/reporte_lista_alumnos.php?id_cargalectiva=NDM4Mw==</v>
      </c>
      <c r="Z57" s="12" t="str">
        <f>MID(D57,1,10)</f>
        <v>ISES240603</v>
      </c>
      <c r="AA57" s="12" t="str">
        <f>TRIM(MID(D57,14,222))</f>
        <v>1256 - DATA WEREHOUSE</v>
      </c>
      <c r="AB57" s="12" t="str">
        <f>TRIM(CONCATENATE("AGRONOMIA ",E57,"-",F57,"-",G57," ",LEFT(AA57,LEN(AA57)-7)))</f>
        <v>AGRONOMIA VI-T-B1 1256 - DATA WE</v>
      </c>
      <c r="AC57" s="12" t="str">
        <f>CONCATENATE(B57,"_",E57,"-",F57,"-",G57," ",AA57)</f>
        <v>IS_VI-T-B1 1256 - DATA WEREHOUSE</v>
      </c>
      <c r="AD57" s="12" t="str">
        <f t="shared" si="4"/>
        <v>IS_VI-T-B1 1256 - DATA WE</v>
      </c>
      <c r="AE57" s="12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57" s="12"/>
      <c r="AG57" s="12"/>
    </row>
    <row r="58" spans="1:33" x14ac:dyDescent="0.25">
      <c r="A58" s="12">
        <v>57</v>
      </c>
      <c r="B58" s="12" t="s">
        <v>71</v>
      </c>
      <c r="C58" s="12" t="s">
        <v>17</v>
      </c>
      <c r="D58" s="12" t="s">
        <v>104</v>
      </c>
      <c r="E58" s="12" t="s">
        <v>57</v>
      </c>
      <c r="F58" s="12" t="s">
        <v>67</v>
      </c>
      <c r="G58" s="12" t="s">
        <v>77</v>
      </c>
      <c r="H58" s="12">
        <v>21</v>
      </c>
      <c r="I58" s="12" t="s">
        <v>98</v>
      </c>
      <c r="J58" s="12"/>
      <c r="K58" s="12"/>
      <c r="L58" s="12"/>
      <c r="M58" s="12"/>
      <c r="N58" s="12"/>
      <c r="O58" s="12"/>
      <c r="P58" s="12"/>
      <c r="Q58" s="12"/>
      <c r="R58" s="12"/>
      <c r="T58" s="12" t="s">
        <v>65</v>
      </c>
      <c r="U58" s="12" t="s">
        <v>201</v>
      </c>
      <c r="V58" s="12"/>
      <c r="W58" s="12" t="str">
        <f t="shared" si="0"/>
        <v/>
      </c>
      <c r="X58" s="12" t="str">
        <f t="shared" si="2"/>
        <v>NDM4NA==</v>
      </c>
      <c r="Y58" s="12" t="str">
        <f t="shared" si="3"/>
        <v>https://sivireno.undc.edu.pe/Reportes/reporte_lista_alumnos.php?id_cargalectiva=NDM4NA==</v>
      </c>
      <c r="Z58" s="12" t="str">
        <f>MID(D58,1,10)</f>
        <v>ISES240603</v>
      </c>
      <c r="AA58" s="12" t="str">
        <f>TRIM(MID(D58,14,222))</f>
        <v>1256 - DATA WEREHOUSE</v>
      </c>
      <c r="AB58" s="12" t="str">
        <f>TRIM(CONCATENATE("AGRONOMIA ",E58,"-",F58,"-",G58," ",LEFT(AA58,LEN(AA58)-7)))</f>
        <v>AGRONOMIA VI-T-B2 1256 - DATA WE</v>
      </c>
      <c r="AC58" s="12" t="str">
        <f>CONCATENATE(B58,"_",E58,"-",F58,"-",G58," ",AA58)</f>
        <v>IS_VI-T-B2 1256 - DATA WEREHOUSE</v>
      </c>
      <c r="AD58" s="12" t="str">
        <f t="shared" si="4"/>
        <v>IS_VI-T-B2 1256 - DATA WE</v>
      </c>
      <c r="AE58" s="12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58" s="12"/>
      <c r="AG58" s="12"/>
    </row>
    <row r="59" spans="1:33" x14ac:dyDescent="0.25">
      <c r="A59" s="12">
        <v>58</v>
      </c>
      <c r="B59" s="12" t="s">
        <v>71</v>
      </c>
      <c r="C59" s="12" t="s">
        <v>17</v>
      </c>
      <c r="D59" s="12" t="s">
        <v>106</v>
      </c>
      <c r="E59" s="12" t="s">
        <v>57</v>
      </c>
      <c r="F59" s="12" t="s">
        <v>17</v>
      </c>
      <c r="G59" s="12" t="s">
        <v>79</v>
      </c>
      <c r="H59" s="12">
        <v>21</v>
      </c>
      <c r="I59" s="12" t="s">
        <v>92</v>
      </c>
      <c r="J59" s="12"/>
      <c r="K59" s="12"/>
      <c r="L59" s="12"/>
      <c r="M59" s="12"/>
      <c r="N59" s="12"/>
      <c r="O59" s="12"/>
      <c r="P59" s="12"/>
      <c r="Q59" s="12"/>
      <c r="R59" s="12"/>
      <c r="T59" s="12" t="s">
        <v>65</v>
      </c>
      <c r="U59" s="12" t="s">
        <v>202</v>
      </c>
      <c r="V59" s="12"/>
      <c r="W59" s="12" t="str">
        <f t="shared" si="0"/>
        <v/>
      </c>
      <c r="X59" s="12" t="str">
        <f t="shared" si="2"/>
        <v>NDM3MQ==</v>
      </c>
      <c r="Y59" s="12" t="str">
        <f t="shared" si="3"/>
        <v>https://sivireno.undc.edu.pe/Reportes/reporte_lista_alumnos.php?id_cargalectiva=NDM3MQ==</v>
      </c>
      <c r="Z59" s="12" t="str">
        <f>MID(D59,1,10)</f>
        <v>ISES240604</v>
      </c>
      <c r="AA59" s="12" t="str">
        <f>TRIM(MID(D59,14,222))</f>
        <v>1257 - ARQUITECTURA DE SOFTWARE</v>
      </c>
      <c r="AB59" s="12" t="str">
        <f>TRIM(CONCATENATE("AGRONOMIA ",E59,"-",F59,"-",G59," ",LEFT(AA59,LEN(AA59)-7)))</f>
        <v>AGRONOMIA VI-M-A1 1257 - ARQUITECTURA DE S</v>
      </c>
      <c r="AC59" s="12" t="str">
        <f>CONCATENATE(B59,"_",E59,"-",F59,"-",G59," ",AA59)</f>
        <v>IS_VI-M-A1 1257 - ARQUITECTURA DE SOFTWARE</v>
      </c>
      <c r="AD59" s="12" t="str">
        <f t="shared" si="4"/>
        <v>IS_VI-M-A1 1257 - ARQUITE</v>
      </c>
      <c r="AE59" s="12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59" s="12"/>
      <c r="AG59" s="12"/>
    </row>
    <row r="60" spans="1:33" x14ac:dyDescent="0.25">
      <c r="A60" s="12">
        <v>59</v>
      </c>
      <c r="B60" s="12" t="s">
        <v>71</v>
      </c>
      <c r="C60" s="12" t="s">
        <v>17</v>
      </c>
      <c r="D60" s="12" t="s">
        <v>106</v>
      </c>
      <c r="E60" s="12" t="s">
        <v>57</v>
      </c>
      <c r="F60" s="12" t="s">
        <v>17</v>
      </c>
      <c r="G60" s="12" t="s">
        <v>73</v>
      </c>
      <c r="H60" s="12">
        <v>21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T60" s="12" t="s">
        <v>65</v>
      </c>
      <c r="U60" s="12" t="s">
        <v>203</v>
      </c>
      <c r="V60" s="12"/>
      <c r="W60" s="12" t="str">
        <f t="shared" si="0"/>
        <v/>
      </c>
      <c r="X60" s="12" t="str">
        <f t="shared" si="2"/>
        <v>NDM3Mg==</v>
      </c>
      <c r="Y60" s="12" t="str">
        <f t="shared" si="3"/>
        <v>https://sivireno.undc.edu.pe/Reportes/reporte_lista_alumnos.php?id_cargalectiva=NDM3Mg==</v>
      </c>
      <c r="Z60" s="12" t="str">
        <f>MID(D60,1,10)</f>
        <v>ISES240604</v>
      </c>
      <c r="AA60" s="12" t="str">
        <f>TRIM(MID(D60,14,222))</f>
        <v>1257 - ARQUITECTURA DE SOFTWARE</v>
      </c>
      <c r="AB60" s="12" t="str">
        <f>TRIM(CONCATENATE("AGRONOMIA ",E60,"-",F60,"-",G60," ",LEFT(AA60,LEN(AA60)-7)))</f>
        <v>AGRONOMIA VI-M-A2 1257 - ARQUITECTURA DE S</v>
      </c>
      <c r="AC60" s="12" t="str">
        <f>CONCATENATE(B60,"_",E60,"-",F60,"-",G60," ",AA60)</f>
        <v>IS_VI-M-A2 1257 - ARQUITECTURA DE SOFTWARE</v>
      </c>
      <c r="AD60" s="12" t="str">
        <f t="shared" si="4"/>
        <v>IS_VI-M-A2 1257 - ARQUITE</v>
      </c>
      <c r="AE60" s="12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60" s="12"/>
      <c r="AG60" s="12"/>
    </row>
    <row r="61" spans="1:33" x14ac:dyDescent="0.25">
      <c r="A61" s="14">
        <v>60</v>
      </c>
      <c r="B61" s="14" t="s">
        <v>71</v>
      </c>
      <c r="C61" s="14" t="s">
        <v>17</v>
      </c>
      <c r="D61" s="14" t="s">
        <v>106</v>
      </c>
      <c r="E61" s="14" t="s">
        <v>57</v>
      </c>
      <c r="F61" s="14" t="s">
        <v>67</v>
      </c>
      <c r="G61" s="14" t="s">
        <v>75</v>
      </c>
      <c r="H61" s="14">
        <v>21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T61" s="12" t="s">
        <v>65</v>
      </c>
      <c r="U61" s="12" t="s">
        <v>204</v>
      </c>
      <c r="V61" s="14"/>
      <c r="W61" s="12" t="str">
        <f t="shared" si="0"/>
        <v/>
      </c>
      <c r="X61" s="12" t="str">
        <f t="shared" si="2"/>
        <v>NDM4NQ==</v>
      </c>
      <c r="Y61" s="12" t="str">
        <f t="shared" si="3"/>
        <v>https://sivireno.undc.edu.pe/Reportes/reporte_lista_alumnos.php?id_cargalectiva=NDM4NQ==</v>
      </c>
      <c r="Z61" s="12" t="str">
        <f>MID(D61,1,10)</f>
        <v>ISES240604</v>
      </c>
      <c r="AA61" s="12" t="str">
        <f>TRIM(MID(D61,14,222))</f>
        <v>1257 - ARQUITECTURA DE SOFTWARE</v>
      </c>
      <c r="AB61" s="12" t="str">
        <f>TRIM(CONCATENATE("AGRONOMIA ",E61,"-",F61,"-",G61," ",LEFT(AA61,LEN(AA61)-7)))</f>
        <v>AGRONOMIA VI-T-B1 1257 - ARQUITECTURA DE S</v>
      </c>
      <c r="AC61" s="12" t="str">
        <f>CONCATENATE(B61,"_",E61,"-",F61,"-",G61," ",AA61)</f>
        <v>IS_VI-T-B1 1257 - ARQUITECTURA DE SOFTWARE</v>
      </c>
      <c r="AD61" s="12" t="str">
        <f t="shared" si="4"/>
        <v>IS_VI-T-B1 1257 - ARQUITE</v>
      </c>
      <c r="AE61" s="12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61" s="12"/>
      <c r="AG61" s="12"/>
    </row>
    <row r="62" spans="1:33" x14ac:dyDescent="0.25">
      <c r="A62" s="14">
        <v>61</v>
      </c>
      <c r="B62" s="14" t="s">
        <v>71</v>
      </c>
      <c r="C62" s="14" t="s">
        <v>17</v>
      </c>
      <c r="D62" s="14" t="s">
        <v>106</v>
      </c>
      <c r="E62" s="14" t="s">
        <v>57</v>
      </c>
      <c r="F62" s="14" t="s">
        <v>67</v>
      </c>
      <c r="G62" s="14" t="s">
        <v>77</v>
      </c>
      <c r="H62" s="14">
        <v>20</v>
      </c>
      <c r="I62" s="14" t="s">
        <v>92</v>
      </c>
      <c r="J62" s="14"/>
      <c r="K62" s="14"/>
      <c r="L62" s="14"/>
      <c r="M62" s="14"/>
      <c r="N62" s="14"/>
      <c r="O62" s="14"/>
      <c r="P62" s="14"/>
      <c r="Q62" s="14"/>
      <c r="R62" s="14"/>
      <c r="T62" s="12" t="s">
        <v>65</v>
      </c>
      <c r="U62" s="12" t="s">
        <v>205</v>
      </c>
      <c r="V62" s="14"/>
      <c r="W62" s="12" t="str">
        <f t="shared" si="0"/>
        <v/>
      </c>
      <c r="X62" s="12" t="str">
        <f t="shared" si="2"/>
        <v>NDM4Ng==</v>
      </c>
      <c r="Y62" s="12" t="str">
        <f t="shared" si="3"/>
        <v>https://sivireno.undc.edu.pe/Reportes/reporte_lista_alumnos.php?id_cargalectiva=NDM4Ng==</v>
      </c>
      <c r="Z62" s="12" t="str">
        <f>MID(D62,1,10)</f>
        <v>ISES240604</v>
      </c>
      <c r="AA62" s="12" t="str">
        <f>TRIM(MID(D62,14,222))</f>
        <v>1257 - ARQUITECTURA DE SOFTWARE</v>
      </c>
      <c r="AB62" s="12" t="str">
        <f>TRIM(CONCATENATE("AGRONOMIA ",E62,"-",F62,"-",G62," ",LEFT(AA62,LEN(AA62)-7)))</f>
        <v>AGRONOMIA VI-T-B2 1257 - ARQUITECTURA DE S</v>
      </c>
      <c r="AC62" s="12" t="str">
        <f>CONCATENATE(B62,"_",E62,"-",F62,"-",G62," ",AA62)</f>
        <v>IS_VI-T-B2 1257 - ARQUITECTURA DE SOFTWARE</v>
      </c>
      <c r="AD62" s="12" t="str">
        <f t="shared" si="4"/>
        <v>IS_VI-T-B2 1257 - ARQUITE</v>
      </c>
      <c r="AE62" s="12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62" s="12"/>
      <c r="AG62" s="12"/>
    </row>
    <row r="63" spans="1:33" x14ac:dyDescent="0.25">
      <c r="A63" s="14">
        <v>62</v>
      </c>
      <c r="B63" s="14" t="s">
        <v>71</v>
      </c>
      <c r="C63" s="14" t="s">
        <v>17</v>
      </c>
      <c r="D63" s="14" t="s">
        <v>107</v>
      </c>
      <c r="E63" s="14" t="s">
        <v>57</v>
      </c>
      <c r="F63" s="14" t="s">
        <v>17</v>
      </c>
      <c r="G63" s="14" t="s">
        <v>79</v>
      </c>
      <c r="H63" s="14">
        <v>20</v>
      </c>
      <c r="I63" s="14" t="s">
        <v>108</v>
      </c>
      <c r="J63" s="14"/>
      <c r="K63" s="14"/>
      <c r="L63" s="14"/>
      <c r="M63" s="14"/>
      <c r="N63" s="14"/>
      <c r="O63" s="14"/>
      <c r="P63" s="14"/>
      <c r="Q63" s="14"/>
      <c r="R63" s="14"/>
      <c r="T63" s="12" t="s">
        <v>65</v>
      </c>
      <c r="U63" s="12" t="s">
        <v>206</v>
      </c>
      <c r="V63" s="14"/>
      <c r="W63" s="12" t="str">
        <f t="shared" si="0"/>
        <v/>
      </c>
      <c r="X63" s="12" t="str">
        <f t="shared" si="2"/>
        <v>NDM3Mw==</v>
      </c>
      <c r="Y63" s="12" t="str">
        <f t="shared" si="3"/>
        <v>https://sivireno.undc.edu.pe/Reportes/reporte_lista_alumnos.php?id_cargalectiva=NDM3Mw==</v>
      </c>
      <c r="Z63" s="12" t="str">
        <f>MID(D63,1,10)</f>
        <v>ISES240605</v>
      </c>
      <c r="AA63" s="12" t="str">
        <f>TRIM(MID(D63,14,222))</f>
        <v>1258 - INTELIGENCIA ARTIFICIAL Y SISTEMAS EXPERTOS</v>
      </c>
      <c r="AB63" s="12" t="str">
        <f>TRIM(CONCATENATE("AGRONOMIA ",E63,"-",F63,"-",G63," ",LEFT(AA63,LEN(AA63)-7)))</f>
        <v>AGRONOMIA VI-M-A1 1258 - INTELIGENCIA ARTIFICIAL Y SISTEMAS E</v>
      </c>
      <c r="AC63" s="12" t="str">
        <f>CONCATENATE(B63,"_",E63,"-",F63,"-",G63," ",AA63)</f>
        <v>IS_VI-M-A1 1258 - INTELIGENCIA ARTIFICIAL Y SISTEMAS EXPERTOS</v>
      </c>
      <c r="AD63" s="12" t="str">
        <f t="shared" si="4"/>
        <v>IS_VI-M-A1 1258 - INTELIG</v>
      </c>
      <c r="AE63" s="12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63" s="12"/>
      <c r="AG63" s="12"/>
    </row>
    <row r="64" spans="1:33" x14ac:dyDescent="0.25">
      <c r="A64" s="14">
        <v>63</v>
      </c>
      <c r="B64" s="14" t="s">
        <v>71</v>
      </c>
      <c r="C64" s="14" t="s">
        <v>17</v>
      </c>
      <c r="D64" s="14" t="s">
        <v>107</v>
      </c>
      <c r="E64" s="14" t="s">
        <v>57</v>
      </c>
      <c r="F64" s="14" t="s">
        <v>17</v>
      </c>
      <c r="G64" s="14" t="s">
        <v>73</v>
      </c>
      <c r="H64" s="14">
        <v>20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T64" s="12" t="s">
        <v>65</v>
      </c>
      <c r="U64" s="12" t="s">
        <v>207</v>
      </c>
      <c r="V64" s="14"/>
      <c r="W64" s="12" t="str">
        <f t="shared" si="0"/>
        <v/>
      </c>
      <c r="X64" s="12" t="str">
        <f t="shared" si="2"/>
        <v>NDM3NA==</v>
      </c>
      <c r="Y64" s="12" t="str">
        <f t="shared" si="3"/>
        <v>https://sivireno.undc.edu.pe/Reportes/reporte_lista_alumnos.php?id_cargalectiva=NDM3NA==</v>
      </c>
      <c r="Z64" s="12" t="str">
        <f>MID(D64,1,10)</f>
        <v>ISES240605</v>
      </c>
      <c r="AA64" s="12" t="str">
        <f>TRIM(MID(D64,14,222))</f>
        <v>1258 - INTELIGENCIA ARTIFICIAL Y SISTEMAS EXPERTOS</v>
      </c>
      <c r="AB64" s="12" t="str">
        <f>TRIM(CONCATENATE("AGRONOMIA ",E64,"-",F64,"-",G64," ",LEFT(AA64,LEN(AA64)-7)))</f>
        <v>AGRONOMIA VI-M-A2 1258 - INTELIGENCIA ARTIFICIAL Y SISTEMAS E</v>
      </c>
      <c r="AC64" s="12" t="str">
        <f>CONCATENATE(B64,"_",E64,"-",F64,"-",G64," ",AA64)</f>
        <v>IS_VI-M-A2 1258 - INTELIGENCIA ARTIFICIAL Y SISTEMAS EXPERTOS</v>
      </c>
      <c r="AD64" s="12" t="str">
        <f t="shared" si="4"/>
        <v>IS_VI-M-A2 1258 - INTELIG</v>
      </c>
      <c r="AE64" s="12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64" s="12"/>
      <c r="AG64" s="12"/>
    </row>
    <row r="65" spans="1:33" x14ac:dyDescent="0.25">
      <c r="A65" s="14">
        <v>64</v>
      </c>
      <c r="B65" s="14" t="s">
        <v>71</v>
      </c>
      <c r="C65" s="14" t="s">
        <v>17</v>
      </c>
      <c r="D65" s="14" t="s">
        <v>107</v>
      </c>
      <c r="E65" s="14" t="s">
        <v>57</v>
      </c>
      <c r="F65" s="14" t="s">
        <v>67</v>
      </c>
      <c r="G65" s="14" t="s">
        <v>75</v>
      </c>
      <c r="H65" s="14">
        <v>21</v>
      </c>
      <c r="I65" s="14" t="s">
        <v>108</v>
      </c>
      <c r="J65" s="14"/>
      <c r="K65" s="14"/>
      <c r="L65" s="14"/>
      <c r="M65" s="14"/>
      <c r="N65" s="14"/>
      <c r="O65" s="14"/>
      <c r="P65" s="14"/>
      <c r="Q65" s="14"/>
      <c r="R65" s="14"/>
      <c r="T65" s="12" t="s">
        <v>65</v>
      </c>
      <c r="U65" s="12" t="s">
        <v>208</v>
      </c>
      <c r="V65" s="14"/>
      <c r="W65" s="12" t="str">
        <f t="shared" si="0"/>
        <v/>
      </c>
      <c r="X65" s="12" t="str">
        <f t="shared" si="2"/>
        <v>NDM4Nw==</v>
      </c>
      <c r="Y65" s="12" t="str">
        <f t="shared" si="3"/>
        <v>https://sivireno.undc.edu.pe/Reportes/reporte_lista_alumnos.php?id_cargalectiva=NDM4Nw==</v>
      </c>
      <c r="Z65" s="12" t="str">
        <f>MID(D65,1,10)</f>
        <v>ISES240605</v>
      </c>
      <c r="AA65" s="12" t="str">
        <f>TRIM(MID(D65,14,222))</f>
        <v>1258 - INTELIGENCIA ARTIFICIAL Y SISTEMAS EXPERTOS</v>
      </c>
      <c r="AB65" s="12" t="str">
        <f>TRIM(CONCATENATE("AGRONOMIA ",E65,"-",F65,"-",G65," ",LEFT(AA65,LEN(AA65)-7)))</f>
        <v>AGRONOMIA VI-T-B1 1258 - INTELIGENCIA ARTIFICIAL Y SISTEMAS E</v>
      </c>
      <c r="AC65" s="12" t="str">
        <f>CONCATENATE(B65,"_",E65,"-",F65,"-",G65," ",AA65)</f>
        <v>IS_VI-T-B1 1258 - INTELIGENCIA ARTIFICIAL Y SISTEMAS EXPERTOS</v>
      </c>
      <c r="AD65" s="12" t="str">
        <f t="shared" si="4"/>
        <v>IS_VI-T-B1 1258 - INTELIG</v>
      </c>
      <c r="AE65" s="12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65" s="12"/>
      <c r="AG65" s="12"/>
    </row>
    <row r="66" spans="1:33" x14ac:dyDescent="0.25">
      <c r="A66" s="14">
        <v>65</v>
      </c>
      <c r="B66" s="14" t="s">
        <v>71</v>
      </c>
      <c r="C66" s="14" t="s">
        <v>17</v>
      </c>
      <c r="D66" s="14" t="s">
        <v>107</v>
      </c>
      <c r="E66" s="14" t="s">
        <v>57</v>
      </c>
      <c r="F66" s="14" t="s">
        <v>67</v>
      </c>
      <c r="G66" s="14" t="s">
        <v>77</v>
      </c>
      <c r="H66" s="14">
        <v>18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T66" s="12" t="s">
        <v>65</v>
      </c>
      <c r="U66" s="12" t="s">
        <v>209</v>
      </c>
      <c r="V66" s="14"/>
      <c r="W66" s="12" t="str">
        <f t="shared" ref="W66:W67" si="5">MID(V66,45,4)</f>
        <v/>
      </c>
      <c r="X66" s="12" t="str">
        <f t="shared" si="2"/>
        <v>NDM4OA==</v>
      </c>
      <c r="Y66" s="12" t="str">
        <f t="shared" si="3"/>
        <v>https://sivireno.undc.edu.pe/Reportes/reporte_lista_alumnos.php?id_cargalectiva=NDM4OA==</v>
      </c>
      <c r="Z66" s="12" t="str">
        <f>MID(D66,1,10)</f>
        <v>ISES240605</v>
      </c>
      <c r="AA66" s="12" t="str">
        <f>TRIM(MID(D66,14,222))</f>
        <v>1258 - INTELIGENCIA ARTIFICIAL Y SISTEMAS EXPERTOS</v>
      </c>
      <c r="AB66" s="12" t="str">
        <f>TRIM(CONCATENATE("AGRONOMIA ",E66,"-",F66,"-",G66," ",LEFT(AA66,LEN(AA66)-7)))</f>
        <v>AGRONOMIA VI-T-B2 1258 - INTELIGENCIA ARTIFICIAL Y SISTEMAS E</v>
      </c>
      <c r="AC66" s="12" t="str">
        <f>CONCATENATE(B66,"_",E66,"-",F66,"-",G66," ",AA66)</f>
        <v>IS_VI-T-B2 1258 - INTELIGENCIA ARTIFICIAL Y SISTEMAS EXPERTOS</v>
      </c>
      <c r="AD66" s="12" t="str">
        <f t="shared" si="4"/>
        <v>IS_VI-T-B2 1258 - INTELIG</v>
      </c>
      <c r="AE66" s="12" t="str">
        <f>CONCATENATE("&lt;p&gt;&lt;a href='",S66,"'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66" s="12"/>
      <c r="AG66" s="12"/>
    </row>
    <row r="67" spans="1:33" x14ac:dyDescent="0.25">
      <c r="A67" s="14">
        <v>66</v>
      </c>
      <c r="B67" s="14" t="s">
        <v>71</v>
      </c>
      <c r="C67" s="14" t="s">
        <v>17</v>
      </c>
      <c r="D67" s="14" t="s">
        <v>109</v>
      </c>
      <c r="E67" s="14" t="s">
        <v>57</v>
      </c>
      <c r="F67" s="14" t="s">
        <v>17</v>
      </c>
      <c r="G67" s="14" t="s">
        <v>79</v>
      </c>
      <c r="H67" s="14">
        <v>19</v>
      </c>
      <c r="I67" s="14" t="s">
        <v>110</v>
      </c>
      <c r="J67" s="14"/>
      <c r="K67" s="14"/>
      <c r="L67" s="14"/>
      <c r="M67" s="14"/>
      <c r="N67" s="14"/>
      <c r="O67" s="14"/>
      <c r="P67" s="14"/>
      <c r="Q67" s="14"/>
      <c r="R67" s="14"/>
      <c r="T67" s="12" t="s">
        <v>65</v>
      </c>
      <c r="U67" s="12" t="s">
        <v>210</v>
      </c>
      <c r="V67" s="14"/>
      <c r="W67" s="12" t="str">
        <f t="shared" si="5"/>
        <v/>
      </c>
      <c r="X67" s="12" t="str">
        <f t="shared" ref="X67:X107" si="6">MID(U67,75,85)</f>
        <v>NDM3NQ==</v>
      </c>
      <c r="Y67" s="12" t="str">
        <f t="shared" ref="Y67:Y107" si="7">"https://sivireno.undc.edu.pe/Reportes/reporte_lista_alumnos.php?id_cargalectiva="&amp;X67</f>
        <v>https://sivireno.undc.edu.pe/Reportes/reporte_lista_alumnos.php?id_cargalectiva=NDM3NQ==</v>
      </c>
      <c r="Z67" s="12" t="str">
        <f>MID(D67,1,10)</f>
        <v>ISES240606</v>
      </c>
      <c r="AA67" s="12" t="str">
        <f>TRIM(MID(D67,14,222))</f>
        <v>1259 - DISEÑO DE PROCESOS DE NEGOCIOS</v>
      </c>
      <c r="AB67" s="12" t="str">
        <f>TRIM(CONCATENATE("AGRONOMIA ",E67,"-",F67,"-",G67," ",LEFT(AA67,LEN(AA67)-7)))</f>
        <v>AGRONOMIA VI-M-A1 1259 - DISEÑO DE PROCESOS DE N</v>
      </c>
      <c r="AC67" s="12" t="str">
        <f>CONCATENATE(B67,"_",E67,"-",F67,"-",G67," ",AA67)</f>
        <v>IS_VI-M-A1 1259 - DISEÑO DE PROCESOS DE NEGOCIOS</v>
      </c>
      <c r="AD67" s="12" t="str">
        <f t="shared" ref="AD67:AD96" si="8">TRIM(MID(AC67,1,25))</f>
        <v>IS_VI-M-A1 1259 - DISEÑO</v>
      </c>
      <c r="AE67" s="12" t="str">
        <f>CONCATENATE("&lt;p&gt;&lt;a href='",S67,"'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67" s="12"/>
      <c r="AG67" s="12"/>
    </row>
    <row r="68" spans="1:33" x14ac:dyDescent="0.25">
      <c r="A68">
        <v>67</v>
      </c>
      <c r="B68" t="s">
        <v>71</v>
      </c>
      <c r="C68" t="s">
        <v>17</v>
      </c>
      <c r="D68" t="s">
        <v>109</v>
      </c>
      <c r="E68" t="s">
        <v>57</v>
      </c>
      <c r="F68" t="s">
        <v>17</v>
      </c>
      <c r="G68" t="s">
        <v>73</v>
      </c>
      <c r="H68">
        <v>15</v>
      </c>
      <c r="I68" t="s">
        <v>90</v>
      </c>
      <c r="T68" s="12" t="s">
        <v>65</v>
      </c>
      <c r="U68" s="12" t="s">
        <v>211</v>
      </c>
      <c r="W68" s="12" t="str">
        <f t="shared" ref="W68" si="9">MID(V68,45,4)</f>
        <v/>
      </c>
      <c r="X68" s="12" t="str">
        <f t="shared" si="6"/>
        <v>NDQ4Nw==</v>
      </c>
      <c r="Y68" s="12" t="str">
        <f t="shared" si="7"/>
        <v>https://sivireno.undc.edu.pe/Reportes/reporte_lista_alumnos.php?id_cargalectiva=NDQ4Nw==</v>
      </c>
      <c r="Z68" s="12" t="str">
        <f>MID(D68,1,10)</f>
        <v>ISES240606</v>
      </c>
      <c r="AA68" s="12" t="str">
        <f>TRIM(MID(D68,14,222))</f>
        <v>1259 - DISEÑO DE PROCESOS DE NEGOCIOS</v>
      </c>
      <c r="AB68" s="12" t="str">
        <f>TRIM(CONCATENATE("AGRONOMIA ",E68,"-",F68,"-",G68," ",LEFT(AA68,LEN(AA68)-7)))</f>
        <v>AGRONOMIA VI-M-A2 1259 - DISEÑO DE PROCESOS DE N</v>
      </c>
      <c r="AC68" s="12" t="str">
        <f>CONCATENATE(B68,"_",E68,"-",F68,"-",G68," ",AA68)</f>
        <v>IS_VI-M-A2 1259 - DISEÑO DE PROCESOS DE NEGOCIOS</v>
      </c>
      <c r="AD68" s="12" t="str">
        <f t="shared" si="8"/>
        <v>IS_VI-M-A2 1259 - DISEÑO</v>
      </c>
      <c r="AE68" s="12" t="str">
        <f>CONCATENATE("&lt;p&gt;&lt;a href='",S68,"'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68" s="12"/>
      <c r="AG68" s="12"/>
    </row>
    <row r="69" spans="1:33" x14ac:dyDescent="0.25">
      <c r="A69">
        <v>68</v>
      </c>
      <c r="B69" t="s">
        <v>71</v>
      </c>
      <c r="C69" t="s">
        <v>17</v>
      </c>
      <c r="D69" t="s">
        <v>109</v>
      </c>
      <c r="E69" t="s">
        <v>57</v>
      </c>
      <c r="F69" t="s">
        <v>67</v>
      </c>
      <c r="G69" t="s">
        <v>75</v>
      </c>
      <c r="H69">
        <v>17</v>
      </c>
      <c r="I69" t="s">
        <v>110</v>
      </c>
      <c r="T69" s="12" t="s">
        <v>65</v>
      </c>
      <c r="U69" t="s">
        <v>212</v>
      </c>
      <c r="X69" s="12" t="str">
        <f t="shared" si="6"/>
        <v>NDM4OQ==</v>
      </c>
      <c r="Y69" s="12" t="str">
        <f t="shared" si="7"/>
        <v>https://sivireno.undc.edu.pe/Reportes/reporte_lista_alumnos.php?id_cargalectiva=NDM4OQ==</v>
      </c>
      <c r="Z69" s="12" t="str">
        <f>MID(D69,1,10)</f>
        <v>ISES240606</v>
      </c>
      <c r="AA69" s="12" t="str">
        <f>TRIM(MID(D69,14,222))</f>
        <v>1259 - DISEÑO DE PROCESOS DE NEGOCIOS</v>
      </c>
      <c r="AB69" s="12" t="str">
        <f>TRIM(CONCATENATE("AGRONOMIA ",E69,"-",F69,"-",G69," ",LEFT(AA69,LEN(AA69)-7)))</f>
        <v>AGRONOMIA VI-T-B1 1259 - DISEÑO DE PROCESOS DE N</v>
      </c>
      <c r="AC69" s="12" t="str">
        <f>CONCATENATE(B69,"_",E69,"-",F69,"-",G69," ",AA69)</f>
        <v>IS_VI-T-B1 1259 - DISEÑO DE PROCESOS DE NEGOCIOS</v>
      </c>
      <c r="AD69" s="12" t="str">
        <f t="shared" si="8"/>
        <v>IS_VI-T-B1 1259 - DISEÑO</v>
      </c>
      <c r="AE69" s="12" t="str">
        <f>CONCATENATE("&lt;p&gt;&lt;a href='",S69,"'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69" s="12"/>
      <c r="AG69" s="12"/>
    </row>
    <row r="70" spans="1:33" x14ac:dyDescent="0.25">
      <c r="A70">
        <v>69</v>
      </c>
      <c r="B70" t="s">
        <v>71</v>
      </c>
      <c r="C70" t="s">
        <v>17</v>
      </c>
      <c r="D70" t="s">
        <v>109</v>
      </c>
      <c r="E70" t="s">
        <v>57</v>
      </c>
      <c r="F70" t="s">
        <v>67</v>
      </c>
      <c r="G70" t="s">
        <v>77</v>
      </c>
      <c r="H70">
        <v>16</v>
      </c>
      <c r="I70" t="s">
        <v>90</v>
      </c>
      <c r="T70" s="12" t="s">
        <v>65</v>
      </c>
      <c r="U70" t="s">
        <v>213</v>
      </c>
      <c r="X70" s="12" t="str">
        <f t="shared" si="6"/>
        <v>NDQ4OA==</v>
      </c>
      <c r="Y70" s="12" t="str">
        <f t="shared" si="7"/>
        <v>https://sivireno.undc.edu.pe/Reportes/reporte_lista_alumnos.php?id_cargalectiva=NDQ4OA==</v>
      </c>
      <c r="Z70" s="12" t="str">
        <f>MID(D70,1,10)</f>
        <v>ISES240606</v>
      </c>
      <c r="AA70" s="12" t="str">
        <f>TRIM(MID(D70,14,222))</f>
        <v>1259 - DISEÑO DE PROCESOS DE NEGOCIOS</v>
      </c>
      <c r="AB70" s="12" t="str">
        <f>TRIM(CONCATENATE("AGRONOMIA ",E70,"-",F70,"-",G70," ",LEFT(AA70,LEN(AA70)-7)))</f>
        <v>AGRONOMIA VI-T-B2 1259 - DISEÑO DE PROCESOS DE N</v>
      </c>
      <c r="AC70" s="12" t="str">
        <f>CONCATENATE(B70,"_",E70,"-",F70,"-",G70," ",AA70)</f>
        <v>IS_VI-T-B2 1259 - DISEÑO DE PROCESOS DE NEGOCIOS</v>
      </c>
      <c r="AD70" s="12" t="str">
        <f t="shared" si="8"/>
        <v>IS_VI-T-B2 1259 - DISEÑO</v>
      </c>
      <c r="AE70" s="12" t="str">
        <f>CONCATENATE("&lt;p&gt;&lt;a href='",S70,"'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70" s="12"/>
      <c r="AG70" s="12"/>
    </row>
    <row r="71" spans="1:33" x14ac:dyDescent="0.25">
      <c r="A71">
        <v>70</v>
      </c>
      <c r="B71" t="s">
        <v>71</v>
      </c>
      <c r="C71" t="s">
        <v>17</v>
      </c>
      <c r="D71" t="s">
        <v>111</v>
      </c>
      <c r="E71" t="s">
        <v>62</v>
      </c>
      <c r="F71" t="s">
        <v>17</v>
      </c>
      <c r="G71" t="s">
        <v>79</v>
      </c>
      <c r="H71">
        <v>16</v>
      </c>
      <c r="I71" t="s">
        <v>112</v>
      </c>
      <c r="T71" s="12" t="s">
        <v>65</v>
      </c>
      <c r="U71" t="s">
        <v>214</v>
      </c>
      <c r="X71" s="12" t="str">
        <f t="shared" si="6"/>
        <v>NDM5MA==</v>
      </c>
      <c r="Y71" s="12" t="str">
        <f t="shared" si="7"/>
        <v>https://sivireno.undc.edu.pe/Reportes/reporte_lista_alumnos.php?id_cargalectiva=NDM5MA==</v>
      </c>
      <c r="Z71" s="12" t="str">
        <f>MID(D71,1,10)</f>
        <v>IS81 - 533</v>
      </c>
      <c r="AA71" s="12" t="str">
        <f>TRIM(MID(D71,14,222))</f>
        <v>DISEÑO DE PROYECTOS DE INVESTIGACIÓN CIENTÍFICA</v>
      </c>
      <c r="AB71" s="12" t="str">
        <f>TRIM(CONCATENATE("AGRONOMIA ",E71,"-",F71,"-",G71," ",LEFT(AA71,LEN(AA71)-7)))</f>
        <v>AGRONOMIA VIII-M-A1 DISEÑO DE PROYECTOS DE INVESTIGACIÓN CIE</v>
      </c>
      <c r="AC71" s="12" t="str">
        <f>CONCATENATE(B71,"_",E71,"-",F71,"-",G71," ",AA71)</f>
        <v>IS_VIII-M-A1 DISEÑO DE PROYECTOS DE INVESTIGACIÓN CIENTÍFICA</v>
      </c>
      <c r="AD71" s="12" t="str">
        <f t="shared" si="8"/>
        <v>IS_VIII-M-A1 DISEÑO DE PR</v>
      </c>
      <c r="AE71" s="12" t="str">
        <f>CONCATENATE("&lt;p&gt;&lt;a href='",S71,"'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71" s="12"/>
      <c r="AG71" s="12"/>
    </row>
    <row r="72" spans="1:33" x14ac:dyDescent="0.25">
      <c r="A72">
        <v>71</v>
      </c>
      <c r="B72" t="s">
        <v>71</v>
      </c>
      <c r="C72" t="s">
        <v>17</v>
      </c>
      <c r="D72" t="s">
        <v>111</v>
      </c>
      <c r="E72" t="s">
        <v>62</v>
      </c>
      <c r="F72" t="s">
        <v>17</v>
      </c>
      <c r="G72" t="s">
        <v>73</v>
      </c>
      <c r="H72">
        <v>16</v>
      </c>
      <c r="I72" t="s">
        <v>112</v>
      </c>
      <c r="T72" s="12" t="s">
        <v>65</v>
      </c>
      <c r="U72" t="s">
        <v>215</v>
      </c>
      <c r="X72" s="12" t="str">
        <f t="shared" si="6"/>
        <v>NDM5MQ==</v>
      </c>
      <c r="Y72" s="12" t="str">
        <f t="shared" si="7"/>
        <v>https://sivireno.undc.edu.pe/Reportes/reporte_lista_alumnos.php?id_cargalectiva=NDM5MQ==</v>
      </c>
      <c r="Z72" s="12" t="str">
        <f>MID(D72,1,10)</f>
        <v>IS81 - 533</v>
      </c>
      <c r="AA72" s="12" t="str">
        <f>TRIM(MID(D72,14,222))</f>
        <v>DISEÑO DE PROYECTOS DE INVESTIGACIÓN CIENTÍFICA</v>
      </c>
      <c r="AB72" s="12" t="str">
        <f>TRIM(CONCATENATE("AGRONOMIA ",E72,"-",F72,"-",G72," ",LEFT(AA72,LEN(AA72)-7)))</f>
        <v>AGRONOMIA VIII-M-A2 DISEÑO DE PROYECTOS DE INVESTIGACIÓN CIE</v>
      </c>
      <c r="AC72" s="12" t="str">
        <f>CONCATENATE(B72,"_",E72,"-",F72,"-",G72," ",AA72)</f>
        <v>IS_VIII-M-A2 DISEÑO DE PROYECTOS DE INVESTIGACIÓN CIENTÍFICA</v>
      </c>
      <c r="AD72" s="12" t="str">
        <f t="shared" si="8"/>
        <v>IS_VIII-M-A2 DISEÑO DE PR</v>
      </c>
      <c r="AE72" s="12" t="str">
        <f>CONCATENATE("&lt;p&gt;&lt;a href='",S72,"'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72" s="12"/>
      <c r="AG72" s="12"/>
    </row>
    <row r="73" spans="1:33" x14ac:dyDescent="0.25">
      <c r="A73">
        <v>72</v>
      </c>
      <c r="B73" t="s">
        <v>71</v>
      </c>
      <c r="C73" t="s">
        <v>17</v>
      </c>
      <c r="D73" t="s">
        <v>111</v>
      </c>
      <c r="E73" t="s">
        <v>62</v>
      </c>
      <c r="F73" t="s">
        <v>67</v>
      </c>
      <c r="G73" t="s">
        <v>75</v>
      </c>
      <c r="H73">
        <v>16</v>
      </c>
      <c r="I73" t="s">
        <v>113</v>
      </c>
      <c r="T73" s="12" t="s">
        <v>65</v>
      </c>
      <c r="U73" t="s">
        <v>216</v>
      </c>
      <c r="X73" s="12" t="str">
        <f t="shared" si="6"/>
        <v>NDM5OA==</v>
      </c>
      <c r="Y73" s="12" t="str">
        <f t="shared" si="7"/>
        <v>https://sivireno.undc.edu.pe/Reportes/reporte_lista_alumnos.php?id_cargalectiva=NDM5OA==</v>
      </c>
      <c r="Z73" s="12" t="str">
        <f>MID(D73,1,10)</f>
        <v>IS81 - 533</v>
      </c>
      <c r="AA73" s="12" t="str">
        <f>TRIM(MID(D73,14,222))</f>
        <v>DISEÑO DE PROYECTOS DE INVESTIGACIÓN CIENTÍFICA</v>
      </c>
      <c r="AB73" s="12" t="str">
        <f>TRIM(CONCATENATE("AGRONOMIA ",E73,"-",F73,"-",G73," ",LEFT(AA73,LEN(AA73)-7)))</f>
        <v>AGRONOMIA VIII-T-B1 DISEÑO DE PROYECTOS DE INVESTIGACIÓN CIE</v>
      </c>
      <c r="AC73" s="12" t="str">
        <f>CONCATENATE(B73,"_",E73,"-",F73,"-",G73," ",AA73)</f>
        <v>IS_VIII-T-B1 DISEÑO DE PROYECTOS DE INVESTIGACIÓN CIENTÍFICA</v>
      </c>
      <c r="AD73" s="12" t="str">
        <f t="shared" si="8"/>
        <v>IS_VIII-T-B1 DISEÑO DE PR</v>
      </c>
      <c r="AE73" s="12" t="str">
        <f>CONCATENATE("&lt;p&gt;&lt;a href='",S73,"'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73" s="12"/>
      <c r="AG73" s="12"/>
    </row>
    <row r="74" spans="1:33" x14ac:dyDescent="0.25">
      <c r="A74">
        <v>73</v>
      </c>
      <c r="B74" t="s">
        <v>71</v>
      </c>
      <c r="C74" t="s">
        <v>17</v>
      </c>
      <c r="D74" t="s">
        <v>114</v>
      </c>
      <c r="E74" t="s">
        <v>62</v>
      </c>
      <c r="F74" t="s">
        <v>17</v>
      </c>
      <c r="G74" t="s">
        <v>19</v>
      </c>
      <c r="H74">
        <v>28</v>
      </c>
      <c r="I74" t="s">
        <v>115</v>
      </c>
      <c r="T74" s="12" t="s">
        <v>65</v>
      </c>
      <c r="U74" t="s">
        <v>217</v>
      </c>
      <c r="X74" s="12" t="str">
        <f t="shared" si="6"/>
        <v>NDM5Mg==</v>
      </c>
      <c r="Y74" s="12" t="str">
        <f t="shared" si="7"/>
        <v>https://sivireno.undc.edu.pe/Reportes/reporte_lista_alumnos.php?id_cargalectiva=NDM5Mg==</v>
      </c>
      <c r="Z74" s="12" t="str">
        <f>MID(D74,1,10)</f>
        <v>IS82 - 534</v>
      </c>
      <c r="AA74" s="12" t="str">
        <f>TRIM(MID(D74,14,222))</f>
        <v>GESTIÓN DE PROYECTOS</v>
      </c>
      <c r="AB74" s="12" t="str">
        <f>TRIM(CONCATENATE("AGRONOMIA ",E74,"-",F74,"-",G74," ",LEFT(AA74,LEN(AA74)-7)))</f>
        <v>AGRONOMIA VIII-M-A GESTIÓN DE PR</v>
      </c>
      <c r="AC74" s="12" t="str">
        <f>CONCATENATE(B74,"_",E74,"-",F74,"-",G74," ",AA74)</f>
        <v>IS_VIII-M-A GESTIÓN DE PROYECTOS</v>
      </c>
      <c r="AD74" s="12" t="str">
        <f t="shared" si="8"/>
        <v>IS_VIII-M-A GESTIÓN DE PR</v>
      </c>
      <c r="AE74" s="12" t="str">
        <f>CONCATENATE("&lt;p&gt;&lt;a href='",S74,"'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74" s="12"/>
      <c r="AG74" s="12"/>
    </row>
    <row r="75" spans="1:33" x14ac:dyDescent="0.25">
      <c r="A75">
        <v>74</v>
      </c>
      <c r="B75" t="s">
        <v>71</v>
      </c>
      <c r="C75" t="s">
        <v>17</v>
      </c>
      <c r="D75" t="s">
        <v>114</v>
      </c>
      <c r="E75" t="s">
        <v>62</v>
      </c>
      <c r="F75" t="s">
        <v>67</v>
      </c>
      <c r="G75" t="s">
        <v>20</v>
      </c>
      <c r="H75">
        <v>24</v>
      </c>
      <c r="I75" t="s">
        <v>115</v>
      </c>
      <c r="T75" s="12" t="s">
        <v>65</v>
      </c>
      <c r="U75" t="s">
        <v>218</v>
      </c>
      <c r="X75" s="12" t="str">
        <f t="shared" si="6"/>
        <v>NDM5OQ==</v>
      </c>
      <c r="Y75" s="12" t="str">
        <f t="shared" si="7"/>
        <v>https://sivireno.undc.edu.pe/Reportes/reporte_lista_alumnos.php?id_cargalectiva=NDM5OQ==</v>
      </c>
      <c r="Z75" s="12" t="str">
        <f>MID(D75,1,10)</f>
        <v>IS82 - 534</v>
      </c>
      <c r="AA75" s="12" t="str">
        <f>TRIM(MID(D75,14,222))</f>
        <v>GESTIÓN DE PROYECTOS</v>
      </c>
      <c r="AB75" s="12" t="str">
        <f>TRIM(CONCATENATE("AGRONOMIA ",E75,"-",F75,"-",G75," ",LEFT(AA75,LEN(AA75)-7)))</f>
        <v>AGRONOMIA VIII-T-B GESTIÓN DE PR</v>
      </c>
      <c r="AC75" s="12" t="str">
        <f>CONCATENATE(B75,"_",E75,"-",F75,"-",G75," ",AA75)</f>
        <v>IS_VIII-T-B GESTIÓN DE PROYECTOS</v>
      </c>
      <c r="AD75" s="12" t="str">
        <f t="shared" si="8"/>
        <v>IS_VIII-T-B GESTIÓN DE PR</v>
      </c>
      <c r="AE75" s="12" t="str">
        <f>CONCATENATE("&lt;p&gt;&lt;a href='",S75,"'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75" s="12"/>
      <c r="AG75" s="12"/>
    </row>
    <row r="76" spans="1:33" x14ac:dyDescent="0.25">
      <c r="A76">
        <v>75</v>
      </c>
      <c r="B76" t="s">
        <v>71</v>
      </c>
      <c r="C76" t="s">
        <v>17</v>
      </c>
      <c r="D76" t="s">
        <v>116</v>
      </c>
      <c r="E76" t="s">
        <v>62</v>
      </c>
      <c r="F76" t="s">
        <v>17</v>
      </c>
      <c r="G76" t="s">
        <v>19</v>
      </c>
      <c r="H76">
        <v>34</v>
      </c>
      <c r="I76" t="s">
        <v>117</v>
      </c>
      <c r="T76" s="12" t="s">
        <v>65</v>
      </c>
      <c r="U76" t="s">
        <v>219</v>
      </c>
      <c r="X76" s="12" t="str">
        <f t="shared" si="6"/>
        <v>NDM5Mw==</v>
      </c>
      <c r="Y76" s="12" t="str">
        <f t="shared" si="7"/>
        <v>https://sivireno.undc.edu.pe/Reportes/reporte_lista_alumnos.php?id_cargalectiva=NDM5Mw==</v>
      </c>
      <c r="Z76" s="12" t="str">
        <f>MID(D76,1,10)</f>
        <v>IS83 - 535</v>
      </c>
      <c r="AA76" s="12" t="str">
        <f>TRIM(MID(D76,14,222))</f>
        <v>GESTIÓN Y GOBIERNOS DE SI/TI</v>
      </c>
      <c r="AB76" s="12" t="str">
        <f>TRIM(CONCATENATE("AGRONOMIA ",E76,"-",F76,"-",G76," ",LEFT(AA76,LEN(AA76)-7)))</f>
        <v>AGRONOMIA VIII-M-A GESTIÓN Y GOBIERNOS D</v>
      </c>
      <c r="AC76" s="12" t="str">
        <f>CONCATENATE(B76,"_",E76,"-",F76,"-",G76," ",AA76)</f>
        <v>IS_VIII-M-A GESTIÓN Y GOBIERNOS DE SI/TI</v>
      </c>
      <c r="AD76" s="12" t="str">
        <f t="shared" si="8"/>
        <v>IS_VIII-M-A GESTIÓN Y GOB</v>
      </c>
      <c r="AE76" s="12" t="str">
        <f>CONCATENATE("&lt;p&gt;&lt;a href='",S76,"'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76" s="12"/>
      <c r="AG76" s="12"/>
    </row>
    <row r="77" spans="1:33" x14ac:dyDescent="0.25">
      <c r="A77">
        <v>76</v>
      </c>
      <c r="B77" t="s">
        <v>71</v>
      </c>
      <c r="C77" t="s">
        <v>17</v>
      </c>
      <c r="D77" t="s">
        <v>116</v>
      </c>
      <c r="E77" t="s">
        <v>62</v>
      </c>
      <c r="F77" t="s">
        <v>67</v>
      </c>
      <c r="G77" t="s">
        <v>20</v>
      </c>
      <c r="H77">
        <v>18</v>
      </c>
      <c r="I77" t="s">
        <v>117</v>
      </c>
      <c r="T77" s="12" t="s">
        <v>65</v>
      </c>
      <c r="U77" t="s">
        <v>220</v>
      </c>
      <c r="X77" s="12" t="str">
        <f t="shared" si="6"/>
        <v>NDQwMA==</v>
      </c>
      <c r="Y77" s="12" t="str">
        <f t="shared" si="7"/>
        <v>https://sivireno.undc.edu.pe/Reportes/reporte_lista_alumnos.php?id_cargalectiva=NDQwMA==</v>
      </c>
      <c r="Z77" s="12" t="str">
        <f>MID(D77,1,10)</f>
        <v>IS83 - 535</v>
      </c>
      <c r="AA77" s="12" t="str">
        <f>TRIM(MID(D77,14,222))</f>
        <v>GESTIÓN Y GOBIERNOS DE SI/TI</v>
      </c>
      <c r="AB77" s="12" t="str">
        <f>TRIM(CONCATENATE("AGRONOMIA ",E77,"-",F77,"-",G77," ",LEFT(AA77,LEN(AA77)-7)))</f>
        <v>AGRONOMIA VIII-T-B GESTIÓN Y GOBIERNOS D</v>
      </c>
      <c r="AC77" s="12" t="str">
        <f>CONCATENATE(B77,"_",E77,"-",F77,"-",G77," ",AA77)</f>
        <v>IS_VIII-T-B GESTIÓN Y GOBIERNOS DE SI/TI</v>
      </c>
      <c r="AD77" s="12" t="str">
        <f t="shared" si="8"/>
        <v>IS_VIII-T-B GESTIÓN Y GOB</v>
      </c>
      <c r="AE77" s="12" t="str">
        <f>CONCATENATE("&lt;p&gt;&lt;a href='",S77,"'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77" s="12"/>
      <c r="AG77" s="12"/>
    </row>
    <row r="78" spans="1:33" x14ac:dyDescent="0.25">
      <c r="A78">
        <v>77</v>
      </c>
      <c r="B78" t="s">
        <v>71</v>
      </c>
      <c r="C78" t="s">
        <v>17</v>
      </c>
      <c r="D78" t="s">
        <v>118</v>
      </c>
      <c r="E78" t="s">
        <v>62</v>
      </c>
      <c r="F78" t="s">
        <v>17</v>
      </c>
      <c r="G78" t="s">
        <v>79</v>
      </c>
      <c r="H78">
        <v>14</v>
      </c>
      <c r="I78" t="s">
        <v>95</v>
      </c>
      <c r="T78" s="12" t="s">
        <v>65</v>
      </c>
      <c r="U78" t="s">
        <v>221</v>
      </c>
      <c r="X78" s="12" t="str">
        <f t="shared" si="6"/>
        <v>NDM5NA==</v>
      </c>
      <c r="Y78" s="12" t="str">
        <f t="shared" si="7"/>
        <v>https://sivireno.undc.edu.pe/Reportes/reporte_lista_alumnos.php?id_cargalectiva=NDM5NA==</v>
      </c>
      <c r="Z78" s="12" t="str">
        <f>MID(D78,1,10)</f>
        <v>IS84 - 536</v>
      </c>
      <c r="AA78" s="12" t="str">
        <f>TRIM(MID(D78,14,222))</f>
        <v>INGENIERÍA DE SOFTWARE I</v>
      </c>
      <c r="AB78" s="12" t="str">
        <f>TRIM(CONCATENATE("AGRONOMIA ",E78,"-",F78,"-",G78," ",LEFT(AA78,LEN(AA78)-7)))</f>
        <v>AGRONOMIA VIII-M-A1 INGENIERÍA DE SOF</v>
      </c>
      <c r="AC78" s="12" t="str">
        <f>CONCATENATE(B78,"_",E78,"-",F78,"-",G78," ",AA78)</f>
        <v>IS_VIII-M-A1 INGENIERÍA DE SOFTWARE I</v>
      </c>
      <c r="AD78" s="12" t="str">
        <f t="shared" si="8"/>
        <v>IS_VIII-M-A1 INGENIERÍA D</v>
      </c>
      <c r="AE78" s="12" t="str">
        <f>CONCATENATE("&lt;p&gt;&lt;a href='",S78,"'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78" s="12"/>
      <c r="AG78" s="12"/>
    </row>
    <row r="79" spans="1:33" x14ac:dyDescent="0.25">
      <c r="A79">
        <v>78</v>
      </c>
      <c r="B79" t="s">
        <v>71</v>
      </c>
      <c r="C79" t="s">
        <v>17</v>
      </c>
      <c r="D79" t="s">
        <v>118</v>
      </c>
      <c r="E79" t="s">
        <v>62</v>
      </c>
      <c r="F79" t="s">
        <v>17</v>
      </c>
      <c r="G79" t="s">
        <v>73</v>
      </c>
      <c r="H79">
        <v>20</v>
      </c>
      <c r="I79" t="s">
        <v>95</v>
      </c>
      <c r="T79" s="12" t="s">
        <v>65</v>
      </c>
      <c r="U79" t="s">
        <v>222</v>
      </c>
      <c r="X79" s="12" t="str">
        <f t="shared" si="6"/>
        <v>NDM5NQ==</v>
      </c>
      <c r="Y79" s="12" t="str">
        <f t="shared" si="7"/>
        <v>https://sivireno.undc.edu.pe/Reportes/reporte_lista_alumnos.php?id_cargalectiva=NDM5NQ==</v>
      </c>
      <c r="Z79" s="12" t="str">
        <f>MID(D79,1,10)</f>
        <v>IS84 - 536</v>
      </c>
      <c r="AA79" s="12" t="str">
        <f>TRIM(MID(D79,14,222))</f>
        <v>INGENIERÍA DE SOFTWARE I</v>
      </c>
      <c r="AB79" s="12" t="str">
        <f>TRIM(CONCATENATE("AGRONOMIA ",E79,"-",F79,"-",G79," ",LEFT(AA79,LEN(AA79)-7)))</f>
        <v>AGRONOMIA VIII-M-A2 INGENIERÍA DE SOF</v>
      </c>
      <c r="AC79" s="12" t="str">
        <f>CONCATENATE(B79,"_",E79,"-",F79,"-",G79," ",AA79)</f>
        <v>IS_VIII-M-A2 INGENIERÍA DE SOFTWARE I</v>
      </c>
      <c r="AD79" s="12" t="str">
        <f t="shared" si="8"/>
        <v>IS_VIII-M-A2 INGENIERÍA D</v>
      </c>
      <c r="AE79" s="12" t="str">
        <f>CONCATENATE("&lt;p&gt;&lt;a href='",S79,"'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79" s="12"/>
      <c r="AG79" s="12"/>
    </row>
    <row r="80" spans="1:33" x14ac:dyDescent="0.25">
      <c r="A80">
        <v>79</v>
      </c>
      <c r="B80" t="s">
        <v>71</v>
      </c>
      <c r="C80" t="s">
        <v>17</v>
      </c>
      <c r="D80" t="s">
        <v>118</v>
      </c>
      <c r="E80" t="s">
        <v>62</v>
      </c>
      <c r="F80" t="s">
        <v>67</v>
      </c>
      <c r="G80" t="s">
        <v>75</v>
      </c>
      <c r="H80">
        <v>18</v>
      </c>
      <c r="I80" t="s">
        <v>95</v>
      </c>
      <c r="T80" s="12" t="s">
        <v>65</v>
      </c>
      <c r="U80" t="s">
        <v>223</v>
      </c>
      <c r="X80" s="12" t="str">
        <f t="shared" si="6"/>
        <v>NDQwMQ==</v>
      </c>
      <c r="Y80" s="12" t="str">
        <f t="shared" si="7"/>
        <v>https://sivireno.undc.edu.pe/Reportes/reporte_lista_alumnos.php?id_cargalectiva=NDQwMQ==</v>
      </c>
      <c r="Z80" s="12" t="str">
        <f>MID(D80,1,10)</f>
        <v>IS84 - 536</v>
      </c>
      <c r="AA80" s="12" t="str">
        <f>TRIM(MID(D80,14,222))</f>
        <v>INGENIERÍA DE SOFTWARE I</v>
      </c>
      <c r="AB80" s="12" t="str">
        <f>TRIM(CONCATENATE("AGRONOMIA ",E80,"-",F80,"-",G80," ",LEFT(AA80,LEN(AA80)-7)))</f>
        <v>AGRONOMIA VIII-T-B1 INGENIERÍA DE SOF</v>
      </c>
      <c r="AC80" s="12" t="str">
        <f>CONCATENATE(B80,"_",E80,"-",F80,"-",G80," ",AA80)</f>
        <v>IS_VIII-T-B1 INGENIERÍA DE SOFTWARE I</v>
      </c>
      <c r="AD80" s="12" t="str">
        <f t="shared" si="8"/>
        <v>IS_VIII-T-B1 INGENIERÍA D</v>
      </c>
      <c r="AE80" s="12" t="str">
        <f>CONCATENATE("&lt;p&gt;&lt;a href='",S80,"'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80" s="12"/>
      <c r="AG80" s="12"/>
    </row>
    <row r="81" spans="1:33" x14ac:dyDescent="0.25">
      <c r="A81">
        <v>80</v>
      </c>
      <c r="B81" t="s">
        <v>71</v>
      </c>
      <c r="C81" t="s">
        <v>17</v>
      </c>
      <c r="D81" t="s">
        <v>119</v>
      </c>
      <c r="E81" t="s">
        <v>62</v>
      </c>
      <c r="F81" t="s">
        <v>17</v>
      </c>
      <c r="G81" t="s">
        <v>79</v>
      </c>
      <c r="H81">
        <v>15</v>
      </c>
      <c r="I81" t="s">
        <v>108</v>
      </c>
      <c r="T81" s="12" t="s">
        <v>65</v>
      </c>
      <c r="U81" t="s">
        <v>224</v>
      </c>
      <c r="X81" s="12" t="str">
        <f t="shared" si="6"/>
        <v>NDM5Ng==</v>
      </c>
      <c r="Y81" s="12" t="str">
        <f t="shared" si="7"/>
        <v>https://sivireno.undc.edu.pe/Reportes/reporte_lista_alumnos.php?id_cargalectiva=NDM5Ng==</v>
      </c>
      <c r="Z81" s="12" t="str">
        <f>MID(D81,1,10)</f>
        <v>IS85 - 537</v>
      </c>
      <c r="AA81" s="12" t="str">
        <f>TRIM(MID(D81,14,222))</f>
        <v>INTELIGENCIA ARTIFICIAL</v>
      </c>
      <c r="AB81" s="12" t="str">
        <f>TRIM(CONCATENATE("AGRONOMIA ",E81,"-",F81,"-",G81," ",LEFT(AA81,LEN(AA81)-7)))</f>
        <v>AGRONOMIA VIII-M-A1 INTELIGENCIA ART</v>
      </c>
      <c r="AC81" s="12" t="str">
        <f>CONCATENATE(B81,"_",E81,"-",F81,"-",G81," ",AA81)</f>
        <v>IS_VIII-M-A1 INTELIGENCIA ARTIFICIAL</v>
      </c>
      <c r="AD81" s="12" t="str">
        <f t="shared" si="8"/>
        <v>IS_VIII-M-A1 INTELIGENCIA</v>
      </c>
      <c r="AE81" s="12" t="str">
        <f>CONCATENATE("&lt;p&gt;&lt;a href='",S81,"'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81" s="12"/>
      <c r="AG81" s="12"/>
    </row>
    <row r="82" spans="1:33" x14ac:dyDescent="0.25">
      <c r="A82">
        <v>81</v>
      </c>
      <c r="B82" t="s">
        <v>71</v>
      </c>
      <c r="C82" t="s">
        <v>17</v>
      </c>
      <c r="D82" t="s">
        <v>119</v>
      </c>
      <c r="E82" t="s">
        <v>62</v>
      </c>
      <c r="F82" t="s">
        <v>17</v>
      </c>
      <c r="G82" t="s">
        <v>73</v>
      </c>
      <c r="H82">
        <v>18</v>
      </c>
      <c r="I82" t="s">
        <v>108</v>
      </c>
      <c r="T82" s="12" t="s">
        <v>65</v>
      </c>
      <c r="U82" t="s">
        <v>225</v>
      </c>
      <c r="X82" s="12" t="str">
        <f t="shared" si="6"/>
        <v>NDM5Nw==</v>
      </c>
      <c r="Y82" s="12" t="str">
        <f t="shared" si="7"/>
        <v>https://sivireno.undc.edu.pe/Reportes/reporte_lista_alumnos.php?id_cargalectiva=NDM5Nw==</v>
      </c>
      <c r="Z82" s="12" t="str">
        <f>MID(D82,1,10)</f>
        <v>IS85 - 537</v>
      </c>
      <c r="AA82" s="12" t="str">
        <f>TRIM(MID(D82,14,222))</f>
        <v>INTELIGENCIA ARTIFICIAL</v>
      </c>
      <c r="AB82" s="12" t="str">
        <f>TRIM(CONCATENATE("AGRONOMIA ",E82,"-",F82,"-",G82," ",LEFT(AA82,LEN(AA82)-7)))</f>
        <v>AGRONOMIA VIII-M-A2 INTELIGENCIA ART</v>
      </c>
      <c r="AC82" s="12" t="str">
        <f>CONCATENATE(B82,"_",E82,"-",F82,"-",G82," ",AA82)</f>
        <v>IS_VIII-M-A2 INTELIGENCIA ARTIFICIAL</v>
      </c>
      <c r="AD82" s="12" t="str">
        <f t="shared" si="8"/>
        <v>IS_VIII-M-A2 INTELIGENCIA</v>
      </c>
      <c r="AE82" s="12" t="str">
        <f>CONCATENATE("&lt;p&gt;&lt;a href='",S82,"'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82" s="12"/>
      <c r="AG82" s="12"/>
    </row>
    <row r="83" spans="1:33" x14ac:dyDescent="0.25">
      <c r="A83">
        <v>82</v>
      </c>
      <c r="B83" t="s">
        <v>71</v>
      </c>
      <c r="C83" t="s">
        <v>17</v>
      </c>
      <c r="D83" t="s">
        <v>119</v>
      </c>
      <c r="E83" t="s">
        <v>62</v>
      </c>
      <c r="F83" t="s">
        <v>67</v>
      </c>
      <c r="G83" t="s">
        <v>75</v>
      </c>
      <c r="H83">
        <v>20</v>
      </c>
      <c r="T83" s="12" t="s">
        <v>65</v>
      </c>
      <c r="U83" t="s">
        <v>226</v>
      </c>
      <c r="X83" s="12" t="str">
        <f t="shared" si="6"/>
        <v>NDQwMg==</v>
      </c>
      <c r="Y83" s="12" t="str">
        <f t="shared" si="7"/>
        <v>https://sivireno.undc.edu.pe/Reportes/reporte_lista_alumnos.php?id_cargalectiva=NDQwMg==</v>
      </c>
      <c r="Z83" s="12" t="str">
        <f>MID(D83,1,10)</f>
        <v>IS85 - 537</v>
      </c>
      <c r="AA83" s="12" t="str">
        <f>TRIM(MID(D83,14,222))</f>
        <v>INTELIGENCIA ARTIFICIAL</v>
      </c>
      <c r="AB83" s="12" t="str">
        <f>TRIM(CONCATENATE("AGRONOMIA ",E83,"-",F83,"-",G83," ",LEFT(AA83,LEN(AA83)-7)))</f>
        <v>AGRONOMIA VIII-T-B1 INTELIGENCIA ART</v>
      </c>
      <c r="AC83" s="12" t="str">
        <f>CONCATENATE(B83,"_",E83,"-",F83,"-",G83," ",AA83)</f>
        <v>IS_VIII-T-B1 INTELIGENCIA ARTIFICIAL</v>
      </c>
      <c r="AD83" s="12" t="str">
        <f t="shared" si="8"/>
        <v>IS_VIII-T-B1 INTELIGENCIA</v>
      </c>
      <c r="AE83" s="12" t="str">
        <f>CONCATENATE("&lt;p&gt;&lt;a href='",S83,"'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83" s="12"/>
      <c r="AG83" s="12"/>
    </row>
    <row r="84" spans="1:33" x14ac:dyDescent="0.25">
      <c r="A84">
        <v>83</v>
      </c>
      <c r="B84" t="s">
        <v>71</v>
      </c>
      <c r="C84" t="s">
        <v>17</v>
      </c>
      <c r="D84" t="s">
        <v>120</v>
      </c>
      <c r="E84" t="s">
        <v>23</v>
      </c>
      <c r="F84" t="s">
        <v>121</v>
      </c>
      <c r="G84" t="s">
        <v>19</v>
      </c>
      <c r="H84">
        <v>16</v>
      </c>
      <c r="I84" t="s">
        <v>122</v>
      </c>
      <c r="T84" s="12" t="s">
        <v>65</v>
      </c>
      <c r="U84" t="s">
        <v>227</v>
      </c>
      <c r="X84" s="12" t="str">
        <f t="shared" si="6"/>
        <v>NDQwMw==</v>
      </c>
      <c r="Y84" s="12" t="str">
        <f t="shared" si="7"/>
        <v>https://sivireno.undc.edu.pe/Reportes/reporte_lista_alumnos.php?id_cargalectiva=NDQwMw==</v>
      </c>
      <c r="Z84" s="12" t="str">
        <f>MID(D84,1,10)</f>
        <v>IS91 - 538</v>
      </c>
      <c r="AA84" s="12" t="str">
        <f>TRIM(MID(D84,14,222))</f>
        <v>PROYECTO DE TESIS</v>
      </c>
      <c r="AB84" s="12" t="str">
        <f>TRIM(CONCATENATE("AGRONOMIA ",E84,"-",F84,"-",G84," ",LEFT(AA84,LEN(AA84)-7)))</f>
        <v>AGRONOMIA IX-N-A PROYECTO D</v>
      </c>
      <c r="AC84" s="12" t="str">
        <f>CONCATENATE(B84,"_",E84,"-",F84,"-",G84," ",AA84)</f>
        <v>IS_IX-N-A PROYECTO DE TESIS</v>
      </c>
      <c r="AD84" s="12" t="str">
        <f t="shared" si="8"/>
        <v>IS_IX-N-A PROYECTO DE TES</v>
      </c>
      <c r="AE84" s="12" t="str">
        <f>CONCATENATE("&lt;p&gt;&lt;a href='",S84,"'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84" s="12"/>
      <c r="AG84" s="12"/>
    </row>
    <row r="85" spans="1:33" x14ac:dyDescent="0.25">
      <c r="A85">
        <v>84</v>
      </c>
      <c r="B85" t="s">
        <v>71</v>
      </c>
      <c r="C85" t="s">
        <v>17</v>
      </c>
      <c r="D85" t="s">
        <v>120</v>
      </c>
      <c r="E85" t="s">
        <v>23</v>
      </c>
      <c r="F85" t="s">
        <v>121</v>
      </c>
      <c r="G85" t="s">
        <v>20</v>
      </c>
      <c r="H85">
        <v>33</v>
      </c>
      <c r="I85" t="s">
        <v>122</v>
      </c>
      <c r="T85" s="12" t="s">
        <v>65</v>
      </c>
      <c r="U85" t="s">
        <v>228</v>
      </c>
      <c r="X85" s="12" t="str">
        <f t="shared" si="6"/>
        <v>NDQwOQ==</v>
      </c>
      <c r="Y85" s="12" t="str">
        <f t="shared" si="7"/>
        <v>https://sivireno.undc.edu.pe/Reportes/reporte_lista_alumnos.php?id_cargalectiva=NDQwOQ==</v>
      </c>
      <c r="Z85" s="12" t="str">
        <f>MID(D85,1,10)</f>
        <v>IS91 - 538</v>
      </c>
      <c r="AA85" s="12" t="str">
        <f>TRIM(MID(D85,14,222))</f>
        <v>PROYECTO DE TESIS</v>
      </c>
      <c r="AB85" s="12" t="str">
        <f>TRIM(CONCATENATE("AGRONOMIA ",E85,"-",F85,"-",G85," ",LEFT(AA85,LEN(AA85)-7)))</f>
        <v>AGRONOMIA IX-N-B PROYECTO D</v>
      </c>
      <c r="AC85" s="12" t="str">
        <f>CONCATENATE(B85,"_",E85,"-",F85,"-",G85," ",AA85)</f>
        <v>IS_IX-N-B PROYECTO DE TESIS</v>
      </c>
      <c r="AD85" s="12" t="str">
        <f t="shared" si="8"/>
        <v>IS_IX-N-B PROYECTO DE TES</v>
      </c>
      <c r="AE85" s="12" t="str">
        <f>CONCATENATE("&lt;p&gt;&lt;a href='",S85,"'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85" s="12"/>
      <c r="AG85" s="12"/>
    </row>
    <row r="86" spans="1:33" x14ac:dyDescent="0.25">
      <c r="A86">
        <v>85</v>
      </c>
      <c r="B86" t="s">
        <v>71</v>
      </c>
      <c r="C86" t="s">
        <v>17</v>
      </c>
      <c r="D86" t="s">
        <v>123</v>
      </c>
      <c r="E86" t="s">
        <v>23</v>
      </c>
      <c r="F86" t="s">
        <v>121</v>
      </c>
      <c r="G86" t="s">
        <v>19</v>
      </c>
      <c r="H86">
        <v>24</v>
      </c>
      <c r="I86" t="s">
        <v>117</v>
      </c>
      <c r="T86" s="12" t="s">
        <v>65</v>
      </c>
      <c r="U86" t="s">
        <v>229</v>
      </c>
      <c r="X86" s="12" t="str">
        <f t="shared" si="6"/>
        <v>NDQwNA==</v>
      </c>
      <c r="Y86" s="12" t="str">
        <f t="shared" si="7"/>
        <v>https://sivireno.undc.edu.pe/Reportes/reporte_lista_alumnos.php?id_cargalectiva=NDQwNA==</v>
      </c>
      <c r="Z86" s="12" t="str">
        <f>MID(D86,1,10)</f>
        <v>IS92 - 539</v>
      </c>
      <c r="AA86" s="12" t="str">
        <f>TRIM(MID(D86,14,222))</f>
        <v>PLAN DE NEGOCIOS START UP</v>
      </c>
      <c r="AB86" s="12" t="str">
        <f>TRIM(CONCATENATE("AGRONOMIA ",E86,"-",F86,"-",G86," ",LEFT(AA86,LEN(AA86)-7)))</f>
        <v>AGRONOMIA IX-N-A PLAN DE NEGOCIOS S</v>
      </c>
      <c r="AC86" s="12" t="str">
        <f>CONCATENATE(B86,"_",E86,"-",F86,"-",G86," ",AA86)</f>
        <v>IS_IX-N-A PLAN DE NEGOCIOS START UP</v>
      </c>
      <c r="AD86" s="12" t="str">
        <f t="shared" si="8"/>
        <v>IS_IX-N-A PLAN DE NEGOCIO</v>
      </c>
      <c r="AE86" s="12" t="str">
        <f>CONCATENATE("&lt;p&gt;&lt;a href='",S86,"'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86" s="12"/>
      <c r="AG86" s="12"/>
    </row>
    <row r="87" spans="1:33" x14ac:dyDescent="0.25">
      <c r="A87">
        <v>86</v>
      </c>
      <c r="B87" t="s">
        <v>71</v>
      </c>
      <c r="C87" t="s">
        <v>17</v>
      </c>
      <c r="D87" t="s">
        <v>123</v>
      </c>
      <c r="E87" t="s">
        <v>23</v>
      </c>
      <c r="F87" t="s">
        <v>121</v>
      </c>
      <c r="G87" t="s">
        <v>20</v>
      </c>
      <c r="H87">
        <v>21</v>
      </c>
      <c r="I87" t="s">
        <v>117</v>
      </c>
      <c r="T87" s="12" t="s">
        <v>65</v>
      </c>
      <c r="U87" t="s">
        <v>230</v>
      </c>
      <c r="X87" s="12" t="str">
        <f t="shared" si="6"/>
        <v>NDQxMA==</v>
      </c>
      <c r="Y87" s="12" t="str">
        <f t="shared" si="7"/>
        <v>https://sivireno.undc.edu.pe/Reportes/reporte_lista_alumnos.php?id_cargalectiva=NDQxMA==</v>
      </c>
      <c r="Z87" s="12" t="str">
        <f>MID(D87,1,10)</f>
        <v>IS92 - 539</v>
      </c>
      <c r="AA87" s="12" t="str">
        <f>TRIM(MID(D87,14,222))</f>
        <v>PLAN DE NEGOCIOS START UP</v>
      </c>
      <c r="AB87" s="12" t="str">
        <f>TRIM(CONCATENATE("AGRONOMIA ",E87,"-",F87,"-",G87," ",LEFT(AA87,LEN(AA87)-7)))</f>
        <v>AGRONOMIA IX-N-B PLAN DE NEGOCIOS S</v>
      </c>
      <c r="AC87" s="12" t="str">
        <f>CONCATENATE(B87,"_",E87,"-",F87,"-",G87," ",AA87)</f>
        <v>IS_IX-N-B PLAN DE NEGOCIOS START UP</v>
      </c>
      <c r="AD87" s="12" t="str">
        <f t="shared" si="8"/>
        <v>IS_IX-N-B PLAN DE NEGOCIO</v>
      </c>
      <c r="AE87" s="12" t="str">
        <f>CONCATENATE("&lt;p&gt;&lt;a href='",S87,"'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87" s="12"/>
      <c r="AG87" s="12"/>
    </row>
    <row r="88" spans="1:33" x14ac:dyDescent="0.25">
      <c r="A88">
        <v>87</v>
      </c>
      <c r="B88" t="s">
        <v>71</v>
      </c>
      <c r="C88" t="s">
        <v>17</v>
      </c>
      <c r="D88" t="s">
        <v>124</v>
      </c>
      <c r="E88" t="s">
        <v>23</v>
      </c>
      <c r="F88" t="s">
        <v>121</v>
      </c>
      <c r="G88" t="s">
        <v>19</v>
      </c>
      <c r="H88">
        <v>28</v>
      </c>
      <c r="I88" t="s">
        <v>74</v>
      </c>
      <c r="T88" s="12" t="s">
        <v>65</v>
      </c>
      <c r="U88" t="s">
        <v>231</v>
      </c>
      <c r="X88" s="12" t="str">
        <f t="shared" si="6"/>
        <v>NDQwNQ==</v>
      </c>
      <c r="Y88" s="12" t="str">
        <f t="shared" si="7"/>
        <v>https://sivireno.undc.edu.pe/Reportes/reporte_lista_alumnos.php?id_cargalectiva=NDQwNQ==</v>
      </c>
      <c r="Z88" s="12" t="str">
        <f>MID(D88,1,10)</f>
        <v>IS93 - 540</v>
      </c>
      <c r="AA88" s="12" t="str">
        <f>TRIM(MID(D88,14,222))</f>
        <v>GESTIÓN DE SERVICIOS DE LAS TI</v>
      </c>
      <c r="AB88" s="12" t="str">
        <f>TRIM(CONCATENATE("AGRONOMIA ",E88,"-",F88,"-",G88," ",LEFT(AA88,LEN(AA88)-7)))</f>
        <v>AGRONOMIA IX-N-A GESTIÓN DE SERVICIOS DE</v>
      </c>
      <c r="AC88" s="12" t="str">
        <f>CONCATENATE(B88,"_",E88,"-",F88,"-",G88," ",AA88)</f>
        <v>IS_IX-N-A GESTIÓN DE SERVICIOS DE LAS TI</v>
      </c>
      <c r="AD88" s="12" t="str">
        <f t="shared" si="8"/>
        <v>IS_IX-N-A GESTIÓN DE SERV</v>
      </c>
      <c r="AE88" s="12" t="str">
        <f>CONCATENATE("&lt;p&gt;&lt;a href='",S88,"'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88" s="12"/>
      <c r="AG88" s="12"/>
    </row>
    <row r="89" spans="1:33" x14ac:dyDescent="0.25">
      <c r="A89">
        <v>88</v>
      </c>
      <c r="B89" t="s">
        <v>71</v>
      </c>
      <c r="C89" t="s">
        <v>17</v>
      </c>
      <c r="D89" t="s">
        <v>124</v>
      </c>
      <c r="E89" t="s">
        <v>23</v>
      </c>
      <c r="F89" t="s">
        <v>121</v>
      </c>
      <c r="G89" t="s">
        <v>20</v>
      </c>
      <c r="H89">
        <v>20</v>
      </c>
      <c r="I89" t="s">
        <v>125</v>
      </c>
      <c r="T89" s="12" t="s">
        <v>65</v>
      </c>
      <c r="U89" t="s">
        <v>232</v>
      </c>
      <c r="X89" s="12" t="str">
        <f t="shared" si="6"/>
        <v>NDQxMQ==</v>
      </c>
      <c r="Y89" s="12" t="str">
        <f t="shared" si="7"/>
        <v>https://sivireno.undc.edu.pe/Reportes/reporte_lista_alumnos.php?id_cargalectiva=NDQxMQ==</v>
      </c>
      <c r="Z89" s="12" t="str">
        <f>MID(D89,1,10)</f>
        <v>IS93 - 540</v>
      </c>
      <c r="AA89" s="12" t="str">
        <f>TRIM(MID(D89,14,222))</f>
        <v>GESTIÓN DE SERVICIOS DE LAS TI</v>
      </c>
      <c r="AB89" s="12" t="str">
        <f>TRIM(CONCATENATE("AGRONOMIA ",E89,"-",F89,"-",G89," ",LEFT(AA89,LEN(AA89)-7)))</f>
        <v>AGRONOMIA IX-N-B GESTIÓN DE SERVICIOS DE</v>
      </c>
      <c r="AC89" s="12" t="str">
        <f>CONCATENATE(B89,"_",E89,"-",F89,"-",G89," ",AA89)</f>
        <v>IS_IX-N-B GESTIÓN DE SERVICIOS DE LAS TI</v>
      </c>
      <c r="AD89" s="12" t="str">
        <f t="shared" si="8"/>
        <v>IS_IX-N-B GESTIÓN DE SERV</v>
      </c>
      <c r="AE89" s="12" t="str">
        <f>CONCATENATE("&lt;p&gt;&lt;a href='",S89,"'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89" s="12"/>
      <c r="AG89" s="12"/>
    </row>
    <row r="90" spans="1:33" x14ac:dyDescent="0.25">
      <c r="A90">
        <v>89</v>
      </c>
      <c r="B90" t="s">
        <v>71</v>
      </c>
      <c r="C90" t="s">
        <v>17</v>
      </c>
      <c r="D90" t="s">
        <v>126</v>
      </c>
      <c r="E90" t="s">
        <v>23</v>
      </c>
      <c r="F90" t="s">
        <v>121</v>
      </c>
      <c r="G90" t="s">
        <v>19</v>
      </c>
      <c r="H90">
        <v>18</v>
      </c>
      <c r="I90" t="s">
        <v>125</v>
      </c>
      <c r="T90" s="12" t="s">
        <v>65</v>
      </c>
      <c r="U90" t="s">
        <v>233</v>
      </c>
      <c r="X90" s="12" t="str">
        <f t="shared" si="6"/>
        <v>NDQwNg==</v>
      </c>
      <c r="Y90" s="12" t="str">
        <f t="shared" si="7"/>
        <v>https://sivireno.undc.edu.pe/Reportes/reporte_lista_alumnos.php?id_cargalectiva=NDQwNg==</v>
      </c>
      <c r="Z90" s="12" t="str">
        <f>MID(D90,1,10)</f>
        <v>IS94 - 541</v>
      </c>
      <c r="AA90" s="12" t="str">
        <f>TRIM(MID(D90,14,222))</f>
        <v>INGENIERÍA DE SOFTWARE II</v>
      </c>
      <c r="AB90" s="12" t="str">
        <f>TRIM(CONCATENATE("AGRONOMIA ",E90,"-",F90,"-",G90," ",LEFT(AA90,LEN(AA90)-7)))</f>
        <v>AGRONOMIA IX-N-A INGENIERÍA DE SOFT</v>
      </c>
      <c r="AC90" s="12" t="str">
        <f>CONCATENATE(B90,"_",E90,"-",F90,"-",G90," ",AA90)</f>
        <v>IS_IX-N-A INGENIERÍA DE SOFTWARE II</v>
      </c>
      <c r="AD90" s="12" t="str">
        <f t="shared" si="8"/>
        <v>IS_IX-N-A INGENIERÍA DE S</v>
      </c>
      <c r="AE90" s="12" t="str">
        <f>CONCATENATE("&lt;p&gt;&lt;a href='",S90,"'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90" s="12"/>
      <c r="AG90" s="12"/>
    </row>
    <row r="91" spans="1:33" x14ac:dyDescent="0.25">
      <c r="A91">
        <v>90</v>
      </c>
      <c r="B91" t="s">
        <v>71</v>
      </c>
      <c r="C91" t="s">
        <v>17</v>
      </c>
      <c r="D91" t="s">
        <v>126</v>
      </c>
      <c r="E91" t="s">
        <v>23</v>
      </c>
      <c r="F91" t="s">
        <v>121</v>
      </c>
      <c r="G91" t="s">
        <v>75</v>
      </c>
      <c r="H91">
        <v>12</v>
      </c>
      <c r="I91" t="s">
        <v>125</v>
      </c>
      <c r="T91" s="12" t="s">
        <v>65</v>
      </c>
      <c r="U91" t="s">
        <v>234</v>
      </c>
      <c r="X91" s="12" t="str">
        <f t="shared" si="6"/>
        <v>NDQxMg==</v>
      </c>
      <c r="Y91" s="12" t="str">
        <f t="shared" si="7"/>
        <v>https://sivireno.undc.edu.pe/Reportes/reporte_lista_alumnos.php?id_cargalectiva=NDQxMg==</v>
      </c>
      <c r="Z91" s="12" t="str">
        <f>MID(D91,1,10)</f>
        <v>IS94 - 541</v>
      </c>
      <c r="AA91" s="12" t="str">
        <f>TRIM(MID(D91,14,222))</f>
        <v>INGENIERÍA DE SOFTWARE II</v>
      </c>
      <c r="AB91" s="12" t="str">
        <f>TRIM(CONCATENATE("AGRONOMIA ",E91,"-",F91,"-",G91," ",LEFT(AA91,LEN(AA91)-7)))</f>
        <v>AGRONOMIA IX-N-B1 INGENIERÍA DE SOFT</v>
      </c>
      <c r="AC91" s="12" t="str">
        <f>CONCATENATE(B91,"_",E91,"-",F91,"-",G91," ",AA91)</f>
        <v>IS_IX-N-B1 INGENIERÍA DE SOFTWARE II</v>
      </c>
      <c r="AD91" s="12" t="str">
        <f t="shared" si="8"/>
        <v>IS_IX-N-B1 INGENIERÍA DE</v>
      </c>
      <c r="AE91" s="12" t="str">
        <f>CONCATENATE("&lt;p&gt;&lt;a href='",S91,"'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91" s="12"/>
      <c r="AG91" s="12"/>
    </row>
    <row r="92" spans="1:33" x14ac:dyDescent="0.25">
      <c r="A92">
        <v>91</v>
      </c>
      <c r="B92" t="s">
        <v>71</v>
      </c>
      <c r="C92" t="s">
        <v>17</v>
      </c>
      <c r="D92" t="s">
        <v>126</v>
      </c>
      <c r="E92" t="s">
        <v>23</v>
      </c>
      <c r="F92" t="s">
        <v>121</v>
      </c>
      <c r="G92" t="s">
        <v>77</v>
      </c>
      <c r="H92">
        <v>15</v>
      </c>
      <c r="I92" t="s">
        <v>125</v>
      </c>
      <c r="T92" s="12" t="s">
        <v>65</v>
      </c>
      <c r="U92" t="s">
        <v>235</v>
      </c>
      <c r="X92" s="12" t="str">
        <f t="shared" si="6"/>
        <v>NDQxMw==</v>
      </c>
      <c r="Y92" s="12" t="str">
        <f t="shared" si="7"/>
        <v>https://sivireno.undc.edu.pe/Reportes/reporte_lista_alumnos.php?id_cargalectiva=NDQxMw==</v>
      </c>
      <c r="Z92" s="12" t="str">
        <f>MID(D92,1,10)</f>
        <v>IS94 - 541</v>
      </c>
      <c r="AA92" s="12" t="str">
        <f>TRIM(MID(D92,14,222))</f>
        <v>INGENIERÍA DE SOFTWARE II</v>
      </c>
      <c r="AB92" s="12" t="str">
        <f>TRIM(CONCATENATE("AGRONOMIA ",E92,"-",F92,"-",G92," ",LEFT(AA92,LEN(AA92)-7)))</f>
        <v>AGRONOMIA IX-N-B2 INGENIERÍA DE SOFT</v>
      </c>
      <c r="AC92" s="12" t="str">
        <f>CONCATENATE(B92,"_",E92,"-",F92,"-",G92," ",AA92)</f>
        <v>IS_IX-N-B2 INGENIERÍA DE SOFTWARE II</v>
      </c>
      <c r="AD92" s="12" t="str">
        <f t="shared" si="8"/>
        <v>IS_IX-N-B2 INGENIERÍA DE</v>
      </c>
      <c r="AE92" s="12" t="str">
        <f>CONCATENATE("&lt;p&gt;&lt;a href='",S92,"'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92" s="12"/>
      <c r="AG92" s="12"/>
    </row>
    <row r="93" spans="1:33" x14ac:dyDescent="0.25">
      <c r="A93">
        <v>92</v>
      </c>
      <c r="B93" t="s">
        <v>71</v>
      </c>
      <c r="C93" t="s">
        <v>17</v>
      </c>
      <c r="D93" t="s">
        <v>127</v>
      </c>
      <c r="E93" t="s">
        <v>23</v>
      </c>
      <c r="F93" t="s">
        <v>121</v>
      </c>
      <c r="G93" t="s">
        <v>19</v>
      </c>
      <c r="H93">
        <v>19</v>
      </c>
      <c r="T93" s="12" t="s">
        <v>65</v>
      </c>
      <c r="U93" t="s">
        <v>236</v>
      </c>
      <c r="X93" s="12" t="str">
        <f t="shared" si="6"/>
        <v>NDQwNw==</v>
      </c>
      <c r="Y93" s="12" t="str">
        <f t="shared" si="7"/>
        <v>https://sivireno.undc.edu.pe/Reportes/reporte_lista_alumnos.php?id_cargalectiva=NDQwNw==</v>
      </c>
      <c r="Z93" s="12" t="str">
        <f>MID(D93,1,10)</f>
        <v>IS95 - 542</v>
      </c>
      <c r="AA93" s="12" t="str">
        <f>TRIM(MID(D93,14,222))</f>
        <v>SEGURIDAD INFORMÁTICA</v>
      </c>
      <c r="AB93" s="12" t="str">
        <f>TRIM(CONCATENATE("AGRONOMIA ",E93,"-",F93,"-",G93," ",LEFT(AA93,LEN(AA93)-7)))</f>
        <v>AGRONOMIA IX-N-A SEGURIDAD INFO</v>
      </c>
      <c r="AC93" s="12" t="str">
        <f>CONCATENATE(B93,"_",E93,"-",F93,"-",G93," ",AA93)</f>
        <v>IS_IX-N-A SEGURIDAD INFORMÁTICA</v>
      </c>
      <c r="AD93" s="12" t="str">
        <f t="shared" si="8"/>
        <v>IS_IX-N-A SEGURIDAD INFOR</v>
      </c>
      <c r="AE93" s="12" t="str">
        <f>CONCATENATE("&lt;p&gt;&lt;a href='",S93,"'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93" s="12"/>
      <c r="AG93" s="12"/>
    </row>
    <row r="94" spans="1:33" x14ac:dyDescent="0.25">
      <c r="A94">
        <v>93</v>
      </c>
      <c r="B94" t="s">
        <v>71</v>
      </c>
      <c r="C94" t="s">
        <v>17</v>
      </c>
      <c r="D94" t="s">
        <v>127</v>
      </c>
      <c r="E94" t="s">
        <v>23</v>
      </c>
      <c r="F94" t="s">
        <v>121</v>
      </c>
      <c r="G94" t="s">
        <v>75</v>
      </c>
      <c r="H94">
        <v>11</v>
      </c>
      <c r="T94" s="12" t="s">
        <v>65</v>
      </c>
      <c r="U94" t="s">
        <v>237</v>
      </c>
      <c r="X94" s="12" t="str">
        <f t="shared" si="6"/>
        <v>NDQxNA==</v>
      </c>
      <c r="Y94" s="12" t="str">
        <f t="shared" si="7"/>
        <v>https://sivireno.undc.edu.pe/Reportes/reporte_lista_alumnos.php?id_cargalectiva=NDQxNA==</v>
      </c>
      <c r="Z94" s="12" t="str">
        <f>MID(D94,1,10)</f>
        <v>IS95 - 542</v>
      </c>
      <c r="AA94" s="12" t="str">
        <f>TRIM(MID(D94,14,222))</f>
        <v>SEGURIDAD INFORMÁTICA</v>
      </c>
      <c r="AB94" s="12" t="str">
        <f>TRIM(CONCATENATE("AGRONOMIA ",E94,"-",F94,"-",G94," ",LEFT(AA94,LEN(AA94)-7)))</f>
        <v>AGRONOMIA IX-N-B1 SEGURIDAD INFO</v>
      </c>
      <c r="AC94" s="12" t="str">
        <f>CONCATENATE(B94,"_",E94,"-",F94,"-",G94," ",AA94)</f>
        <v>IS_IX-N-B1 SEGURIDAD INFORMÁTICA</v>
      </c>
      <c r="AD94" s="12" t="str">
        <f t="shared" si="8"/>
        <v>IS_IX-N-B1 SEGURIDAD INFO</v>
      </c>
      <c r="AE94" s="12" t="str">
        <f>CONCATENATE("&lt;p&gt;&lt;a href='",S94,"'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94" s="12"/>
      <c r="AG94" s="12"/>
    </row>
    <row r="95" spans="1:33" x14ac:dyDescent="0.25">
      <c r="A95">
        <v>94</v>
      </c>
      <c r="B95" t="s">
        <v>71</v>
      </c>
      <c r="C95" t="s">
        <v>17</v>
      </c>
      <c r="D95" t="s">
        <v>127</v>
      </c>
      <c r="E95" t="s">
        <v>23</v>
      </c>
      <c r="F95" t="s">
        <v>121</v>
      </c>
      <c r="G95" t="s">
        <v>77</v>
      </c>
      <c r="H95">
        <v>16</v>
      </c>
      <c r="T95" s="12" t="s">
        <v>65</v>
      </c>
      <c r="U95" t="s">
        <v>238</v>
      </c>
      <c r="X95" s="12" t="str">
        <f t="shared" si="6"/>
        <v>NDQxNQ==</v>
      </c>
      <c r="Y95" s="12" t="str">
        <f t="shared" si="7"/>
        <v>https://sivireno.undc.edu.pe/Reportes/reporte_lista_alumnos.php?id_cargalectiva=NDQxNQ==</v>
      </c>
      <c r="Z95" s="12" t="str">
        <f>MID(D95,1,10)</f>
        <v>IS95 - 542</v>
      </c>
      <c r="AA95" s="12" t="str">
        <f>TRIM(MID(D95,14,222))</f>
        <v>SEGURIDAD INFORMÁTICA</v>
      </c>
      <c r="AB95" s="12" t="str">
        <f>TRIM(CONCATENATE("AGRONOMIA ",E95,"-",F95,"-",G95," ",LEFT(AA95,LEN(AA95)-7)))</f>
        <v>AGRONOMIA IX-N-B2 SEGURIDAD INFO</v>
      </c>
      <c r="AC95" s="12" t="str">
        <f>CONCATENATE(B95,"_",E95,"-",F95,"-",G95," ",AA95)</f>
        <v>IS_IX-N-B2 SEGURIDAD INFORMÁTICA</v>
      </c>
      <c r="AD95" s="12" t="str">
        <f t="shared" si="8"/>
        <v>IS_IX-N-B2 SEGURIDAD INFO</v>
      </c>
      <c r="AE95" s="12" t="str">
        <f>CONCATENATE("&lt;p&gt;&lt;a href='",S95,"'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95" s="12"/>
      <c r="AG95" s="12"/>
    </row>
    <row r="96" spans="1:33" x14ac:dyDescent="0.25">
      <c r="A96">
        <v>95</v>
      </c>
      <c r="B96" t="s">
        <v>71</v>
      </c>
      <c r="C96" t="s">
        <v>17</v>
      </c>
      <c r="D96" t="s">
        <v>128</v>
      </c>
      <c r="E96" t="s">
        <v>23</v>
      </c>
      <c r="F96" t="s">
        <v>121</v>
      </c>
      <c r="G96" t="s">
        <v>19</v>
      </c>
      <c r="H96">
        <v>30</v>
      </c>
      <c r="I96" t="s">
        <v>129</v>
      </c>
      <c r="T96" s="12" t="s">
        <v>65</v>
      </c>
      <c r="U96" t="s">
        <v>239</v>
      </c>
      <c r="X96" s="12" t="str">
        <f t="shared" si="6"/>
        <v>NDQwOA==</v>
      </c>
      <c r="Y96" s="12" t="str">
        <f t="shared" si="7"/>
        <v>https://sivireno.undc.edu.pe/Reportes/reporte_lista_alumnos.php?id_cargalectiva=NDQwOA==</v>
      </c>
      <c r="Z96" s="12" t="str">
        <f>MID(D96,1,10)</f>
        <v>IS96 - 543</v>
      </c>
      <c r="AA96" s="12" t="str">
        <f>TRIM(MID(D96,14,222))</f>
        <v>PRACTICAS PRE PROFESIONALES I</v>
      </c>
      <c r="AB96" s="12" t="str">
        <f>TRIM(CONCATENATE("AGRONOMIA ",E96,"-",F96,"-",G96," ",LEFT(AA96,LEN(AA96)-7)))</f>
        <v>AGRONOMIA IX-N-A PRACTICAS PRE PROFESIO</v>
      </c>
      <c r="AC96" s="12" t="str">
        <f>CONCATENATE(B96,"_",E96,"-",F96,"-",G96," ",AA96)</f>
        <v>IS_IX-N-A PRACTICAS PRE PROFESIONALES I</v>
      </c>
      <c r="AD96" s="12" t="str">
        <f t="shared" si="8"/>
        <v>IS_IX-N-A PRACTICAS PRE P</v>
      </c>
      <c r="AE96" s="12" t="str">
        <f>CONCATENATE("&lt;p&gt;&lt;a href='",S96,"'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96" s="12"/>
      <c r="AG96" s="12"/>
    </row>
    <row r="97" spans="1:33" x14ac:dyDescent="0.25">
      <c r="A97">
        <v>96</v>
      </c>
      <c r="B97" t="s">
        <v>71</v>
      </c>
      <c r="C97" t="s">
        <v>17</v>
      </c>
      <c r="D97" t="s">
        <v>128</v>
      </c>
      <c r="E97" t="s">
        <v>23</v>
      </c>
      <c r="F97" t="s">
        <v>121</v>
      </c>
      <c r="G97" t="s">
        <v>20</v>
      </c>
      <c r="H97">
        <v>21</v>
      </c>
      <c r="I97" t="s">
        <v>129</v>
      </c>
      <c r="T97" s="12" t="s">
        <v>65</v>
      </c>
      <c r="U97" t="s">
        <v>240</v>
      </c>
      <c r="X97" s="12" t="str">
        <f t="shared" si="6"/>
        <v>NDQxNg==</v>
      </c>
      <c r="Y97" s="12" t="str">
        <f t="shared" si="7"/>
        <v>https://sivireno.undc.edu.pe/Reportes/reporte_lista_alumnos.php?id_cargalectiva=NDQxNg==</v>
      </c>
      <c r="Z97" s="12" t="str">
        <f>MID(D97,1,10)</f>
        <v>IS96 - 543</v>
      </c>
      <c r="AA97" s="12" t="str">
        <f>TRIM(MID(D97,14,222))</f>
        <v>PRACTICAS PRE PROFESIONALES I</v>
      </c>
      <c r="AB97" s="12" t="str">
        <f>TRIM(CONCATENATE("AGRONOMIA ",E97,"-",F97,"-",G97," ",LEFT(AA97,LEN(AA97)-7)))</f>
        <v>AGRONOMIA IX-N-B PRACTICAS PRE PROFESIO</v>
      </c>
      <c r="AC97" s="12" t="str">
        <f>CONCATENATE(B97,"_",E97,"-",F97,"-",G97," ",AA97)</f>
        <v>IS_IX-N-B PRACTICAS PRE PROFESIONALES I</v>
      </c>
      <c r="AD97" s="12" t="str">
        <f t="shared" ref="AD97:AD107" si="10">TRIM(MID(AC97,1,25))</f>
        <v>IS_IX-N-B PRACTICAS PRE P</v>
      </c>
      <c r="AE97" s="12" t="str">
        <f>CONCATENATE("&lt;p&gt;&lt;a href='",S97,"'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97" s="12"/>
      <c r="AG97" s="12"/>
    </row>
    <row r="98" spans="1:33" x14ac:dyDescent="0.25">
      <c r="A98">
        <v>97</v>
      </c>
      <c r="B98" t="s">
        <v>71</v>
      </c>
      <c r="C98" t="s">
        <v>17</v>
      </c>
      <c r="D98" t="s">
        <v>130</v>
      </c>
      <c r="E98" t="s">
        <v>63</v>
      </c>
      <c r="F98" t="s">
        <v>121</v>
      </c>
      <c r="G98" t="s">
        <v>19</v>
      </c>
      <c r="H98">
        <v>25</v>
      </c>
      <c r="I98" t="s">
        <v>131</v>
      </c>
      <c r="T98" s="12" t="s">
        <v>65</v>
      </c>
      <c r="U98" t="s">
        <v>241</v>
      </c>
      <c r="X98" s="12" t="str">
        <f t="shared" si="6"/>
        <v>NDQxNw==</v>
      </c>
      <c r="Y98" s="12" t="str">
        <f t="shared" si="7"/>
        <v>https://sivireno.undc.edu.pe/Reportes/reporte_lista_alumnos.php?id_cargalectiva=NDQxNw==</v>
      </c>
      <c r="Z98" s="12" t="str">
        <f>MID(D98,1,10)</f>
        <v>IS101 - 54</v>
      </c>
      <c r="AA98" s="12" t="str">
        <f>TRIM(MID(D98,14,222))</f>
        <v>DESARROLLO DE TESIS</v>
      </c>
      <c r="AB98" s="12" t="str">
        <f>TRIM(CONCATENATE("AGRONOMIA ",E98,"-",F98,"-",G98," ",LEFT(AA98,LEN(AA98)-7)))</f>
        <v>AGRONOMIA X-N-A DESARROLLO D</v>
      </c>
      <c r="AC98" s="12" t="str">
        <f>CONCATENATE(B98,"_",E98,"-",F98,"-",G98," ",AA98)</f>
        <v>IS_X-N-A DESARROLLO DE TESIS</v>
      </c>
      <c r="AD98" s="12" t="str">
        <f t="shared" si="10"/>
        <v>IS_X-N-A DESARROLLO DE TE</v>
      </c>
      <c r="AE98" s="12" t="str">
        <f>CONCATENATE("&lt;p&gt;&lt;a href='",S98,"'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98" s="12"/>
      <c r="AG98" s="12"/>
    </row>
    <row r="99" spans="1:33" x14ac:dyDescent="0.25">
      <c r="A99">
        <v>98</v>
      </c>
      <c r="B99" t="s">
        <v>71</v>
      </c>
      <c r="C99" t="s">
        <v>17</v>
      </c>
      <c r="D99" t="s">
        <v>130</v>
      </c>
      <c r="E99" t="s">
        <v>63</v>
      </c>
      <c r="F99" t="s">
        <v>121</v>
      </c>
      <c r="G99" t="s">
        <v>20</v>
      </c>
      <c r="H99">
        <v>20</v>
      </c>
      <c r="I99" t="s">
        <v>131</v>
      </c>
      <c r="T99" s="12" t="s">
        <v>65</v>
      </c>
      <c r="U99" t="s">
        <v>242</v>
      </c>
      <c r="X99" s="12" t="str">
        <f t="shared" si="6"/>
        <v>NDQyMg==</v>
      </c>
      <c r="Y99" s="12" t="str">
        <f t="shared" si="7"/>
        <v>https://sivireno.undc.edu.pe/Reportes/reporte_lista_alumnos.php?id_cargalectiva=NDQyMg==</v>
      </c>
      <c r="Z99" s="12" t="str">
        <f>MID(D99,1,10)</f>
        <v>IS101 - 54</v>
      </c>
      <c r="AA99" s="12" t="str">
        <f>TRIM(MID(D99,14,222))</f>
        <v>DESARROLLO DE TESIS</v>
      </c>
      <c r="AB99" s="12" t="str">
        <f>TRIM(CONCATENATE("AGRONOMIA ",E99,"-",F99,"-",G99," ",LEFT(AA99,LEN(AA99)-7)))</f>
        <v>AGRONOMIA X-N-B DESARROLLO D</v>
      </c>
      <c r="AC99" s="12" t="str">
        <f>CONCATENATE(B99,"_",E99,"-",F99,"-",G99," ",AA99)</f>
        <v>IS_X-N-B DESARROLLO DE TESIS</v>
      </c>
      <c r="AD99" s="12" t="str">
        <f t="shared" si="10"/>
        <v>IS_X-N-B DESARROLLO DE TE</v>
      </c>
      <c r="AE99" s="12" t="str">
        <f>CONCATENATE("&lt;p&gt;&lt;a href='",S99,"'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99" s="12"/>
      <c r="AG99" s="12"/>
    </row>
    <row r="100" spans="1:33" x14ac:dyDescent="0.25">
      <c r="A100">
        <v>99</v>
      </c>
      <c r="B100" t="s">
        <v>71</v>
      </c>
      <c r="C100" t="s">
        <v>17</v>
      </c>
      <c r="D100" t="s">
        <v>132</v>
      </c>
      <c r="E100" t="s">
        <v>63</v>
      </c>
      <c r="F100" t="s">
        <v>121</v>
      </c>
      <c r="G100" t="s">
        <v>19</v>
      </c>
      <c r="H100">
        <v>19</v>
      </c>
      <c r="I100" t="s">
        <v>98</v>
      </c>
      <c r="T100" s="12" t="s">
        <v>65</v>
      </c>
      <c r="U100" t="s">
        <v>243</v>
      </c>
      <c r="X100" s="12" t="str">
        <f t="shared" si="6"/>
        <v>NDQxOA==</v>
      </c>
      <c r="Y100" s="12" t="str">
        <f t="shared" si="7"/>
        <v>https://sivireno.undc.edu.pe/Reportes/reporte_lista_alumnos.php?id_cargalectiva=NDQxOA==</v>
      </c>
      <c r="Z100" s="12" t="str">
        <f>MID(D100,1,10)</f>
        <v>IS102 - 54</v>
      </c>
      <c r="AA100" s="12" t="str">
        <f>TRIM(MID(D100,14,222))</f>
        <v>BUSINESS INTELLIGENCE</v>
      </c>
      <c r="AB100" s="12" t="str">
        <f>TRIM(CONCATENATE("AGRONOMIA ",E100,"-",F100,"-",G100," ",LEFT(AA100,LEN(AA100)-7)))</f>
        <v>AGRONOMIA X-N-A BUSINESS INTEL</v>
      </c>
      <c r="AC100" s="12" t="str">
        <f>CONCATENATE(B100,"_",E100,"-",F100,"-",G100," ",AA100)</f>
        <v>IS_X-N-A BUSINESS INTELLIGENCE</v>
      </c>
      <c r="AD100" s="12" t="str">
        <f t="shared" si="10"/>
        <v>IS_X-N-A BUSINESS INTELLI</v>
      </c>
      <c r="AE100" s="12" t="str">
        <f>CONCATENATE("&lt;p&gt;&lt;a href='",S100,"'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00" s="12"/>
      <c r="AG100" s="12"/>
    </row>
    <row r="101" spans="1:33" x14ac:dyDescent="0.25">
      <c r="A101">
        <v>100</v>
      </c>
      <c r="B101" t="s">
        <v>71</v>
      </c>
      <c r="C101" t="s">
        <v>17</v>
      </c>
      <c r="D101" t="s">
        <v>132</v>
      </c>
      <c r="E101" t="s">
        <v>63</v>
      </c>
      <c r="F101" t="s">
        <v>121</v>
      </c>
      <c r="G101" t="s">
        <v>75</v>
      </c>
      <c r="H101">
        <v>13</v>
      </c>
      <c r="T101" s="12" t="s">
        <v>65</v>
      </c>
      <c r="U101" t="s">
        <v>244</v>
      </c>
      <c r="X101" s="12" t="str">
        <f t="shared" si="6"/>
        <v>NDQyMw==</v>
      </c>
      <c r="Y101" s="12" t="str">
        <f t="shared" si="7"/>
        <v>https://sivireno.undc.edu.pe/Reportes/reporte_lista_alumnos.php?id_cargalectiva=NDQyMw==</v>
      </c>
      <c r="Z101" s="12" t="str">
        <f>MID(D101,1,10)</f>
        <v>IS102 - 54</v>
      </c>
      <c r="AA101" s="12" t="str">
        <f>TRIM(MID(D101,14,222))</f>
        <v>BUSINESS INTELLIGENCE</v>
      </c>
      <c r="AB101" s="12" t="str">
        <f>TRIM(CONCATENATE("AGRONOMIA ",E101,"-",F101,"-",G101," ",LEFT(AA101,LEN(AA101)-7)))</f>
        <v>AGRONOMIA X-N-B1 BUSINESS INTEL</v>
      </c>
      <c r="AC101" s="12" t="str">
        <f>CONCATENATE(B101,"_",E101,"-",F101,"-",G101," ",AA101)</f>
        <v>IS_X-N-B1 BUSINESS INTELLIGENCE</v>
      </c>
      <c r="AD101" s="12" t="str">
        <f t="shared" si="10"/>
        <v>IS_X-N-B1 BUSINESS INTELL</v>
      </c>
      <c r="AE101" s="12" t="str">
        <f>CONCATENATE("&lt;p&gt;&lt;a href='",S101,"'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01" s="12"/>
      <c r="AG101" s="12"/>
    </row>
    <row r="102" spans="1:33" x14ac:dyDescent="0.25">
      <c r="A102">
        <v>101</v>
      </c>
      <c r="B102" t="s">
        <v>71</v>
      </c>
      <c r="C102" t="s">
        <v>17</v>
      </c>
      <c r="D102" t="s">
        <v>132</v>
      </c>
      <c r="E102" t="s">
        <v>63</v>
      </c>
      <c r="F102" t="s">
        <v>121</v>
      </c>
      <c r="G102" t="s">
        <v>77</v>
      </c>
      <c r="H102">
        <v>11</v>
      </c>
      <c r="T102" s="12" t="s">
        <v>65</v>
      </c>
      <c r="U102" t="s">
        <v>245</v>
      </c>
      <c r="X102" s="12" t="str">
        <f t="shared" si="6"/>
        <v>NDQyNA==</v>
      </c>
      <c r="Y102" s="12" t="str">
        <f t="shared" si="7"/>
        <v>https://sivireno.undc.edu.pe/Reportes/reporte_lista_alumnos.php?id_cargalectiva=NDQyNA==</v>
      </c>
      <c r="Z102" s="12" t="str">
        <f>MID(D102,1,10)</f>
        <v>IS102 - 54</v>
      </c>
      <c r="AA102" s="12" t="str">
        <f>TRIM(MID(D102,14,222))</f>
        <v>BUSINESS INTELLIGENCE</v>
      </c>
      <c r="AB102" s="12" t="str">
        <f>TRIM(CONCATENATE("AGRONOMIA ",E102,"-",F102,"-",G102," ",LEFT(AA102,LEN(AA102)-7)))</f>
        <v>AGRONOMIA X-N-B2 BUSINESS INTEL</v>
      </c>
      <c r="AC102" s="12" t="str">
        <f>CONCATENATE(B102,"_",E102,"-",F102,"-",G102," ",AA102)</f>
        <v>IS_X-N-B2 BUSINESS INTELLIGENCE</v>
      </c>
      <c r="AD102" s="12" t="str">
        <f t="shared" si="10"/>
        <v>IS_X-N-B2 BUSINESS INTELL</v>
      </c>
      <c r="AE102" s="12" t="str">
        <f>CONCATENATE("&lt;p&gt;&lt;a href='",S102,"'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02" s="12"/>
      <c r="AG102" s="12"/>
    </row>
    <row r="103" spans="1:33" x14ac:dyDescent="0.25">
      <c r="A103">
        <v>102</v>
      </c>
      <c r="B103" t="s">
        <v>71</v>
      </c>
      <c r="C103" t="s">
        <v>17</v>
      </c>
      <c r="D103" t="s">
        <v>133</v>
      </c>
      <c r="E103" t="s">
        <v>63</v>
      </c>
      <c r="F103" t="s">
        <v>121</v>
      </c>
      <c r="G103" t="s">
        <v>19</v>
      </c>
      <c r="H103">
        <v>45</v>
      </c>
      <c r="I103" t="s">
        <v>101</v>
      </c>
      <c r="T103" s="12" t="s">
        <v>65</v>
      </c>
      <c r="U103" t="s">
        <v>246</v>
      </c>
      <c r="X103" s="12" t="str">
        <f t="shared" si="6"/>
        <v>NDQyNQ==</v>
      </c>
      <c r="Y103" s="12" t="str">
        <f t="shared" si="7"/>
        <v>https://sivireno.undc.edu.pe/Reportes/reporte_lista_alumnos.php?id_cargalectiva=NDQyNQ==</v>
      </c>
      <c r="Z103" s="12" t="str">
        <f>MID(D103,1,10)</f>
        <v>IS103 - 54</v>
      </c>
      <c r="AA103" s="12" t="str">
        <f>TRIM(MID(D103,14,222))</f>
        <v>ÉTICA DEONTOLÓGICA</v>
      </c>
      <c r="AB103" s="12" t="str">
        <f>TRIM(CONCATENATE("AGRONOMIA ",E103,"-",F103,"-",G103," ",LEFT(AA103,LEN(AA103)-7)))</f>
        <v>AGRONOMIA X-N-A ÉTICA DEONT</v>
      </c>
      <c r="AC103" s="12" t="str">
        <f>CONCATENATE(B103,"_",E103,"-",F103,"-",G103," ",AA103)</f>
        <v>IS_X-N-A ÉTICA DEONTOLÓGICA</v>
      </c>
      <c r="AD103" s="12" t="str">
        <f t="shared" si="10"/>
        <v>IS_X-N-A ÉTICA DEONTOLÓGI</v>
      </c>
      <c r="AE103" s="12" t="str">
        <f>CONCATENATE("&lt;p&gt;&lt;a href='",S103,"'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03" s="12"/>
      <c r="AG103" s="12"/>
    </row>
    <row r="104" spans="1:33" x14ac:dyDescent="0.25">
      <c r="A104">
        <v>103</v>
      </c>
      <c r="B104" t="s">
        <v>71</v>
      </c>
      <c r="C104" t="s">
        <v>17</v>
      </c>
      <c r="D104" t="s">
        <v>134</v>
      </c>
      <c r="E104" t="s">
        <v>63</v>
      </c>
      <c r="F104" t="s">
        <v>121</v>
      </c>
      <c r="G104" t="s">
        <v>19</v>
      </c>
      <c r="H104">
        <v>18</v>
      </c>
      <c r="I104" t="s">
        <v>100</v>
      </c>
      <c r="T104" s="12" t="s">
        <v>65</v>
      </c>
      <c r="U104" t="s">
        <v>247</v>
      </c>
      <c r="X104" s="12" t="str">
        <f t="shared" si="6"/>
        <v>NDQyMA==</v>
      </c>
      <c r="Y104" s="12" t="str">
        <f t="shared" si="7"/>
        <v>https://sivireno.undc.edu.pe/Reportes/reporte_lista_alumnos.php?id_cargalectiva=NDQyMA==</v>
      </c>
      <c r="Z104" s="12" t="str">
        <f>MID(D104,1,10)</f>
        <v>IS104 - 54</v>
      </c>
      <c r="AA104" s="12" t="str">
        <f>TRIM(MID(D104,14,222))</f>
        <v>AUDITORIA DE SISTEMAS</v>
      </c>
      <c r="AB104" s="12" t="str">
        <f>TRIM(CONCATENATE("AGRONOMIA ",E104,"-",F104,"-",G104," ",LEFT(AA104,LEN(AA104)-7)))</f>
        <v>AGRONOMIA X-N-A AUDITORIA DE S</v>
      </c>
      <c r="AC104" s="12" t="str">
        <f>CONCATENATE(B104,"_",E104,"-",F104,"-",G104," ",AA104)</f>
        <v>IS_X-N-A AUDITORIA DE SISTEMAS</v>
      </c>
      <c r="AD104" s="12" t="str">
        <f t="shared" si="10"/>
        <v>IS_X-N-A AUDITORIA DE SIS</v>
      </c>
      <c r="AE104" s="12" t="str">
        <f>CONCATENATE("&lt;p&gt;&lt;a href='",S104,"'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04" s="12"/>
      <c r="AG104" s="12"/>
    </row>
    <row r="105" spans="1:33" x14ac:dyDescent="0.25">
      <c r="A105">
        <v>104</v>
      </c>
      <c r="B105" t="s">
        <v>71</v>
      </c>
      <c r="C105" t="s">
        <v>17</v>
      </c>
      <c r="D105" t="s">
        <v>134</v>
      </c>
      <c r="E105" t="s">
        <v>63</v>
      </c>
      <c r="F105" t="s">
        <v>121</v>
      </c>
      <c r="G105" t="s">
        <v>20</v>
      </c>
      <c r="H105">
        <v>22</v>
      </c>
      <c r="I105" t="s">
        <v>100</v>
      </c>
      <c r="T105" s="12" t="s">
        <v>65</v>
      </c>
      <c r="U105" t="s">
        <v>248</v>
      </c>
      <c r="X105" s="12" t="str">
        <f t="shared" si="6"/>
        <v>NDQyNg==</v>
      </c>
      <c r="Y105" s="12" t="str">
        <f t="shared" si="7"/>
        <v>https://sivireno.undc.edu.pe/Reportes/reporte_lista_alumnos.php?id_cargalectiva=NDQyNg==</v>
      </c>
      <c r="Z105" s="12" t="str">
        <f>MID(D105,1,10)</f>
        <v>IS104 - 54</v>
      </c>
      <c r="AA105" s="12" t="str">
        <f>TRIM(MID(D105,14,222))</f>
        <v>AUDITORIA DE SISTEMAS</v>
      </c>
      <c r="AB105" s="12" t="str">
        <f>TRIM(CONCATENATE("AGRONOMIA ",E105,"-",F105,"-",G105," ",LEFT(AA105,LEN(AA105)-7)))</f>
        <v>AGRONOMIA X-N-B AUDITORIA DE S</v>
      </c>
      <c r="AC105" s="12" t="str">
        <f>CONCATENATE(B105,"_",E105,"-",F105,"-",G105," ",AA105)</f>
        <v>IS_X-N-B AUDITORIA DE SISTEMAS</v>
      </c>
      <c r="AD105" s="12" t="str">
        <f t="shared" si="10"/>
        <v>IS_X-N-B AUDITORIA DE SIS</v>
      </c>
      <c r="AE105" s="12" t="str">
        <f>CONCATENATE("&lt;p&gt;&lt;a href='",S105,"'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05" s="12"/>
      <c r="AG105" s="12"/>
    </row>
    <row r="106" spans="1:33" x14ac:dyDescent="0.25">
      <c r="A106">
        <v>105</v>
      </c>
      <c r="B106" t="s">
        <v>71</v>
      </c>
      <c r="C106" t="s">
        <v>17</v>
      </c>
      <c r="D106" t="s">
        <v>135</v>
      </c>
      <c r="E106" t="s">
        <v>63</v>
      </c>
      <c r="F106" t="s">
        <v>121</v>
      </c>
      <c r="G106" t="s">
        <v>19</v>
      </c>
      <c r="H106">
        <v>20</v>
      </c>
      <c r="I106" t="s">
        <v>113</v>
      </c>
      <c r="T106" s="12" t="s">
        <v>65</v>
      </c>
      <c r="U106" t="s">
        <v>249</v>
      </c>
      <c r="X106" s="12" t="str">
        <f t="shared" si="6"/>
        <v>NDQyMQ==</v>
      </c>
      <c r="Y106" s="12" t="str">
        <f t="shared" si="7"/>
        <v>https://sivireno.undc.edu.pe/Reportes/reporte_lista_alumnos.php?id_cargalectiva=NDQyMQ==</v>
      </c>
      <c r="Z106" s="12" t="str">
        <f>MID(D106,1,10)</f>
        <v>IS105 - 54</v>
      </c>
      <c r="AA106" s="12" t="str">
        <f>TRIM(MID(D106,14,222))</f>
        <v>PRACTICAS PRE PROFESIONALES II</v>
      </c>
      <c r="AB106" s="12" t="str">
        <f>TRIM(CONCATENATE("AGRONOMIA ",E106,"-",F106,"-",G106," ",LEFT(AA106,LEN(AA106)-7)))</f>
        <v>AGRONOMIA X-N-A PRACTICAS PRE PROFESION</v>
      </c>
      <c r="AC106" s="12" t="str">
        <f>CONCATENATE(B106,"_",E106,"-",F106,"-",G106," ",AA106)</f>
        <v>IS_X-N-A PRACTICAS PRE PROFESIONALES II</v>
      </c>
      <c r="AD106" s="12" t="str">
        <f t="shared" si="10"/>
        <v>IS_X-N-A PRACTICAS PRE PR</v>
      </c>
      <c r="AE106" s="12" t="str">
        <f>CONCATENATE("&lt;p&gt;&lt;a href='",S106,"'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06" s="12"/>
      <c r="AG106" s="12"/>
    </row>
    <row r="107" spans="1:33" x14ac:dyDescent="0.25">
      <c r="A107">
        <v>106</v>
      </c>
      <c r="B107" t="s">
        <v>71</v>
      </c>
      <c r="C107" t="s">
        <v>17</v>
      </c>
      <c r="D107" t="s">
        <v>135</v>
      </c>
      <c r="E107" t="s">
        <v>63</v>
      </c>
      <c r="F107" t="s">
        <v>121</v>
      </c>
      <c r="G107" t="s">
        <v>20</v>
      </c>
      <c r="H107">
        <v>27</v>
      </c>
      <c r="T107" s="12" t="s">
        <v>65</v>
      </c>
      <c r="U107" t="s">
        <v>250</v>
      </c>
      <c r="X107" s="12" t="str">
        <f t="shared" si="6"/>
        <v>NDQyNw==</v>
      </c>
      <c r="Y107" s="12" t="str">
        <f t="shared" si="7"/>
        <v>https://sivireno.undc.edu.pe/Reportes/reporte_lista_alumnos.php?id_cargalectiva=NDQyNw==</v>
      </c>
      <c r="Z107" s="12" t="str">
        <f>MID(D107,1,10)</f>
        <v>IS105 - 54</v>
      </c>
      <c r="AA107" s="12" t="str">
        <f>TRIM(MID(D107,14,222))</f>
        <v>PRACTICAS PRE PROFESIONALES II</v>
      </c>
      <c r="AB107" s="12" t="str">
        <f>TRIM(CONCATENATE("AGRONOMIA ",E107,"-",F107,"-",G107," ",LEFT(AA107,LEN(AA107)-7)))</f>
        <v>AGRONOMIA X-N-B PRACTICAS PRE PROFESION</v>
      </c>
      <c r="AC107" s="12" t="str">
        <f>CONCATENATE(B107,"_",E107,"-",F107,"-",G107," ",AA107)</f>
        <v>IS_X-N-B PRACTICAS PRE PROFESIONALES II</v>
      </c>
      <c r="AD107" s="12" t="str">
        <f t="shared" si="10"/>
        <v>IS_X-N-B PRACTICAS PRE PR</v>
      </c>
      <c r="AE107" s="12" t="str">
        <f>CONCATENATE("&lt;p&gt;&lt;a href='",S107,"' target='_blank'&gt;&lt;img src='",items!$B$1,"'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F107" s="12"/>
      <c r="AG107" s="12"/>
    </row>
  </sheetData>
  <autoFilter ref="A1:AH67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11"/>
  <sheetViews>
    <sheetView workbookViewId="0">
      <selection activeCell="F11" sqref="F11"/>
    </sheetView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0"/>
  </cols>
  <sheetData>
    <row r="1" spans="3:8" x14ac:dyDescent="0.25">
      <c r="C1" t="s">
        <v>50</v>
      </c>
      <c r="D1" t="s">
        <v>51</v>
      </c>
      <c r="E1" s="10" t="s">
        <v>52</v>
      </c>
      <c r="F1" t="s">
        <v>53</v>
      </c>
      <c r="G1" t="s">
        <v>54</v>
      </c>
      <c r="H1" t="str">
        <f>CONCATENATE(C1,",",D1,",",E1,",",F1,",",G1)</f>
        <v>username,firstname,lastname,email,auth</v>
      </c>
    </row>
    <row r="2" spans="3:8" ht="15.75" x14ac:dyDescent="0.25">
      <c r="C2" s="9">
        <v>15419141</v>
      </c>
      <c r="D2" t="s">
        <v>36</v>
      </c>
      <c r="E2" t="s">
        <v>43</v>
      </c>
      <c r="F2" t="s">
        <v>27</v>
      </c>
      <c r="G2" t="s">
        <v>55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0">
        <v>40662095</v>
      </c>
      <c r="D3" t="s">
        <v>37</v>
      </c>
      <c r="E3" t="s">
        <v>44</v>
      </c>
      <c r="F3" t="s">
        <v>28</v>
      </c>
      <c r="G3" t="s">
        <v>55</v>
      </c>
      <c r="H3" t="str">
        <f t="shared" si="0"/>
        <v>40662095,TORRES JIMÉNEZ,EDERSON IGNACIO,e_torres@undc.edu.pe,oauth2</v>
      </c>
    </row>
    <row r="4" spans="3:8" x14ac:dyDescent="0.25">
      <c r="C4" s="10">
        <v>46117029</v>
      </c>
      <c r="D4" t="s">
        <v>38</v>
      </c>
      <c r="E4" t="s">
        <v>45</v>
      </c>
      <c r="F4" t="s">
        <v>29</v>
      </c>
      <c r="G4" t="s">
        <v>55</v>
      </c>
      <c r="H4" t="str">
        <f t="shared" si="0"/>
        <v>46117029,ANTONIO AQUIJE,RENZO ROLAND,rantonio@undc.edu.pe,oauth2</v>
      </c>
    </row>
    <row r="5" spans="3:8" x14ac:dyDescent="0.25">
      <c r="C5" s="10">
        <v>45976158</v>
      </c>
      <c r="D5" t="s">
        <v>39</v>
      </c>
      <c r="E5" t="s">
        <v>46</v>
      </c>
      <c r="F5" t="s">
        <v>30</v>
      </c>
      <c r="G5" t="s">
        <v>55</v>
      </c>
      <c r="H5" t="str">
        <f t="shared" si="0"/>
        <v>45976158,TOLEDO GUERRA,JUAN CARLOS ALFREDO,jtoledo@undc.edu.pe,oauth2</v>
      </c>
    </row>
    <row r="6" spans="3:8" x14ac:dyDescent="0.25">
      <c r="C6" s="10">
        <v>40332859</v>
      </c>
      <c r="D6" t="s">
        <v>40</v>
      </c>
      <c r="E6" t="s">
        <v>47</v>
      </c>
      <c r="F6" t="s">
        <v>31</v>
      </c>
      <c r="G6" t="s">
        <v>55</v>
      </c>
      <c r="H6" t="str">
        <f t="shared" si="0"/>
        <v>40332859,ÑAÑEZ JAVIER,NANCY,nnanez@undc.edu.pe,oauth2</v>
      </c>
    </row>
    <row r="7" spans="3:8" x14ac:dyDescent="0.25">
      <c r="C7" s="10" t="s">
        <v>33</v>
      </c>
      <c r="D7" t="s">
        <v>41</v>
      </c>
      <c r="E7" t="s">
        <v>48</v>
      </c>
      <c r="F7" t="s">
        <v>32</v>
      </c>
      <c r="G7" t="s">
        <v>55</v>
      </c>
      <c r="H7" t="str">
        <f t="shared" si="0"/>
        <v>06532908,VALDERRAMA ROMERO,ANTONIO SALOMON,avalderrama@undc.edu.pe,oauth2</v>
      </c>
    </row>
    <row r="8" spans="3:8" x14ac:dyDescent="0.25">
      <c r="C8" s="10" t="s">
        <v>35</v>
      </c>
      <c r="D8" t="s">
        <v>42</v>
      </c>
      <c r="E8" t="s">
        <v>49</v>
      </c>
      <c r="F8" t="s">
        <v>34</v>
      </c>
      <c r="G8" t="s">
        <v>55</v>
      </c>
      <c r="H8" t="str">
        <f t="shared" si="0"/>
        <v>21838566,AYBAR PEVE,LEANDRO JOEL,l_aybar@undc.edu.pe,oauth2</v>
      </c>
    </row>
    <row r="11" spans="3:8" x14ac:dyDescent="0.25">
      <c r="F11" t="s">
        <v>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C8" sqref="C8"/>
    </sheetView>
  </sheetViews>
  <sheetFormatPr baseColWidth="10" defaultRowHeight="15" x14ac:dyDescent="0.25"/>
  <sheetData>
    <row r="1" spans="1:2" x14ac:dyDescent="0.25">
      <c r="A1" t="s">
        <v>58</v>
      </c>
      <c r="B1" t="s">
        <v>25</v>
      </c>
    </row>
    <row r="3" spans="1:2" x14ac:dyDescent="0.25">
      <c r="A3" t="s">
        <v>59</v>
      </c>
      <c r="B3" t="s">
        <v>60</v>
      </c>
    </row>
    <row r="4" spans="1:2" x14ac:dyDescent="0.25">
      <c r="A4" t="s">
        <v>18</v>
      </c>
      <c r="B4">
        <f>COUNTIFS(Sheet!E:E,items!A4)</f>
        <v>0</v>
      </c>
    </row>
    <row r="5" spans="1:2" x14ac:dyDescent="0.25">
      <c r="A5" t="s">
        <v>61</v>
      </c>
      <c r="B5">
        <f>COUNTIFS(Sheet!E:E,items!A5)</f>
        <v>18</v>
      </c>
    </row>
    <row r="6" spans="1:2" x14ac:dyDescent="0.25">
      <c r="A6" t="s">
        <v>21</v>
      </c>
      <c r="B6">
        <f>COUNTIFS(Sheet!E:E,items!A6)</f>
        <v>0</v>
      </c>
    </row>
    <row r="7" spans="1:2" x14ac:dyDescent="0.25">
      <c r="A7" t="s">
        <v>22</v>
      </c>
      <c r="B7">
        <f>COUNTIFS(Sheet!E:E,items!A7)</f>
        <v>23</v>
      </c>
    </row>
    <row r="8" spans="1:2" x14ac:dyDescent="0.25">
      <c r="A8" t="s">
        <v>56</v>
      </c>
      <c r="B8">
        <f>COUNTIFS(Sheet!E:E,items!A8)</f>
        <v>4</v>
      </c>
    </row>
    <row r="9" spans="1:2" x14ac:dyDescent="0.25">
      <c r="A9" t="s">
        <v>57</v>
      </c>
      <c r="B9">
        <f>COUNTIFS(Sheet!E:E,items!A9)</f>
        <v>24</v>
      </c>
    </row>
    <row r="10" spans="1:2" x14ac:dyDescent="0.25">
      <c r="A10" t="s">
        <v>24</v>
      </c>
      <c r="B10">
        <f>COUNTIFS(Sheet!E:E,items!A10)</f>
        <v>0</v>
      </c>
    </row>
    <row r="11" spans="1:2" x14ac:dyDescent="0.25">
      <c r="A11" t="s">
        <v>62</v>
      </c>
      <c r="B11">
        <f>COUNTIFS(Sheet!E:E,items!A11)</f>
        <v>13</v>
      </c>
    </row>
    <row r="12" spans="1:2" x14ac:dyDescent="0.25">
      <c r="A12" t="s">
        <v>23</v>
      </c>
      <c r="B12">
        <f>COUNTIFS(Sheet!E:E,items!A12)</f>
        <v>14</v>
      </c>
    </row>
    <row r="13" spans="1:2" x14ac:dyDescent="0.25">
      <c r="A13" t="s">
        <v>63</v>
      </c>
      <c r="B13">
        <f>COUNTIFS(Sheet!E:E,items!A13)</f>
        <v>10</v>
      </c>
    </row>
    <row r="14" spans="1:2" x14ac:dyDescent="0.25">
      <c r="B14">
        <f>SUM(B4:B13)</f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2022-08-18T15:11:55Z</dcterms:created>
  <dcterms:modified xsi:type="dcterms:W3CDTF">2024-09-23T21:46:28Z</dcterms:modified>
</cp:coreProperties>
</file>