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EBF2DF64-0B52-4F56-868A-13A4916FD74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V70" i="1" l="1"/>
  <c r="W70" i="1"/>
  <c r="X70" i="1"/>
  <c r="Z70" i="1" s="1"/>
  <c r="AA70" i="1" s="1"/>
  <c r="Y70" i="1"/>
  <c r="AB70" i="1"/>
  <c r="V66" i="1"/>
  <c r="W66" i="1"/>
  <c r="X66" i="1"/>
  <c r="Y66" i="1" s="1"/>
  <c r="Z66" i="1"/>
  <c r="AA66" i="1"/>
  <c r="AB66" i="1"/>
  <c r="V67" i="1"/>
  <c r="W67" i="1"/>
  <c r="X67" i="1"/>
  <c r="Z67" i="1" s="1"/>
  <c r="AA67" i="1" s="1"/>
  <c r="Y67" i="1"/>
  <c r="AB67" i="1"/>
  <c r="V68" i="1"/>
  <c r="W68" i="1"/>
  <c r="X68" i="1"/>
  <c r="Y68" i="1"/>
  <c r="Z68" i="1"/>
  <c r="AA68" i="1" s="1"/>
  <c r="AB68" i="1"/>
  <c r="V69" i="1"/>
  <c r="W69" i="1"/>
  <c r="X69" i="1"/>
  <c r="Y69" i="1"/>
  <c r="Z69" i="1"/>
  <c r="AA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<sst xmlns="http://schemas.openxmlformats.org/spreadsheetml/2006/main" count="1340" uniqueCount="308">
  <si>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</si>
  <si>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</si>
  <si>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</si>
  <si>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</si>
  <si>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</si>
  <si>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</si>
  <si>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</si>
  <si>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</si>
  <si>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</si>
  <si>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</si>
  <si>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</si>
  <si>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</si>
  <si>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</si>
  <si>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</si>
  <si>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</si>
  <si>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</si>
  <si>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</si>
  <si>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</si>
  <si>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</si>
  <si>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</si>
  <si>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</si>
  <si>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</si>
  <si>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</si>
  <si>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</si>
  <si>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</si>
  <si>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</si>
  <si>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</si>
  <si>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</si>
  <si>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</si>
  <si>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</si>
  <si>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NO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</si>
  <si>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</si>
  <si>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</si>
  <si>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</si>
  <si>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</si>
  <si>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</si>
  <si>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</si>
  <si>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</si>
  <si>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</si>
  <si>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</si>
  <si>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</si>
  <si>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</si>
  <si>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</si>
  <si>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</si>
  <si>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</si>
  <si>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</si>
  <si>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</si>
  <si>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</si>
  <si>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</si>
  <si>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</si>
  <si>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</si>
  <si>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</si>
  <si>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</si>
  <si>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</si>
  <si>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</si>
  <si>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</si>
  <si>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</si>
  <si>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</si>
  <si>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</si>
  <si>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</si>
  <si>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</si>
  <si>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</si>
  <si>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</si>
  <si>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</si>
  <si>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</si>
  <si>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</si>
  <si>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</si>
  <si>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</si>
  <si>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</si>
  <si>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</si>
  <si>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</si>
  <si>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</si>
  <si>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</si>
  <si>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</si>
  <si>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</si>
  <si>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</si>
  <si>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</si>
  <si>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</si>
  <si>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</si>
  <si>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</si>
  <si>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</si>
  <si>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</si>
  <si>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</si>
  <si>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</si>
  <si>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</si>
  <si>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</si>
  <si>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</si>
  <si>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</si>
  <si>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</si>
  <si>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</si>
  <si>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</si>
  <si>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</si>
  <si>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</si>
  <si>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</si>
  <si>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</si>
  <si>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</si>
  <si>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</si>
  <si>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</si>
  <si>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</si>
  <si>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</si>
  <si>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</si>
  <si>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</si>
  <si>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</si>
  <si>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</si>
  <si>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</si>
  <si>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</si>
  <si>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</si>
  <si>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</si>
  <si>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</si>
  <si>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</si>
  <si>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</si>
  <si>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</si>
  <si>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</si>
  <si>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</si>
  <si>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</si>
  <si>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</si>
  <si>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</si>
  <si>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</si>
  <si>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</si>
  <si>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</si>
  <si>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</si>
  <si>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</si>
  <si>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</si>
  <si>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</si>
  <si>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</si>
  <si>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</si>
  <si>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</si>
  <si>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</si>
  <si>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</si>
  <si>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</si>
  <si>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</si>
  <si>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</si>
  <si>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</si>
  <si>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</si>
  <si>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</si>
  <si>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</si>
  <si>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</si>
  <si>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</si>
  <si>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</si>
  <si>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</si>
  <si>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</si>
  <si>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</si>
  <si>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</si>
  <si>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</si>
  <si>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</si>
  <si>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</si>
  <si>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</si>
  <si>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</si>
  <si>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</si>
  <si>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</si>
  <si>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</si>
  <si>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</si>
  <si>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</si>
  <si>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</si>
  <si>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</si>
  <si>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</si>
  <si>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</si>
  <si>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</si>
  <si>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</si>
  <si>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</si>
  <si>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</si>
  <si>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</si>
  <si>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</si>
  <si>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</si>
  <si>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</si>
  <si>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</si>
  <si>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</si>
  <si>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</si>
  <si>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</si>
  <si>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</si>
  <si>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</si>
  <si>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</si>
  <si>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</si>
  <si>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</si>
  <si>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</si>
  <si>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</si>
  <si>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</si>
  <si>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</si>
  <si>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</si>
  <si>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</si>
  <si>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</si>
  <si>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</si>
  <si>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</si>
  <si>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</si>
  <si>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</si>
  <si>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</si>
  <si>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</si>
  <si>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</si>
  <si>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</si>
  <si>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</si>
  <si>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</si>
  <si>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</si>
  <si>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</si>
  <si>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</si>
  <si>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</si>
  <si>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</si>
  <si>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</si>
  <si>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</si>
  <si>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</si>
  <si>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</si>
  <si>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</si>
  <si>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</si>
  <si>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</si>
  <si>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</si>
  <si>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</si>
  <si>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</si>
  <si>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</si>
  <si>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</si>
  <si>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</si>
  <si>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</si>
  <si>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</si>
  <si>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</si>
  <si>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</si>
  <si>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</si>
  <si>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</si>
  <si>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</si>
  <si>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</si>
  <si>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</si>
  <si>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</si>
  <si>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</si>
  <si>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</si>
  <si>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</si>
  <si>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</si>
  <si>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</si>
  <si>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</si>
  <si>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</si>
  <si>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</si>
  <si>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</si>
  <si>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</si>
  <si>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</si>
  <si>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</si>
  <si>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</si>
  <si>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</si>
  <si>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</si>
  <si>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</si>
  <si>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</si>
  <si>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</si>
  <si>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</si>
  <si>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</si>
  <si>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</si>
  <si>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</si>
  <si>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</si>
  <si>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</si>
  <si>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</si>
  <si>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</si>
  <si>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</si>
  <si>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</si>
  <si>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</si>
  <si>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</si>
  <si>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</si>
  <si>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</si>
  <si>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</si>
  <si>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</si>
  <si>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</si>
  <si>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</si>
  <si>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</si>
  <si>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</si>
  <si>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</si>
  <si>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</si>
  <si>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</si>
  <si>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</si>
  <si>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</si>
  <si>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</si>
  <si>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</si>
  <si>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</si>
  <si>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</si>
  <si>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</si>
  <si>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</si>
  <si>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</si>
  <si>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</si>
  <si>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</si>
  <si>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</si>
  <si>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</si>
  <si>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</si>
  <si>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</si>
  <si>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</si>
  <si>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</si>
  <si>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</si>
  <si>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</si>
  <si>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</si>
  <si>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</si>
  <si>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</si>
  <si>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</si>
  <si>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</si>
  <si>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</si>
  <si>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</si>
  <si>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</si>
  <si>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</si>
  <si>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</si>
  <si>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</si>
  <si>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</si>
  <si>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</si>
  <si>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</si>
  <si>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</si>
  <si>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</si>
  <si>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</si>
  <si>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</si>
  <si>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</si>
  <si>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</si>
  <si>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</si>
  <si>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</si>
  <si>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</si>
  <si>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</si>
  <si>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</si>
  <si>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</si>
  <si>
    <t>AG76 - 592 - FITOPATOLOGÍA GENERAL - 3259</t>
  </si>
  <si>
    <t>TARDE</t>
  </si>
  <si>
    <t>https://chat.whatsapp.com/HCW8kplTG7DHTjzNrQJlKW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</si>
</sst>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workbookViewId="0">
      <pane ySplit="1" topLeftCell="A2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250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60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229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162</v>
      </c>
      <c r="T2" t="s">
        <v>30</v>
      </c>
      <c r="U2" s="14" t="s">
        <v>255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61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229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163</v>
      </c>
      <c r="T3" t="s">
        <v>30</v>
      </c>
      <c r="U3" s="13" t="s">
        <v>256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62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228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164</v>
      </c>
      <c r="T4" t="s">
        <v>30</v>
      </c>
      <c r="U4" s="13" t="s">
        <v>257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63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228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165</v>
      </c>
      <c r="T5" t="s">
        <v>30</v>
      </c>
      <c r="U5" s="13" t="s">
        <v>258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64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230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166</v>
      </c>
      <c r="T6" t="s">
        <v>30</v>
      </c>
      <c r="U6" s="13" t="s">
        <v>259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65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231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167</v>
      </c>
      <c r="T7" t="s">
        <v>30</v>
      </c>
      <c r="U7" s="14" t="s">
        <v>260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66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232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168</v>
      </c>
      <c r="T8" t="s">
        <v>30</v>
      </c>
      <c r="U8" s="13" t="s">
        <v>261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67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232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169</v>
      </c>
      <c r="T9" t="s">
        <v>30</v>
      </c>
      <c r="U9" s="13" t="s">
        <v>262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68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230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170</v>
      </c>
      <c r="T10" t="s">
        <v>30</v>
      </c>
      <c r="U10" s="13" t="s">
        <v>263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69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230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171</v>
      </c>
      <c r="T11" t="s">
        <v>30</v>
      </c>
      <c r="U11" s="14" t="s">
        <v>264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70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233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172</v>
      </c>
      <c r="T12" t="s">
        <v>30</v>
      </c>
      <c r="U12" s="13" t="s">
        <v>265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71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233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173</v>
      </c>
      <c r="T13" t="s">
        <v>30</v>
      </c>
      <c r="U13" s="13" t="s">
        <v>266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s="13" t="s">
        <v>234</v>
      </c>
      <c r="M14" t="s">
        <v>21</v>
      </c>
      <c r="S14" s="10" t="s">
        <v>174</v>
      </c>
      <c r="T14" t="s">
        <v>30</v>
      </c>
      <c r="U14" t="s">
        <v>267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30</v>
      </c>
      <c r="I15" s="13" t="s">
        <v>234</v>
      </c>
      <c r="M15" t="s">
        <v>21</v>
      </c>
      <c r="S15" s="10" t="s">
        <v>175</v>
      </c>
      <c r="T15" t="s">
        <v>30</v>
      </c>
      <c r="U15" t="s">
        <v>268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s="13" t="s">
        <v>235</v>
      </c>
      <c r="M16" t="s">
        <v>21</v>
      </c>
      <c r="S16" s="10" t="s">
        <v>176</v>
      </c>
      <c r="T16" t="s">
        <v>30</v>
      </c>
      <c r="U16" t="s">
        <v>269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31</v>
      </c>
      <c r="I17" s="13" t="s">
        <v>235</v>
      </c>
      <c r="M17" t="s">
        <v>21</v>
      </c>
      <c r="S17" s="10" t="s">
        <v>177</v>
      </c>
      <c r="T17" t="s">
        <v>30</v>
      </c>
      <c r="U17" t="s">
        <v>270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s="13" t="s">
        <v>228</v>
      </c>
      <c r="M18" t="s">
        <v>21</v>
      </c>
      <c r="S18" s="10" t="s">
        <v>178</v>
      </c>
      <c r="T18" t="s">
        <v>30</v>
      </c>
      <c r="U18" t="s">
        <v>271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26</v>
      </c>
      <c r="I19" s="13" t="s">
        <v>228</v>
      </c>
      <c r="M19" t="s">
        <v>21</v>
      </c>
      <c r="S19" s="10" t="s">
        <v>179</v>
      </c>
      <c r="T19" t="s">
        <v>30</v>
      </c>
      <c r="U19" t="s">
        <v>272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s="13" t="s">
        <v>236</v>
      </c>
      <c r="M20" t="s">
        <v>21</v>
      </c>
      <c r="S20" s="10" t="s">
        <v>180</v>
      </c>
      <c r="T20" t="s">
        <v>30</v>
      </c>
      <c r="U20" t="s">
        <v>273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29</v>
      </c>
      <c r="I21" s="13" t="s">
        <v>236</v>
      </c>
      <c r="M21" t="s">
        <v>21</v>
      </c>
      <c r="S21" s="10" t="s">
        <v>181</v>
      </c>
      <c r="T21" t="s">
        <v>30</v>
      </c>
      <c r="U21" t="s">
        <v>274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s="13" t="s">
        <v>237</v>
      </c>
      <c r="M22" t="s">
        <v>21</v>
      </c>
      <c r="S22" s="10" t="s">
        <v>182</v>
      </c>
      <c r="T22" t="s">
        <v>30</v>
      </c>
      <c r="U22" t="s">
        <v>275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30</v>
      </c>
      <c r="I23" s="13" t="s">
        <v>237</v>
      </c>
      <c r="M23" t="s">
        <v>21</v>
      </c>
      <c r="S23" s="10" t="s">
        <v>183</v>
      </c>
      <c r="T23" t="s">
        <v>30</v>
      </c>
      <c r="U23" t="s">
        <v>276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  <c r="S24" s="16" t="s">
        <v>184</v>
      </c>
      <c r="T24" t="s">
        <v>30</v>
      </c>
      <c r="U24" s="17" t="s">
        <v>277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 x14ac:dyDescent="0.25">
      <c r="A25">
        <v>24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s="13" t="s">
        <v>251</v>
      </c>
      <c r="M25" t="s">
        <v>21</v>
      </c>
      <c r="S25" s="10" t="s">
        <v>185</v>
      </c>
      <c r="T25" t="s">
        <v>30</v>
      </c>
      <c r="U25" t="s">
        <v>278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84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239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186</v>
      </c>
      <c r="T26" t="s">
        <v>296</v>
      </c>
      <c r="U26" s="13" t="s">
        <v>146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85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239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187</v>
      </c>
      <c r="T27" t="s">
        <v>296</v>
      </c>
      <c r="U27" s="13" t="s">
        <v>149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86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240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188</v>
      </c>
      <c r="T28" t="s">
        <v>296</v>
      </c>
      <c r="U28" s="13" t="s">
        <v>139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87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240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189</v>
      </c>
      <c r="T29" t="s">
        <v>296</v>
      </c>
      <c r="U29" s="13" t="s">
        <v>152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88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241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190</v>
      </c>
      <c r="T30" t="s">
        <v>296</v>
      </c>
      <c r="U30" s="13" t="s">
        <v>141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89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254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191</v>
      </c>
      <c r="T31" t="s">
        <v>296</v>
      </c>
      <c r="U31" s="13" t="s">
        <v>153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90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240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192</v>
      </c>
      <c r="T32" t="s">
        <v>296</v>
      </c>
      <c r="U32" s="13" t="s">
        <v>148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91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240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193</v>
      </c>
      <c r="T33" t="s">
        <v>296</v>
      </c>
      <c r="U33" s="13" t="s">
        <v>155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92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242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194</v>
      </c>
      <c r="T34" t="s">
        <v>296</v>
      </c>
      <c r="U34" s="13" t="s">
        <v>143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93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242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195</v>
      </c>
      <c r="T35" t="s">
        <v>296</v>
      </c>
      <c r="U35" s="13" t="s">
        <v>150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94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243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196</v>
      </c>
      <c r="T36" t="s">
        <v>296</v>
      </c>
      <c r="U36" s="13" t="s">
        <v>145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95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243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197</v>
      </c>
      <c r="T37" t="s">
        <v>296</v>
      </c>
      <c r="U37" s="13" t="s">
        <v>151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96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229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198</v>
      </c>
      <c r="T38" t="s">
        <v>296</v>
      </c>
      <c r="U38" s="13" t="s">
        <v>147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97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234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199</v>
      </c>
      <c r="T39" t="s">
        <v>296</v>
      </c>
      <c r="U39" s="13" t="s">
        <v>154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s="13" t="s">
        <v>234</v>
      </c>
      <c r="M40" t="s">
        <v>21</v>
      </c>
      <c r="S40" s="10" t="s">
        <v>200</v>
      </c>
      <c r="T40" t="s">
        <v>296</v>
      </c>
      <c r="U40" t="s">
        <v>279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s="13" t="s">
        <v>234</v>
      </c>
      <c r="M41" t="s">
        <v>21</v>
      </c>
      <c r="S41" s="10" t="s">
        <v>201</v>
      </c>
      <c r="T41" t="s">
        <v>296</v>
      </c>
      <c r="U41" t="s">
        <v>280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34</v>
      </c>
      <c r="I42" s="13" t="s">
        <v>244</v>
      </c>
      <c r="M42" t="s">
        <v>21</v>
      </c>
      <c r="S42" s="10" t="s">
        <v>202</v>
      </c>
      <c r="T42" t="s">
        <v>296</v>
      </c>
      <c r="U42" t="s">
        <v>281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27</v>
      </c>
      <c r="I43" s="13" t="s">
        <v>244</v>
      </c>
      <c r="M43" t="s">
        <v>21</v>
      </c>
      <c r="S43" s="10" t="s">
        <v>203</v>
      </c>
      <c r="T43" t="s">
        <v>296</v>
      </c>
      <c r="U43" s="8" t="s">
        <v>282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s="13" t="s">
        <v>245</v>
      </c>
      <c r="M44" t="s">
        <v>21</v>
      </c>
      <c r="S44" s="10" t="s">
        <v>204</v>
      </c>
      <c r="T44" t="s">
        <v>296</v>
      </c>
      <c r="U44" t="s">
        <v>283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s="13" t="s">
        <v>245</v>
      </c>
      <c r="M45" t="s">
        <v>21</v>
      </c>
      <c r="S45" s="10" t="s">
        <v>205</v>
      </c>
      <c r="T45" t="s">
        <v>296</v>
      </c>
      <c r="U45" t="s">
        <v>128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28</v>
      </c>
      <c r="I46" s="13" t="s">
        <v>246</v>
      </c>
      <c r="M46" t="s">
        <v>21</v>
      </c>
      <c r="S46" s="10" t="s">
        <v>206</v>
      </c>
      <c r="T46" t="s">
        <v>296</v>
      </c>
      <c r="U46" t="s">
        <v>284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s="13" t="s">
        <v>246</v>
      </c>
      <c r="M47" t="s">
        <v>21</v>
      </c>
      <c r="S47" s="10" t="s">
        <v>207</v>
      </c>
      <c r="T47" t="s">
        <v>296</v>
      </c>
      <c r="U47" s="8" t="s">
        <v>130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s="13" t="s">
        <v>231</v>
      </c>
      <c r="M48" t="s">
        <v>21</v>
      </c>
      <c r="S48" s="10" t="s">
        <v>208</v>
      </c>
      <c r="T48" t="s">
        <v>296</v>
      </c>
      <c r="U48" t="s">
        <v>285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s="13" t="s">
        <v>235</v>
      </c>
      <c r="M49" t="s">
        <v>21</v>
      </c>
      <c r="S49" s="10" t="s">
        <v>209</v>
      </c>
      <c r="T49" t="s">
        <v>296</v>
      </c>
      <c r="U49" t="s">
        <v>126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s="13" t="s">
        <v>247</v>
      </c>
      <c r="M50" t="s">
        <v>21</v>
      </c>
      <c r="S50" s="10" t="s">
        <v>210</v>
      </c>
      <c r="T50" t="s">
        <v>296</v>
      </c>
      <c r="U50" t="s">
        <v>286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s="13" t="s">
        <v>233</v>
      </c>
      <c r="M51" t="s">
        <v>21</v>
      </c>
      <c r="S51" s="10" t="s">
        <v>211</v>
      </c>
      <c r="T51" t="s">
        <v>296</v>
      </c>
      <c r="U51" t="s">
        <v>287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13</v>
      </c>
      <c r="I52" s="13" t="s">
        <v>248</v>
      </c>
      <c r="M52" t="s">
        <v>21</v>
      </c>
      <c r="S52" s="10" t="s">
        <v>212</v>
      </c>
      <c r="T52" t="s">
        <v>296</v>
      </c>
      <c r="U52" t="s">
        <v>288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12</v>
      </c>
      <c r="I53" s="13" t="s">
        <v>248</v>
      </c>
      <c r="M53" t="s">
        <v>21</v>
      </c>
      <c r="S53" t="s">
        <v>213</v>
      </c>
      <c r="T53" t="s">
        <v>296</v>
      </c>
      <c r="U53" t="s">
        <v>134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113</v>
      </c>
      <c r="E54" s="13" t="s">
        <v>114</v>
      </c>
      <c r="F54" s="13" t="s">
        <v>22</v>
      </c>
      <c r="G54" s="13" t="s">
        <v>20</v>
      </c>
      <c r="H54" s="13">
        <v>47</v>
      </c>
      <c r="I54" s="13" t="s">
        <v>229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214</v>
      </c>
      <c r="T54" t="s">
        <v>296</v>
      </c>
      <c r="U54" s="13" t="s">
        <v>132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115</v>
      </c>
      <c r="E55" s="13" t="s">
        <v>114</v>
      </c>
      <c r="F55" s="13" t="s">
        <v>22</v>
      </c>
      <c r="G55" s="13" t="s">
        <v>20</v>
      </c>
      <c r="H55" s="13">
        <v>44</v>
      </c>
      <c r="I55" s="13" t="s">
        <v>248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215</v>
      </c>
      <c r="T55" t="s">
        <v>296</v>
      </c>
      <c r="U55" s="13" t="s">
        <v>129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116</v>
      </c>
      <c r="E56" s="13" t="s">
        <v>114</v>
      </c>
      <c r="F56" s="13" t="s">
        <v>22</v>
      </c>
      <c r="G56" s="13" t="s">
        <v>20</v>
      </c>
      <c r="H56" s="13">
        <v>50</v>
      </c>
      <c r="I56" s="13" t="s">
        <v>239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216</v>
      </c>
      <c r="T56" t="s">
        <v>296</v>
      </c>
      <c r="U56" s="13" t="s">
        <v>131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117</v>
      </c>
      <c r="E57" s="13" t="s">
        <v>114</v>
      </c>
      <c r="F57" s="13" t="s">
        <v>22</v>
      </c>
      <c r="G57" s="13" t="s">
        <v>20</v>
      </c>
      <c r="H57" s="13">
        <v>50</v>
      </c>
      <c r="I57" s="13" t="s">
        <v>254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217</v>
      </c>
      <c r="T57" t="s">
        <v>296</v>
      </c>
      <c r="U57" s="13" t="s">
        <v>127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118</v>
      </c>
      <c r="E58" s="13" t="s">
        <v>114</v>
      </c>
      <c r="F58" s="13" t="s">
        <v>22</v>
      </c>
      <c r="G58" s="13" t="s">
        <v>20</v>
      </c>
      <c r="H58" s="13">
        <v>50</v>
      </c>
      <c r="I58" s="13" t="s">
        <v>246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218</v>
      </c>
      <c r="T58" t="s">
        <v>296</v>
      </c>
      <c r="U58" s="13" t="s">
        <v>135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119</v>
      </c>
      <c r="E59" s="13" t="s">
        <v>114</v>
      </c>
      <c r="F59" s="13" t="s">
        <v>22</v>
      </c>
      <c r="G59" s="13" t="s">
        <v>20</v>
      </c>
      <c r="H59" s="13">
        <v>50</v>
      </c>
      <c r="I59" s="13" t="s">
        <v>253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219</v>
      </c>
      <c r="T59" t="s">
        <v>296</v>
      </c>
      <c r="U59" s="13" t="s">
        <v>136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s="13" t="s">
        <v>245</v>
      </c>
      <c r="M60" t="s">
        <v>21</v>
      </c>
      <c r="S60" s="10" t="s">
        <v>220</v>
      </c>
      <c r="T60" t="s">
        <v>296</v>
      </c>
      <c r="U60" t="s">
        <v>137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s="13" t="s">
        <v>244</v>
      </c>
      <c r="M61" t="s">
        <v>21</v>
      </c>
      <c r="S61" s="10" t="s">
        <v>221</v>
      </c>
      <c r="T61" t="s">
        <v>296</v>
      </c>
      <c r="U61" t="s">
        <v>133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35</v>
      </c>
      <c r="I62" s="13" t="s">
        <v>251</v>
      </c>
      <c r="M62" t="s">
        <v>21</v>
      </c>
      <c r="S62" s="10" t="s">
        <v>222</v>
      </c>
      <c r="T62" t="s">
        <v>296</v>
      </c>
      <c r="U62" t="s">
        <v>142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26</v>
      </c>
      <c r="I63" s="13" t="s">
        <v>246</v>
      </c>
      <c r="M63" t="s">
        <v>21</v>
      </c>
      <c r="S63" s="10" t="s">
        <v>223</v>
      </c>
      <c r="T63" t="s">
        <v>296</v>
      </c>
      <c r="U63" t="s">
        <v>144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34</v>
      </c>
      <c r="I64" s="13" t="s">
        <v>239</v>
      </c>
      <c r="M64" t="s">
        <v>21</v>
      </c>
      <c r="S64" s="10" t="s">
        <v>224</v>
      </c>
      <c r="T64" t="s">
        <v>296</v>
      </c>
      <c r="U64" t="s">
        <v>138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41</v>
      </c>
      <c r="I65" s="13" t="s">
        <v>249</v>
      </c>
      <c r="M65" t="s">
        <v>21</v>
      </c>
      <c r="S65" s="10" t="s">
        <v>225</v>
      </c>
      <c r="T65" t="s">
        <v>296</v>
      </c>
      <c r="U65" t="s">
        <v>140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 x14ac:dyDescent="0.25">
      <c r="A66">
        <v>64</v>
      </c>
      <c r="B66" t="s">
        <v>17</v>
      </c>
      <c r="C66" t="s">
        <v>18</v>
      </c>
      <c r="D66" t="s">
        <v>289</v>
      </c>
      <c r="E66" t="s">
        <v>114</v>
      </c>
      <c r="F66" t="s">
        <v>18</v>
      </c>
      <c r="G66" t="s">
        <v>20</v>
      </c>
      <c r="H66">
        <v>9</v>
      </c>
      <c r="I66" t="s">
        <v>290</v>
      </c>
      <c r="S66" s="10" t="s">
        <v>301</v>
      </c>
      <c r="T66" t="s">
        <v>296</v>
      </c>
      <c r="U66" t="s">
        <v>297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ref="AA66:AA69" si="14">TRIM(MID(Z66,1,25))</f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 x14ac:dyDescent="0.25">
      <c r="A67">
        <v>66</v>
      </c>
      <c r="B67" t="s">
        <v>17</v>
      </c>
      <c r="C67" t="s">
        <v>18</v>
      </c>
      <c r="D67" t="s">
        <v>291</v>
      </c>
      <c r="E67" t="s">
        <v>114</v>
      </c>
      <c r="F67" t="s">
        <v>18</v>
      </c>
      <c r="G67" t="s">
        <v>20</v>
      </c>
      <c r="H67">
        <v>2</v>
      </c>
      <c r="I67" t="s">
        <v>290</v>
      </c>
      <c r="S67" s="10" t="s">
        <v>302</v>
      </c>
      <c r="T67" t="s">
        <v>296</v>
      </c>
      <c r="U67" t="s">
        <v>298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si="14"/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 x14ac:dyDescent="0.25">
      <c r="A68">
        <v>68</v>
      </c>
      <c r="B68" t="s">
        <v>17</v>
      </c>
      <c r="C68" t="s">
        <v>18</v>
      </c>
      <c r="D68" t="s">
        <v>292</v>
      </c>
      <c r="E68" t="s">
        <v>114</v>
      </c>
      <c r="F68" t="s">
        <v>18</v>
      </c>
      <c r="G68" t="s">
        <v>20</v>
      </c>
      <c r="H68">
        <v>26</v>
      </c>
      <c r="I68" t="s">
        <v>290</v>
      </c>
      <c r="S68" s="10" t="s">
        <v>303</v>
      </c>
      <c r="T68" t="s">
        <v>296</v>
      </c>
      <c r="U68" t="s">
        <v>299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 x14ac:dyDescent="0.25">
      <c r="A69">
        <v>70</v>
      </c>
      <c r="B69" t="s">
        <v>17</v>
      </c>
      <c r="C69" t="s">
        <v>18</v>
      </c>
      <c r="D69" t="s">
        <v>293</v>
      </c>
      <c r="E69" t="s">
        <v>114</v>
      </c>
      <c r="F69" t="s">
        <v>294</v>
      </c>
      <c r="G69" t="s">
        <v>20</v>
      </c>
      <c r="H69">
        <v>7</v>
      </c>
      <c r="I69" t="s">
        <v>295</v>
      </c>
      <c r="S69" s="10" t="s">
        <v>304</v>
      </c>
      <c r="T69" t="s">
        <v>296</v>
      </c>
      <c r="U69" t="s">
        <v>300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31" x14ac:dyDescent="0.25">
      <c r="A70">
        <v>77</v>
      </c>
      <c r="B70" t="s">
        <v>17</v>
      </c>
      <c r="C70" t="s">
        <v>18</v>
      </c>
      <c r="D70" t="s">
        <v>305</v>
      </c>
      <c r="E70" t="s">
        <v>27</v>
      </c>
      <c r="F70" t="s">
        <v>306</v>
      </c>
      <c r="G70" t="s">
        <v>23</v>
      </c>
      <c r="H70">
        <v>20</v>
      </c>
      <c r="I70" t="s">
        <v>254</v>
      </c>
      <c r="S70" t="s">
        <v>307</v>
      </c>
      <c r="T70" t="s">
        <v>296</v>
      </c>
      <c r="U70" t="s">
        <v>299</v>
      </c>
      <c r="V70" t="str">
        <f t="shared" ref="V70" si="15">MID(U70,45,4)</f>
        <v>375</v>
      </c>
      <c r="W70" t="str">
        <f t="shared" ref="W70" si="16">MID(D70,1,10)</f>
        <v>AG76 - 592</v>
      </c>
      <c r="X70" t="str">
        <f t="shared" ref="X70" si="17">TRIM(MID(D70,14,222))</f>
        <v>FITOPATOLOGÍA GENERAL - 3259</v>
      </c>
      <c r="Y70" t="str">
        <f t="shared" ref="Y70" si="18">TRIM(CONCATENATE("AGRONOMIA ",E70,"-",F70,"-",G70," ",LEFT(X70,LEN(X70)-7)))</f>
        <v>AGRONOMIA VII-TARDE-B FITOPATOLOGÍA GENERAL</v>
      </c>
      <c r="Z70" t="str">
        <f t="shared" ref="Z70" si="19">CONCATENATE(B70,"_",E70,"-",F70,"-",G70," ",X70)</f>
        <v>AG_VII-TARDE-B FITOPATOLOGÍA GENERAL - 3259</v>
      </c>
      <c r="AA70" t="str">
        <f t="shared" ref="AA70" si="20">TRIM(MID(Z70,1,25))</f>
        <v>AG_VII-TARDE-B FITOPATOLO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href='https://chat.whatsapp.com/HCW8kplTG7DHTjzNrQJlKW'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226</v>
      </c>
      <c r="D1" t="s">
        <v>227</v>
      </c>
      <c r="E1" t="s">
        <v>19</v>
      </c>
      <c r="F1" t="s">
        <v>22</v>
      </c>
      <c r="G1" t="s">
        <v>23</v>
      </c>
      <c r="H1">
        <v>1</v>
      </c>
      <c r="I1" t="s">
        <v>228</v>
      </c>
    </row>
    <row r="2" spans="1:13" x14ac:dyDescent="0.25">
      <c r="A2">
        <v>2</v>
      </c>
      <c r="B2" t="s">
        <v>17</v>
      </c>
      <c r="C2" t="s">
        <v>18</v>
      </c>
      <c r="D2" t="s">
        <v>60</v>
      </c>
      <c r="E2" t="s">
        <v>19</v>
      </c>
      <c r="F2" t="s">
        <v>18</v>
      </c>
      <c r="G2" t="s">
        <v>20</v>
      </c>
      <c r="H2">
        <v>40</v>
      </c>
      <c r="I2" t="s">
        <v>229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61</v>
      </c>
      <c r="E3" t="s">
        <v>19</v>
      </c>
      <c r="F3" t="s">
        <v>22</v>
      </c>
      <c r="G3" t="s">
        <v>23</v>
      </c>
      <c r="H3">
        <v>39</v>
      </c>
      <c r="I3" t="s">
        <v>229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62</v>
      </c>
      <c r="E4" t="s">
        <v>19</v>
      </c>
      <c r="F4" t="s">
        <v>18</v>
      </c>
      <c r="G4" t="s">
        <v>20</v>
      </c>
      <c r="H4">
        <v>40</v>
      </c>
      <c r="I4" t="s">
        <v>228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63</v>
      </c>
      <c r="E5" t="s">
        <v>19</v>
      </c>
      <c r="F5" t="s">
        <v>22</v>
      </c>
      <c r="G5" t="s">
        <v>23</v>
      </c>
      <c r="H5">
        <v>39</v>
      </c>
      <c r="I5" t="s">
        <v>228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64</v>
      </c>
      <c r="E6" t="s">
        <v>19</v>
      </c>
      <c r="F6" t="s">
        <v>18</v>
      </c>
      <c r="G6" t="s">
        <v>20</v>
      </c>
      <c r="H6">
        <v>40</v>
      </c>
      <c r="I6" t="s">
        <v>230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65</v>
      </c>
      <c r="E7" t="s">
        <v>19</v>
      </c>
      <c r="F7" t="s">
        <v>22</v>
      </c>
      <c r="G7" t="s">
        <v>23</v>
      </c>
      <c r="H7">
        <v>41</v>
      </c>
      <c r="I7" t="s">
        <v>231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66</v>
      </c>
      <c r="E8" t="s">
        <v>19</v>
      </c>
      <c r="F8" t="s">
        <v>18</v>
      </c>
      <c r="G8" t="s">
        <v>20</v>
      </c>
      <c r="H8">
        <v>40</v>
      </c>
      <c r="I8" t="s">
        <v>232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67</v>
      </c>
      <c r="E9" t="s">
        <v>19</v>
      </c>
      <c r="F9" t="s">
        <v>22</v>
      </c>
      <c r="G9" t="s">
        <v>23</v>
      </c>
      <c r="H9">
        <v>40</v>
      </c>
      <c r="I9" t="s">
        <v>232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68</v>
      </c>
      <c r="E10" t="s">
        <v>19</v>
      </c>
      <c r="F10" t="s">
        <v>18</v>
      </c>
      <c r="G10" t="s">
        <v>20</v>
      </c>
      <c r="H10">
        <v>40</v>
      </c>
      <c r="I10" t="s">
        <v>230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69</v>
      </c>
      <c r="E11" t="s">
        <v>19</v>
      </c>
      <c r="F11" t="s">
        <v>22</v>
      </c>
      <c r="G11" t="s">
        <v>23</v>
      </c>
      <c r="H11">
        <v>43</v>
      </c>
      <c r="I11" t="s">
        <v>230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70</v>
      </c>
      <c r="E12" t="s">
        <v>19</v>
      </c>
      <c r="F12" t="s">
        <v>18</v>
      </c>
      <c r="G12" t="s">
        <v>20</v>
      </c>
      <c r="H12">
        <v>40</v>
      </c>
      <c r="I12" t="s">
        <v>233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71</v>
      </c>
      <c r="E13" t="s">
        <v>19</v>
      </c>
      <c r="F13" t="s">
        <v>22</v>
      </c>
      <c r="G13" t="s">
        <v>23</v>
      </c>
      <c r="H13">
        <v>40</v>
      </c>
      <c r="I13" t="s">
        <v>233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t="s">
        <v>234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32</v>
      </c>
      <c r="I15" t="s">
        <v>234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t="s">
        <v>235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33</v>
      </c>
      <c r="I17" t="s">
        <v>235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t="s">
        <v>228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28</v>
      </c>
      <c r="I19" t="s">
        <v>228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t="s">
        <v>236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31</v>
      </c>
      <c r="I21" t="s">
        <v>236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t="s">
        <v>237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32</v>
      </c>
      <c r="I23" t="s">
        <v>237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t="s">
        <v>251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84</v>
      </c>
      <c r="E26" t="s">
        <v>26</v>
      </c>
      <c r="F26" t="s">
        <v>18</v>
      </c>
      <c r="G26" t="s">
        <v>20</v>
      </c>
      <c r="H26">
        <v>30</v>
      </c>
      <c r="I26" t="s">
        <v>239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85</v>
      </c>
      <c r="E27" t="s">
        <v>26</v>
      </c>
      <c r="F27" t="s">
        <v>22</v>
      </c>
      <c r="G27" t="s">
        <v>23</v>
      </c>
      <c r="H27">
        <v>29</v>
      </c>
      <c r="I27" t="s">
        <v>239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86</v>
      </c>
      <c r="E28" t="s">
        <v>26</v>
      </c>
      <c r="F28" t="s">
        <v>18</v>
      </c>
      <c r="G28" t="s">
        <v>20</v>
      </c>
      <c r="H28">
        <v>33</v>
      </c>
      <c r="I28" t="s">
        <v>240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87</v>
      </c>
      <c r="E29" t="s">
        <v>26</v>
      </c>
      <c r="F29" t="s">
        <v>22</v>
      </c>
      <c r="G29" t="s">
        <v>23</v>
      </c>
      <c r="H29">
        <v>32</v>
      </c>
      <c r="I29" t="s">
        <v>240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88</v>
      </c>
      <c r="E30" t="s">
        <v>26</v>
      </c>
      <c r="F30" t="s">
        <v>18</v>
      </c>
      <c r="G30" t="s">
        <v>20</v>
      </c>
      <c r="H30">
        <v>28</v>
      </c>
      <c r="I30" t="s">
        <v>241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89</v>
      </c>
      <c r="E31" t="s">
        <v>26</v>
      </c>
      <c r="F31" t="s">
        <v>22</v>
      </c>
      <c r="G31" t="s">
        <v>23</v>
      </c>
      <c r="H31">
        <v>39</v>
      </c>
      <c r="I31" t="s">
        <v>252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90</v>
      </c>
      <c r="E32" t="s">
        <v>26</v>
      </c>
      <c r="F32" t="s">
        <v>18</v>
      </c>
      <c r="G32" t="s">
        <v>20</v>
      </c>
      <c r="H32">
        <v>34</v>
      </c>
      <c r="I32" t="s">
        <v>240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91</v>
      </c>
      <c r="E33" t="s">
        <v>26</v>
      </c>
      <c r="F33" t="s">
        <v>22</v>
      </c>
      <c r="G33" t="s">
        <v>23</v>
      </c>
      <c r="H33">
        <v>29</v>
      </c>
      <c r="I33" t="s">
        <v>240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92</v>
      </c>
      <c r="E34" t="s">
        <v>26</v>
      </c>
      <c r="F34" t="s">
        <v>18</v>
      </c>
      <c r="G34" t="s">
        <v>20</v>
      </c>
      <c r="H34">
        <v>27</v>
      </c>
      <c r="I34" t="s">
        <v>242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93</v>
      </c>
      <c r="E35" t="s">
        <v>26</v>
      </c>
      <c r="F35" t="s">
        <v>22</v>
      </c>
      <c r="G35" t="s">
        <v>23</v>
      </c>
      <c r="H35">
        <v>36</v>
      </c>
      <c r="I35" t="s">
        <v>242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94</v>
      </c>
      <c r="E36" t="s">
        <v>26</v>
      </c>
      <c r="F36" t="s">
        <v>18</v>
      </c>
      <c r="G36" t="s">
        <v>20</v>
      </c>
      <c r="H36">
        <v>24</v>
      </c>
      <c r="I36" t="s">
        <v>243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95</v>
      </c>
      <c r="E37" t="s">
        <v>26</v>
      </c>
      <c r="F37" t="s">
        <v>22</v>
      </c>
      <c r="G37" t="s">
        <v>23</v>
      </c>
      <c r="H37">
        <v>28</v>
      </c>
      <c r="I37" t="s">
        <v>243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96</v>
      </c>
      <c r="E38" t="s">
        <v>26</v>
      </c>
      <c r="F38" t="s">
        <v>18</v>
      </c>
      <c r="G38" t="s">
        <v>20</v>
      </c>
      <c r="H38">
        <v>26</v>
      </c>
      <c r="I38" t="s">
        <v>229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97</v>
      </c>
      <c r="E39" t="s">
        <v>26</v>
      </c>
      <c r="F39" t="s">
        <v>22</v>
      </c>
      <c r="G39" t="s">
        <v>23</v>
      </c>
      <c r="H39">
        <v>34</v>
      </c>
      <c r="I39" t="s">
        <v>234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t="s">
        <v>234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t="s">
        <v>234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33</v>
      </c>
      <c r="I42" t="s">
        <v>244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28</v>
      </c>
      <c r="I43" t="s">
        <v>244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t="s">
        <v>245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t="s">
        <v>245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29</v>
      </c>
      <c r="I46" t="s">
        <v>246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t="s">
        <v>246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t="s">
        <v>231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t="s">
        <v>235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t="s">
        <v>247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t="s">
        <v>233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14</v>
      </c>
      <c r="I52" t="s">
        <v>248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13</v>
      </c>
      <c r="I53" t="s">
        <v>248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113</v>
      </c>
      <c r="E54" t="s">
        <v>114</v>
      </c>
      <c r="F54" t="s">
        <v>22</v>
      </c>
      <c r="G54" t="s">
        <v>20</v>
      </c>
      <c r="H54">
        <v>48</v>
      </c>
      <c r="I54" t="s">
        <v>229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115</v>
      </c>
      <c r="E55" t="s">
        <v>114</v>
      </c>
      <c r="F55" t="s">
        <v>22</v>
      </c>
      <c r="G55" t="s">
        <v>20</v>
      </c>
      <c r="H55">
        <v>45</v>
      </c>
      <c r="I55" t="s">
        <v>248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116</v>
      </c>
      <c r="E56" t="s">
        <v>114</v>
      </c>
      <c r="F56" t="s">
        <v>22</v>
      </c>
      <c r="G56" t="s">
        <v>20</v>
      </c>
      <c r="H56">
        <v>50</v>
      </c>
      <c r="I56" t="s">
        <v>239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117</v>
      </c>
      <c r="E57" t="s">
        <v>114</v>
      </c>
      <c r="F57" t="s">
        <v>22</v>
      </c>
      <c r="G57" t="s">
        <v>20</v>
      </c>
      <c r="H57">
        <v>50</v>
      </c>
      <c r="I57" t="s">
        <v>252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118</v>
      </c>
      <c r="E58" t="s">
        <v>114</v>
      </c>
      <c r="F58" t="s">
        <v>22</v>
      </c>
      <c r="G58" t="s">
        <v>20</v>
      </c>
      <c r="H58">
        <v>50</v>
      </c>
      <c r="I58" t="s">
        <v>246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119</v>
      </c>
      <c r="E59" t="s">
        <v>114</v>
      </c>
      <c r="F59" t="s">
        <v>22</v>
      </c>
      <c r="G59" t="s">
        <v>20</v>
      </c>
      <c r="H59">
        <v>50</v>
      </c>
      <c r="I59" t="s">
        <v>253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t="s">
        <v>245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t="s">
        <v>244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36</v>
      </c>
      <c r="I62" t="s">
        <v>251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27</v>
      </c>
      <c r="I63" t="s">
        <v>246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35</v>
      </c>
      <c r="I64" t="s">
        <v>239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40</v>
      </c>
      <c r="I65" t="s">
        <v>249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54</v>
      </c>
      <c r="D1" t="s">
        <v>55</v>
      </c>
      <c r="E1" s="12" t="s">
        <v>56</v>
      </c>
      <c r="F1" t="s">
        <v>57</v>
      </c>
      <c r="G1" t="s">
        <v>58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40</v>
      </c>
      <c r="E2" t="s">
        <v>47</v>
      </c>
      <c r="F2" t="s">
        <v>31</v>
      </c>
      <c r="G2" t="s">
        <v>59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41</v>
      </c>
      <c r="E3" t="s">
        <v>48</v>
      </c>
      <c r="F3" t="s">
        <v>32</v>
      </c>
      <c r="G3" t="s">
        <v>59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42</v>
      </c>
      <c r="E4" t="s">
        <v>49</v>
      </c>
      <c r="F4" t="s">
        <v>33</v>
      </c>
      <c r="G4" t="s">
        <v>59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43</v>
      </c>
      <c r="E5" t="s">
        <v>50</v>
      </c>
      <c r="F5" t="s">
        <v>34</v>
      </c>
      <c r="G5" t="s">
        <v>59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44</v>
      </c>
      <c r="E6" t="s">
        <v>51</v>
      </c>
      <c r="F6" t="s">
        <v>35</v>
      </c>
      <c r="G6" t="s">
        <v>59</v>
      </c>
      <c r="H6" t="str">
        <f t="shared" si="0"/>
        <v>40332859,ÑAÑEZ JAVIER,NANCY,nnanez@undc.edu.pe,oauth2</v>
      </c>
    </row>
    <row r="7" spans="3:8" x14ac:dyDescent="0.25">
      <c r="C7" s="12" t="s">
        <v>37</v>
      </c>
      <c r="D7" t="s">
        <v>45</v>
      </c>
      <c r="E7" t="s">
        <v>52</v>
      </c>
      <c r="F7" t="s">
        <v>36</v>
      </c>
      <c r="G7" t="s">
        <v>59</v>
      </c>
      <c r="H7" t="str">
        <f t="shared" si="0"/>
        <v>06532908,VALDERRAMA ROMERO,ANTONIO SALOMON,avalderrama@undc.edu.pe,oauth2</v>
      </c>
    </row>
    <row r="8" spans="3:8" x14ac:dyDescent="0.25">
      <c r="C8" s="12" t="s">
        <v>39</v>
      </c>
      <c r="D8" t="s">
        <v>46</v>
      </c>
      <c r="E8" t="s">
        <v>53</v>
      </c>
      <c r="F8" t="s">
        <v>38</v>
      </c>
      <c r="G8" t="s">
        <v>59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156</v>
      </c>
      <c r="B1" t="s">
        <v>28</v>
      </c>
    </row>
    <row r="3" spans="1:2" x14ac:dyDescent="0.25">
      <c r="A3" t="s">
        <v>157</v>
      </c>
      <c r="B3" t="s">
        <v>158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159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99</v>
      </c>
      <c r="B8">
        <f>COUNTIFS(Sheet!E:E,items!A8)</f>
        <v>14</v>
      </c>
    </row>
    <row r="9" spans="1:2" x14ac:dyDescent="0.25">
      <c r="A9" t="s">
        <v>114</v>
      </c>
      <c r="B9">
        <f>COUNTIFS(Sheet!E:E,items!A9)</f>
        <v>10</v>
      </c>
    </row>
    <row r="10" spans="1:2" x14ac:dyDescent="0.25">
      <c r="A10" t="s">
        <v>27</v>
      </c>
      <c r="B10">
        <f>COUNTIFS(Sheet!E:E,items!A10)</f>
        <v>7</v>
      </c>
    </row>
    <row r="11" spans="1:2" x14ac:dyDescent="0.25">
      <c r="A11" t="s">
        <v>160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161</v>
      </c>
      <c r="B13">
        <f>COUNTIFS(Sheet!E:E,items!A13)</f>
        <v>0</v>
      </c>
    </row>
    <row r="14" spans="1:2" x14ac:dyDescent="0.25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2023-05-10T17:41:50Z</dcterms:modified>
</cp:coreProperties>
</file>