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CC3D2761-B58E-44F1-A465-B4E727A54AD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" sheetId="1" r:id="rId1"/>
    <sheet name="Hoja1" sheetId="2" r:id="rId2"/>
    <sheet name="items" sheetId="3" r:id="rId3"/>
  </sheets>
  <calcPr calcId="191029"/>
</workbook>
</file>

<file path=xl/calcChain.xml><?xml version="1.0" encoding="utf-8"?>
<calcChain xmlns="http://schemas.openxmlformats.org/spreadsheetml/2006/main">
  <c r="W71" i="1" l="1"/>
  <c r="X71" i="1"/>
  <c r="Y71" i="1" s="1"/>
  <c r="Z71" i="1"/>
  <c r="AA71" i="1" s="1"/>
  <c r="AB71" i="1"/>
  <c r="V71" i="1"/>
  <c r="V4" i="1"/>
  <c r="W4" i="1"/>
  <c r="X4" i="1"/>
  <c r="Y4" i="1" s="1"/>
  <c r="AB4" i="1"/>
  <c r="V5" i="1"/>
  <c r="W5" i="1"/>
  <c r="X5" i="1"/>
  <c r="Y5" i="1" s="1"/>
  <c r="AB5" i="1"/>
  <c r="V6" i="1"/>
  <c r="W6" i="1"/>
  <c r="X6" i="1"/>
  <c r="Z6" i="1" s="1"/>
  <c r="AB6" i="1"/>
  <c r="V7" i="1"/>
  <c r="W7" i="1"/>
  <c r="X7" i="1"/>
  <c r="Y7" i="1" s="1"/>
  <c r="AB7" i="1"/>
  <c r="V8" i="1"/>
  <c r="W8" i="1"/>
  <c r="X8" i="1"/>
  <c r="Y8" i="1" s="1"/>
  <c r="AB8" i="1"/>
  <c r="V9" i="1"/>
  <c r="W9" i="1"/>
  <c r="X9" i="1"/>
  <c r="Y9" i="1" s="1"/>
  <c r="AB9" i="1"/>
  <c r="V10" i="1"/>
  <c r="W10" i="1"/>
  <c r="X10" i="1"/>
  <c r="Z10" i="1" s="1"/>
  <c r="Y10" i="1"/>
  <c r="AB10" i="1"/>
  <c r="V11" i="1"/>
  <c r="W11" i="1"/>
  <c r="X11" i="1"/>
  <c r="Y11" i="1" s="1"/>
  <c r="AB11" i="1"/>
  <c r="V12" i="1"/>
  <c r="W12" i="1"/>
  <c r="X12" i="1"/>
  <c r="Y12" i="1" s="1"/>
  <c r="AB12" i="1"/>
  <c r="V13" i="1"/>
  <c r="W13" i="1"/>
  <c r="X13" i="1"/>
  <c r="Y13" i="1" s="1"/>
  <c r="AB13" i="1"/>
  <c r="V14" i="1"/>
  <c r="W14" i="1"/>
  <c r="X14" i="1"/>
  <c r="Z14" i="1" s="1"/>
  <c r="Y14" i="1"/>
  <c r="AB14" i="1"/>
  <c r="V15" i="1"/>
  <c r="W15" i="1"/>
  <c r="X15" i="1"/>
  <c r="Y15" i="1" s="1"/>
  <c r="AB15" i="1"/>
  <c r="V16" i="1"/>
  <c r="W16" i="1"/>
  <c r="X16" i="1"/>
  <c r="Y16" i="1" s="1"/>
  <c r="AB16" i="1"/>
  <c r="V17" i="1"/>
  <c r="W17" i="1"/>
  <c r="X17" i="1"/>
  <c r="Y17" i="1" s="1"/>
  <c r="AB17" i="1"/>
  <c r="V18" i="1"/>
  <c r="W18" i="1"/>
  <c r="X18" i="1"/>
  <c r="Z18" i="1" s="1"/>
  <c r="Y18" i="1"/>
  <c r="AB18" i="1"/>
  <c r="V19" i="1"/>
  <c r="W19" i="1"/>
  <c r="X19" i="1"/>
  <c r="Y19" i="1" s="1"/>
  <c r="AB19" i="1"/>
  <c r="V20" i="1"/>
  <c r="W20" i="1"/>
  <c r="X20" i="1"/>
  <c r="Y20" i="1" s="1"/>
  <c r="AB20" i="1"/>
  <c r="V21" i="1"/>
  <c r="W21" i="1"/>
  <c r="X21" i="1"/>
  <c r="Y21" i="1" s="1"/>
  <c r="AB21" i="1"/>
  <c r="V22" i="1"/>
  <c r="W22" i="1"/>
  <c r="X22" i="1"/>
  <c r="Z22" i="1" s="1"/>
  <c r="Y22" i="1"/>
  <c r="AB22" i="1"/>
  <c r="V23" i="1"/>
  <c r="W23" i="1"/>
  <c r="X23" i="1"/>
  <c r="Y23" i="1" s="1"/>
  <c r="AB23" i="1"/>
  <c r="V24" i="1"/>
  <c r="W24" i="1"/>
  <c r="X24" i="1"/>
  <c r="Y24" i="1" s="1"/>
  <c r="AB24" i="1"/>
  <c r="V25" i="1"/>
  <c r="W25" i="1"/>
  <c r="X25" i="1"/>
  <c r="Y25" i="1" s="1"/>
  <c r="AB25" i="1"/>
  <c r="V26" i="1"/>
  <c r="W26" i="1"/>
  <c r="X26" i="1"/>
  <c r="Z26" i="1" s="1"/>
  <c r="Y26" i="1"/>
  <c r="AB26" i="1"/>
  <c r="V27" i="1"/>
  <c r="W27" i="1"/>
  <c r="X27" i="1"/>
  <c r="Y27" i="1" s="1"/>
  <c r="AB27" i="1"/>
  <c r="V28" i="1"/>
  <c r="W28" i="1"/>
  <c r="X28" i="1"/>
  <c r="Y28" i="1" s="1"/>
  <c r="AB28" i="1"/>
  <c r="V29" i="1"/>
  <c r="W29" i="1"/>
  <c r="X29" i="1"/>
  <c r="Y29" i="1" s="1"/>
  <c r="AB29" i="1"/>
  <c r="V30" i="1"/>
  <c r="W30" i="1"/>
  <c r="X30" i="1"/>
  <c r="Z30" i="1" s="1"/>
  <c r="Y30" i="1"/>
  <c r="AB30" i="1"/>
  <c r="V31" i="1"/>
  <c r="W31" i="1"/>
  <c r="X31" i="1"/>
  <c r="Y31" i="1" s="1"/>
  <c r="AB31" i="1"/>
  <c r="V32" i="1"/>
  <c r="W32" i="1"/>
  <c r="X32" i="1"/>
  <c r="Y32" i="1" s="1"/>
  <c r="AB32" i="1"/>
  <c r="V33" i="1"/>
  <c r="W33" i="1"/>
  <c r="X33" i="1"/>
  <c r="Y33" i="1" s="1"/>
  <c r="AB33" i="1"/>
  <c r="V34" i="1"/>
  <c r="W34" i="1"/>
  <c r="X34" i="1"/>
  <c r="Z34" i="1" s="1"/>
  <c r="Y34" i="1"/>
  <c r="AB34" i="1"/>
  <c r="V35" i="1"/>
  <c r="W35" i="1"/>
  <c r="X35" i="1"/>
  <c r="Y35" i="1" s="1"/>
  <c r="AB35" i="1"/>
  <c r="V36" i="1"/>
  <c r="W36" i="1"/>
  <c r="X36" i="1"/>
  <c r="Y36" i="1" s="1"/>
  <c r="AB36" i="1"/>
  <c r="V37" i="1"/>
  <c r="W37" i="1"/>
  <c r="X37" i="1"/>
  <c r="Y37" i="1" s="1"/>
  <c r="AB37" i="1"/>
  <c r="V38" i="1"/>
  <c r="W38" i="1"/>
  <c r="X38" i="1"/>
  <c r="Z38" i="1" s="1"/>
  <c r="Y38" i="1"/>
  <c r="AB38" i="1"/>
  <c r="V39" i="1"/>
  <c r="W39" i="1"/>
  <c r="X39" i="1"/>
  <c r="Y39" i="1" s="1"/>
  <c r="AB39" i="1"/>
  <c r="V40" i="1"/>
  <c r="W40" i="1"/>
  <c r="X40" i="1"/>
  <c r="Y40" i="1" s="1"/>
  <c r="AB40" i="1"/>
  <c r="V41" i="1"/>
  <c r="W41" i="1"/>
  <c r="X41" i="1"/>
  <c r="Y41" i="1" s="1"/>
  <c r="AB41" i="1"/>
  <c r="V42" i="1"/>
  <c r="W42" i="1"/>
  <c r="X42" i="1"/>
  <c r="Z42" i="1" s="1"/>
  <c r="Y42" i="1"/>
  <c r="AB42" i="1"/>
  <c r="V43" i="1"/>
  <c r="W43" i="1"/>
  <c r="X43" i="1"/>
  <c r="Y43" i="1" s="1"/>
  <c r="AB43" i="1"/>
  <c r="V44" i="1"/>
  <c r="W44" i="1"/>
  <c r="X44" i="1"/>
  <c r="Y44" i="1" s="1"/>
  <c r="AB44" i="1"/>
  <c r="V45" i="1"/>
  <c r="W45" i="1"/>
  <c r="X45" i="1"/>
  <c r="Y45" i="1" s="1"/>
  <c r="AB45" i="1"/>
  <c r="V46" i="1"/>
  <c r="W46" i="1"/>
  <c r="X46" i="1"/>
  <c r="Z46" i="1" s="1"/>
  <c r="Y46" i="1"/>
  <c r="AB46" i="1"/>
  <c r="V47" i="1"/>
  <c r="W47" i="1"/>
  <c r="X47" i="1"/>
  <c r="Y47" i="1" s="1"/>
  <c r="AB47" i="1"/>
  <c r="V48" i="1"/>
  <c r="W48" i="1"/>
  <c r="X48" i="1"/>
  <c r="Y48" i="1" s="1"/>
  <c r="AB48" i="1"/>
  <c r="V49" i="1"/>
  <c r="W49" i="1"/>
  <c r="X49" i="1"/>
  <c r="Y49" i="1" s="1"/>
  <c r="AB49" i="1"/>
  <c r="V50" i="1"/>
  <c r="W50" i="1"/>
  <c r="X50" i="1"/>
  <c r="Z50" i="1" s="1"/>
  <c r="Y50" i="1"/>
  <c r="AB50" i="1"/>
  <c r="V51" i="1"/>
  <c r="W51" i="1"/>
  <c r="X51" i="1"/>
  <c r="Y51" i="1" s="1"/>
  <c r="AB51" i="1"/>
  <c r="V52" i="1"/>
  <c r="W52" i="1"/>
  <c r="X52" i="1"/>
  <c r="Y52" i="1" s="1"/>
  <c r="AB52" i="1"/>
  <c r="V53" i="1"/>
  <c r="W53" i="1"/>
  <c r="X53" i="1"/>
  <c r="Y53" i="1" s="1"/>
  <c r="AB53" i="1"/>
  <c r="V54" i="1"/>
  <c r="W54" i="1"/>
  <c r="X54" i="1"/>
  <c r="Z54" i="1" s="1"/>
  <c r="Y54" i="1"/>
  <c r="AB54" i="1"/>
  <c r="V55" i="1"/>
  <c r="W55" i="1"/>
  <c r="X55" i="1"/>
  <c r="Y55" i="1" s="1"/>
  <c r="AB55" i="1"/>
  <c r="V56" i="1"/>
  <c r="W56" i="1"/>
  <c r="X56" i="1"/>
  <c r="Y56" i="1" s="1"/>
  <c r="AB56" i="1"/>
  <c r="V57" i="1"/>
  <c r="W57" i="1"/>
  <c r="X57" i="1"/>
  <c r="Y57" i="1" s="1"/>
  <c r="AB57" i="1"/>
  <c r="V58" i="1"/>
  <c r="W58" i="1"/>
  <c r="X58" i="1"/>
  <c r="Z58" i="1" s="1"/>
  <c r="Y58" i="1"/>
  <c r="AB58" i="1"/>
  <c r="V59" i="1"/>
  <c r="W59" i="1"/>
  <c r="X59" i="1"/>
  <c r="Y59" i="1" s="1"/>
  <c r="AB59" i="1"/>
  <c r="V60" i="1"/>
  <c r="W60" i="1"/>
  <c r="X60" i="1"/>
  <c r="Y60" i="1" s="1"/>
  <c r="AB60" i="1"/>
  <c r="V61" i="1"/>
  <c r="W61" i="1"/>
  <c r="X61" i="1"/>
  <c r="Y61" i="1" s="1"/>
  <c r="AB61" i="1"/>
  <c r="V62" i="1"/>
  <c r="W62" i="1"/>
  <c r="X62" i="1"/>
  <c r="Z62" i="1" s="1"/>
  <c r="Y62" i="1"/>
  <c r="AB62" i="1"/>
  <c r="V63" i="1"/>
  <c r="W63" i="1"/>
  <c r="X63" i="1"/>
  <c r="Y63" i="1" s="1"/>
  <c r="AB63" i="1"/>
  <c r="V64" i="1"/>
  <c r="W64" i="1"/>
  <c r="X64" i="1"/>
  <c r="Y64" i="1" s="1"/>
  <c r="AB64" i="1"/>
  <c r="V65" i="1"/>
  <c r="W65" i="1"/>
  <c r="X65" i="1"/>
  <c r="Y65" i="1" s="1"/>
  <c r="AB65" i="1"/>
  <c r="V66" i="1"/>
  <c r="W66" i="1"/>
  <c r="X66" i="1"/>
  <c r="Z66" i="1" s="1"/>
  <c r="Y66" i="1"/>
  <c r="AB66" i="1"/>
  <c r="V67" i="1"/>
  <c r="W67" i="1"/>
  <c r="X67" i="1"/>
  <c r="Y67" i="1" s="1"/>
  <c r="AB67" i="1"/>
  <c r="V68" i="1"/>
  <c r="W68" i="1"/>
  <c r="X68" i="1"/>
  <c r="Y68" i="1" s="1"/>
  <c r="AB68" i="1"/>
  <c r="V69" i="1"/>
  <c r="W69" i="1"/>
  <c r="X69" i="1"/>
  <c r="Y69" i="1" s="1"/>
  <c r="AB69" i="1"/>
  <c r="V70" i="1"/>
  <c r="W70" i="1"/>
  <c r="X70" i="1"/>
  <c r="Z70" i="1" s="1"/>
  <c r="Y70" i="1"/>
  <c r="AB70" i="1"/>
  <c r="V3" i="1"/>
  <c r="W3" i="1"/>
  <c r="X3" i="1"/>
  <c r="AB3" i="1"/>
  <c r="B5" i="3"/>
  <c r="B6" i="3"/>
  <c r="B7" i="3"/>
  <c r="B8" i="3"/>
  <c r="B9" i="3"/>
  <c r="B10" i="3"/>
  <c r="B11" i="3"/>
  <c r="B12" i="3"/>
  <c r="B13" i="3"/>
  <c r="B4" i="3"/>
  <c r="AB2" i="1"/>
  <c r="H2" i="2"/>
  <c r="H3" i="2"/>
  <c r="H4" i="2"/>
  <c r="H5" i="2"/>
  <c r="H6" i="2"/>
  <c r="H7" i="2"/>
  <c r="H8" i="2"/>
  <c r="H1" i="2"/>
  <c r="V2" i="1"/>
  <c r="X2" i="1"/>
  <c r="Z2" i="1" s="1"/>
  <c r="W2" i="1"/>
  <c r="Y6" i="1" l="1"/>
  <c r="Z69" i="1"/>
  <c r="AA69" i="1" s="1"/>
  <c r="Z65" i="1"/>
  <c r="AA65" i="1" s="1"/>
  <c r="Z61" i="1"/>
  <c r="AA61" i="1" s="1"/>
  <c r="Z57" i="1"/>
  <c r="AA57" i="1" s="1"/>
  <c r="Z53" i="1"/>
  <c r="AA53" i="1" s="1"/>
  <c r="Z49" i="1"/>
  <c r="AA49" i="1" s="1"/>
  <c r="Z45" i="1"/>
  <c r="AA45" i="1" s="1"/>
  <c r="Z41" i="1"/>
  <c r="AA41" i="1" s="1"/>
  <c r="Z37" i="1"/>
  <c r="AA37" i="1" s="1"/>
  <c r="Z33" i="1"/>
  <c r="AA33" i="1" s="1"/>
  <c r="Z29" i="1"/>
  <c r="AA29" i="1" s="1"/>
  <c r="Z25" i="1"/>
  <c r="AA25" i="1" s="1"/>
  <c r="Z21" i="1"/>
  <c r="AA21" i="1" s="1"/>
  <c r="Z17" i="1"/>
  <c r="AA17" i="1" s="1"/>
  <c r="Z13" i="1"/>
  <c r="AA13" i="1" s="1"/>
  <c r="Z9" i="1"/>
  <c r="AA9" i="1" s="1"/>
  <c r="Z5" i="1"/>
  <c r="AA5" i="1" s="1"/>
  <c r="Z68" i="1"/>
  <c r="AA68" i="1" s="1"/>
  <c r="Z64" i="1"/>
  <c r="AA64" i="1" s="1"/>
  <c r="Z60" i="1"/>
  <c r="AA60" i="1" s="1"/>
  <c r="Z56" i="1"/>
  <c r="AA56" i="1" s="1"/>
  <c r="Z52" i="1"/>
  <c r="AA52" i="1" s="1"/>
  <c r="Z48" i="1"/>
  <c r="AA48" i="1" s="1"/>
  <c r="Z44" i="1"/>
  <c r="AA44" i="1" s="1"/>
  <c r="Z40" i="1"/>
  <c r="AA40" i="1" s="1"/>
  <c r="Z36" i="1"/>
  <c r="AA36" i="1" s="1"/>
  <c r="Z32" i="1"/>
  <c r="AA32" i="1" s="1"/>
  <c r="Z28" i="1"/>
  <c r="AA28" i="1" s="1"/>
  <c r="Z24" i="1"/>
  <c r="AA24" i="1" s="1"/>
  <c r="Z20" i="1"/>
  <c r="AA20" i="1" s="1"/>
  <c r="Z16" i="1"/>
  <c r="AA16" i="1" s="1"/>
  <c r="Z12" i="1"/>
  <c r="AA12" i="1" s="1"/>
  <c r="Z8" i="1"/>
  <c r="AA8" i="1" s="1"/>
  <c r="Z4" i="1"/>
  <c r="AA4" i="1" s="1"/>
  <c r="AA3" i="1"/>
  <c r="Y3" i="1"/>
  <c r="Z67" i="1"/>
  <c r="AA67" i="1" s="1"/>
  <c r="Z63" i="1"/>
  <c r="Z59" i="1"/>
  <c r="Z55" i="1"/>
  <c r="Z51" i="1"/>
  <c r="Z47" i="1"/>
  <c r="Z43" i="1"/>
  <c r="AA43" i="1" s="1"/>
  <c r="Z39" i="1"/>
  <c r="Z35" i="1"/>
  <c r="Z31" i="1"/>
  <c r="Z27" i="1"/>
  <c r="AA27" i="1" s="1"/>
  <c r="Z23" i="1"/>
  <c r="Z19" i="1"/>
  <c r="Z15" i="1"/>
  <c r="Z11" i="1"/>
  <c r="AA11" i="1" s="1"/>
  <c r="Z7" i="1"/>
  <c r="Z3" i="1"/>
  <c r="AA70" i="1"/>
  <c r="AA66" i="1"/>
  <c r="AA62" i="1"/>
  <c r="AA58" i="1"/>
  <c r="AA54" i="1"/>
  <c r="AA50" i="1"/>
  <c r="AA46" i="1"/>
  <c r="AA42" i="1"/>
  <c r="AA38" i="1"/>
  <c r="AA34" i="1"/>
  <c r="AA30" i="1"/>
  <c r="AA26" i="1"/>
  <c r="AA22" i="1"/>
  <c r="AA18" i="1"/>
  <c r="AA14" i="1"/>
  <c r="AA10" i="1"/>
  <c r="AA6" i="1"/>
  <c r="AA2" i="1"/>
  <c r="AA55" i="1"/>
  <c r="AA51" i="1"/>
  <c r="AA47" i="1"/>
  <c r="AA39" i="1"/>
  <c r="AA35" i="1"/>
  <c r="AA31" i="1"/>
  <c r="AA23" i="1"/>
  <c r="AA19" i="1"/>
  <c r="AA15" i="1"/>
  <c r="AA7" i="1"/>
  <c r="AA63" i="1"/>
  <c r="AA59" i="1"/>
  <c r="B14" i="3"/>
  <c r="Y2" i="1"/>
</calcChain>
</file>

<file path=xl/sharedStrings.xml><?xml version="1.0" encoding="utf-8"?>
<sst xmlns="http://schemas.openxmlformats.org/spreadsheetml/2006/main" count="768" uniqueCount="311">
  <si>
    <t>N°</t>
  </si>
  <si>
    <t>CICLO</t>
  </si>
  <si>
    <t>CODIGO</t>
  </si>
  <si>
    <t>CURSO</t>
  </si>
  <si>
    <t>TURNO</t>
  </si>
  <si>
    <t>CREACION_NOMBRE_DEL_GRUPO</t>
  </si>
  <si>
    <t>NOMBRE_DE_GRUPO</t>
  </si>
  <si>
    <t>TAG_AULA_VIRTUAL</t>
  </si>
  <si>
    <t>LINK_AULA_VIRTUAL</t>
  </si>
  <si>
    <t>LINK_WHATSAPP</t>
  </si>
  <si>
    <t>CAR</t>
  </si>
  <si>
    <t>TIPO</t>
  </si>
  <si>
    <t>ASIGNATURA</t>
  </si>
  <si>
    <t>ID_COURSE</t>
  </si>
  <si>
    <t>SECCION</t>
  </si>
  <si>
    <t>BACKUP</t>
  </si>
  <si>
    <t>TAMAÑO</t>
  </si>
  <si>
    <t>AG</t>
  </si>
  <si>
    <t>M</t>
  </si>
  <si>
    <t>I</t>
  </si>
  <si>
    <t>A</t>
  </si>
  <si>
    <t>B</t>
  </si>
  <si>
    <t>III</t>
  </si>
  <si>
    <t>IV</t>
  </si>
  <si>
    <t>IX</t>
  </si>
  <si>
    <t>VII</t>
  </si>
  <si>
    <t>https://firebasestorage.googleapis.com/v0/b/backup-a2b5c.appspot.com/o/linkwhatsapp.png?alt=media&amp;token=531801e8-d490-42f7-b704-64c0f96eb8c5</t>
  </si>
  <si>
    <t>FLAG</t>
  </si>
  <si>
    <t>fvega@undc.edu.pe</t>
  </si>
  <si>
    <t>e_torres@undc.edu.pe</t>
  </si>
  <si>
    <t>rantonio@undc.edu.pe</t>
  </si>
  <si>
    <t>jtoledo@undc.edu.pe</t>
  </si>
  <si>
    <t>nnanez@undc.edu.pe</t>
  </si>
  <si>
    <t>avalderrama@undc.edu.pe</t>
  </si>
  <si>
    <t>06532908</t>
  </si>
  <si>
    <t>l_aybar@undc.edu.pe</t>
  </si>
  <si>
    <t>21838566</t>
  </si>
  <si>
    <t>VEGA CANALES</t>
  </si>
  <si>
    <t>TORRES JIMÉNEZ</t>
  </si>
  <si>
    <t>ANTONIO AQUIJE</t>
  </si>
  <si>
    <t>TOLEDO GUERRA</t>
  </si>
  <si>
    <t>ÑAÑEZ JAVIER</t>
  </si>
  <si>
    <t>VALDERRAMA ROMERO</t>
  </si>
  <si>
    <t>AYBAR PEVE</t>
  </si>
  <si>
    <t>FELIPE</t>
  </si>
  <si>
    <t>EDERSON IGNACIO</t>
  </si>
  <si>
    <t>RENZO ROLAND</t>
  </si>
  <si>
    <t>JUAN CARLOS ALFREDO</t>
  </si>
  <si>
    <t>NANCY</t>
  </si>
  <si>
    <t>ANTONIO SALOMON</t>
  </si>
  <si>
    <t>LEANDRO JOEL</t>
  </si>
  <si>
    <t>username</t>
  </si>
  <si>
    <t>firstname</t>
  </si>
  <si>
    <t>lastname</t>
  </si>
  <si>
    <t>email</t>
  </si>
  <si>
    <t>auth</t>
  </si>
  <si>
    <t>oauth2</t>
  </si>
  <si>
    <t>V</t>
  </si>
  <si>
    <t>VI</t>
  </si>
  <si>
    <t>IMAGEN UNIRSE GRUPO WHATSAPP</t>
  </si>
  <si>
    <t>CICLOS</t>
  </si>
  <si>
    <t>CANTIDAD</t>
  </si>
  <si>
    <t>II</t>
  </si>
  <si>
    <t>VIII</t>
  </si>
  <si>
    <t>X</t>
  </si>
  <si>
    <t>COAQUIRA INCACARI ROBERTO</t>
  </si>
  <si>
    <t>VEGA CANALES FELIPE</t>
  </si>
  <si>
    <t>ORTEGA GOMERO SANTIAGO ALEJANDRO</t>
  </si>
  <si>
    <t>SUAREZ YAURI ELADIA</t>
  </si>
  <si>
    <t>AYBAR PEVE LEANDRO JOEL</t>
  </si>
  <si>
    <t>BERROCAL CHUMBIAUCA JULIO ANTONIO</t>
  </si>
  <si>
    <t>ALVAREZ BERNAOLA LUIS ARMANDO</t>
  </si>
  <si>
    <t>TAIPE CANCHO MARIO HUMBERTO</t>
  </si>
  <si>
    <t>GARCIA RUIZ MARIA LUISA</t>
  </si>
  <si>
    <t>MONTERO RAVELO ALEXEI ARMANDO</t>
  </si>
  <si>
    <t>VALDERRAMA ROMERO ANTONIO SALOMON</t>
  </si>
  <si>
    <t>LEON TTACCA BETSABE</t>
  </si>
  <si>
    <t>DOCENTE</t>
  </si>
  <si>
    <t>F1.3 - 682 - CULTURA AMBIENTAL - 3567</t>
  </si>
  <si>
    <t>MANANA</t>
  </si>
  <si>
    <t>F1.3 - 682 - CULTURA AMBIENTAL - 3575</t>
  </si>
  <si>
    <t>TARDE</t>
  </si>
  <si>
    <t>CB.2 - 683 - ANÁLISIS MATEMÁTICO - 3563</t>
  </si>
  <si>
    <t>MORAN REQUENA HUGO SAMUEL</t>
  </si>
  <si>
    <t>CB.2 - 683 - ANÁLISIS MATEMÁTICO - 3571</t>
  </si>
  <si>
    <t>CB.4 - 684 - FÍSICA - 3564</t>
  </si>
  <si>
    <t>A1</t>
  </si>
  <si>
    <t>CARDENAS RUIZ DARIO ULDARICO</t>
  </si>
  <si>
    <t>CB.4 - 684 - FÍSICA - 3569</t>
  </si>
  <si>
    <t>MAÑANA</t>
  </si>
  <si>
    <t>A2</t>
  </si>
  <si>
    <t>CB.4 - 684 - FÍSICA - 3572</t>
  </si>
  <si>
    <t>B1</t>
  </si>
  <si>
    <t>CB.4 - 684 - FÍSICA - 3577</t>
  </si>
  <si>
    <t>B2</t>
  </si>
  <si>
    <t>CB.5 - 685 - QUÍMICA GENERAL - 3565</t>
  </si>
  <si>
    <t>NAVARRETE VELARDE RAUL ANTONIO</t>
  </si>
  <si>
    <t>CB.5 - 685 - QUÍMICA GENERAL - 3570</t>
  </si>
  <si>
    <t>CB.5 - 685 - QUÍMICA GENERAL - 3573</t>
  </si>
  <si>
    <t>CB.5 - 685 - QUÍMICA GENERAL - 3578</t>
  </si>
  <si>
    <t>CB.7 - 686 - BOTÁNICA GENERAL - 3566</t>
  </si>
  <si>
    <t>CB.7 - 686 - BOTÁNICA GENERAL - 3574</t>
  </si>
  <si>
    <t>FG.6 - 687 - INFORMÁTICA - 3568</t>
  </si>
  <si>
    <t>ZAVALA QUISPE JULIO CESAR</t>
  </si>
  <si>
    <t>FG.6 - 687 - INFORMÁTICA - 3576</t>
  </si>
  <si>
    <t>F1.8 - 935 - ESTADÍSTICA AGRÍCOLA - 3582</t>
  </si>
  <si>
    <t>CASTILLO SANTA MARIA BESSY</t>
  </si>
  <si>
    <t>F1.8 - 935 - ESTADÍSTICA AGRÍCOLA - 3589</t>
  </si>
  <si>
    <t>F1.11 - 936 - AGROMETEOROLOGÍA - 3580</t>
  </si>
  <si>
    <t>QUISPE GONZALES GALLEGOS MIGUEL ANGEL</t>
  </si>
  <si>
    <t>F1.11 - 936 - AGROMETEOROLOGÍA - 3587</t>
  </si>
  <si>
    <t>F1.27 - 937 - ECONOMÍA AGRÍCOLA - 3581</t>
  </si>
  <si>
    <t>MEJIA SANCHEZ MILUSSJA IVETTE</t>
  </si>
  <si>
    <t>F1.27 - 937 - ECONOMÍA AGRÍCOLA - 3588</t>
  </si>
  <si>
    <t>CB.8 - 938 - BIOQUÍMICA GENERAL - 3579</t>
  </si>
  <si>
    <t>LEVANO SARAVIA EMILY BRISEIDA</t>
  </si>
  <si>
    <t>CB.8 - 938 - BIOQUÍMICA GENERAL - 3585</t>
  </si>
  <si>
    <t>CB.8 - 938 - BIOQUÍMICA GENERAL - 3586</t>
  </si>
  <si>
    <t>CB.8 - 938 - BIOQUÍMICA GENERAL - 3592</t>
  </si>
  <si>
    <t>FG.2 - 939 - INGLÉS TÉCNICO II - 3583</t>
  </si>
  <si>
    <t>FG.2 - 939 - INGLÉS TÉCNICO II - 3590</t>
  </si>
  <si>
    <t>IF.1 - 940 - METODOLOGÍA DE INVESTIGACIÓN CIENTÍFICA I - 3584</t>
  </si>
  <si>
    <t>IF.1 - 940 - METODOLOGÍA DE INVESTIGACIÓN CIENTÍFICA I - 3591</t>
  </si>
  <si>
    <t>AG61 - 581 - AGROTECNÍA - 3594</t>
  </si>
  <si>
    <t>AG61 - 581 - AGROTECNÍA - 3600</t>
  </si>
  <si>
    <t>AG62 - 582 - FERTILIDAD DEL SUELO - 3595</t>
  </si>
  <si>
    <t>AG62 - 582 - FERTILIDAD DEL SUELO - 3601</t>
  </si>
  <si>
    <t>AG63 - 583 - PROPAGACIÓN DE PLANTAS - 3596</t>
  </si>
  <si>
    <t>AG63 - 583 - PROPAGACIÓN DE PLANTAS - 3602</t>
  </si>
  <si>
    <t>AG64 - 584 - ENTOMOLOGÍA GENERAL - 3597</t>
  </si>
  <si>
    <t>MATOS LIZANA JULIO CESAR</t>
  </si>
  <si>
    <t>AG64 - 584 - ENTOMOLOGÍA GENERAL - 3603</t>
  </si>
  <si>
    <t>AG65 - 585 - TOPOGRAFÍA - 3598</t>
  </si>
  <si>
    <t>AG65 - 585 - TOPOGRAFÍA - 3604</t>
  </si>
  <si>
    <t>EG20 - 586 - PENSAMIENTO POLÍTICO CONTEMPORÁNEO - 3593</t>
  </si>
  <si>
    <t>EG20 - 586 - PENSAMIENTO POLÍTICO CONTEMPORÁNEO - 3599</t>
  </si>
  <si>
    <t>AG71 - 587 - MEJORAMIENTO GENÉTICO Y BIOTECNOLOGÍA - 3605</t>
  </si>
  <si>
    <t>AG72 - 588 - MÉTODOS ESTADÍSTICOS DE INVESTIGACIÓN - 3606</t>
  </si>
  <si>
    <t>AG73 - 589 - MACROECONOMÍA - 3607</t>
  </si>
  <si>
    <t>AG74 - 590 - HIDROLOGÍA Y SISTEMAS DE RIEGO - 3608</t>
  </si>
  <si>
    <t>DAMIAN SALAZAR ROJAS</t>
  </si>
  <si>
    <t>AG75 - 591 - CEREALES Y PSEUDOCEREALES - 3609</t>
  </si>
  <si>
    <t>AG76 - 592 - FITOPATOLOGÍA GENERAL - 3610</t>
  </si>
  <si>
    <t>AG76 - 592 - FITOPATOLOGÍA GENERAL - 3611</t>
  </si>
  <si>
    <t>AG81 - 593 - RAICES Y TUBÉRCULOS - 3612</t>
  </si>
  <si>
    <t>AG82 - 594 - OLERICULTURA - 3613</t>
  </si>
  <si>
    <t>AG83 - 595 - FRUTICULTURA - 3614</t>
  </si>
  <si>
    <t>AG86 - 598 - ENTOMOLOGÍA AGRÍCOLA - 3617</t>
  </si>
  <si>
    <t>AG84 - 620 - METODOLOGÍA DE INVESTIGACIÓN CIENTÍFICA - 3615</t>
  </si>
  <si>
    <t>AG85 - 621 - PRODUCCIÓN DE SEMILLAS - 3616</t>
  </si>
  <si>
    <t>AG105 - 605 - FORMULACIÓN Y EVALUACIÓN DE PROYECTOS AGRÍCOLAS - 3618</t>
  </si>
  <si>
    <t>AG105 - 605 - FORMULACIÓN Y EVALUACIÓN DE PROYECTOS AGRÍCOLAS - 3625</t>
  </si>
  <si>
    <t>AG108 - 608 - EXTENSIÓN AGRARIA - 3621</t>
  </si>
  <si>
    <t>PEREZ CASAS EVELIN LISSET</t>
  </si>
  <si>
    <t>AG108 - 608 - EXTENSIÓN AGRARIA - 3628</t>
  </si>
  <si>
    <t>AG106 - 626 - MANEJO INTEGRADO DE PLAGAS Y ENFERMEDADES - 3619</t>
  </si>
  <si>
    <t>AG106 - 626 - MANEJO INTEGRADO DE PLAGAS Y ENFERMEDADES - 3626</t>
  </si>
  <si>
    <t>AG107 - 627 - SEMINARIO DE TESIS II - 3620</t>
  </si>
  <si>
    <t>AG107 - 627 - SEMINARIO DE TESIS II - 3627</t>
  </si>
  <si>
    <t>AG109 - 628 - NUTRICIÓN Y ALIMENTACIÓN ANIMAL - 3622</t>
  </si>
  <si>
    <t>AG109 - 628 - NUTRICIÓN Y ALIMENTACIÓN ANIMAL - 3629</t>
  </si>
  <si>
    <t>AG110 - 629 - CONTROL BIOLÓGICO DE PLAGAS Y ENFERMEDADES - 3623</t>
  </si>
  <si>
    <t>AG110 - 629 - CONTROL BIOLÓGICO DE PLAGAS Y ENFERMEDADES - 3630</t>
  </si>
  <si>
    <t>AG116 - 644 - AGRICULTURA ORGÁNICA Y CERTIFICACIONES - 3624</t>
  </si>
  <si>
    <t>AG116 - 644 - AGRICULTURA ORGÁNICA Y CERTIFICACIONES - 3631</t>
  </si>
  <si>
    <t>https://chat.whatsapp.com/JchYrqGwKkWLujWFnDUtsj</t>
  </si>
  <si>
    <t>https://chat.whatsapp.com/L4CyDc2pd1bJBBF34aYwD5</t>
  </si>
  <si>
    <t>https://chat.whatsapp.com/HpUuQraY9tcCNsQiyALnSw</t>
  </si>
  <si>
    <t>https://chat.whatsapp.com/LZ6wrDJKIDSJKe8pqe7o8z</t>
  </si>
  <si>
    <t>https://chat.whatsapp.com/CxU4NcL5RHtCZA6egRisCu</t>
  </si>
  <si>
    <t>https://chat.whatsapp.com/Di66Vh0WBj5FbTEiehzkIA</t>
  </si>
  <si>
    <t>https://chat.whatsapp.com/Lji1bCPCHmV6CYBIXLlQ0h</t>
  </si>
  <si>
    <t>https://chat.whatsapp.com/HYs7dXiW1Zd3J1DKibSnQz</t>
  </si>
  <si>
    <t>https://chat.whatsapp.com/J8Dh9s65Dy4JC4bH0vyWcs</t>
  </si>
  <si>
    <t>https://chat.whatsapp.com/F1VhFOodf3E8vxiqhNeTRM</t>
  </si>
  <si>
    <t>https://chat.whatsapp.com/HQCDKXo1UXQ9JeVYoq8PG7</t>
  </si>
  <si>
    <t>https://chat.whatsapp.com/LDqsIdJ6pqF6RxBM5BrSlL</t>
  </si>
  <si>
    <t>https://chat.whatsapp.com/CtI1BaHO7Y34ugkkFShpFn</t>
  </si>
  <si>
    <t>https://chat.whatsapp.com/LyL1Pkn8kv79kzw17aZBql</t>
  </si>
  <si>
    <t>https://chat.whatsapp.com/BE5eQgcBFBR5CbdugGogvp</t>
  </si>
  <si>
    <t>https://chat.whatsapp.com/F1B1d1Ldll50XK5U6wucRp</t>
  </si>
  <si>
    <t>https://chat.whatsapp.com/J31tLHGO8YBDQit6FpsgiE</t>
  </si>
  <si>
    <t>https://chat.whatsapp.com/G9Xnj9ovmqb3qZlRDYr08h</t>
  </si>
  <si>
    <t>https://chat.whatsapp.com/FUCzaGsDOKk2st4NbQICgr</t>
  </si>
  <si>
    <t>https://chat.whatsapp.com/E6Wfk58tnI00nLN2YX6GWD</t>
  </si>
  <si>
    <t>https://chat.whatsapp.com/DuDSM96WkiZJHNZ1RHj3sM</t>
  </si>
  <si>
    <t>https://chat.whatsapp.com/DBahsJK8EC0KthGYehsEJN</t>
  </si>
  <si>
    <t>https://chat.whatsapp.com/BVPsEVVszDM6KpiJlCASyL</t>
  </si>
  <si>
    <t>https://chat.whatsapp.com/F0fnPN3FvFgAPbMx2TkXOJ</t>
  </si>
  <si>
    <t>https://chat.whatsapp.com/IVdrI033tQN8T7di7zokuG</t>
  </si>
  <si>
    <t>https://chat.whatsapp.com/G7bnVcaTT8v40NZXa48Kpr</t>
  </si>
  <si>
    <t>https://chat.whatsapp.com/Ewyc987MbHj5GZzPUiSnCk</t>
  </si>
  <si>
    <t>https://chat.whatsapp.com/FqVR75qRi4Y60U1a3sC3Zi</t>
  </si>
  <si>
    <t>https://chat.whatsapp.com/GzBPlUhjAp0I4hhB8BO4nm</t>
  </si>
  <si>
    <t>https://chat.whatsapp.com/ItT73ctRJFaJaqfLcceNGm</t>
  </si>
  <si>
    <t>https://chat.whatsapp.com/GJUrENdUQ0Y25ocd7GWHMZ</t>
  </si>
  <si>
    <t>https://chat.whatsapp.com/CmvjsWYgCJ72G753PEz1jZ</t>
  </si>
  <si>
    <t>https://chat.whatsapp.com/HZyVebwrJQU2u1Omm7CMg1</t>
  </si>
  <si>
    <t>https://chat.whatsapp.com/GFLqjh6YcBo3arH9UyS4bQ</t>
  </si>
  <si>
    <t>https://chat.whatsapp.com/DrEi5Y7cTLJH6LKsmj13KP</t>
  </si>
  <si>
    <t>https://chat.whatsapp.com/JO92KbpllIQB8mvShvJt93</t>
  </si>
  <si>
    <t>https://chat.whatsapp.com/ICy1ugqrAX3I7LoJlDuh8u</t>
  </si>
  <si>
    <t>https://chat.whatsapp.com/GymanOQ9K7U4ofMLAvU22L</t>
  </si>
  <si>
    <t>https://chat.whatsapp.com/IVIdHqgsAKmKdX3CzmWxnM</t>
  </si>
  <si>
    <t>https://chat.whatsapp.com/LGNfuNvKouDBp40dn9zH8X</t>
  </si>
  <si>
    <t>NO</t>
  </si>
  <si>
    <t>https://chat.whatsapp.com/GE6Y75mPb89CQx72qqiFaW</t>
  </si>
  <si>
    <t>https://chat.whatsapp.com/Ig9o4CD5CWXEVfktsbvvPg</t>
  </si>
  <si>
    <t>https://chat.whatsapp.com/DHNY3LmgGY77OND80O1cLA</t>
  </si>
  <si>
    <t>https://chat.whatsapp.com/HUXsAAqP2oC1QENWNYjiC0</t>
  </si>
  <si>
    <t>https://chat.whatsapp.com/JWMWpIdWatpBvmJBnHQMGM</t>
  </si>
  <si>
    <t>https://chat.whatsapp.com/HjXm17ZgnQmK0faxtBN4AT</t>
  </si>
  <si>
    <t>https://chat.whatsapp.com/KfrVTtAogUTLM6O3kjyrOK</t>
  </si>
  <si>
    <t>https://chat.whatsapp.com/BkTHhiw82c83IIfzOzXabq</t>
  </si>
  <si>
    <t>https://chat.whatsapp.com/JOKAowhjh7u6yK6N90K3JK</t>
  </si>
  <si>
    <t>https://chat.whatsapp.com/GequK52GmcHBYRoHU79VJF</t>
  </si>
  <si>
    <t>https://chat.whatsapp.com/IazwrJzF2AV8zek88UZy0t</t>
  </si>
  <si>
    <t>https://chat.whatsapp.com/JURbFWDBcmI6hyzq5SJ7mj</t>
  </si>
  <si>
    <t>https://chat.whatsapp.com/JPNVuaakU4Z4c1nvN7HSSF</t>
  </si>
  <si>
    <t>https://chat.whatsapp.com/H7goiTLkcBY2zG13RCE601</t>
  </si>
  <si>
    <t>https://chat.whatsapp.com/HX3mEP02fMK2sHIPcDPq3D</t>
  </si>
  <si>
    <t>https://chat.whatsapp.com/LMVgHaA9yGrLPPg5GO1xuj</t>
  </si>
  <si>
    <t>https://chat.whatsapp.com/BELDxP85ayIGipgHKH5YkF</t>
  </si>
  <si>
    <t>https://chat.whatsapp.com/I5YroIkXLTlLKbpRIfgMT5</t>
  </si>
  <si>
    <t>https://chat.whatsapp.com/FnZ9gTO8V5R3ijM0qthFrJ</t>
  </si>
  <si>
    <t>https://chat.whatsapp.com/FgSVtLhPLAx4XUzvbkXtgH</t>
  </si>
  <si>
    <t>https://chat.whatsapp.com/FLCUFErcD3E52A5jgBEhBv</t>
  </si>
  <si>
    <t>https://chat.whatsapp.com/CDApNkzQ4BY97fDsAhz2Z9</t>
  </si>
  <si>
    <t>https://chat.whatsapp.com/IQbA7EK8J4P6MdBlndLcQv</t>
  </si>
  <si>
    <t>https://chat.whatsapp.com/IVfrRqTsMzJILZtqSR8pGc</t>
  </si>
  <si>
    <t>https://chat.whatsapp.com/IemdeJRupsfG4ditgA7dII</t>
  </si>
  <si>
    <t>https://chat.whatsapp.com/GikhOGB1FYI9JhRTB4NSuH</t>
  </si>
  <si>
    <t>https://chat.whatsapp.com/Fhnw0QvZFhGKOPV27MUfye</t>
  </si>
  <si>
    <t>AG_X-M-A FORMULACIÓN Y EV</t>
  </si>
  <si>
    <t>https://chat.whatsapp.com/IofT4DJvcT4BmSDyr1BKc1</t>
  </si>
  <si>
    <t>https://chat.whatsapp.com/B9uYcT3Zohi8xdnRNHzmRF</t>
  </si>
  <si>
    <t>SI</t>
  </si>
  <si>
    <t>https://aula.undc.edu.pe/course/view.php?id=291</t>
  </si>
  <si>
    <t>https://aula.undc.edu.pe/course/view.php?id=299</t>
  </si>
  <si>
    <t>https://aula.undc.edu.pe/course/view.php?id=287</t>
  </si>
  <si>
    <t>https://aula.undc.edu.pe/course/view.php?id=295</t>
  </si>
  <si>
    <t>https://aula.undc.edu.pe/course/view.php?id=288</t>
  </si>
  <si>
    <t>https://aula.undc.edu.pe/course/view.php?id=293</t>
  </si>
  <si>
    <t>https://aula.undc.edu.pe/course/view.php?id=296</t>
  </si>
  <si>
    <t>https://aula.undc.edu.pe/course/view.php?id=301</t>
  </si>
  <si>
    <t>https://aula.undc.edu.pe/course/view.php?id=289</t>
  </si>
  <si>
    <t>https://aula.undc.edu.pe/course/view.php?id=294</t>
  </si>
  <si>
    <t>https://aula.undc.edu.pe/course/view.php?id=297</t>
  </si>
  <si>
    <t>https://aula.undc.edu.pe/course/view.php?id=302</t>
  </si>
  <si>
    <t>https://aula.undc.edu.pe/course/view.php?id=290</t>
  </si>
  <si>
    <t>https://aula.undc.edu.pe/course/view.php?id=298</t>
  </si>
  <si>
    <t>https://aula.undc.edu.pe/course/view.php?id=292</t>
  </si>
  <si>
    <t>https://aula.undc.edu.pe/course/view.php?id=300</t>
  </si>
  <si>
    <t>https://aula.undc.edu.pe/course/view.php?id=306</t>
  </si>
  <si>
    <t>https://aula.undc.edu.pe/course/view.php?id=313</t>
  </si>
  <si>
    <t>https://aula.undc.edu.pe/course/view.php?id=304</t>
  </si>
  <si>
    <t>https://aula.undc.edu.pe/course/view.php?id=311</t>
  </si>
  <si>
    <t>https://aula.undc.edu.pe/course/view.php?id=305</t>
  </si>
  <si>
    <t>https://aula.undc.edu.pe/course/view.php?id=312</t>
  </si>
  <si>
    <t>https://aula.undc.edu.pe/course/view.php?id=303</t>
  </si>
  <si>
    <t>https://aula.undc.edu.pe/course/view.php?id=309</t>
  </si>
  <si>
    <t>https://aula.undc.edu.pe/course/view.php?id=316</t>
  </si>
  <si>
    <t>https://aula.undc.edu.pe/course/view.php?id=310</t>
  </si>
  <si>
    <t>https://aula.undc.edu.pe/course/view.php?id=307</t>
  </si>
  <si>
    <t>https://aula.undc.edu.pe/course/view.php?id=314</t>
  </si>
  <si>
    <t>https://aula.undc.edu.pe/course/view.php?id=308</t>
  </si>
  <si>
    <t>https://aula.undc.edu.pe/course/view.php?id=315</t>
  </si>
  <si>
    <t>https://aula.undc.edu.pe/course/view.php?id=318</t>
  </si>
  <si>
    <t>https://aula.undc.edu.pe/course/view.php?id=324</t>
  </si>
  <si>
    <t>https://aula.undc.edu.pe/course/view.php?id=319</t>
  </si>
  <si>
    <t>https://aula.undc.edu.pe/course/view.php?id=325</t>
  </si>
  <si>
    <t>https://aula.undc.edu.pe/course/view.php?id=320</t>
  </si>
  <si>
    <t>https://aula.undc.edu.pe/course/view.php?id=326</t>
  </si>
  <si>
    <t>https://aula.undc.edu.pe/course/view.php?id=321</t>
  </si>
  <si>
    <t>https://aula.undc.edu.pe/course/view.php?id=327</t>
  </si>
  <si>
    <t>https://aula.undc.edu.pe/course/view.php?id=322</t>
  </si>
  <si>
    <t>https://aula.undc.edu.pe/course/view.php?id=328</t>
  </si>
  <si>
    <t>https://aula.undc.edu.pe/course/view.php?id=317</t>
  </si>
  <si>
    <t>https://aula.undc.edu.pe/course/view.php?id=323</t>
  </si>
  <si>
    <t>https://aula.undc.edu.pe/course/view.php?id=329</t>
  </si>
  <si>
    <t>https://aula.undc.edu.pe/course/view.php?id=330</t>
  </si>
  <si>
    <t>https://aula.undc.edu.pe/course/view.php?id=331</t>
  </si>
  <si>
    <t>https://aula.undc.edu.pe/course/view.php?id=332</t>
  </si>
  <si>
    <t>https://aula.undc.edu.pe/course/view.php?id=333</t>
  </si>
  <si>
    <t>https://aula.undc.edu.pe/course/view.php?id=334</t>
  </si>
  <si>
    <t>https://aula.undc.edu.pe/course/view.php?id=335</t>
  </si>
  <si>
    <t>https://aula.undc.edu.pe/course/view.php?id=336</t>
  </si>
  <si>
    <t>https://aula.undc.edu.pe/course/view.php?id=337</t>
  </si>
  <si>
    <t>https://aula.undc.edu.pe/course/view.php?id=338</t>
  </si>
  <si>
    <t>https://aula.undc.edu.pe/course/view.php?id=341</t>
  </si>
  <si>
    <t>https://aula.undc.edu.pe/course/view.php?id=339</t>
  </si>
  <si>
    <t>https://aula.undc.edu.pe/course/view.php?id=340</t>
  </si>
  <si>
    <t>https://aula.undc.edu.pe/course/view.php?id=342</t>
  </si>
  <si>
    <t>https://aula.undc.edu.pe/course/view.php?id=349</t>
  </si>
  <si>
    <t>https://aula.undc.edu.pe/course/view.php?id=345</t>
  </si>
  <si>
    <t>https://aula.undc.edu.pe/course/view.php?id=352</t>
  </si>
  <si>
    <t>https://aula.undc.edu.pe/course/view.php?id=343</t>
  </si>
  <si>
    <t>https://aula.undc.edu.pe/course/view.php?id=350</t>
  </si>
  <si>
    <t>https://aula.undc.edu.pe/course/view.php?id=344</t>
  </si>
  <si>
    <t>https://aula.undc.edu.pe/course/view.php?id=351</t>
  </si>
  <si>
    <t>https://aula.undc.edu.pe/course/view.php?id=346</t>
  </si>
  <si>
    <t>https://aula.undc.edu.pe/course/view.php?id=353</t>
  </si>
  <si>
    <t>https://aula.undc.edu.pe/course/view.php?id=347</t>
  </si>
  <si>
    <t>https://aula.undc.edu.pe/course/view.php?id=354</t>
  </si>
  <si>
    <t>https://aula.undc.edu.pe/course/view.php?id=348</t>
  </si>
  <si>
    <t>https://aula.undc.edu.pe/course/view.php?id=355</t>
  </si>
  <si>
    <t>D</t>
  </si>
  <si>
    <t>AG56 - 611 - EDAFOLOGIA - 3643</t>
  </si>
  <si>
    <t>NOCHE</t>
  </si>
  <si>
    <t>https://aula.undc.edu.pe/course/view.php?id=391</t>
  </si>
  <si>
    <t>https://chat.whatsapp.com/IhQbHsVHmumJCBSYFiiM0L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</si>
</sst>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Source Sans Pro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3" fillId="0" borderId="0" xfId="1"/>
    <xf numFmtId="0" fontId="4" fillId="0" borderId="4" xfId="0" applyFont="1" applyBorder="1" applyAlignment="1">
      <alignment horizontal="center" vertical="top"/>
    </xf>
    <xf numFmtId="0" fontId="3" fillId="0" borderId="0" xfId="1" applyAlignment="1" applyProtection="1"/>
    <xf numFmtId="49" fontId="5" fillId="0" borderId="0" xfId="0" applyNumberFormat="1" applyFont="1"/>
    <xf numFmtId="49" fontId="0" fillId="0" borderId="0" xfId="0" applyNumberFormat="1"/>
    <xf numFmtId="0" fontId="0" fillId="4" borderId="0" xfId="0" applyFill="1"/>
    <xf numFmtId="0" fontId="3" fillId="4" borderId="0" xfId="1" applyFill="1"/>
    <xf numFmtId="0" fontId="6" fillId="3" borderId="0" xfId="0" applyFont="1" applyFill="1"/>
    <xf numFmtId="0" fontId="0" fillId="5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ula.undc.edu.pe/course/view.php?id=391" TargetMode="External"/><Relationship Id="rId1" Type="http://schemas.openxmlformats.org/officeDocument/2006/relationships/hyperlink" Target="https://aula.undc.edu.pe/course/view.php?id=35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E71"/>
  <sheetViews>
    <sheetView tabSelected="1" topLeftCell="Y1" workbookViewId="0">
      <pane ySplit="1" topLeftCell="A59" activePane="bottomLeft" state="frozen"/>
      <selection pane="bottomLeft" activeCell="AB71" sqref="AB71"/>
    </sheetView>
  </sheetViews>
  <sheetFormatPr baseColWidth="10" defaultColWidth="9.140625" defaultRowHeight="15" x14ac:dyDescent="0.25"/>
  <cols>
    <col min="1" max="1" width="3" bestFit="1" customWidth="1"/>
    <col min="2" max="2" width="4.85546875" bestFit="1" customWidth="1"/>
    <col min="3" max="3" width="6.28515625" customWidth="1"/>
    <col min="4" max="4" width="40.85546875" customWidth="1"/>
    <col min="5" max="5" width="4" customWidth="1"/>
    <col min="6" max="6" width="7.42578125" bestFit="1" customWidth="1"/>
    <col min="7" max="7" width="4.140625" customWidth="1"/>
    <col min="8" max="8" width="0.85546875" customWidth="1"/>
    <col min="9" max="9" width="23.7109375" customWidth="1"/>
    <col min="10" max="18" width="0.85546875" hidden="1" customWidth="1"/>
    <col min="19" max="19" width="18.28515625" customWidth="1"/>
    <col min="20" max="20" width="6" bestFit="1" customWidth="1"/>
    <col min="21" max="21" width="23.140625" customWidth="1"/>
    <col min="22" max="23" width="10.85546875" bestFit="1" customWidth="1"/>
    <col min="24" max="24" width="27.42578125" customWidth="1"/>
    <col min="25" max="25" width="48.42578125" customWidth="1"/>
    <col min="26" max="26" width="58.85546875" bestFit="1" customWidth="1"/>
    <col min="27" max="27" width="27.42578125" bestFit="1" customWidth="1"/>
    <col min="28" max="28" width="22.5703125" customWidth="1"/>
    <col min="29" max="29" width="19.42578125" customWidth="1"/>
    <col min="30" max="30" width="9.28515625" bestFit="1" customWidth="1"/>
    <col min="31" max="31" width="14.85546875" customWidth="1"/>
  </cols>
  <sheetData>
    <row r="1" spans="1:31" ht="29.25" customHeight="1" x14ac:dyDescent="0.25">
      <c r="A1" s="1" t="s">
        <v>0</v>
      </c>
      <c r="B1" s="2" t="s">
        <v>10</v>
      </c>
      <c r="C1" s="2" t="s">
        <v>11</v>
      </c>
      <c r="D1" s="3" t="s">
        <v>12</v>
      </c>
      <c r="E1" s="4" t="s">
        <v>1</v>
      </c>
      <c r="F1" s="4" t="s">
        <v>4</v>
      </c>
      <c r="G1" s="4" t="s">
        <v>14</v>
      </c>
      <c r="H1" s="4"/>
      <c r="I1" s="4" t="s">
        <v>77</v>
      </c>
      <c r="J1" s="4"/>
      <c r="K1" s="4"/>
      <c r="L1" s="4"/>
      <c r="M1" s="4"/>
      <c r="N1" s="4"/>
      <c r="O1" s="4"/>
      <c r="P1" s="4"/>
      <c r="Q1" s="4"/>
      <c r="R1" s="4"/>
      <c r="S1" s="7" t="s">
        <v>9</v>
      </c>
      <c r="T1" s="4" t="s">
        <v>27</v>
      </c>
      <c r="U1" s="4" t="s">
        <v>8</v>
      </c>
      <c r="V1" s="15" t="s">
        <v>13</v>
      </c>
      <c r="W1" s="5" t="s">
        <v>2</v>
      </c>
      <c r="X1" s="6" t="s">
        <v>3</v>
      </c>
      <c r="Y1" s="6"/>
      <c r="Z1" s="6" t="s">
        <v>5</v>
      </c>
      <c r="AA1" s="6" t="s">
        <v>6</v>
      </c>
      <c r="AB1" s="6" t="s">
        <v>7</v>
      </c>
      <c r="AC1" s="9" t="s">
        <v>15</v>
      </c>
      <c r="AD1" s="9" t="s">
        <v>16</v>
      </c>
    </row>
    <row r="2" spans="1:31" x14ac:dyDescent="0.25">
      <c r="A2" s="13">
        <v>1</v>
      </c>
      <c r="B2" s="13" t="s">
        <v>17</v>
      </c>
      <c r="C2" s="13" t="s">
        <v>18</v>
      </c>
      <c r="D2" s="16" t="s">
        <v>78</v>
      </c>
      <c r="E2" s="13" t="s">
        <v>62</v>
      </c>
      <c r="F2" s="13" t="s">
        <v>79</v>
      </c>
      <c r="G2" s="13" t="s">
        <v>20</v>
      </c>
      <c r="H2" s="13">
        <v>38</v>
      </c>
      <c r="I2" s="13" t="s">
        <v>66</v>
      </c>
      <c r="J2" s="13"/>
      <c r="K2" s="13"/>
      <c r="L2" s="13"/>
      <c r="M2" s="13"/>
      <c r="N2" s="13"/>
      <c r="O2" s="13"/>
      <c r="P2" s="13"/>
      <c r="Q2" s="13"/>
      <c r="R2" s="13"/>
      <c r="S2" t="s">
        <v>165</v>
      </c>
      <c r="T2" t="s">
        <v>205</v>
      </c>
      <c r="U2" s="14" t="s">
        <v>237</v>
      </c>
      <c r="V2" t="str">
        <f>MID(U2,45,4)</f>
        <v>291</v>
      </c>
      <c r="W2" t="str">
        <f t="shared" ref="W2" si="0">MID(D2,1,10)</f>
        <v>F1.3 - 682</v>
      </c>
      <c r="X2" t="str">
        <f t="shared" ref="X2" si="1">TRIM(MID(D2,14,222))</f>
        <v>CULTURA AMBIENTAL - 3567</v>
      </c>
      <c r="Y2" t="str">
        <f>TRIM(CONCATENATE("AGRONOMIA ",E2,"-",F2,"-",G2," ",LEFT(X2,LEN(X2)-7)))</f>
        <v>AGRONOMIA II-MANANA-A CULTURA AMBIENTAL</v>
      </c>
      <c r="Z2" t="str">
        <f>CONCATENATE(B2,"_",E2,"-",IF(F2="MANANA","M",IF(F2="MAÑANA","M",IF(F2="TARDE","T",IF(F2="NOCHE","N","NO EXISITE")))),"-",G2," ",X2)</f>
        <v>AG_II-M-A CULTURA AMBIENTAL - 3567</v>
      </c>
      <c r="AA2" t="str">
        <f>TRIM(MID(Z2,1,25))</f>
        <v>AG_II-M-A CULTURA AMBIENT</v>
      </c>
      <c r="AB2" t="str">
        <f>CONCATENATE("&lt;p&gt;&lt;a href='",S2,"' target='_blank'&gt;&lt;img src='",items!$B$1,"' alt='' width='291' height='42' role='presentation' class='img-responsive atto_image_button_text-bottom'&gt;&lt;/a&gt;&lt;br&gt;&lt;/p&gt;")</f>
        <v>&lt;p&gt;&lt;a href='https://chat.whatsapp.com/JchYrqGwKkWLujWFnDUtsj'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" s="10"/>
      <c r="AE2" s="8"/>
    </row>
    <row r="3" spans="1:31" x14ac:dyDescent="0.25">
      <c r="A3">
        <v>2</v>
      </c>
      <c r="B3" t="s">
        <v>17</v>
      </c>
      <c r="C3" t="s">
        <v>18</v>
      </c>
      <c r="D3" s="16" t="s">
        <v>80</v>
      </c>
      <c r="E3" s="13" t="s">
        <v>62</v>
      </c>
      <c r="F3" s="13" t="s">
        <v>81</v>
      </c>
      <c r="G3" s="13" t="s">
        <v>21</v>
      </c>
      <c r="H3">
        <v>33</v>
      </c>
      <c r="I3" t="s">
        <v>66</v>
      </c>
      <c r="S3" t="s">
        <v>166</v>
      </c>
      <c r="T3" t="s">
        <v>236</v>
      </c>
      <c r="U3" t="s">
        <v>238</v>
      </c>
      <c r="V3" t="str">
        <f>MID(U3,45,4)</f>
        <v>299</v>
      </c>
      <c r="W3" t="str">
        <f t="shared" ref="W3:W4" si="2">MID(D3,1,10)</f>
        <v>F1.3 - 682</v>
      </c>
      <c r="X3" t="str">
        <f t="shared" ref="X3:X4" si="3">TRIM(MID(D3,14,222))</f>
        <v>CULTURA AMBIENTAL - 3575</v>
      </c>
      <c r="Y3" t="str">
        <f>TRIM(CONCATENATE("AGRONOMIA ",E3,"-",F3,"-",G3," ",LEFT(X3,LEN(X3)-7)))</f>
        <v>AGRONOMIA II-TARDE-B CULTURA AMBIENTAL</v>
      </c>
      <c r="Z3" t="str">
        <f t="shared" ref="Z3:Z66" si="4">CONCATENATE(B3,"_",E3,"-",IF(F3="MANANA","M",IF(F3="MAÑANA","M",IF(F3="TARDE","T",IF(F3="NOCHE","N","NO EXISITE")))),"-",G3," ",X3)</f>
        <v>AG_II-T-B CULTURA AMBIENTAL - 3575</v>
      </c>
      <c r="AA3" t="str">
        <f>TRIM(MID(Z3,1,25))</f>
        <v>AG_II-T-B CULTURA AMBIENT</v>
      </c>
      <c r="AB3" t="str">
        <f>CONCATENATE("&lt;p&gt;&lt;a href='",S3,"' target='_blank'&gt;&lt;img src='",items!$B$1,"' alt='' width='291' height='42' role='presentation' class='img-responsive atto_image_button_text-bottom'&gt;&lt;/a&gt;&lt;br&gt;&lt;/p&gt;")</f>
        <v>&lt;p&gt;&lt;a href='https://chat.whatsapp.com/L4CyDc2pd1bJBBF34aYwD5'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" spans="1:31" x14ac:dyDescent="0.25">
      <c r="A4">
        <v>3</v>
      </c>
      <c r="B4" t="s">
        <v>17</v>
      </c>
      <c r="C4" t="s">
        <v>18</v>
      </c>
      <c r="D4" s="16" t="s">
        <v>82</v>
      </c>
      <c r="E4" t="s">
        <v>62</v>
      </c>
      <c r="F4" t="s">
        <v>79</v>
      </c>
      <c r="G4" t="s">
        <v>20</v>
      </c>
      <c r="H4">
        <v>39</v>
      </c>
      <c r="I4" t="s">
        <v>83</v>
      </c>
      <c r="S4" t="s">
        <v>167</v>
      </c>
      <c r="T4" t="s">
        <v>236</v>
      </c>
      <c r="U4" t="s">
        <v>239</v>
      </c>
      <c r="V4" t="str">
        <f t="shared" ref="V4:V67" si="5">MID(U4,45,4)</f>
        <v>287</v>
      </c>
      <c r="W4" t="str">
        <f t="shared" si="2"/>
        <v>CB.2 - 683</v>
      </c>
      <c r="X4" t="str">
        <f t="shared" si="3"/>
        <v>ANÁLISIS MATEMÁTICO - 3563</v>
      </c>
      <c r="Y4" t="str">
        <f t="shared" ref="Y4:Y67" si="6">TRIM(CONCATENATE("AGRONOMIA ",E4,"-",F4,"-",G4," ",LEFT(X4,LEN(X4)-7)))</f>
        <v>AGRONOMIA II-MANANA-A ANÁLISIS MATEMÁTICO</v>
      </c>
      <c r="Z4" t="str">
        <f t="shared" si="4"/>
        <v>AG_II-M-A ANÁLISIS MATEMÁTICO - 3563</v>
      </c>
      <c r="AA4" t="str">
        <f t="shared" ref="AA4:AA67" si="7">TRIM(MID(Z4,1,25))</f>
        <v>AG_II-M-A ANÁLISIS MATEMÁ</v>
      </c>
      <c r="AB4" t="str">
        <f>CONCATENATE("&lt;p&gt;&lt;a href='",S4,"' target='_blank'&gt;&lt;img src='",items!$B$1,"' alt='' width='291' height='42' role='presentation' class='img-responsive atto_image_button_text-bottom'&gt;&lt;/a&gt;&lt;br&gt;&lt;/p&gt;")</f>
        <v>&lt;p&gt;&lt;a href='https://chat.whatsapp.com/HpUuQraY9tcCNsQiyALnSw'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" spans="1:31" x14ac:dyDescent="0.25">
      <c r="A5">
        <v>4</v>
      </c>
      <c r="B5" t="s">
        <v>17</v>
      </c>
      <c r="C5" t="s">
        <v>18</v>
      </c>
      <c r="D5" s="16" t="s">
        <v>84</v>
      </c>
      <c r="E5" t="s">
        <v>62</v>
      </c>
      <c r="F5" t="s">
        <v>81</v>
      </c>
      <c r="G5" t="s">
        <v>21</v>
      </c>
      <c r="H5">
        <v>34</v>
      </c>
      <c r="I5" t="s">
        <v>83</v>
      </c>
      <c r="S5" t="s">
        <v>168</v>
      </c>
      <c r="T5" t="s">
        <v>236</v>
      </c>
      <c r="U5" t="s">
        <v>240</v>
      </c>
      <c r="V5" t="str">
        <f t="shared" si="5"/>
        <v>295</v>
      </c>
      <c r="W5" t="str">
        <f t="shared" ref="W5:W68" si="8">MID(D5,1,10)</f>
        <v>CB.2 - 683</v>
      </c>
      <c r="X5" t="str">
        <f t="shared" ref="X5:X68" si="9">TRIM(MID(D5,14,222))</f>
        <v>ANÁLISIS MATEMÁTICO - 3571</v>
      </c>
      <c r="Y5" t="str">
        <f t="shared" si="6"/>
        <v>AGRONOMIA II-TARDE-B ANÁLISIS MATEMÁTICO</v>
      </c>
      <c r="Z5" t="str">
        <f t="shared" si="4"/>
        <v>AG_II-T-B ANÁLISIS MATEMÁTICO - 3571</v>
      </c>
      <c r="AA5" t="str">
        <f t="shared" si="7"/>
        <v>AG_II-T-B ANÁLISIS MATEMÁ</v>
      </c>
      <c r="AB5" t="str">
        <f>CONCATENATE("&lt;p&gt;&lt;a href='",S5,"' target='_blank'&gt;&lt;img src='",items!$B$1,"' alt='' width='291' height='42' role='presentation' class='img-responsive atto_image_button_text-bottom'&gt;&lt;/a&gt;&lt;br&gt;&lt;/p&gt;")</f>
        <v>&lt;p&gt;&lt;a href='https://chat.whatsapp.com/LZ6wrDJKIDSJKe8pqe7o8z'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" spans="1:31" x14ac:dyDescent="0.25">
      <c r="A6">
        <v>5</v>
      </c>
      <c r="B6" t="s">
        <v>17</v>
      </c>
      <c r="C6" t="s">
        <v>18</v>
      </c>
      <c r="D6" s="16" t="s">
        <v>85</v>
      </c>
      <c r="E6" t="s">
        <v>62</v>
      </c>
      <c r="F6" t="s">
        <v>79</v>
      </c>
      <c r="G6" t="s">
        <v>86</v>
      </c>
      <c r="H6">
        <v>20</v>
      </c>
      <c r="I6" t="s">
        <v>87</v>
      </c>
      <c r="S6" t="s">
        <v>169</v>
      </c>
      <c r="T6" t="s">
        <v>236</v>
      </c>
      <c r="U6" t="s">
        <v>241</v>
      </c>
      <c r="V6" t="str">
        <f t="shared" si="5"/>
        <v>288</v>
      </c>
      <c r="W6" t="str">
        <f t="shared" si="8"/>
        <v>CB.4 - 684</v>
      </c>
      <c r="X6" t="str">
        <f t="shared" si="9"/>
        <v>FÍSICA - 3564</v>
      </c>
      <c r="Y6" t="str">
        <f t="shared" si="6"/>
        <v>AGRONOMIA II-MANANA-A1 FÍSICA</v>
      </c>
      <c r="Z6" t="str">
        <f t="shared" si="4"/>
        <v>AG_II-M-A1 FÍSICA - 3564</v>
      </c>
      <c r="AA6" t="str">
        <f t="shared" si="7"/>
        <v>AG_II-M-A1 FÍSICA - 3564</v>
      </c>
      <c r="AB6" t="str">
        <f>CONCATENATE("&lt;p&gt;&lt;a href='",S6,"' target='_blank'&gt;&lt;img src='",items!$B$1,"' alt='' width='291' height='42' role='presentation' class='img-responsive atto_image_button_text-bottom'&gt;&lt;/a&gt;&lt;br&gt;&lt;/p&gt;")</f>
        <v>&lt;p&gt;&lt;a href='https://chat.whatsapp.com/CxU4NcL5RHtCZA6egRisCu'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7" spans="1:31" x14ac:dyDescent="0.25">
      <c r="A7">
        <v>6</v>
      </c>
      <c r="B7" t="s">
        <v>17</v>
      </c>
      <c r="C7" t="s">
        <v>18</v>
      </c>
      <c r="D7" s="16" t="s">
        <v>88</v>
      </c>
      <c r="E7" t="s">
        <v>62</v>
      </c>
      <c r="F7" t="s">
        <v>89</v>
      </c>
      <c r="G7" t="s">
        <v>90</v>
      </c>
      <c r="H7">
        <v>19</v>
      </c>
      <c r="I7" t="s">
        <v>87</v>
      </c>
      <c r="S7" t="s">
        <v>170</v>
      </c>
      <c r="T7" t="s">
        <v>236</v>
      </c>
      <c r="U7" t="s">
        <v>242</v>
      </c>
      <c r="V7" t="str">
        <f t="shared" si="5"/>
        <v>293</v>
      </c>
      <c r="W7" t="str">
        <f t="shared" si="8"/>
        <v>CB.4 - 684</v>
      </c>
      <c r="X7" t="str">
        <f t="shared" si="9"/>
        <v>FÍSICA - 3569</v>
      </c>
      <c r="Y7" t="str">
        <f t="shared" si="6"/>
        <v>AGRONOMIA II-MAÑANA-A2 FÍSICA</v>
      </c>
      <c r="Z7" t="str">
        <f t="shared" si="4"/>
        <v>AG_II-M-A2 FÍSICA - 3569</v>
      </c>
      <c r="AA7" t="str">
        <f t="shared" si="7"/>
        <v>AG_II-M-A2 FÍSICA - 3569</v>
      </c>
      <c r="AB7" t="str">
        <f>CONCATENATE("&lt;p&gt;&lt;a href='",S7,"' target='_blank'&gt;&lt;img src='",items!$B$1,"' alt='' width='291' height='42' role='presentation' class='img-responsive atto_image_button_text-bottom'&gt;&lt;/a&gt;&lt;br&gt;&lt;/p&gt;")</f>
        <v>&lt;p&gt;&lt;a href='https://chat.whatsapp.com/Di66Vh0WBj5FbTEiehzkIA'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8" spans="1:31" x14ac:dyDescent="0.25">
      <c r="A8">
        <v>7</v>
      </c>
      <c r="B8" t="s">
        <v>17</v>
      </c>
      <c r="C8" t="s">
        <v>18</v>
      </c>
      <c r="D8" s="16" t="s">
        <v>91</v>
      </c>
      <c r="E8" t="s">
        <v>62</v>
      </c>
      <c r="F8" t="s">
        <v>81</v>
      </c>
      <c r="G8" t="s">
        <v>92</v>
      </c>
      <c r="H8">
        <v>17</v>
      </c>
      <c r="I8" t="s">
        <v>87</v>
      </c>
      <c r="S8" t="s">
        <v>171</v>
      </c>
      <c r="T8" t="s">
        <v>236</v>
      </c>
      <c r="U8" t="s">
        <v>243</v>
      </c>
      <c r="V8" t="str">
        <f t="shared" si="5"/>
        <v>296</v>
      </c>
      <c r="W8" t="str">
        <f t="shared" si="8"/>
        <v>CB.4 - 684</v>
      </c>
      <c r="X8" t="str">
        <f t="shared" si="9"/>
        <v>FÍSICA - 3572</v>
      </c>
      <c r="Y8" t="str">
        <f t="shared" si="6"/>
        <v>AGRONOMIA II-TARDE-B1 FÍSICA</v>
      </c>
      <c r="Z8" t="str">
        <f t="shared" si="4"/>
        <v>AG_II-T-B1 FÍSICA - 3572</v>
      </c>
      <c r="AA8" t="str">
        <f t="shared" si="7"/>
        <v>AG_II-T-B1 FÍSICA - 3572</v>
      </c>
      <c r="AB8" t="str">
        <f>CONCATENATE("&lt;p&gt;&lt;a href='",S8,"' target='_blank'&gt;&lt;img src='",items!$B$1,"' alt='' width='291' height='42' role='presentation' class='img-responsive atto_image_button_text-bottom'&gt;&lt;/a&gt;&lt;br&gt;&lt;/p&gt;")</f>
        <v>&lt;p&gt;&lt;a href='https://chat.whatsapp.com/Lji1bCPCHmV6CYBIXLlQ0h'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9" spans="1:31" x14ac:dyDescent="0.25">
      <c r="A9">
        <v>8</v>
      </c>
      <c r="B9" t="s">
        <v>17</v>
      </c>
      <c r="C9" t="s">
        <v>18</v>
      </c>
      <c r="D9" s="16" t="s">
        <v>93</v>
      </c>
      <c r="E9" t="s">
        <v>62</v>
      </c>
      <c r="F9" t="s">
        <v>81</v>
      </c>
      <c r="G9" t="s">
        <v>94</v>
      </c>
      <c r="H9">
        <v>17</v>
      </c>
      <c r="I9" t="s">
        <v>87</v>
      </c>
      <c r="S9" t="s">
        <v>172</v>
      </c>
      <c r="T9" t="s">
        <v>236</v>
      </c>
      <c r="U9" t="s">
        <v>244</v>
      </c>
      <c r="V9" t="str">
        <f t="shared" si="5"/>
        <v>301</v>
      </c>
      <c r="W9" t="str">
        <f t="shared" si="8"/>
        <v>CB.4 - 684</v>
      </c>
      <c r="X9" t="str">
        <f t="shared" si="9"/>
        <v>FÍSICA - 3577</v>
      </c>
      <c r="Y9" t="str">
        <f t="shared" si="6"/>
        <v>AGRONOMIA II-TARDE-B2 FÍSICA</v>
      </c>
      <c r="Z9" t="str">
        <f t="shared" si="4"/>
        <v>AG_II-T-B2 FÍSICA - 3577</v>
      </c>
      <c r="AA9" t="str">
        <f t="shared" si="7"/>
        <v>AG_II-T-B2 FÍSICA - 3577</v>
      </c>
      <c r="AB9" t="str">
        <f>CONCATENATE("&lt;p&gt;&lt;a href='",S9,"' target='_blank'&gt;&lt;img src='",items!$B$1,"' alt='' width='291' height='42' role='presentation' class='img-responsive atto_image_button_text-bottom'&gt;&lt;/a&gt;&lt;br&gt;&lt;/p&gt;")</f>
        <v>&lt;p&gt;&lt;a href='https://chat.whatsapp.com/HYs7dXiW1Zd3J1DKibSnQz'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0" spans="1:31" x14ac:dyDescent="0.25">
      <c r="A10">
        <v>9</v>
      </c>
      <c r="B10" t="s">
        <v>17</v>
      </c>
      <c r="C10" t="s">
        <v>18</v>
      </c>
      <c r="D10" s="16" t="s">
        <v>95</v>
      </c>
      <c r="E10" t="s">
        <v>62</v>
      </c>
      <c r="F10" t="s">
        <v>79</v>
      </c>
      <c r="G10" t="s">
        <v>86</v>
      </c>
      <c r="H10">
        <v>19</v>
      </c>
      <c r="I10" t="s">
        <v>96</v>
      </c>
      <c r="S10" t="s">
        <v>173</v>
      </c>
      <c r="T10" t="s">
        <v>236</v>
      </c>
      <c r="U10" t="s">
        <v>245</v>
      </c>
      <c r="V10" t="str">
        <f t="shared" si="5"/>
        <v>289</v>
      </c>
      <c r="W10" t="str">
        <f t="shared" si="8"/>
        <v>CB.5 - 685</v>
      </c>
      <c r="X10" t="str">
        <f t="shared" si="9"/>
        <v>QUÍMICA GENERAL - 3565</v>
      </c>
      <c r="Y10" t="str">
        <f t="shared" si="6"/>
        <v>AGRONOMIA II-MANANA-A1 QUÍMICA GENERAL</v>
      </c>
      <c r="Z10" t="str">
        <f t="shared" si="4"/>
        <v>AG_II-M-A1 QUÍMICA GENERAL - 3565</v>
      </c>
      <c r="AA10" t="str">
        <f t="shared" si="7"/>
        <v>AG_II-M-A1 QUÍMICA GENERA</v>
      </c>
      <c r="AB10" t="str">
        <f>CONCATENATE("&lt;p&gt;&lt;a href='",S10,"' target='_blank'&gt;&lt;img src='",items!$B$1,"' alt='' width='291' height='42' role='presentation' class='img-responsive atto_image_button_text-bottom'&gt;&lt;/a&gt;&lt;br&gt;&lt;/p&gt;")</f>
        <v>&lt;p&gt;&lt;a href='https://chat.whatsapp.com/J8Dh9s65Dy4JC4bH0vyWcs'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1" spans="1:31" x14ac:dyDescent="0.25">
      <c r="A11">
        <v>10</v>
      </c>
      <c r="B11" t="s">
        <v>17</v>
      </c>
      <c r="C11" t="s">
        <v>18</v>
      </c>
      <c r="D11" s="16" t="s">
        <v>97</v>
      </c>
      <c r="E11" t="s">
        <v>62</v>
      </c>
      <c r="F11" t="s">
        <v>89</v>
      </c>
      <c r="G11" t="s">
        <v>90</v>
      </c>
      <c r="H11">
        <v>18</v>
      </c>
      <c r="I11" t="s">
        <v>96</v>
      </c>
      <c r="S11" t="s">
        <v>174</v>
      </c>
      <c r="T11" t="s">
        <v>236</v>
      </c>
      <c r="U11" t="s">
        <v>246</v>
      </c>
      <c r="V11" t="str">
        <f t="shared" si="5"/>
        <v>294</v>
      </c>
      <c r="W11" t="str">
        <f t="shared" si="8"/>
        <v>CB.5 - 685</v>
      </c>
      <c r="X11" t="str">
        <f t="shared" si="9"/>
        <v>QUÍMICA GENERAL - 3570</v>
      </c>
      <c r="Y11" t="str">
        <f t="shared" si="6"/>
        <v>AGRONOMIA II-MAÑANA-A2 QUÍMICA GENERAL</v>
      </c>
      <c r="Z11" t="str">
        <f t="shared" si="4"/>
        <v>AG_II-M-A2 QUÍMICA GENERAL - 3570</v>
      </c>
      <c r="AA11" t="str">
        <f t="shared" si="7"/>
        <v>AG_II-M-A2 QUÍMICA GENERA</v>
      </c>
      <c r="AB11" t="str">
        <f>CONCATENATE("&lt;p&gt;&lt;a href='",S11,"' target='_blank'&gt;&lt;img src='",items!$B$1,"' alt='' width='291' height='42' role='presentation' class='img-responsive atto_image_button_text-bottom'&gt;&lt;/a&gt;&lt;br&gt;&lt;/p&gt;")</f>
        <v>&lt;p&gt;&lt;a href='https://chat.whatsapp.com/F1VhFOodf3E8vxiqhNeTRM'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2" spans="1:31" x14ac:dyDescent="0.25">
      <c r="A12">
        <v>11</v>
      </c>
      <c r="B12" t="s">
        <v>17</v>
      </c>
      <c r="C12" t="s">
        <v>18</v>
      </c>
      <c r="D12" s="16" t="s">
        <v>98</v>
      </c>
      <c r="E12" t="s">
        <v>62</v>
      </c>
      <c r="F12" t="s">
        <v>81</v>
      </c>
      <c r="G12" t="s">
        <v>92</v>
      </c>
      <c r="H12">
        <v>17</v>
      </c>
      <c r="I12" t="s">
        <v>96</v>
      </c>
      <c r="S12" t="s">
        <v>175</v>
      </c>
      <c r="T12" t="s">
        <v>236</v>
      </c>
      <c r="U12" t="s">
        <v>247</v>
      </c>
      <c r="V12" t="str">
        <f t="shared" si="5"/>
        <v>297</v>
      </c>
      <c r="W12" t="str">
        <f t="shared" si="8"/>
        <v>CB.5 - 685</v>
      </c>
      <c r="X12" t="str">
        <f t="shared" si="9"/>
        <v>QUÍMICA GENERAL - 3573</v>
      </c>
      <c r="Y12" t="str">
        <f t="shared" si="6"/>
        <v>AGRONOMIA II-TARDE-B1 QUÍMICA GENERAL</v>
      </c>
      <c r="Z12" t="str">
        <f t="shared" si="4"/>
        <v>AG_II-T-B1 QUÍMICA GENERAL - 3573</v>
      </c>
      <c r="AA12" t="str">
        <f t="shared" si="7"/>
        <v>AG_II-T-B1 QUÍMICA GENERA</v>
      </c>
      <c r="AB12" t="str">
        <f>CONCATENATE("&lt;p&gt;&lt;a href='",S12,"' target='_blank'&gt;&lt;img src='",items!$B$1,"' alt='' width='291' height='42' role='presentation' class='img-responsive atto_image_button_text-bottom'&gt;&lt;/a&gt;&lt;br&gt;&lt;/p&gt;")</f>
        <v>&lt;p&gt;&lt;a href='https://chat.whatsapp.com/HQCDKXo1UXQ9JeVYoq8PG7'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3" spans="1:31" x14ac:dyDescent="0.25">
      <c r="A13">
        <v>12</v>
      </c>
      <c r="B13" t="s">
        <v>17</v>
      </c>
      <c r="C13" t="s">
        <v>18</v>
      </c>
      <c r="D13" s="16" t="s">
        <v>99</v>
      </c>
      <c r="E13" t="s">
        <v>62</v>
      </c>
      <c r="F13" t="s">
        <v>81</v>
      </c>
      <c r="G13" t="s">
        <v>94</v>
      </c>
      <c r="H13">
        <v>16</v>
      </c>
      <c r="I13" t="s">
        <v>96</v>
      </c>
      <c r="S13" t="s">
        <v>176</v>
      </c>
      <c r="T13" t="s">
        <v>236</v>
      </c>
      <c r="U13" t="s">
        <v>248</v>
      </c>
      <c r="V13" t="str">
        <f t="shared" si="5"/>
        <v>302</v>
      </c>
      <c r="W13" t="str">
        <f t="shared" si="8"/>
        <v>CB.5 - 685</v>
      </c>
      <c r="X13" t="str">
        <f t="shared" si="9"/>
        <v>QUÍMICA GENERAL - 3578</v>
      </c>
      <c r="Y13" t="str">
        <f t="shared" si="6"/>
        <v>AGRONOMIA II-TARDE-B2 QUÍMICA GENERAL</v>
      </c>
      <c r="Z13" t="str">
        <f t="shared" si="4"/>
        <v>AG_II-T-B2 QUÍMICA GENERAL - 3578</v>
      </c>
      <c r="AA13" t="str">
        <f t="shared" si="7"/>
        <v>AG_II-T-B2 QUÍMICA GENERA</v>
      </c>
      <c r="AB13" t="str">
        <f>CONCATENATE("&lt;p&gt;&lt;a href='",S13,"' target='_blank'&gt;&lt;img src='",items!$B$1,"' alt='' width='291' height='42' role='presentation' class='img-responsive atto_image_button_text-bottom'&gt;&lt;/a&gt;&lt;br&gt;&lt;/p&gt;")</f>
        <v>&lt;p&gt;&lt;a href='https://chat.whatsapp.com/LDqsIdJ6pqF6RxBM5BrSlL'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4" spans="1:31" x14ac:dyDescent="0.25">
      <c r="A14">
        <v>13</v>
      </c>
      <c r="B14" t="s">
        <v>17</v>
      </c>
      <c r="C14" t="s">
        <v>18</v>
      </c>
      <c r="D14" s="16" t="s">
        <v>100</v>
      </c>
      <c r="E14" t="s">
        <v>62</v>
      </c>
      <c r="F14" t="s">
        <v>79</v>
      </c>
      <c r="G14" t="s">
        <v>20</v>
      </c>
      <c r="H14">
        <v>37</v>
      </c>
      <c r="I14" t="s">
        <v>66</v>
      </c>
      <c r="S14" t="s">
        <v>177</v>
      </c>
      <c r="T14" t="s">
        <v>236</v>
      </c>
      <c r="U14" t="s">
        <v>249</v>
      </c>
      <c r="V14" t="str">
        <f t="shared" si="5"/>
        <v>290</v>
      </c>
      <c r="W14" t="str">
        <f t="shared" si="8"/>
        <v>CB.7 - 686</v>
      </c>
      <c r="X14" t="str">
        <f t="shared" si="9"/>
        <v>BOTÁNICA GENERAL - 3566</v>
      </c>
      <c r="Y14" t="str">
        <f t="shared" si="6"/>
        <v>AGRONOMIA II-MANANA-A BOTÁNICA GENERAL</v>
      </c>
      <c r="Z14" t="str">
        <f t="shared" si="4"/>
        <v>AG_II-M-A BOTÁNICA GENERAL - 3566</v>
      </c>
      <c r="AA14" t="str">
        <f t="shared" si="7"/>
        <v>AG_II-M-A BOTÁNICA GENERA</v>
      </c>
      <c r="AB14" t="str">
        <f>CONCATENATE("&lt;p&gt;&lt;a href='",S14,"' target='_blank'&gt;&lt;img src='",items!$B$1,"' alt='' width='291' height='42' role='presentation' class='img-responsive atto_image_button_text-bottom'&gt;&lt;/a&gt;&lt;br&gt;&lt;/p&gt;")</f>
        <v>&lt;p&gt;&lt;a href='https://chat.whatsapp.com/CtI1BaHO7Y34ugkkFShpFn'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5" spans="1:31" x14ac:dyDescent="0.25">
      <c r="A15">
        <v>14</v>
      </c>
      <c r="B15" t="s">
        <v>17</v>
      </c>
      <c r="C15" t="s">
        <v>18</v>
      </c>
      <c r="D15" s="16" t="s">
        <v>101</v>
      </c>
      <c r="E15" t="s">
        <v>62</v>
      </c>
      <c r="F15" t="s">
        <v>81</v>
      </c>
      <c r="G15" t="s">
        <v>21</v>
      </c>
      <c r="H15">
        <v>34</v>
      </c>
      <c r="I15" t="s">
        <v>66</v>
      </c>
      <c r="S15" t="s">
        <v>178</v>
      </c>
      <c r="T15" t="s">
        <v>236</v>
      </c>
      <c r="U15" t="s">
        <v>250</v>
      </c>
      <c r="V15" t="str">
        <f t="shared" si="5"/>
        <v>298</v>
      </c>
      <c r="W15" t="str">
        <f t="shared" si="8"/>
        <v>CB.7 - 686</v>
      </c>
      <c r="X15" t="str">
        <f t="shared" si="9"/>
        <v>BOTÁNICA GENERAL - 3574</v>
      </c>
      <c r="Y15" t="str">
        <f t="shared" si="6"/>
        <v>AGRONOMIA II-TARDE-B BOTÁNICA GENERAL</v>
      </c>
      <c r="Z15" t="str">
        <f t="shared" si="4"/>
        <v>AG_II-T-B BOTÁNICA GENERAL - 3574</v>
      </c>
      <c r="AA15" t="str">
        <f t="shared" si="7"/>
        <v>AG_II-T-B BOTÁNICA GENERA</v>
      </c>
      <c r="AB15" t="str">
        <f>CONCATENATE("&lt;p&gt;&lt;a href='",S15,"' target='_blank'&gt;&lt;img src='",items!$B$1,"' alt='' width='291' height='42' role='presentation' class='img-responsive atto_image_button_text-bottom'&gt;&lt;/a&gt;&lt;br&gt;&lt;/p&gt;")</f>
        <v>&lt;p&gt;&lt;a href='https://chat.whatsapp.com/LyL1Pkn8kv79kzw17aZBql'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6" spans="1:31" x14ac:dyDescent="0.25">
      <c r="A16">
        <v>15</v>
      </c>
      <c r="B16" t="s">
        <v>17</v>
      </c>
      <c r="C16" t="s">
        <v>18</v>
      </c>
      <c r="D16" s="16" t="s">
        <v>102</v>
      </c>
      <c r="E16" t="s">
        <v>62</v>
      </c>
      <c r="F16" t="s">
        <v>79</v>
      </c>
      <c r="G16" t="s">
        <v>20</v>
      </c>
      <c r="H16">
        <v>37</v>
      </c>
      <c r="I16" t="s">
        <v>103</v>
      </c>
      <c r="S16" t="s">
        <v>179</v>
      </c>
      <c r="T16" t="s">
        <v>236</v>
      </c>
      <c r="U16" t="s">
        <v>251</v>
      </c>
      <c r="V16" t="str">
        <f t="shared" si="5"/>
        <v>292</v>
      </c>
      <c r="W16" t="str">
        <f t="shared" si="8"/>
        <v>FG.6 - 687</v>
      </c>
      <c r="X16" t="str">
        <f t="shared" si="9"/>
        <v>INFORMÁTICA - 3568</v>
      </c>
      <c r="Y16" t="str">
        <f t="shared" si="6"/>
        <v>AGRONOMIA II-MANANA-A INFORMÁTICA</v>
      </c>
      <c r="Z16" t="str">
        <f t="shared" si="4"/>
        <v>AG_II-M-A INFORMÁTICA - 3568</v>
      </c>
      <c r="AA16" t="str">
        <f t="shared" si="7"/>
        <v>AG_II-M-A INFORMÁTICA - 3</v>
      </c>
      <c r="AB16" t="str">
        <f>CONCATENATE("&lt;p&gt;&lt;a href='",S16,"' target='_blank'&gt;&lt;img src='",items!$B$1,"' alt='' width='291' height='42' role='presentation' class='img-responsive atto_image_button_text-bottom'&gt;&lt;/a&gt;&lt;br&gt;&lt;/p&gt;")</f>
        <v>&lt;p&gt;&lt;a href='https://chat.whatsapp.com/BE5eQgcBFBR5CbdugGogvp'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7" spans="1:28" x14ac:dyDescent="0.25">
      <c r="A17">
        <v>16</v>
      </c>
      <c r="B17" t="s">
        <v>17</v>
      </c>
      <c r="C17" t="s">
        <v>18</v>
      </c>
      <c r="D17" s="16" t="s">
        <v>104</v>
      </c>
      <c r="E17" t="s">
        <v>62</v>
      </c>
      <c r="F17" t="s">
        <v>81</v>
      </c>
      <c r="G17" t="s">
        <v>21</v>
      </c>
      <c r="H17">
        <v>35</v>
      </c>
      <c r="I17" t="s">
        <v>103</v>
      </c>
      <c r="S17" t="s">
        <v>180</v>
      </c>
      <c r="T17" t="s">
        <v>236</v>
      </c>
      <c r="U17" t="s">
        <v>252</v>
      </c>
      <c r="V17" t="str">
        <f t="shared" si="5"/>
        <v>300</v>
      </c>
      <c r="W17" t="str">
        <f t="shared" si="8"/>
        <v>FG.6 - 687</v>
      </c>
      <c r="X17" t="str">
        <f t="shared" si="9"/>
        <v>INFORMÁTICA - 3576</v>
      </c>
      <c r="Y17" t="str">
        <f t="shared" si="6"/>
        <v>AGRONOMIA II-TARDE-B INFORMÁTICA</v>
      </c>
      <c r="Z17" t="str">
        <f t="shared" si="4"/>
        <v>AG_II-T-B INFORMÁTICA - 3576</v>
      </c>
      <c r="AA17" t="str">
        <f t="shared" si="7"/>
        <v>AG_II-T-B INFORMÁTICA - 3</v>
      </c>
      <c r="AB17" t="str">
        <f>CONCATENATE("&lt;p&gt;&lt;a href='",S17,"' target='_blank'&gt;&lt;img src='",items!$B$1,"' alt='' width='291' height='42' role='presentation' class='img-responsive atto_image_button_text-bottom'&gt;&lt;/a&gt;&lt;br&gt;&lt;/p&gt;")</f>
        <v>&lt;p&gt;&lt;a href='https://chat.whatsapp.com/F1B1d1Ldll50XK5U6wucRp'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8" spans="1:28" x14ac:dyDescent="0.25">
      <c r="A18">
        <v>17</v>
      </c>
      <c r="B18" t="s">
        <v>17</v>
      </c>
      <c r="C18" t="s">
        <v>18</v>
      </c>
      <c r="D18" t="s">
        <v>105</v>
      </c>
      <c r="E18" t="s">
        <v>23</v>
      </c>
      <c r="F18" t="s">
        <v>89</v>
      </c>
      <c r="G18" t="s">
        <v>20</v>
      </c>
      <c r="H18">
        <v>37</v>
      </c>
      <c r="I18" t="s">
        <v>106</v>
      </c>
      <c r="S18" t="s">
        <v>181</v>
      </c>
      <c r="T18" t="s">
        <v>236</v>
      </c>
      <c r="U18" t="s">
        <v>253</v>
      </c>
      <c r="V18" t="str">
        <f t="shared" si="5"/>
        <v>306</v>
      </c>
      <c r="W18" t="str">
        <f t="shared" si="8"/>
        <v>F1.8 - 935</v>
      </c>
      <c r="X18" t="str">
        <f t="shared" si="9"/>
        <v>ESTADÍSTICA AGRÍCOLA - 3582</v>
      </c>
      <c r="Y18" t="str">
        <f t="shared" si="6"/>
        <v>AGRONOMIA IV-MAÑANA-A ESTADÍSTICA AGRÍCOLA</v>
      </c>
      <c r="Z18" t="str">
        <f t="shared" si="4"/>
        <v>AG_IV-M-A ESTADÍSTICA AGRÍCOLA - 3582</v>
      </c>
      <c r="AA18" t="str">
        <f t="shared" si="7"/>
        <v>AG_IV-M-A ESTADÍSTICA AGR</v>
      </c>
      <c r="AB18" t="str">
        <f>CONCATENATE("&lt;p&gt;&lt;a href='",S18,"' target='_blank'&gt;&lt;img src='",items!$B$1,"' alt='' width='291' height='42' role='presentation' class='img-responsive atto_image_button_text-bottom'&gt;&lt;/a&gt;&lt;br&gt;&lt;/p&gt;")</f>
        <v>&lt;p&gt;&lt;a href='https://chat.whatsapp.com/J31tLHGO8YBDQit6FpsgiE'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9" spans="1:28" x14ac:dyDescent="0.25">
      <c r="A19">
        <v>18</v>
      </c>
      <c r="B19" t="s">
        <v>17</v>
      </c>
      <c r="C19" t="s">
        <v>18</v>
      </c>
      <c r="D19" t="s">
        <v>107</v>
      </c>
      <c r="E19" t="s">
        <v>23</v>
      </c>
      <c r="F19" t="s">
        <v>81</v>
      </c>
      <c r="G19" t="s">
        <v>21</v>
      </c>
      <c r="H19">
        <v>29</v>
      </c>
      <c r="I19" t="s">
        <v>106</v>
      </c>
      <c r="S19" t="s">
        <v>182</v>
      </c>
      <c r="T19" t="s">
        <v>236</v>
      </c>
      <c r="U19" t="s">
        <v>254</v>
      </c>
      <c r="V19" t="str">
        <f t="shared" si="5"/>
        <v>313</v>
      </c>
      <c r="W19" t="str">
        <f t="shared" si="8"/>
        <v>F1.8 - 935</v>
      </c>
      <c r="X19" t="str">
        <f t="shared" si="9"/>
        <v>ESTADÍSTICA AGRÍCOLA - 3589</v>
      </c>
      <c r="Y19" t="str">
        <f t="shared" si="6"/>
        <v>AGRONOMIA IV-TARDE-B ESTADÍSTICA AGRÍCOLA</v>
      </c>
      <c r="Z19" t="str">
        <f t="shared" si="4"/>
        <v>AG_IV-T-B ESTADÍSTICA AGRÍCOLA - 3589</v>
      </c>
      <c r="AA19" t="str">
        <f t="shared" si="7"/>
        <v>AG_IV-T-B ESTADÍSTICA AGR</v>
      </c>
      <c r="AB19" t="str">
        <f>CONCATENATE("&lt;p&gt;&lt;a href='",S19,"' target='_blank'&gt;&lt;img src='",items!$B$1,"' alt='' width='291' height='42' role='presentation' class='img-responsive atto_image_button_text-bottom'&gt;&lt;/a&gt;&lt;br&gt;&lt;/p&gt;")</f>
        <v>&lt;p&gt;&lt;a href='https://chat.whatsapp.com/G9Xnj9ovmqb3qZlRDYr08h'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0" spans="1:28" x14ac:dyDescent="0.25">
      <c r="A20">
        <v>19</v>
      </c>
      <c r="B20" t="s">
        <v>17</v>
      </c>
      <c r="C20" t="s">
        <v>18</v>
      </c>
      <c r="D20" t="s">
        <v>108</v>
      </c>
      <c r="E20" t="s">
        <v>23</v>
      </c>
      <c r="F20" t="s">
        <v>89</v>
      </c>
      <c r="G20" t="s">
        <v>20</v>
      </c>
      <c r="H20">
        <v>37</v>
      </c>
      <c r="I20" t="s">
        <v>109</v>
      </c>
      <c r="S20" t="s">
        <v>183</v>
      </c>
      <c r="T20" t="s">
        <v>236</v>
      </c>
      <c r="U20" t="s">
        <v>255</v>
      </c>
      <c r="V20" t="str">
        <f t="shared" si="5"/>
        <v>304</v>
      </c>
      <c r="W20" t="str">
        <f t="shared" si="8"/>
        <v>F1.11 - 93</v>
      </c>
      <c r="X20" t="str">
        <f t="shared" si="9"/>
        <v>AGROMETEOROLOGÍA - 3580</v>
      </c>
      <c r="Y20" t="str">
        <f t="shared" si="6"/>
        <v>AGRONOMIA IV-MAÑANA-A AGROMETEOROLOGÍA</v>
      </c>
      <c r="Z20" t="str">
        <f t="shared" si="4"/>
        <v>AG_IV-M-A AGROMETEOROLOGÍA - 3580</v>
      </c>
      <c r="AA20" t="str">
        <f t="shared" si="7"/>
        <v>AG_IV-M-A AGROMETEOROLOGÍ</v>
      </c>
      <c r="AB20" t="str">
        <f>CONCATENATE("&lt;p&gt;&lt;a href='",S20,"' target='_blank'&gt;&lt;img src='",items!$B$1,"' alt='' width='291' height='42' role='presentation' class='img-responsive atto_image_button_text-bottom'&gt;&lt;/a&gt;&lt;br&gt;&lt;/p&gt;")</f>
        <v>&lt;p&gt;&lt;a href='https://chat.whatsapp.com/FUCzaGsDOKk2st4NbQICgr'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1" spans="1:28" x14ac:dyDescent="0.25">
      <c r="A21">
        <v>20</v>
      </c>
      <c r="B21" t="s">
        <v>17</v>
      </c>
      <c r="C21" t="s">
        <v>18</v>
      </c>
      <c r="D21" t="s">
        <v>110</v>
      </c>
      <c r="E21" t="s">
        <v>23</v>
      </c>
      <c r="F21" t="s">
        <v>81</v>
      </c>
      <c r="G21" t="s">
        <v>21</v>
      </c>
      <c r="H21">
        <v>30</v>
      </c>
      <c r="I21" t="s">
        <v>109</v>
      </c>
      <c r="S21" t="s">
        <v>184</v>
      </c>
      <c r="T21" t="s">
        <v>236</v>
      </c>
      <c r="U21" t="s">
        <v>256</v>
      </c>
      <c r="V21" t="str">
        <f t="shared" si="5"/>
        <v>311</v>
      </c>
      <c r="W21" t="str">
        <f t="shared" si="8"/>
        <v>F1.11 - 93</v>
      </c>
      <c r="X21" t="str">
        <f t="shared" si="9"/>
        <v>AGROMETEOROLOGÍA - 3587</v>
      </c>
      <c r="Y21" t="str">
        <f t="shared" si="6"/>
        <v>AGRONOMIA IV-TARDE-B AGROMETEOROLOGÍA</v>
      </c>
      <c r="Z21" t="str">
        <f t="shared" si="4"/>
        <v>AG_IV-T-B AGROMETEOROLOGÍA - 3587</v>
      </c>
      <c r="AA21" t="str">
        <f t="shared" si="7"/>
        <v>AG_IV-T-B AGROMETEOROLOGÍ</v>
      </c>
      <c r="AB21" t="str">
        <f>CONCATENATE("&lt;p&gt;&lt;a href='",S21,"' target='_blank'&gt;&lt;img src='",items!$B$1,"' alt='' width='291' height='42' role='presentation' class='img-responsive atto_image_button_text-bottom'&gt;&lt;/a&gt;&lt;br&gt;&lt;/p&gt;")</f>
        <v>&lt;p&gt;&lt;a href='https://chat.whatsapp.com/E6Wfk58tnI00nLN2YX6GWD'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2" spans="1:28" x14ac:dyDescent="0.25">
      <c r="A22">
        <v>21</v>
      </c>
      <c r="B22" t="s">
        <v>17</v>
      </c>
      <c r="C22" t="s">
        <v>18</v>
      </c>
      <c r="D22" t="s">
        <v>111</v>
      </c>
      <c r="E22" t="s">
        <v>23</v>
      </c>
      <c r="F22" t="s">
        <v>89</v>
      </c>
      <c r="G22" t="s">
        <v>20</v>
      </c>
      <c r="H22">
        <v>36</v>
      </c>
      <c r="I22" t="s">
        <v>112</v>
      </c>
      <c r="S22" t="s">
        <v>185</v>
      </c>
      <c r="T22" t="s">
        <v>236</v>
      </c>
      <c r="U22" t="s">
        <v>257</v>
      </c>
      <c r="V22" t="str">
        <f t="shared" si="5"/>
        <v>305</v>
      </c>
      <c r="W22" t="str">
        <f t="shared" si="8"/>
        <v>F1.27 - 93</v>
      </c>
      <c r="X22" t="str">
        <f t="shared" si="9"/>
        <v>ECONOMÍA AGRÍCOLA - 3581</v>
      </c>
      <c r="Y22" t="str">
        <f t="shared" si="6"/>
        <v>AGRONOMIA IV-MAÑANA-A ECONOMÍA AGRÍCOLA</v>
      </c>
      <c r="Z22" t="str">
        <f t="shared" si="4"/>
        <v>AG_IV-M-A ECONOMÍA AGRÍCOLA - 3581</v>
      </c>
      <c r="AA22" t="str">
        <f t="shared" si="7"/>
        <v>AG_IV-M-A ECONOMÍA AGRÍCO</v>
      </c>
      <c r="AB22" t="str">
        <f>CONCATENATE("&lt;p&gt;&lt;a href='",S22,"' target='_blank'&gt;&lt;img src='",items!$B$1,"' alt='' width='291' height='42' role='presentation' class='img-responsive atto_image_button_text-bottom'&gt;&lt;/a&gt;&lt;br&gt;&lt;/p&gt;")</f>
        <v>&lt;p&gt;&lt;a href='https://chat.whatsapp.com/DuDSM96WkiZJHNZ1RHj3sM'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3" spans="1:28" x14ac:dyDescent="0.25">
      <c r="A23">
        <v>22</v>
      </c>
      <c r="B23" t="s">
        <v>17</v>
      </c>
      <c r="C23" t="s">
        <v>18</v>
      </c>
      <c r="D23" t="s">
        <v>113</v>
      </c>
      <c r="E23" t="s">
        <v>23</v>
      </c>
      <c r="F23" t="s">
        <v>81</v>
      </c>
      <c r="G23" t="s">
        <v>21</v>
      </c>
      <c r="H23">
        <v>28</v>
      </c>
      <c r="I23" t="s">
        <v>112</v>
      </c>
      <c r="S23" t="s">
        <v>186</v>
      </c>
      <c r="T23" t="s">
        <v>236</v>
      </c>
      <c r="U23" t="s">
        <v>258</v>
      </c>
      <c r="V23" t="str">
        <f t="shared" si="5"/>
        <v>312</v>
      </c>
      <c r="W23" t="str">
        <f t="shared" si="8"/>
        <v>F1.27 - 93</v>
      </c>
      <c r="X23" t="str">
        <f t="shared" si="9"/>
        <v>ECONOMÍA AGRÍCOLA - 3588</v>
      </c>
      <c r="Y23" t="str">
        <f t="shared" si="6"/>
        <v>AGRONOMIA IV-TARDE-B ECONOMÍA AGRÍCOLA</v>
      </c>
      <c r="Z23" t="str">
        <f t="shared" si="4"/>
        <v>AG_IV-T-B ECONOMÍA AGRÍCOLA - 3588</v>
      </c>
      <c r="AA23" t="str">
        <f t="shared" si="7"/>
        <v>AG_IV-T-B ECONOMÍA AGRÍCO</v>
      </c>
      <c r="AB23" t="str">
        <f>CONCATENATE("&lt;p&gt;&lt;a href='",S23,"' target='_blank'&gt;&lt;img src='",items!$B$1,"' alt='' width='291' height='42' role='presentation' class='img-responsive atto_image_button_text-bottom'&gt;&lt;/a&gt;&lt;br&gt;&lt;/p&gt;")</f>
        <v>&lt;p&gt;&lt;a href='https://chat.whatsapp.com/DBahsJK8EC0KthGYehsEJN'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4" spans="1:28" x14ac:dyDescent="0.25">
      <c r="A24">
        <v>23</v>
      </c>
      <c r="B24" t="s">
        <v>17</v>
      </c>
      <c r="C24" t="s">
        <v>18</v>
      </c>
      <c r="D24" t="s">
        <v>114</v>
      </c>
      <c r="E24" t="s">
        <v>23</v>
      </c>
      <c r="F24" t="s">
        <v>89</v>
      </c>
      <c r="G24" t="s">
        <v>86</v>
      </c>
      <c r="H24">
        <v>19</v>
      </c>
      <c r="I24" t="s">
        <v>115</v>
      </c>
      <c r="S24" t="s">
        <v>187</v>
      </c>
      <c r="T24" t="s">
        <v>236</v>
      </c>
      <c r="U24" t="s">
        <v>259</v>
      </c>
      <c r="V24" t="str">
        <f t="shared" si="5"/>
        <v>303</v>
      </c>
      <c r="W24" t="str">
        <f t="shared" si="8"/>
        <v>CB.8 - 938</v>
      </c>
      <c r="X24" t="str">
        <f t="shared" si="9"/>
        <v>BIOQUÍMICA GENERAL - 3579</v>
      </c>
      <c r="Y24" t="str">
        <f t="shared" si="6"/>
        <v>AGRONOMIA IV-MAÑANA-A1 BIOQUÍMICA GENERAL</v>
      </c>
      <c r="Z24" t="str">
        <f t="shared" si="4"/>
        <v>AG_IV-M-A1 BIOQUÍMICA GENERAL - 3579</v>
      </c>
      <c r="AA24" t="str">
        <f t="shared" si="7"/>
        <v>AG_IV-M-A1 BIOQUÍMICA GEN</v>
      </c>
      <c r="AB24" t="str">
        <f>CONCATENATE("&lt;p&gt;&lt;a href='",S24,"' target='_blank'&gt;&lt;img src='",items!$B$1,"' alt='' width='291' height='42' role='presentation' class='img-responsive atto_image_button_text-bottom'&gt;&lt;/a&gt;&lt;br&gt;&lt;/p&gt;")</f>
        <v>&lt;p&gt;&lt;a href='https://chat.whatsapp.com/BVPsEVVszDM6KpiJlCASyL'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5" spans="1:28" x14ac:dyDescent="0.25">
      <c r="A25">
        <v>24</v>
      </c>
      <c r="B25" t="s">
        <v>17</v>
      </c>
      <c r="C25" t="s">
        <v>18</v>
      </c>
      <c r="D25" t="s">
        <v>116</v>
      </c>
      <c r="E25" t="s">
        <v>23</v>
      </c>
      <c r="F25" t="s">
        <v>89</v>
      </c>
      <c r="G25" t="s">
        <v>90</v>
      </c>
      <c r="H25">
        <v>18</v>
      </c>
      <c r="I25" t="s">
        <v>115</v>
      </c>
      <c r="S25" t="s">
        <v>188</v>
      </c>
      <c r="T25" t="s">
        <v>236</v>
      </c>
      <c r="U25" t="s">
        <v>260</v>
      </c>
      <c r="V25" t="str">
        <f t="shared" si="5"/>
        <v>309</v>
      </c>
      <c r="W25" t="str">
        <f t="shared" si="8"/>
        <v>CB.8 - 938</v>
      </c>
      <c r="X25" t="str">
        <f t="shared" si="9"/>
        <v>BIOQUÍMICA GENERAL - 3585</v>
      </c>
      <c r="Y25" t="str">
        <f t="shared" si="6"/>
        <v>AGRONOMIA IV-MAÑANA-A2 BIOQUÍMICA GENERAL</v>
      </c>
      <c r="Z25" t="str">
        <f t="shared" si="4"/>
        <v>AG_IV-M-A2 BIOQUÍMICA GENERAL - 3585</v>
      </c>
      <c r="AA25" t="str">
        <f t="shared" si="7"/>
        <v>AG_IV-M-A2 BIOQUÍMICA GEN</v>
      </c>
      <c r="AB25" t="str">
        <f>CONCATENATE("&lt;p&gt;&lt;a href='",S25,"' target='_blank'&gt;&lt;img src='",items!$B$1,"' alt='' width='291' height='42' role='presentation' class='img-responsive atto_image_button_text-bottom'&gt;&lt;/a&gt;&lt;br&gt;&lt;/p&gt;")</f>
        <v>&lt;p&gt;&lt;a href='https://chat.whatsapp.com/F0fnPN3FvFgAPbMx2TkXOJ'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6" spans="1:28" x14ac:dyDescent="0.25">
      <c r="A26">
        <v>25</v>
      </c>
      <c r="B26" t="s">
        <v>17</v>
      </c>
      <c r="C26" t="s">
        <v>18</v>
      </c>
      <c r="D26" t="s">
        <v>117</v>
      </c>
      <c r="E26" t="s">
        <v>23</v>
      </c>
      <c r="F26" t="s">
        <v>81</v>
      </c>
      <c r="G26" t="s">
        <v>92</v>
      </c>
      <c r="H26">
        <v>15</v>
      </c>
      <c r="I26" t="s">
        <v>115</v>
      </c>
      <c r="S26" t="s">
        <v>189</v>
      </c>
      <c r="T26" t="s">
        <v>236</v>
      </c>
      <c r="U26" t="s">
        <v>262</v>
      </c>
      <c r="V26" t="str">
        <f t="shared" si="5"/>
        <v>310</v>
      </c>
      <c r="W26" t="str">
        <f t="shared" si="8"/>
        <v>CB.8 - 938</v>
      </c>
      <c r="X26" t="str">
        <f t="shared" si="9"/>
        <v>BIOQUÍMICA GENERAL - 3586</v>
      </c>
      <c r="Y26" t="str">
        <f t="shared" si="6"/>
        <v>AGRONOMIA IV-TARDE-B1 BIOQUÍMICA GENERAL</v>
      </c>
      <c r="Z26" t="str">
        <f t="shared" si="4"/>
        <v>AG_IV-T-B1 BIOQUÍMICA GENERAL - 3586</v>
      </c>
      <c r="AA26" t="str">
        <f t="shared" si="7"/>
        <v>AG_IV-T-B1 BIOQUÍMICA GEN</v>
      </c>
      <c r="AB26" t="str">
        <f>CONCATENATE("&lt;p&gt;&lt;a href='",S26,"' target='_blank'&gt;&lt;img src='",items!$B$1,"' alt='' width='291' height='42' role='presentation' class='img-responsive atto_image_button_text-bottom'&gt;&lt;/a&gt;&lt;br&gt;&lt;/p&gt;")</f>
        <v>&lt;p&gt;&lt;a href='https://chat.whatsapp.com/IVdrI033tQN8T7di7zokuG'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7" spans="1:28" x14ac:dyDescent="0.25">
      <c r="A27">
        <v>26</v>
      </c>
      <c r="B27" t="s">
        <v>17</v>
      </c>
      <c r="C27" t="s">
        <v>18</v>
      </c>
      <c r="D27" t="s">
        <v>118</v>
      </c>
      <c r="E27" t="s">
        <v>23</v>
      </c>
      <c r="F27" t="s">
        <v>81</v>
      </c>
      <c r="G27" t="s">
        <v>94</v>
      </c>
      <c r="H27">
        <v>14</v>
      </c>
      <c r="I27" t="s">
        <v>115</v>
      </c>
      <c r="S27" t="s">
        <v>190</v>
      </c>
      <c r="T27" t="s">
        <v>236</v>
      </c>
      <c r="U27" t="s">
        <v>261</v>
      </c>
      <c r="V27" t="str">
        <f t="shared" si="5"/>
        <v>316</v>
      </c>
      <c r="W27" t="str">
        <f t="shared" si="8"/>
        <v>CB.8 - 938</v>
      </c>
      <c r="X27" t="str">
        <f t="shared" si="9"/>
        <v>BIOQUÍMICA GENERAL - 3592</v>
      </c>
      <c r="Y27" t="str">
        <f t="shared" si="6"/>
        <v>AGRONOMIA IV-TARDE-B2 BIOQUÍMICA GENERAL</v>
      </c>
      <c r="Z27" t="str">
        <f t="shared" si="4"/>
        <v>AG_IV-T-B2 BIOQUÍMICA GENERAL - 3592</v>
      </c>
      <c r="AA27" t="str">
        <f t="shared" si="7"/>
        <v>AG_IV-T-B2 BIOQUÍMICA GEN</v>
      </c>
      <c r="AB27" t="str">
        <f>CONCATENATE("&lt;p&gt;&lt;a href='",S27,"' target='_blank'&gt;&lt;img src='",items!$B$1,"' alt='' width='291' height='42' role='presentation' class='img-responsive atto_image_button_text-bottom'&gt;&lt;/a&gt;&lt;br&gt;&lt;/p&gt;")</f>
        <v>&lt;p&gt;&lt;a href='https://chat.whatsapp.com/G7bnVcaTT8v40NZXa48Kpr'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8" spans="1:28" x14ac:dyDescent="0.25">
      <c r="A28">
        <v>27</v>
      </c>
      <c r="B28" t="s">
        <v>17</v>
      </c>
      <c r="C28" t="s">
        <v>18</v>
      </c>
      <c r="D28" t="s">
        <v>119</v>
      </c>
      <c r="E28" t="s">
        <v>23</v>
      </c>
      <c r="F28" t="s">
        <v>89</v>
      </c>
      <c r="G28" t="s">
        <v>20</v>
      </c>
      <c r="H28">
        <v>36</v>
      </c>
      <c r="I28" t="s">
        <v>70</v>
      </c>
      <c r="S28" t="s">
        <v>191</v>
      </c>
      <c r="T28" t="s">
        <v>236</v>
      </c>
      <c r="U28" t="s">
        <v>263</v>
      </c>
      <c r="V28" t="str">
        <f t="shared" si="5"/>
        <v>307</v>
      </c>
      <c r="W28" t="str">
        <f t="shared" si="8"/>
        <v>FG.2 - 939</v>
      </c>
      <c r="X28" t="str">
        <f t="shared" si="9"/>
        <v>INGLÉS TÉCNICO II - 3583</v>
      </c>
      <c r="Y28" t="str">
        <f t="shared" si="6"/>
        <v>AGRONOMIA IV-MAÑANA-A INGLÉS TÉCNICO II</v>
      </c>
      <c r="Z28" t="str">
        <f t="shared" si="4"/>
        <v>AG_IV-M-A INGLÉS TÉCNICO II - 3583</v>
      </c>
      <c r="AA28" t="str">
        <f t="shared" si="7"/>
        <v>AG_IV-M-A INGLÉS TÉCNICO</v>
      </c>
      <c r="AB28" t="str">
        <f>CONCATENATE("&lt;p&gt;&lt;a href='",S28,"' target='_blank'&gt;&lt;img src='",items!$B$1,"' alt='' width='291' height='42' role='presentation' class='img-responsive atto_image_button_text-bottom'&gt;&lt;/a&gt;&lt;br&gt;&lt;/p&gt;")</f>
        <v>&lt;p&gt;&lt;a href='https://chat.whatsapp.com/Ewyc987MbHj5GZzPUiSnCk'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9" spans="1:28" x14ac:dyDescent="0.25">
      <c r="A29">
        <v>28</v>
      </c>
      <c r="B29" t="s">
        <v>17</v>
      </c>
      <c r="C29" t="s">
        <v>18</v>
      </c>
      <c r="D29" t="s">
        <v>120</v>
      </c>
      <c r="E29" t="s">
        <v>23</v>
      </c>
      <c r="F29" t="s">
        <v>81</v>
      </c>
      <c r="G29" t="s">
        <v>21</v>
      </c>
      <c r="H29">
        <v>33</v>
      </c>
      <c r="I29" t="s">
        <v>70</v>
      </c>
      <c r="S29" t="s">
        <v>192</v>
      </c>
      <c r="T29" t="s">
        <v>236</v>
      </c>
      <c r="U29" t="s">
        <v>264</v>
      </c>
      <c r="V29" t="str">
        <f t="shared" si="5"/>
        <v>314</v>
      </c>
      <c r="W29" t="str">
        <f t="shared" si="8"/>
        <v>FG.2 - 939</v>
      </c>
      <c r="X29" t="str">
        <f t="shared" si="9"/>
        <v>INGLÉS TÉCNICO II - 3590</v>
      </c>
      <c r="Y29" t="str">
        <f t="shared" si="6"/>
        <v>AGRONOMIA IV-TARDE-B INGLÉS TÉCNICO II</v>
      </c>
      <c r="Z29" t="str">
        <f t="shared" si="4"/>
        <v>AG_IV-T-B INGLÉS TÉCNICO II - 3590</v>
      </c>
      <c r="AA29" t="str">
        <f t="shared" si="7"/>
        <v>AG_IV-T-B INGLÉS TÉCNICO</v>
      </c>
      <c r="AB29" t="str">
        <f>CONCATENATE("&lt;p&gt;&lt;a href='",S29,"' target='_blank'&gt;&lt;img src='",items!$B$1,"' alt='' width='291' height='42' role='presentation' class='img-responsive atto_image_button_text-bottom'&gt;&lt;/a&gt;&lt;br&gt;&lt;/p&gt;")</f>
        <v>&lt;p&gt;&lt;a href='https://chat.whatsapp.com/FqVR75qRi4Y60U1a3sC3Zi'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0" spans="1:28" x14ac:dyDescent="0.25">
      <c r="A30">
        <v>29</v>
      </c>
      <c r="B30" t="s">
        <v>17</v>
      </c>
      <c r="C30" t="s">
        <v>18</v>
      </c>
      <c r="D30" t="s">
        <v>121</v>
      </c>
      <c r="E30" t="s">
        <v>23</v>
      </c>
      <c r="F30" t="s">
        <v>89</v>
      </c>
      <c r="G30" t="s">
        <v>20</v>
      </c>
      <c r="H30">
        <v>37</v>
      </c>
      <c r="I30" t="s">
        <v>67</v>
      </c>
      <c r="S30" t="s">
        <v>193</v>
      </c>
      <c r="T30" t="s">
        <v>236</v>
      </c>
      <c r="U30" t="s">
        <v>265</v>
      </c>
      <c r="V30" t="str">
        <f t="shared" si="5"/>
        <v>308</v>
      </c>
      <c r="W30" t="str">
        <f t="shared" si="8"/>
        <v>IF.1 - 940</v>
      </c>
      <c r="X30" t="str">
        <f t="shared" si="9"/>
        <v>METODOLOGÍA DE INVESTIGACIÓN CIENTÍFICA I - 3584</v>
      </c>
      <c r="Y30" t="str">
        <f t="shared" si="6"/>
        <v>AGRONOMIA IV-MAÑANA-A METODOLOGÍA DE INVESTIGACIÓN CIENTÍFICA I</v>
      </c>
      <c r="Z30" t="str">
        <f t="shared" si="4"/>
        <v>AG_IV-M-A METODOLOGÍA DE INVESTIGACIÓN CIENTÍFICA I - 3584</v>
      </c>
      <c r="AA30" t="str">
        <f t="shared" si="7"/>
        <v>AG_IV-M-A METODOLOGÍA DE</v>
      </c>
      <c r="AB30" t="str">
        <f>CONCATENATE("&lt;p&gt;&lt;a href='",S30,"' target='_blank'&gt;&lt;img src='",items!$B$1,"' alt='' width='291' height='42' role='presentation' class='img-responsive atto_image_button_text-bottom'&gt;&lt;/a&gt;&lt;br&gt;&lt;/p&gt;")</f>
        <v>&lt;p&gt;&lt;a href='https://chat.whatsapp.com/GzBPlUhjAp0I4hhB8BO4nm'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1" spans="1:28" x14ac:dyDescent="0.25">
      <c r="A31">
        <v>30</v>
      </c>
      <c r="B31" t="s">
        <v>17</v>
      </c>
      <c r="C31" t="s">
        <v>18</v>
      </c>
      <c r="D31" t="s">
        <v>122</v>
      </c>
      <c r="E31" t="s">
        <v>23</v>
      </c>
      <c r="F31" t="s">
        <v>81</v>
      </c>
      <c r="G31" t="s">
        <v>21</v>
      </c>
      <c r="H31">
        <v>28</v>
      </c>
      <c r="I31" t="s">
        <v>75</v>
      </c>
      <c r="S31" t="s">
        <v>194</v>
      </c>
      <c r="T31" t="s">
        <v>236</v>
      </c>
      <c r="U31" t="s">
        <v>266</v>
      </c>
      <c r="V31" t="str">
        <f t="shared" si="5"/>
        <v>315</v>
      </c>
      <c r="W31" t="str">
        <f t="shared" si="8"/>
        <v>IF.1 - 940</v>
      </c>
      <c r="X31" t="str">
        <f t="shared" si="9"/>
        <v>METODOLOGÍA DE INVESTIGACIÓN CIENTÍFICA I - 3591</v>
      </c>
      <c r="Y31" t="str">
        <f t="shared" si="6"/>
        <v>AGRONOMIA IV-TARDE-B METODOLOGÍA DE INVESTIGACIÓN CIENTÍFICA I</v>
      </c>
      <c r="Z31" t="str">
        <f t="shared" si="4"/>
        <v>AG_IV-T-B METODOLOGÍA DE INVESTIGACIÓN CIENTÍFICA I - 3591</v>
      </c>
      <c r="AA31" t="str">
        <f t="shared" si="7"/>
        <v>AG_IV-T-B METODOLOGÍA DE</v>
      </c>
      <c r="AB31" t="str">
        <f>CONCATENATE("&lt;p&gt;&lt;a href='",S31,"' target='_blank'&gt;&lt;img src='",items!$B$1,"' alt='' width='291' height='42' role='presentation' class='img-responsive atto_image_button_text-bottom'&gt;&lt;/a&gt;&lt;br&gt;&lt;/p&gt;")</f>
        <v>&lt;p&gt;&lt;a href='https://chat.whatsapp.com/ItT73ctRJFaJaqfLcceNGm'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2" spans="1:28" x14ac:dyDescent="0.25">
      <c r="A32">
        <v>31</v>
      </c>
      <c r="B32" t="s">
        <v>17</v>
      </c>
      <c r="C32" t="s">
        <v>18</v>
      </c>
      <c r="D32" s="16" t="s">
        <v>123</v>
      </c>
      <c r="E32" t="s">
        <v>58</v>
      </c>
      <c r="F32" t="s">
        <v>89</v>
      </c>
      <c r="G32" t="s">
        <v>20</v>
      </c>
      <c r="H32">
        <v>26</v>
      </c>
      <c r="I32" t="s">
        <v>109</v>
      </c>
      <c r="S32" t="s">
        <v>195</v>
      </c>
      <c r="T32" t="s">
        <v>236</v>
      </c>
      <c r="U32" t="s">
        <v>267</v>
      </c>
      <c r="V32" t="str">
        <f t="shared" si="5"/>
        <v>318</v>
      </c>
      <c r="W32" t="str">
        <f t="shared" si="8"/>
        <v>AG61 - 581</v>
      </c>
      <c r="X32" t="str">
        <f t="shared" si="9"/>
        <v>AGROTECNÍA - 3594</v>
      </c>
      <c r="Y32" t="str">
        <f t="shared" si="6"/>
        <v>AGRONOMIA VI-MAÑANA-A AGROTECNÍA</v>
      </c>
      <c r="Z32" t="str">
        <f t="shared" si="4"/>
        <v>AG_VI-M-A AGROTECNÍA - 3594</v>
      </c>
      <c r="AA32" t="str">
        <f t="shared" si="7"/>
        <v>AG_VI-M-A AGROTECNÍA - 35</v>
      </c>
      <c r="AB32" t="str">
        <f>CONCATENATE("&lt;p&gt;&lt;a href='",S32,"' target='_blank'&gt;&lt;img src='",items!$B$1,"' alt='' width='291' height='42' role='presentation' class='img-responsive atto_image_button_text-bottom'&gt;&lt;/a&gt;&lt;br&gt;&lt;/p&gt;")</f>
        <v>&lt;p&gt;&lt;a href='https://chat.whatsapp.com/GJUrENdUQ0Y25ocd7GWHMZ'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3" spans="1:28" x14ac:dyDescent="0.25">
      <c r="A33">
        <v>32</v>
      </c>
      <c r="B33" t="s">
        <v>17</v>
      </c>
      <c r="C33" t="s">
        <v>18</v>
      </c>
      <c r="D33" s="16" t="s">
        <v>124</v>
      </c>
      <c r="E33" t="s">
        <v>58</v>
      </c>
      <c r="F33" t="s">
        <v>81</v>
      </c>
      <c r="G33" t="s">
        <v>21</v>
      </c>
      <c r="H33">
        <v>22</v>
      </c>
      <c r="I33" t="s">
        <v>65</v>
      </c>
      <c r="S33" t="s">
        <v>196</v>
      </c>
      <c r="T33" t="s">
        <v>236</v>
      </c>
      <c r="U33" t="s">
        <v>268</v>
      </c>
      <c r="V33" t="str">
        <f t="shared" si="5"/>
        <v>324</v>
      </c>
      <c r="W33" t="str">
        <f t="shared" si="8"/>
        <v>AG61 - 581</v>
      </c>
      <c r="X33" t="str">
        <f t="shared" si="9"/>
        <v>AGROTECNÍA - 3600</v>
      </c>
      <c r="Y33" t="str">
        <f t="shared" si="6"/>
        <v>AGRONOMIA VI-TARDE-B AGROTECNÍA</v>
      </c>
      <c r="Z33" t="str">
        <f t="shared" si="4"/>
        <v>AG_VI-T-B AGROTECNÍA - 3600</v>
      </c>
      <c r="AA33" t="str">
        <f t="shared" si="7"/>
        <v>AG_VI-T-B AGROTECNÍA - 36</v>
      </c>
      <c r="AB33" t="str">
        <f>CONCATENATE("&lt;p&gt;&lt;a href='",S33,"' target='_blank'&gt;&lt;img src='",items!$B$1,"' alt='' width='291' height='42' role='presentation' class='img-responsive atto_image_button_text-bottom'&gt;&lt;/a&gt;&lt;br&gt;&lt;/p&gt;")</f>
        <v>&lt;p&gt;&lt;a href='https://chat.whatsapp.com/CmvjsWYgCJ72G753PEz1jZ'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4" spans="1:28" x14ac:dyDescent="0.25">
      <c r="A34">
        <v>33</v>
      </c>
      <c r="B34" t="s">
        <v>17</v>
      </c>
      <c r="C34" t="s">
        <v>18</v>
      </c>
      <c r="D34" s="16" t="s">
        <v>125</v>
      </c>
      <c r="E34" t="s">
        <v>58</v>
      </c>
      <c r="F34" t="s">
        <v>89</v>
      </c>
      <c r="G34" t="s">
        <v>20</v>
      </c>
      <c r="H34">
        <v>28</v>
      </c>
      <c r="I34" t="s">
        <v>75</v>
      </c>
      <c r="S34" t="s">
        <v>197</v>
      </c>
      <c r="T34" t="s">
        <v>236</v>
      </c>
      <c r="U34" t="s">
        <v>269</v>
      </c>
      <c r="V34" t="str">
        <f t="shared" si="5"/>
        <v>319</v>
      </c>
      <c r="W34" t="str">
        <f t="shared" si="8"/>
        <v>AG62 - 582</v>
      </c>
      <c r="X34" t="str">
        <f t="shared" si="9"/>
        <v>FERTILIDAD DEL SUELO - 3595</v>
      </c>
      <c r="Y34" t="str">
        <f t="shared" si="6"/>
        <v>AGRONOMIA VI-MAÑANA-A FERTILIDAD DEL SUELO</v>
      </c>
      <c r="Z34" t="str">
        <f t="shared" si="4"/>
        <v>AG_VI-M-A FERTILIDAD DEL SUELO - 3595</v>
      </c>
      <c r="AA34" t="str">
        <f t="shared" si="7"/>
        <v>AG_VI-M-A FERTILIDAD DEL</v>
      </c>
      <c r="AB34" t="str">
        <f>CONCATENATE("&lt;p&gt;&lt;a href='",S34,"' target='_blank'&gt;&lt;img src='",items!$B$1,"' alt='' width='291' height='42' role='presentation' class='img-responsive atto_image_button_text-bottom'&gt;&lt;/a&gt;&lt;br&gt;&lt;/p&gt;")</f>
        <v>&lt;p&gt;&lt;a href='https://chat.whatsapp.com/HZyVebwrJQU2u1Omm7CMg1'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5" spans="1:28" x14ac:dyDescent="0.25">
      <c r="A35">
        <v>34</v>
      </c>
      <c r="B35" t="s">
        <v>17</v>
      </c>
      <c r="C35" t="s">
        <v>18</v>
      </c>
      <c r="D35" s="16" t="s">
        <v>126</v>
      </c>
      <c r="E35" t="s">
        <v>58</v>
      </c>
      <c r="F35" t="s">
        <v>81</v>
      </c>
      <c r="G35" t="s">
        <v>21</v>
      </c>
      <c r="H35">
        <v>27</v>
      </c>
      <c r="I35" t="s">
        <v>75</v>
      </c>
      <c r="S35" t="s">
        <v>198</v>
      </c>
      <c r="T35" t="s">
        <v>236</v>
      </c>
      <c r="U35" t="s">
        <v>270</v>
      </c>
      <c r="V35" t="str">
        <f t="shared" si="5"/>
        <v>325</v>
      </c>
      <c r="W35" t="str">
        <f t="shared" si="8"/>
        <v>AG62 - 582</v>
      </c>
      <c r="X35" t="str">
        <f t="shared" si="9"/>
        <v>FERTILIDAD DEL SUELO - 3601</v>
      </c>
      <c r="Y35" t="str">
        <f t="shared" si="6"/>
        <v>AGRONOMIA VI-TARDE-B FERTILIDAD DEL SUELO</v>
      </c>
      <c r="Z35" t="str">
        <f t="shared" si="4"/>
        <v>AG_VI-T-B FERTILIDAD DEL SUELO - 3601</v>
      </c>
      <c r="AA35" t="str">
        <f t="shared" si="7"/>
        <v>AG_VI-T-B FERTILIDAD DEL</v>
      </c>
      <c r="AB35" t="str">
        <f>CONCATENATE("&lt;p&gt;&lt;a href='",S35,"' target='_blank'&gt;&lt;img src='",items!$B$1,"' alt='' width='291' height='42' role='presentation' class='img-responsive atto_image_button_text-bottom'&gt;&lt;/a&gt;&lt;br&gt;&lt;/p&gt;")</f>
        <v>&lt;p&gt;&lt;a href='https://chat.whatsapp.com/GFLqjh6YcBo3arH9UyS4bQ'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6" spans="1:28" x14ac:dyDescent="0.25">
      <c r="A36">
        <v>35</v>
      </c>
      <c r="B36" t="s">
        <v>17</v>
      </c>
      <c r="C36" t="s">
        <v>18</v>
      </c>
      <c r="D36" s="16" t="s">
        <v>127</v>
      </c>
      <c r="E36" t="s">
        <v>58</v>
      </c>
      <c r="F36" t="s">
        <v>89</v>
      </c>
      <c r="G36" t="s">
        <v>20</v>
      </c>
      <c r="H36">
        <v>14</v>
      </c>
      <c r="I36" t="s">
        <v>69</v>
      </c>
      <c r="S36" t="s">
        <v>199</v>
      </c>
      <c r="T36" t="s">
        <v>236</v>
      </c>
      <c r="U36" t="s">
        <v>271</v>
      </c>
      <c r="V36" t="str">
        <f t="shared" si="5"/>
        <v>320</v>
      </c>
      <c r="W36" t="str">
        <f t="shared" si="8"/>
        <v>AG63 - 583</v>
      </c>
      <c r="X36" t="str">
        <f t="shared" si="9"/>
        <v>PROPAGACIÓN DE PLANTAS - 3596</v>
      </c>
      <c r="Y36" t="str">
        <f t="shared" si="6"/>
        <v>AGRONOMIA VI-MAÑANA-A PROPAGACIÓN DE PLANTAS</v>
      </c>
      <c r="Z36" t="str">
        <f t="shared" si="4"/>
        <v>AG_VI-M-A PROPAGACIÓN DE PLANTAS - 3596</v>
      </c>
      <c r="AA36" t="str">
        <f t="shared" si="7"/>
        <v>AG_VI-M-A PROPAGACIÓN DE</v>
      </c>
      <c r="AB36" t="str">
        <f>CONCATENATE("&lt;p&gt;&lt;a href='",S36,"' target='_blank'&gt;&lt;img src='",items!$B$1,"' alt='' width='291' height='42' role='presentation' class='img-responsive atto_image_button_text-bottom'&gt;&lt;/a&gt;&lt;br&gt;&lt;/p&gt;")</f>
        <v>&lt;p&gt;&lt;a href='https://chat.whatsapp.com/DrEi5Y7cTLJH6LKsmj13KP'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7" spans="1:28" x14ac:dyDescent="0.25">
      <c r="A37">
        <v>36</v>
      </c>
      <c r="B37" t="s">
        <v>17</v>
      </c>
      <c r="C37" t="s">
        <v>18</v>
      </c>
      <c r="D37" s="16" t="s">
        <v>128</v>
      </c>
      <c r="E37" t="s">
        <v>58</v>
      </c>
      <c r="F37" t="s">
        <v>81</v>
      </c>
      <c r="G37" t="s">
        <v>21</v>
      </c>
      <c r="H37">
        <v>26</v>
      </c>
      <c r="I37" t="s">
        <v>69</v>
      </c>
      <c r="S37" t="s">
        <v>200</v>
      </c>
      <c r="T37" t="s">
        <v>236</v>
      </c>
      <c r="U37" t="s">
        <v>272</v>
      </c>
      <c r="V37" t="str">
        <f t="shared" si="5"/>
        <v>326</v>
      </c>
      <c r="W37" t="str">
        <f t="shared" si="8"/>
        <v>AG63 - 583</v>
      </c>
      <c r="X37" t="str">
        <f t="shared" si="9"/>
        <v>PROPAGACIÓN DE PLANTAS - 3602</v>
      </c>
      <c r="Y37" t="str">
        <f t="shared" si="6"/>
        <v>AGRONOMIA VI-TARDE-B PROPAGACIÓN DE PLANTAS</v>
      </c>
      <c r="Z37" t="str">
        <f t="shared" si="4"/>
        <v>AG_VI-T-B PROPAGACIÓN DE PLANTAS - 3602</v>
      </c>
      <c r="AA37" t="str">
        <f t="shared" si="7"/>
        <v>AG_VI-T-B PROPAGACIÓN DE</v>
      </c>
      <c r="AB37" t="str">
        <f>CONCATENATE("&lt;p&gt;&lt;a href='",S37,"' target='_blank'&gt;&lt;img src='",items!$B$1,"' alt='' width='291' height='42' role='presentation' class='img-responsive atto_image_button_text-bottom'&gt;&lt;/a&gt;&lt;br&gt;&lt;/p&gt;")</f>
        <v>&lt;p&gt;&lt;a href='https://chat.whatsapp.com/JO92KbpllIQB8mvShvJt93'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8" spans="1:28" x14ac:dyDescent="0.25">
      <c r="A38">
        <v>37</v>
      </c>
      <c r="B38" t="s">
        <v>17</v>
      </c>
      <c r="C38" t="s">
        <v>18</v>
      </c>
      <c r="D38" s="16" t="s">
        <v>129</v>
      </c>
      <c r="E38" t="s">
        <v>58</v>
      </c>
      <c r="F38" t="s">
        <v>89</v>
      </c>
      <c r="G38" t="s">
        <v>20</v>
      </c>
      <c r="H38">
        <v>24</v>
      </c>
      <c r="I38" t="s">
        <v>130</v>
      </c>
      <c r="S38" t="s">
        <v>201</v>
      </c>
      <c r="T38" t="s">
        <v>236</v>
      </c>
      <c r="U38" t="s">
        <v>273</v>
      </c>
      <c r="V38" t="str">
        <f t="shared" si="5"/>
        <v>321</v>
      </c>
      <c r="W38" t="str">
        <f t="shared" si="8"/>
        <v>AG64 - 584</v>
      </c>
      <c r="X38" t="str">
        <f t="shared" si="9"/>
        <v>ENTOMOLOGÍA GENERAL - 3597</v>
      </c>
      <c r="Y38" t="str">
        <f t="shared" si="6"/>
        <v>AGRONOMIA VI-MAÑANA-A ENTOMOLOGÍA GENERAL</v>
      </c>
      <c r="Z38" t="str">
        <f t="shared" si="4"/>
        <v>AG_VI-M-A ENTOMOLOGÍA GENERAL - 3597</v>
      </c>
      <c r="AA38" t="str">
        <f t="shared" si="7"/>
        <v>AG_VI-M-A ENTOMOLOGÍA GEN</v>
      </c>
      <c r="AB38" t="str">
        <f>CONCATENATE("&lt;p&gt;&lt;a href='",S38,"' target='_blank'&gt;&lt;img src='",items!$B$1,"' alt='' width='291' height='42' role='presentation' class='img-responsive atto_image_button_text-bottom'&gt;&lt;/a&gt;&lt;br&gt;&lt;/p&gt;")</f>
        <v>&lt;p&gt;&lt;a href='https://chat.whatsapp.com/ICy1ugqrAX3I7LoJlDuh8u'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9" spans="1:28" x14ac:dyDescent="0.25">
      <c r="A39">
        <v>38</v>
      </c>
      <c r="B39" t="s">
        <v>17</v>
      </c>
      <c r="C39" t="s">
        <v>18</v>
      </c>
      <c r="D39" s="16" t="s">
        <v>131</v>
      </c>
      <c r="E39" t="s">
        <v>58</v>
      </c>
      <c r="F39" t="s">
        <v>81</v>
      </c>
      <c r="G39" t="s">
        <v>21</v>
      </c>
      <c r="H39">
        <v>23</v>
      </c>
      <c r="I39" t="s">
        <v>130</v>
      </c>
      <c r="S39" t="s">
        <v>202</v>
      </c>
      <c r="T39" t="s">
        <v>236</v>
      </c>
      <c r="U39" t="s">
        <v>274</v>
      </c>
      <c r="V39" t="str">
        <f t="shared" si="5"/>
        <v>327</v>
      </c>
      <c r="W39" t="str">
        <f t="shared" si="8"/>
        <v>AG64 - 584</v>
      </c>
      <c r="X39" t="str">
        <f t="shared" si="9"/>
        <v>ENTOMOLOGÍA GENERAL - 3603</v>
      </c>
      <c r="Y39" t="str">
        <f t="shared" si="6"/>
        <v>AGRONOMIA VI-TARDE-B ENTOMOLOGÍA GENERAL</v>
      </c>
      <c r="Z39" t="str">
        <f t="shared" si="4"/>
        <v>AG_VI-T-B ENTOMOLOGÍA GENERAL - 3603</v>
      </c>
      <c r="AA39" t="str">
        <f t="shared" si="7"/>
        <v>AG_VI-T-B ENTOMOLOGÍA GEN</v>
      </c>
      <c r="AB39" t="str">
        <f>CONCATENATE("&lt;p&gt;&lt;a href='",S39,"' target='_blank'&gt;&lt;img src='",items!$B$1,"' alt='' width='291' height='42' role='presentation' class='img-responsive atto_image_button_text-bottom'&gt;&lt;/a&gt;&lt;br&gt;&lt;/p&gt;")</f>
        <v>&lt;p&gt;&lt;a href='https://chat.whatsapp.com/GymanOQ9K7U4ofMLAvU22L'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0" spans="1:28" x14ac:dyDescent="0.25">
      <c r="A40">
        <v>39</v>
      </c>
      <c r="B40" t="s">
        <v>17</v>
      </c>
      <c r="C40" t="s">
        <v>18</v>
      </c>
      <c r="D40" s="16" t="s">
        <v>132</v>
      </c>
      <c r="E40" t="s">
        <v>58</v>
      </c>
      <c r="F40" t="s">
        <v>89</v>
      </c>
      <c r="G40" t="s">
        <v>20</v>
      </c>
      <c r="H40">
        <v>22</v>
      </c>
      <c r="I40" t="s">
        <v>130</v>
      </c>
      <c r="S40" t="s">
        <v>203</v>
      </c>
      <c r="T40" t="s">
        <v>236</v>
      </c>
      <c r="U40" t="s">
        <v>275</v>
      </c>
      <c r="V40" t="str">
        <f t="shared" si="5"/>
        <v>322</v>
      </c>
      <c r="W40" t="str">
        <f t="shared" si="8"/>
        <v>AG65 - 585</v>
      </c>
      <c r="X40" t="str">
        <f t="shared" si="9"/>
        <v>TOPOGRAFÍA - 3598</v>
      </c>
      <c r="Y40" t="str">
        <f t="shared" si="6"/>
        <v>AGRONOMIA VI-MAÑANA-A TOPOGRAFÍA</v>
      </c>
      <c r="Z40" t="str">
        <f t="shared" si="4"/>
        <v>AG_VI-M-A TOPOGRAFÍA - 3598</v>
      </c>
      <c r="AA40" t="str">
        <f t="shared" si="7"/>
        <v>AG_VI-M-A TOPOGRAFÍA - 35</v>
      </c>
      <c r="AB40" t="str">
        <f>CONCATENATE("&lt;p&gt;&lt;a href='",S40,"' target='_blank'&gt;&lt;img src='",items!$B$1,"' alt='' width='291' height='42' role='presentation' class='img-responsive atto_image_button_text-bottom'&gt;&lt;/a&gt;&lt;br&gt;&lt;/p&gt;")</f>
        <v>&lt;p&gt;&lt;a href='https://chat.whatsapp.com/IVIdHqgsAKmKdX3CzmWxnM'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1" spans="1:28" x14ac:dyDescent="0.25">
      <c r="A41">
        <v>40</v>
      </c>
      <c r="B41" t="s">
        <v>17</v>
      </c>
      <c r="C41" t="s">
        <v>18</v>
      </c>
      <c r="D41" s="16" t="s">
        <v>133</v>
      </c>
      <c r="E41" t="s">
        <v>58</v>
      </c>
      <c r="F41" t="s">
        <v>81</v>
      </c>
      <c r="G41" t="s">
        <v>21</v>
      </c>
      <c r="H41">
        <v>27</v>
      </c>
      <c r="I41" t="s">
        <v>130</v>
      </c>
      <c r="S41" t="s">
        <v>204</v>
      </c>
      <c r="T41" t="s">
        <v>236</v>
      </c>
      <c r="U41" t="s">
        <v>276</v>
      </c>
      <c r="V41" t="str">
        <f t="shared" si="5"/>
        <v>328</v>
      </c>
      <c r="W41" t="str">
        <f t="shared" si="8"/>
        <v>AG65 - 585</v>
      </c>
      <c r="X41" t="str">
        <f t="shared" si="9"/>
        <v>TOPOGRAFÍA - 3604</v>
      </c>
      <c r="Y41" t="str">
        <f t="shared" si="6"/>
        <v>AGRONOMIA VI-TARDE-B TOPOGRAFÍA</v>
      </c>
      <c r="Z41" t="str">
        <f t="shared" si="4"/>
        <v>AG_VI-T-B TOPOGRAFÍA - 3604</v>
      </c>
      <c r="AA41" t="str">
        <f t="shared" si="7"/>
        <v>AG_VI-T-B TOPOGRAFÍA - 36</v>
      </c>
      <c r="AB41" t="str">
        <f>CONCATENATE("&lt;p&gt;&lt;a href='",S41,"' target='_blank'&gt;&lt;img src='",items!$B$1,"' alt='' width='291' height='42' role='presentation' class='img-responsive atto_image_button_text-bottom'&gt;&lt;/a&gt;&lt;br&gt;&lt;/p&gt;")</f>
        <v>&lt;p&gt;&lt;a href='https://chat.whatsapp.com/LGNfuNvKouDBp40dn9zH8X'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2" spans="1:28" x14ac:dyDescent="0.25">
      <c r="A42">
        <v>41</v>
      </c>
      <c r="B42" t="s">
        <v>17</v>
      </c>
      <c r="C42" t="s">
        <v>18</v>
      </c>
      <c r="D42" s="16" t="s">
        <v>134</v>
      </c>
      <c r="E42" t="s">
        <v>58</v>
      </c>
      <c r="F42" t="s">
        <v>89</v>
      </c>
      <c r="G42" t="s">
        <v>20</v>
      </c>
      <c r="H42">
        <v>25</v>
      </c>
      <c r="I42" t="s">
        <v>67</v>
      </c>
      <c r="S42" t="s">
        <v>206</v>
      </c>
      <c r="T42" t="s">
        <v>236</v>
      </c>
      <c r="U42" t="s">
        <v>277</v>
      </c>
      <c r="V42" t="str">
        <f t="shared" si="5"/>
        <v>317</v>
      </c>
      <c r="W42" t="str">
        <f t="shared" si="8"/>
        <v>EG20 - 586</v>
      </c>
      <c r="X42" t="str">
        <f t="shared" si="9"/>
        <v>PENSAMIENTO POLÍTICO CONTEMPORÁNEO - 3593</v>
      </c>
      <c r="Y42" t="str">
        <f t="shared" si="6"/>
        <v>AGRONOMIA VI-MAÑANA-A PENSAMIENTO POLÍTICO CONTEMPORÁNEO</v>
      </c>
      <c r="Z42" t="str">
        <f t="shared" si="4"/>
        <v>AG_VI-M-A PENSAMIENTO POLÍTICO CONTEMPORÁNEO - 3593</v>
      </c>
      <c r="AA42" t="str">
        <f t="shared" si="7"/>
        <v>AG_VI-M-A PENSAMIENTO POL</v>
      </c>
      <c r="AB42" t="str">
        <f>CONCATENATE("&lt;p&gt;&lt;a href='",S42,"' target='_blank'&gt;&lt;img src='",items!$B$1,"' alt='' width='291' height='42' role='presentation' class='img-responsive atto_image_button_text-bottom'&gt;&lt;/a&gt;&lt;br&gt;&lt;/p&gt;")</f>
        <v>&lt;p&gt;&lt;a href='https://chat.whatsapp.com/GE6Y75mPb89CQx72qqiFaW'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3" spans="1:28" x14ac:dyDescent="0.25">
      <c r="A43">
        <v>42</v>
      </c>
      <c r="B43" t="s">
        <v>17</v>
      </c>
      <c r="C43" t="s">
        <v>18</v>
      </c>
      <c r="D43" s="16" t="s">
        <v>135</v>
      </c>
      <c r="E43" t="s">
        <v>58</v>
      </c>
      <c r="F43" t="s">
        <v>81</v>
      </c>
      <c r="G43" t="s">
        <v>21</v>
      </c>
      <c r="H43">
        <v>29</v>
      </c>
      <c r="I43" t="s">
        <v>67</v>
      </c>
      <c r="S43" t="s">
        <v>207</v>
      </c>
      <c r="T43" t="s">
        <v>236</v>
      </c>
      <c r="U43" t="s">
        <v>278</v>
      </c>
      <c r="V43" t="str">
        <f t="shared" si="5"/>
        <v>323</v>
      </c>
      <c r="W43" t="str">
        <f t="shared" si="8"/>
        <v>EG20 - 586</v>
      </c>
      <c r="X43" t="str">
        <f t="shared" si="9"/>
        <v>PENSAMIENTO POLÍTICO CONTEMPORÁNEO - 3599</v>
      </c>
      <c r="Y43" t="str">
        <f t="shared" si="6"/>
        <v>AGRONOMIA VI-TARDE-B PENSAMIENTO POLÍTICO CONTEMPORÁNEO</v>
      </c>
      <c r="Z43" t="str">
        <f t="shared" si="4"/>
        <v>AG_VI-T-B PENSAMIENTO POLÍTICO CONTEMPORÁNEO - 3599</v>
      </c>
      <c r="AA43" t="str">
        <f t="shared" si="7"/>
        <v>AG_VI-T-B PENSAMIENTO POL</v>
      </c>
      <c r="AB43" t="str">
        <f>CONCATENATE("&lt;p&gt;&lt;a href='",S43,"' target='_blank'&gt;&lt;img src='",items!$B$1,"' alt='' width='291' height='42' role='presentation' class='img-responsive atto_image_button_text-bottom'&gt;&lt;/a&gt;&lt;br&gt;&lt;/p&gt;")</f>
        <v>&lt;p&gt;&lt;a href='https://chat.whatsapp.com/Ig9o4CD5CWXEVfktsbvvPg'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4" spans="1:28" x14ac:dyDescent="0.25">
      <c r="A44">
        <v>43</v>
      </c>
      <c r="B44" t="s">
        <v>17</v>
      </c>
      <c r="C44" t="s">
        <v>18</v>
      </c>
      <c r="D44" t="s">
        <v>136</v>
      </c>
      <c r="E44" t="s">
        <v>25</v>
      </c>
      <c r="F44" t="s">
        <v>81</v>
      </c>
      <c r="G44" t="s">
        <v>20</v>
      </c>
      <c r="H44">
        <v>51</v>
      </c>
      <c r="I44" t="s">
        <v>74</v>
      </c>
      <c r="S44" t="s">
        <v>208</v>
      </c>
      <c r="T44" t="s">
        <v>236</v>
      </c>
      <c r="U44" t="s">
        <v>279</v>
      </c>
      <c r="V44" t="str">
        <f t="shared" si="5"/>
        <v>329</v>
      </c>
      <c r="W44" t="str">
        <f t="shared" si="8"/>
        <v>AG71 - 587</v>
      </c>
      <c r="X44" t="str">
        <f t="shared" si="9"/>
        <v>MEJORAMIENTO GENÉTICO Y BIOTECNOLOGÍA - 3605</v>
      </c>
      <c r="Y44" t="str">
        <f t="shared" si="6"/>
        <v>AGRONOMIA VII-TARDE-A MEJORAMIENTO GENÉTICO Y BIOTECNOLOGÍA</v>
      </c>
      <c r="Z44" t="str">
        <f t="shared" si="4"/>
        <v>AG_VII-T-A MEJORAMIENTO GENÉTICO Y BIOTECNOLOGÍA - 3605</v>
      </c>
      <c r="AA44" t="str">
        <f t="shared" si="7"/>
        <v>AG_VII-T-A MEJORAMIENTO G</v>
      </c>
      <c r="AB44" t="str">
        <f>CONCATENATE("&lt;p&gt;&lt;a href='",S44,"' target='_blank'&gt;&lt;img src='",items!$B$1,"' alt='' width='291' height='42' role='presentation' class='img-responsive atto_image_button_text-bottom'&gt;&lt;/a&gt;&lt;br&gt;&lt;/p&gt;")</f>
        <v>&lt;p&gt;&lt;a href='https://chat.whatsapp.com/DHNY3LmgGY77OND80O1cLA'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5" spans="1:28" x14ac:dyDescent="0.25">
      <c r="A45">
        <v>44</v>
      </c>
      <c r="B45" t="s">
        <v>17</v>
      </c>
      <c r="C45" t="s">
        <v>18</v>
      </c>
      <c r="D45" t="s">
        <v>137</v>
      </c>
      <c r="E45" t="s">
        <v>25</v>
      </c>
      <c r="F45" t="s">
        <v>81</v>
      </c>
      <c r="G45" t="s">
        <v>20</v>
      </c>
      <c r="H45">
        <v>50</v>
      </c>
      <c r="I45" t="s">
        <v>106</v>
      </c>
      <c r="S45" t="s">
        <v>209</v>
      </c>
      <c r="T45" t="s">
        <v>236</v>
      </c>
      <c r="U45" t="s">
        <v>280</v>
      </c>
      <c r="V45" t="str">
        <f t="shared" si="5"/>
        <v>330</v>
      </c>
      <c r="W45" t="str">
        <f t="shared" si="8"/>
        <v>AG72 - 588</v>
      </c>
      <c r="X45" t="str">
        <f t="shared" si="9"/>
        <v>MÉTODOS ESTADÍSTICOS DE INVESTIGACIÓN - 3606</v>
      </c>
      <c r="Y45" t="str">
        <f t="shared" si="6"/>
        <v>AGRONOMIA VII-TARDE-A MÉTODOS ESTADÍSTICOS DE INVESTIGACIÓN</v>
      </c>
      <c r="Z45" t="str">
        <f t="shared" si="4"/>
        <v>AG_VII-T-A MÉTODOS ESTADÍSTICOS DE INVESTIGACIÓN - 3606</v>
      </c>
      <c r="AA45" t="str">
        <f t="shared" si="7"/>
        <v>AG_VII-T-A MÉTODOS ESTADÍ</v>
      </c>
      <c r="AB45" t="str">
        <f>CONCATENATE("&lt;p&gt;&lt;a href='",S45,"' target='_blank'&gt;&lt;img src='",items!$B$1,"' alt='' width='291' height='42' role='presentation' class='img-responsive atto_image_button_text-bottom'&gt;&lt;/a&gt;&lt;br&gt;&lt;/p&gt;")</f>
        <v>&lt;p&gt;&lt;a href='https://chat.whatsapp.com/HUXsAAqP2oC1QENWNYjiC0'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6" spans="1:28" x14ac:dyDescent="0.25">
      <c r="A46">
        <v>45</v>
      </c>
      <c r="B46" t="s">
        <v>17</v>
      </c>
      <c r="C46" t="s">
        <v>18</v>
      </c>
      <c r="D46" t="s">
        <v>138</v>
      </c>
      <c r="E46" t="s">
        <v>25</v>
      </c>
      <c r="F46" t="s">
        <v>81</v>
      </c>
      <c r="G46" t="s">
        <v>20</v>
      </c>
      <c r="H46">
        <v>35</v>
      </c>
      <c r="I46" t="s">
        <v>112</v>
      </c>
      <c r="S46" t="s">
        <v>210</v>
      </c>
      <c r="T46" t="s">
        <v>236</v>
      </c>
      <c r="U46" t="s">
        <v>281</v>
      </c>
      <c r="V46" t="str">
        <f t="shared" si="5"/>
        <v>331</v>
      </c>
      <c r="W46" t="str">
        <f t="shared" si="8"/>
        <v>AG73 - 589</v>
      </c>
      <c r="X46" t="str">
        <f t="shared" si="9"/>
        <v>MACROECONOMÍA - 3607</v>
      </c>
      <c r="Y46" t="str">
        <f t="shared" si="6"/>
        <v>AGRONOMIA VII-TARDE-A MACROECONOMÍA</v>
      </c>
      <c r="Z46" t="str">
        <f t="shared" si="4"/>
        <v>AG_VII-T-A MACROECONOMÍA - 3607</v>
      </c>
      <c r="AA46" t="str">
        <f t="shared" si="7"/>
        <v>AG_VII-T-A MACROECONOMÍA</v>
      </c>
      <c r="AB46" t="str">
        <f>CONCATENATE("&lt;p&gt;&lt;a href='",S46,"' target='_blank'&gt;&lt;img src='",items!$B$1,"' alt='' width='291' height='42' role='presentation' class='img-responsive atto_image_button_text-bottom'&gt;&lt;/a&gt;&lt;br&gt;&lt;/p&gt;")</f>
        <v>&lt;p&gt;&lt;a href='https://chat.whatsapp.com/JWMWpIdWatpBvmJBnHQMGM'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7" spans="1:28" x14ac:dyDescent="0.25">
      <c r="A47">
        <v>46</v>
      </c>
      <c r="B47" t="s">
        <v>17</v>
      </c>
      <c r="C47" t="s">
        <v>18</v>
      </c>
      <c r="D47" t="s">
        <v>139</v>
      </c>
      <c r="E47" t="s">
        <v>25</v>
      </c>
      <c r="F47" t="s">
        <v>81</v>
      </c>
      <c r="G47" t="s">
        <v>20</v>
      </c>
      <c r="H47">
        <v>50</v>
      </c>
      <c r="I47" t="s">
        <v>140</v>
      </c>
      <c r="S47" t="s">
        <v>211</v>
      </c>
      <c r="T47" t="s">
        <v>236</v>
      </c>
      <c r="U47" t="s">
        <v>282</v>
      </c>
      <c r="V47" t="str">
        <f t="shared" si="5"/>
        <v>332</v>
      </c>
      <c r="W47" t="str">
        <f t="shared" si="8"/>
        <v>AG74 - 590</v>
      </c>
      <c r="X47" t="str">
        <f t="shared" si="9"/>
        <v>HIDROLOGÍA Y SISTEMAS DE RIEGO - 3608</v>
      </c>
      <c r="Y47" t="str">
        <f t="shared" si="6"/>
        <v>AGRONOMIA VII-TARDE-A HIDROLOGÍA Y SISTEMAS DE RIEGO</v>
      </c>
      <c r="Z47" t="str">
        <f t="shared" si="4"/>
        <v>AG_VII-T-A HIDROLOGÍA Y SISTEMAS DE RIEGO - 3608</v>
      </c>
      <c r="AA47" t="str">
        <f t="shared" si="7"/>
        <v>AG_VII-T-A HIDROLOGÍA Y S</v>
      </c>
      <c r="AB47" t="str">
        <f>CONCATENATE("&lt;p&gt;&lt;a href='",S47,"' target='_blank'&gt;&lt;img src='",items!$B$1,"' alt='' width='291' height='42' role='presentation' class='img-responsive atto_image_button_text-bottom'&gt;&lt;/a&gt;&lt;br&gt;&lt;/p&gt;")</f>
        <v>&lt;p&gt;&lt;a href='https://chat.whatsapp.com/HjXm17ZgnQmK0faxtBN4AT'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8" spans="1:28" x14ac:dyDescent="0.25">
      <c r="A48">
        <v>47</v>
      </c>
      <c r="B48" t="s">
        <v>17</v>
      </c>
      <c r="C48" t="s">
        <v>18</v>
      </c>
      <c r="D48" t="s">
        <v>141</v>
      </c>
      <c r="E48" t="s">
        <v>25</v>
      </c>
      <c r="F48" t="s">
        <v>81</v>
      </c>
      <c r="G48" t="s">
        <v>20</v>
      </c>
      <c r="H48">
        <v>50</v>
      </c>
      <c r="I48" t="s">
        <v>74</v>
      </c>
      <c r="S48" t="s">
        <v>212</v>
      </c>
      <c r="T48" t="s">
        <v>236</v>
      </c>
      <c r="U48" t="s">
        <v>283</v>
      </c>
      <c r="V48" t="str">
        <f t="shared" si="5"/>
        <v>333</v>
      </c>
      <c r="W48" t="str">
        <f t="shared" si="8"/>
        <v>AG75 - 591</v>
      </c>
      <c r="X48" t="str">
        <f t="shared" si="9"/>
        <v>CEREALES Y PSEUDOCEREALES - 3609</v>
      </c>
      <c r="Y48" t="str">
        <f t="shared" si="6"/>
        <v>AGRONOMIA VII-TARDE-A CEREALES Y PSEUDOCEREALES</v>
      </c>
      <c r="Z48" t="str">
        <f t="shared" si="4"/>
        <v>AG_VII-T-A CEREALES Y PSEUDOCEREALES - 3609</v>
      </c>
      <c r="AA48" t="str">
        <f t="shared" si="7"/>
        <v>AG_VII-T-A CEREALES Y PSE</v>
      </c>
      <c r="AB48" t="str">
        <f>CONCATENATE("&lt;p&gt;&lt;a href='",S48,"' target='_blank'&gt;&lt;img src='",items!$B$1,"' alt='' width='291' height='42' role='presentation' class='img-responsive atto_image_button_text-bottom'&gt;&lt;/a&gt;&lt;br&gt;&lt;/p&gt;")</f>
        <v>&lt;p&gt;&lt;a href='https://chat.whatsapp.com/KfrVTtAogUTLM6O3kjyrOK'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9" spans="1:28" x14ac:dyDescent="0.25">
      <c r="A49">
        <v>48</v>
      </c>
      <c r="B49" t="s">
        <v>17</v>
      </c>
      <c r="C49" t="s">
        <v>18</v>
      </c>
      <c r="D49" t="s">
        <v>142</v>
      </c>
      <c r="E49" t="s">
        <v>25</v>
      </c>
      <c r="F49" t="s">
        <v>81</v>
      </c>
      <c r="G49" t="s">
        <v>20</v>
      </c>
      <c r="H49">
        <v>28</v>
      </c>
      <c r="I49" t="s">
        <v>76</v>
      </c>
      <c r="S49" t="s">
        <v>213</v>
      </c>
      <c r="T49" t="s">
        <v>236</v>
      </c>
      <c r="U49" t="s">
        <v>284</v>
      </c>
      <c r="V49" t="str">
        <f t="shared" si="5"/>
        <v>334</v>
      </c>
      <c r="W49" t="str">
        <f t="shared" si="8"/>
        <v>AG76 - 592</v>
      </c>
      <c r="X49" t="str">
        <f t="shared" si="9"/>
        <v>FITOPATOLOGÍA GENERAL - 3610</v>
      </c>
      <c r="Y49" t="str">
        <f t="shared" si="6"/>
        <v>AGRONOMIA VII-TARDE-A FITOPATOLOGÍA GENERAL</v>
      </c>
      <c r="Z49" t="str">
        <f t="shared" si="4"/>
        <v>AG_VII-T-A FITOPATOLOGÍA GENERAL - 3610</v>
      </c>
      <c r="AA49" t="str">
        <f t="shared" si="7"/>
        <v>AG_VII-T-A FITOPATOLOGÍA</v>
      </c>
      <c r="AB49" t="str">
        <f>CONCATENATE("&lt;p&gt;&lt;a href='",S49,"' target='_blank'&gt;&lt;img src='",items!$B$1,"' alt='' width='291' height='42' role='presentation' class='img-responsive atto_image_button_text-bottom'&gt;&lt;/a&gt;&lt;br&gt;&lt;/p&gt;")</f>
        <v>&lt;p&gt;&lt;a href='https://chat.whatsapp.com/BkTHhiw82c83IIfzOzXabq'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0" spans="1:28" x14ac:dyDescent="0.25">
      <c r="A50">
        <v>49</v>
      </c>
      <c r="B50" t="s">
        <v>17</v>
      </c>
      <c r="C50" t="s">
        <v>18</v>
      </c>
      <c r="D50" t="s">
        <v>143</v>
      </c>
      <c r="E50" t="s">
        <v>25</v>
      </c>
      <c r="F50" t="s">
        <v>81</v>
      </c>
      <c r="G50" t="s">
        <v>21</v>
      </c>
      <c r="H50">
        <v>29</v>
      </c>
      <c r="I50" t="s">
        <v>109</v>
      </c>
      <c r="S50" t="s">
        <v>214</v>
      </c>
      <c r="T50" t="s">
        <v>236</v>
      </c>
      <c r="U50" t="s">
        <v>285</v>
      </c>
      <c r="V50" t="str">
        <f t="shared" si="5"/>
        <v>335</v>
      </c>
      <c r="W50" t="str">
        <f t="shared" si="8"/>
        <v>AG76 - 592</v>
      </c>
      <c r="X50" t="str">
        <f t="shared" si="9"/>
        <v>FITOPATOLOGÍA GENERAL - 3611</v>
      </c>
      <c r="Y50" t="str">
        <f t="shared" si="6"/>
        <v>AGRONOMIA VII-TARDE-B FITOPATOLOGÍA GENERAL</v>
      </c>
      <c r="Z50" t="str">
        <f t="shared" si="4"/>
        <v>AG_VII-T-B FITOPATOLOGÍA GENERAL - 3611</v>
      </c>
      <c r="AA50" t="str">
        <f t="shared" si="7"/>
        <v>AG_VII-T-B FITOPATOLOGÍA</v>
      </c>
      <c r="AB50" t="str">
        <f>CONCATENATE("&lt;p&gt;&lt;a href='",S50,"' target='_blank'&gt;&lt;img src='",items!$B$1,"' alt='' width='291' height='42' role='presentation' class='img-responsive atto_image_button_text-bottom'&gt;&lt;/a&gt;&lt;br&gt;&lt;/p&gt;")</f>
        <v>&lt;p&gt;&lt;a href='https://chat.whatsapp.com/JOKAowhjh7u6yK6N90K3JK'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1" spans="1:28" x14ac:dyDescent="0.25">
      <c r="A51">
        <v>50</v>
      </c>
      <c r="B51" t="s">
        <v>17</v>
      </c>
      <c r="C51" t="s">
        <v>18</v>
      </c>
      <c r="D51" s="16" t="s">
        <v>144</v>
      </c>
      <c r="E51" t="s">
        <v>63</v>
      </c>
      <c r="F51" t="s">
        <v>81</v>
      </c>
      <c r="G51" t="s">
        <v>21</v>
      </c>
      <c r="H51">
        <v>27</v>
      </c>
      <c r="I51" t="s">
        <v>65</v>
      </c>
      <c r="S51" t="s">
        <v>215</v>
      </c>
      <c r="T51" t="s">
        <v>236</v>
      </c>
      <c r="U51" t="s">
        <v>286</v>
      </c>
      <c r="V51" t="str">
        <f t="shared" si="5"/>
        <v>336</v>
      </c>
      <c r="W51" t="str">
        <f t="shared" si="8"/>
        <v>AG81 - 593</v>
      </c>
      <c r="X51" t="str">
        <f t="shared" si="9"/>
        <v>RAICES Y TUBÉRCULOS - 3612</v>
      </c>
      <c r="Y51" t="str">
        <f t="shared" si="6"/>
        <v>AGRONOMIA VIII-TARDE-B RAICES Y TUBÉRCULOS</v>
      </c>
      <c r="Z51" t="str">
        <f t="shared" si="4"/>
        <v>AG_VIII-T-B RAICES Y TUBÉRCULOS - 3612</v>
      </c>
      <c r="AA51" t="str">
        <f t="shared" si="7"/>
        <v>AG_VIII-T-B RAICES Y TUBÉ</v>
      </c>
      <c r="AB51" t="str">
        <f>CONCATENATE("&lt;p&gt;&lt;a href='",S51,"' target='_blank'&gt;&lt;img src='",items!$B$1,"' alt='' width='291' height='42' role='presentation' class='img-responsive atto_image_button_text-bottom'&gt;&lt;/a&gt;&lt;br&gt;&lt;/p&gt;")</f>
        <v>&lt;p&gt;&lt;a href='https://chat.whatsapp.com/GequK52GmcHBYRoHU79VJF'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2" spans="1:28" x14ac:dyDescent="0.25">
      <c r="A52">
        <v>51</v>
      </c>
      <c r="B52" t="s">
        <v>17</v>
      </c>
      <c r="C52" t="s">
        <v>18</v>
      </c>
      <c r="D52" s="16" t="s">
        <v>145</v>
      </c>
      <c r="E52" t="s">
        <v>63</v>
      </c>
      <c r="F52" t="s">
        <v>81</v>
      </c>
      <c r="G52" t="s">
        <v>21</v>
      </c>
      <c r="H52">
        <v>27</v>
      </c>
      <c r="I52" t="s">
        <v>140</v>
      </c>
      <c r="S52" t="s">
        <v>216</v>
      </c>
      <c r="T52" t="s">
        <v>236</v>
      </c>
      <c r="U52" t="s">
        <v>287</v>
      </c>
      <c r="V52" t="str">
        <f t="shared" si="5"/>
        <v>337</v>
      </c>
      <c r="W52" t="str">
        <f t="shared" si="8"/>
        <v>AG82 - 594</v>
      </c>
      <c r="X52" t="str">
        <f t="shared" si="9"/>
        <v>OLERICULTURA - 3613</v>
      </c>
      <c r="Y52" t="str">
        <f t="shared" si="6"/>
        <v>AGRONOMIA VIII-TARDE-B OLERICULTURA</v>
      </c>
      <c r="Z52" t="str">
        <f t="shared" si="4"/>
        <v>AG_VIII-T-B OLERICULTURA - 3613</v>
      </c>
      <c r="AA52" t="str">
        <f t="shared" si="7"/>
        <v>AG_VIII-T-B OLERICULTURA</v>
      </c>
      <c r="AB52" t="str">
        <f>CONCATENATE("&lt;p&gt;&lt;a href='",S52,"' target='_blank'&gt;&lt;img src='",items!$B$1,"' alt='' width='291' height='42' role='presentation' class='img-responsive atto_image_button_text-bottom'&gt;&lt;/a&gt;&lt;br&gt;&lt;/p&gt;")</f>
        <v>&lt;p&gt;&lt;a href='https://chat.whatsapp.com/IazwrJzF2AV8zek88UZy0t'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3" spans="1:28" x14ac:dyDescent="0.25">
      <c r="A53">
        <v>52</v>
      </c>
      <c r="B53" t="s">
        <v>17</v>
      </c>
      <c r="C53" t="s">
        <v>18</v>
      </c>
      <c r="D53" s="16" t="s">
        <v>146</v>
      </c>
      <c r="E53" t="s">
        <v>63</v>
      </c>
      <c r="F53" t="s">
        <v>81</v>
      </c>
      <c r="G53" t="s">
        <v>21</v>
      </c>
      <c r="H53">
        <v>39</v>
      </c>
      <c r="I53" t="s">
        <v>140</v>
      </c>
      <c r="S53" t="s">
        <v>217</v>
      </c>
      <c r="T53" t="s">
        <v>236</v>
      </c>
      <c r="U53" t="s">
        <v>288</v>
      </c>
      <c r="V53" t="str">
        <f t="shared" si="5"/>
        <v>338</v>
      </c>
      <c r="W53" t="str">
        <f t="shared" si="8"/>
        <v>AG83 - 595</v>
      </c>
      <c r="X53" t="str">
        <f t="shared" si="9"/>
        <v>FRUTICULTURA - 3614</v>
      </c>
      <c r="Y53" t="str">
        <f t="shared" si="6"/>
        <v>AGRONOMIA VIII-TARDE-B FRUTICULTURA</v>
      </c>
      <c r="Z53" t="str">
        <f t="shared" si="4"/>
        <v>AG_VIII-T-B FRUTICULTURA - 3614</v>
      </c>
      <c r="AA53" t="str">
        <f t="shared" si="7"/>
        <v>AG_VIII-T-B FRUTICULTURA</v>
      </c>
      <c r="AB53" t="str">
        <f>CONCATENATE("&lt;p&gt;&lt;a href='",S53,"' target='_blank'&gt;&lt;img src='",items!$B$1,"' alt='' width='291' height='42' role='presentation' class='img-responsive atto_image_button_text-bottom'&gt;&lt;/a&gt;&lt;br&gt;&lt;/p&gt;")</f>
        <v>&lt;p&gt;&lt;a href='https://chat.whatsapp.com/JURbFWDBcmI6hyzq5SJ7mj'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4" spans="1:28" x14ac:dyDescent="0.25">
      <c r="A54">
        <v>53</v>
      </c>
      <c r="B54" t="s">
        <v>17</v>
      </c>
      <c r="C54" t="s">
        <v>18</v>
      </c>
      <c r="D54" s="16" t="s">
        <v>147</v>
      </c>
      <c r="E54" t="s">
        <v>63</v>
      </c>
      <c r="F54" t="s">
        <v>81</v>
      </c>
      <c r="G54" t="s">
        <v>21</v>
      </c>
      <c r="H54">
        <v>37</v>
      </c>
      <c r="I54" t="s">
        <v>73</v>
      </c>
      <c r="S54" t="s">
        <v>218</v>
      </c>
      <c r="T54" t="s">
        <v>236</v>
      </c>
      <c r="U54" t="s">
        <v>289</v>
      </c>
      <c r="V54" t="str">
        <f t="shared" si="5"/>
        <v>341</v>
      </c>
      <c r="W54" t="str">
        <f t="shared" si="8"/>
        <v>AG86 - 598</v>
      </c>
      <c r="X54" t="str">
        <f t="shared" si="9"/>
        <v>ENTOMOLOGÍA AGRÍCOLA - 3617</v>
      </c>
      <c r="Y54" t="str">
        <f t="shared" si="6"/>
        <v>AGRONOMIA VIII-TARDE-B ENTOMOLOGÍA AGRÍCOLA</v>
      </c>
      <c r="Z54" t="str">
        <f t="shared" si="4"/>
        <v>AG_VIII-T-B ENTOMOLOGÍA AGRÍCOLA - 3617</v>
      </c>
      <c r="AA54" t="str">
        <f t="shared" si="7"/>
        <v>AG_VIII-T-B ENTOMOLOGÍA A</v>
      </c>
      <c r="AB54" t="str">
        <f>CONCATENATE("&lt;p&gt;&lt;a href='",S54,"' target='_blank'&gt;&lt;img src='",items!$B$1,"' alt='' width='291' height='42' role='presentation' class='img-responsive atto_image_button_text-bottom'&gt;&lt;/a&gt;&lt;br&gt;&lt;/p&gt;")</f>
        <v>&lt;p&gt;&lt;a href='https://chat.whatsapp.com/JPNVuaakU4Z4c1nvN7HSSF'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5" spans="1:28" x14ac:dyDescent="0.25">
      <c r="A55">
        <v>54</v>
      </c>
      <c r="B55" t="s">
        <v>17</v>
      </c>
      <c r="C55" t="s">
        <v>18</v>
      </c>
      <c r="D55" s="16" t="s">
        <v>148</v>
      </c>
      <c r="E55" t="s">
        <v>63</v>
      </c>
      <c r="F55" t="s">
        <v>81</v>
      </c>
      <c r="G55" t="s">
        <v>21</v>
      </c>
      <c r="H55">
        <v>39</v>
      </c>
      <c r="I55" t="s">
        <v>112</v>
      </c>
      <c r="S55" t="s">
        <v>219</v>
      </c>
      <c r="T55" t="s">
        <v>236</v>
      </c>
      <c r="U55" t="s">
        <v>290</v>
      </c>
      <c r="V55" t="str">
        <f t="shared" si="5"/>
        <v>339</v>
      </c>
      <c r="W55" t="str">
        <f t="shared" si="8"/>
        <v>AG84 - 620</v>
      </c>
      <c r="X55" t="str">
        <f t="shared" si="9"/>
        <v>METODOLOGÍA DE INVESTIGACIÓN CIENTÍFICA - 3615</v>
      </c>
      <c r="Y55" t="str">
        <f t="shared" si="6"/>
        <v>AGRONOMIA VIII-TARDE-B METODOLOGÍA DE INVESTIGACIÓN CIENTÍFICA</v>
      </c>
      <c r="Z55" t="str">
        <f t="shared" si="4"/>
        <v>AG_VIII-T-B METODOLOGÍA DE INVESTIGACIÓN CIENTÍFICA - 3615</v>
      </c>
      <c r="AA55" t="str">
        <f t="shared" si="7"/>
        <v>AG_VIII-T-B METODOLOGÍA D</v>
      </c>
      <c r="AB55" t="str">
        <f>CONCATENATE("&lt;p&gt;&lt;a href='",S55,"' target='_blank'&gt;&lt;img src='",items!$B$1,"' alt='' width='291' height='42' role='presentation' class='img-responsive atto_image_button_text-bottom'&gt;&lt;/a&gt;&lt;br&gt;&lt;/p&gt;")</f>
        <v>&lt;p&gt;&lt;a href='https://chat.whatsapp.com/H7goiTLkcBY2zG13RCE601'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6" spans="1:28" x14ac:dyDescent="0.25">
      <c r="A56">
        <v>55</v>
      </c>
      <c r="B56" t="s">
        <v>17</v>
      </c>
      <c r="C56" t="s">
        <v>18</v>
      </c>
      <c r="D56" s="16" t="s">
        <v>149</v>
      </c>
      <c r="E56" t="s">
        <v>63</v>
      </c>
      <c r="F56" t="s">
        <v>81</v>
      </c>
      <c r="G56" t="s">
        <v>21</v>
      </c>
      <c r="H56">
        <v>28</v>
      </c>
      <c r="I56" t="s">
        <v>74</v>
      </c>
      <c r="S56" t="s">
        <v>220</v>
      </c>
      <c r="T56" t="s">
        <v>236</v>
      </c>
      <c r="U56" t="s">
        <v>291</v>
      </c>
      <c r="V56" t="str">
        <f t="shared" si="5"/>
        <v>340</v>
      </c>
      <c r="W56" t="str">
        <f t="shared" si="8"/>
        <v>AG85 - 621</v>
      </c>
      <c r="X56" t="str">
        <f t="shared" si="9"/>
        <v>PRODUCCIÓN DE SEMILLAS - 3616</v>
      </c>
      <c r="Y56" t="str">
        <f t="shared" si="6"/>
        <v>AGRONOMIA VIII-TARDE-B PRODUCCIÓN DE SEMILLAS</v>
      </c>
      <c r="Z56" t="str">
        <f t="shared" si="4"/>
        <v>AG_VIII-T-B PRODUCCIÓN DE SEMILLAS - 3616</v>
      </c>
      <c r="AA56" t="str">
        <f t="shared" si="7"/>
        <v>AG_VIII-T-B PRODUCCIÓN DE</v>
      </c>
      <c r="AB56" t="str">
        <f>CONCATENATE("&lt;p&gt;&lt;a href='",S56,"' target='_blank'&gt;&lt;img src='",items!$B$1,"' alt='' width='291' height='42' role='presentation' class='img-responsive atto_image_button_text-bottom'&gt;&lt;/a&gt;&lt;br&gt;&lt;/p&gt;")</f>
        <v>&lt;p&gt;&lt;a href='https://chat.whatsapp.com/HX3mEP02fMK2sHIPcDPq3D'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7" spans="1:28" x14ac:dyDescent="0.25">
      <c r="A57">
        <v>56</v>
      </c>
      <c r="B57" t="s">
        <v>17</v>
      </c>
      <c r="C57" t="s">
        <v>18</v>
      </c>
      <c r="D57" t="s">
        <v>150</v>
      </c>
      <c r="E57" t="s">
        <v>64</v>
      </c>
      <c r="F57" t="s">
        <v>79</v>
      </c>
      <c r="G57" t="s">
        <v>20</v>
      </c>
      <c r="H57">
        <v>24</v>
      </c>
      <c r="I57" t="s">
        <v>72</v>
      </c>
      <c r="S57" t="s">
        <v>234</v>
      </c>
      <c r="T57" t="s">
        <v>236</v>
      </c>
      <c r="U57" t="s">
        <v>292</v>
      </c>
      <c r="V57" t="str">
        <f t="shared" si="5"/>
        <v>342</v>
      </c>
      <c r="W57" t="str">
        <f t="shared" si="8"/>
        <v>AG105 - 60</v>
      </c>
      <c r="X57" t="str">
        <f t="shared" si="9"/>
        <v>FORMULACIÓN Y EVALUACIÓN DE PROYECTOS AGRÍCOLAS - 3618</v>
      </c>
      <c r="Y57" t="str">
        <f t="shared" si="6"/>
        <v>AGRONOMIA X-MANANA-A FORMULACIÓN Y EVALUACIÓN DE PROYECTOS AGRÍCOLAS</v>
      </c>
      <c r="Z57" t="str">
        <f t="shared" si="4"/>
        <v>AG_X-M-A FORMULACIÓN Y EVALUACIÓN DE PROYECTOS AGRÍCOLAS - 3618</v>
      </c>
      <c r="AA57" t="str">
        <f t="shared" si="7"/>
        <v>AG_X-M-A FORMULACIÓN Y EV</v>
      </c>
      <c r="AB57" t="str">
        <f>CONCATENATE("&lt;p&gt;&lt;a href='",S57,"' target='_blank'&gt;&lt;img src='",items!$B$1,"' alt='' width='291' height='42' role='presentation' class='img-responsive atto_image_button_text-bottom'&gt;&lt;/a&gt;&lt;br&gt;&lt;/p&gt;")</f>
        <v>&lt;p&gt;&lt;a href='https://chat.whatsapp.com/IofT4DJvcT4BmSDyr1BKc1'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8" spans="1:28" x14ac:dyDescent="0.25">
      <c r="A58">
        <v>57</v>
      </c>
      <c r="B58" t="s">
        <v>17</v>
      </c>
      <c r="C58" t="s">
        <v>18</v>
      </c>
      <c r="D58" t="s">
        <v>151</v>
      </c>
      <c r="E58" t="s">
        <v>64</v>
      </c>
      <c r="F58" t="s">
        <v>81</v>
      </c>
      <c r="G58" t="s">
        <v>21</v>
      </c>
      <c r="H58">
        <v>36</v>
      </c>
      <c r="I58" t="s">
        <v>72</v>
      </c>
      <c r="S58" t="s">
        <v>235</v>
      </c>
      <c r="T58" t="s">
        <v>236</v>
      </c>
      <c r="U58" t="s">
        <v>293</v>
      </c>
      <c r="V58" t="str">
        <f t="shared" si="5"/>
        <v>349</v>
      </c>
      <c r="W58" t="str">
        <f t="shared" si="8"/>
        <v>AG105 - 60</v>
      </c>
      <c r="X58" t="str">
        <f t="shared" si="9"/>
        <v>FORMULACIÓN Y EVALUACIÓN DE PROYECTOS AGRÍCOLAS - 3625</v>
      </c>
      <c r="Y58" t="str">
        <f t="shared" si="6"/>
        <v>AGRONOMIA X-TARDE-B FORMULACIÓN Y EVALUACIÓN DE PROYECTOS AGRÍCOLAS</v>
      </c>
      <c r="Z58" t="str">
        <f t="shared" si="4"/>
        <v>AG_X-T-B FORMULACIÓN Y EVALUACIÓN DE PROYECTOS AGRÍCOLAS - 3625</v>
      </c>
      <c r="AA58" t="str">
        <f t="shared" si="7"/>
        <v>AG_X-T-B FORMULACIÓN Y EV</v>
      </c>
      <c r="AB58" t="str">
        <f>CONCATENATE("&lt;p&gt;&lt;a href='",S58,"' target='_blank'&gt;&lt;img src='",items!$B$1,"' alt='' width='291' height='42' role='presentation' class='img-responsive atto_image_button_text-bottom'&gt;&lt;/a&gt;&lt;br&gt;&lt;/p&gt;")</f>
        <v>&lt;p&gt;&lt;a href='https://chat.whatsapp.com/B9uYcT3Zohi8xdnRNHzmRF'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9" spans="1:28" x14ac:dyDescent="0.25">
      <c r="A59">
        <v>58</v>
      </c>
      <c r="B59" t="s">
        <v>17</v>
      </c>
      <c r="C59" t="s">
        <v>18</v>
      </c>
      <c r="D59" t="s">
        <v>152</v>
      </c>
      <c r="E59" t="s">
        <v>64</v>
      </c>
      <c r="F59" t="s">
        <v>79</v>
      </c>
      <c r="G59" t="s">
        <v>20</v>
      </c>
      <c r="H59">
        <v>17</v>
      </c>
      <c r="I59" t="s">
        <v>153</v>
      </c>
      <c r="S59" t="s">
        <v>221</v>
      </c>
      <c r="T59" t="s">
        <v>236</v>
      </c>
      <c r="U59" t="s">
        <v>294</v>
      </c>
      <c r="V59" t="str">
        <f t="shared" si="5"/>
        <v>345</v>
      </c>
      <c r="W59" t="str">
        <f t="shared" si="8"/>
        <v>AG108 - 60</v>
      </c>
      <c r="X59" t="str">
        <f t="shared" si="9"/>
        <v>EXTENSIÓN AGRARIA - 3621</v>
      </c>
      <c r="Y59" t="str">
        <f t="shared" si="6"/>
        <v>AGRONOMIA X-MANANA-A EXTENSIÓN AGRARIA</v>
      </c>
      <c r="Z59" t="str">
        <f t="shared" si="4"/>
        <v>AG_X-M-A EXTENSIÓN AGRARIA - 3621</v>
      </c>
      <c r="AA59" t="str">
        <f t="shared" si="7"/>
        <v>AG_X-M-A EXTENSIÓN AGRARI</v>
      </c>
      <c r="AB59" t="str">
        <f>CONCATENATE("&lt;p&gt;&lt;a href='",S59,"' target='_blank'&gt;&lt;img src='",items!$B$1,"' alt='' width='291' height='42' role='presentation' class='img-responsive atto_image_button_text-bottom'&gt;&lt;/a&gt;&lt;br&gt;&lt;/p&gt;")</f>
        <v>&lt;p&gt;&lt;a href='https://chat.whatsapp.com/LMVgHaA9yGrLPPg5GO1xuj'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0" spans="1:28" x14ac:dyDescent="0.25">
      <c r="A60">
        <v>59</v>
      </c>
      <c r="B60" t="s">
        <v>17</v>
      </c>
      <c r="C60" t="s">
        <v>18</v>
      </c>
      <c r="D60" t="s">
        <v>154</v>
      </c>
      <c r="E60" t="s">
        <v>64</v>
      </c>
      <c r="F60" t="s">
        <v>81</v>
      </c>
      <c r="G60" t="s">
        <v>21</v>
      </c>
      <c r="H60">
        <v>31</v>
      </c>
      <c r="I60" t="s">
        <v>69</v>
      </c>
      <c r="S60" t="s">
        <v>222</v>
      </c>
      <c r="T60" t="s">
        <v>236</v>
      </c>
      <c r="U60" t="s">
        <v>295</v>
      </c>
      <c r="V60" t="str">
        <f t="shared" si="5"/>
        <v>352</v>
      </c>
      <c r="W60" t="str">
        <f t="shared" si="8"/>
        <v>AG108 - 60</v>
      </c>
      <c r="X60" t="str">
        <f t="shared" si="9"/>
        <v>EXTENSIÓN AGRARIA - 3628</v>
      </c>
      <c r="Y60" t="str">
        <f t="shared" si="6"/>
        <v>AGRONOMIA X-TARDE-B EXTENSIÓN AGRARIA</v>
      </c>
      <c r="Z60" t="str">
        <f t="shared" si="4"/>
        <v>AG_X-T-B EXTENSIÓN AGRARIA - 3628</v>
      </c>
      <c r="AA60" t="str">
        <f t="shared" si="7"/>
        <v>AG_X-T-B EXTENSIÓN AGRARI</v>
      </c>
      <c r="AB60" t="str">
        <f>CONCATENATE("&lt;p&gt;&lt;a href='",S60,"' target='_blank'&gt;&lt;img src='",items!$B$1,"' alt='' width='291' height='42' role='presentation' class='img-responsive atto_image_button_text-bottom'&gt;&lt;/a&gt;&lt;br&gt;&lt;/p&gt;")</f>
        <v>&lt;p&gt;&lt;a href='https://chat.whatsapp.com/BELDxP85ayIGipgHKH5YkF'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1" spans="1:28" x14ac:dyDescent="0.25">
      <c r="A61">
        <v>60</v>
      </c>
      <c r="B61" t="s">
        <v>17</v>
      </c>
      <c r="C61" t="s">
        <v>18</v>
      </c>
      <c r="D61" t="s">
        <v>155</v>
      </c>
      <c r="E61" t="s">
        <v>64</v>
      </c>
      <c r="F61" t="s">
        <v>79</v>
      </c>
      <c r="G61" t="s">
        <v>20</v>
      </c>
      <c r="H61">
        <v>18</v>
      </c>
      <c r="I61" t="s">
        <v>71</v>
      </c>
      <c r="S61" t="s">
        <v>223</v>
      </c>
      <c r="T61" t="s">
        <v>236</v>
      </c>
      <c r="U61" t="s">
        <v>296</v>
      </c>
      <c r="V61" t="str">
        <f t="shared" si="5"/>
        <v>343</v>
      </c>
      <c r="W61" t="str">
        <f t="shared" si="8"/>
        <v>AG106 - 62</v>
      </c>
      <c r="X61" t="str">
        <f t="shared" si="9"/>
        <v>MANEJO INTEGRADO DE PLAGAS Y ENFERMEDADES - 3619</v>
      </c>
      <c r="Y61" t="str">
        <f t="shared" si="6"/>
        <v>AGRONOMIA X-MANANA-A MANEJO INTEGRADO DE PLAGAS Y ENFERMEDADES</v>
      </c>
      <c r="Z61" t="str">
        <f t="shared" si="4"/>
        <v>AG_X-M-A MANEJO INTEGRADO DE PLAGAS Y ENFERMEDADES - 3619</v>
      </c>
      <c r="AA61" t="str">
        <f t="shared" si="7"/>
        <v>AG_X-M-A MANEJO INTEGRADO</v>
      </c>
      <c r="AB61" t="str">
        <f>CONCATENATE("&lt;p&gt;&lt;a href='",S61,"' target='_blank'&gt;&lt;img src='",items!$B$1,"' alt='' width='291' height='42' role='presentation' class='img-responsive atto_image_button_text-bottom'&gt;&lt;/a&gt;&lt;br&gt;&lt;/p&gt;")</f>
        <v>&lt;p&gt;&lt;a href='https://chat.whatsapp.com/I5YroIkXLTlLKbpRIfgMT5'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2" spans="1:28" x14ac:dyDescent="0.25">
      <c r="A62">
        <v>61</v>
      </c>
      <c r="B62" t="s">
        <v>17</v>
      </c>
      <c r="C62" t="s">
        <v>18</v>
      </c>
      <c r="D62" t="s">
        <v>156</v>
      </c>
      <c r="E62" t="s">
        <v>64</v>
      </c>
      <c r="F62" t="s">
        <v>81</v>
      </c>
      <c r="G62" t="s">
        <v>21</v>
      </c>
      <c r="H62">
        <v>38</v>
      </c>
      <c r="I62" t="s">
        <v>73</v>
      </c>
      <c r="S62" t="s">
        <v>224</v>
      </c>
      <c r="T62" t="s">
        <v>236</v>
      </c>
      <c r="U62" t="s">
        <v>297</v>
      </c>
      <c r="V62" t="str">
        <f t="shared" si="5"/>
        <v>350</v>
      </c>
      <c r="W62" t="str">
        <f t="shared" si="8"/>
        <v>AG106 - 62</v>
      </c>
      <c r="X62" t="str">
        <f t="shared" si="9"/>
        <v>MANEJO INTEGRADO DE PLAGAS Y ENFERMEDADES - 3626</v>
      </c>
      <c r="Y62" t="str">
        <f t="shared" si="6"/>
        <v>AGRONOMIA X-TARDE-B MANEJO INTEGRADO DE PLAGAS Y ENFERMEDADES</v>
      </c>
      <c r="Z62" t="str">
        <f t="shared" si="4"/>
        <v>AG_X-T-B MANEJO INTEGRADO DE PLAGAS Y ENFERMEDADES - 3626</v>
      </c>
      <c r="AA62" t="str">
        <f t="shared" si="7"/>
        <v>AG_X-T-B MANEJO INTEGRADO</v>
      </c>
      <c r="AB62" t="str">
        <f>CONCATENATE("&lt;p&gt;&lt;a href='",S62,"' target='_blank'&gt;&lt;img src='",items!$B$1,"' alt='' width='291' height='42' role='presentation' class='img-responsive atto_image_button_text-bottom'&gt;&lt;/a&gt;&lt;br&gt;&lt;/p&gt;")</f>
        <v>&lt;p&gt;&lt;a href='https://chat.whatsapp.com/FnZ9gTO8V5R3ijM0qthFrJ'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3" spans="1:28" x14ac:dyDescent="0.25">
      <c r="A63">
        <v>62</v>
      </c>
      <c r="B63" t="s">
        <v>17</v>
      </c>
      <c r="C63" t="s">
        <v>18</v>
      </c>
      <c r="D63" t="s">
        <v>157</v>
      </c>
      <c r="E63" t="s">
        <v>64</v>
      </c>
      <c r="F63" t="s">
        <v>79</v>
      </c>
      <c r="G63" t="s">
        <v>20</v>
      </c>
      <c r="H63">
        <v>22</v>
      </c>
      <c r="I63" t="s">
        <v>68</v>
      </c>
      <c r="S63" t="s">
        <v>225</v>
      </c>
      <c r="T63" t="s">
        <v>236</v>
      </c>
      <c r="U63" t="s">
        <v>298</v>
      </c>
      <c r="V63" t="str">
        <f t="shared" si="5"/>
        <v>344</v>
      </c>
      <c r="W63" t="str">
        <f t="shared" si="8"/>
        <v>AG107 - 62</v>
      </c>
      <c r="X63" t="str">
        <f t="shared" si="9"/>
        <v>SEMINARIO DE TESIS II - 3620</v>
      </c>
      <c r="Y63" t="str">
        <f t="shared" si="6"/>
        <v>AGRONOMIA X-MANANA-A SEMINARIO DE TESIS II</v>
      </c>
      <c r="Z63" t="str">
        <f t="shared" si="4"/>
        <v>AG_X-M-A SEMINARIO DE TESIS II - 3620</v>
      </c>
      <c r="AA63" t="str">
        <f t="shared" si="7"/>
        <v>AG_X-M-A SEMINARIO DE TES</v>
      </c>
      <c r="AB63" t="str">
        <f>CONCATENATE("&lt;p&gt;&lt;a href='",S63,"' target='_blank'&gt;&lt;img src='",items!$B$1,"' alt='' width='291' height='42' role='presentation' class='img-responsive atto_image_button_text-bottom'&gt;&lt;/a&gt;&lt;br&gt;&lt;/p&gt;")</f>
        <v>&lt;p&gt;&lt;a href='https://chat.whatsapp.com/FgSVtLhPLAx4XUzvbkXtgH'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4" spans="1:28" x14ac:dyDescent="0.25">
      <c r="A64">
        <v>63</v>
      </c>
      <c r="B64" t="s">
        <v>17</v>
      </c>
      <c r="C64" t="s">
        <v>18</v>
      </c>
      <c r="D64" t="s">
        <v>158</v>
      </c>
      <c r="E64" t="s">
        <v>64</v>
      </c>
      <c r="F64" t="s">
        <v>81</v>
      </c>
      <c r="G64" t="s">
        <v>21</v>
      </c>
      <c r="H64">
        <v>35</v>
      </c>
      <c r="I64" t="s">
        <v>68</v>
      </c>
      <c r="S64" t="s">
        <v>226</v>
      </c>
      <c r="T64" t="s">
        <v>236</v>
      </c>
      <c r="U64" t="s">
        <v>299</v>
      </c>
      <c r="V64" t="str">
        <f t="shared" si="5"/>
        <v>351</v>
      </c>
      <c r="W64" t="str">
        <f t="shared" si="8"/>
        <v>AG107 - 62</v>
      </c>
      <c r="X64" t="str">
        <f t="shared" si="9"/>
        <v>SEMINARIO DE TESIS II - 3627</v>
      </c>
      <c r="Y64" t="str">
        <f t="shared" si="6"/>
        <v>AGRONOMIA X-TARDE-B SEMINARIO DE TESIS II</v>
      </c>
      <c r="Z64" t="str">
        <f t="shared" si="4"/>
        <v>AG_X-T-B SEMINARIO DE TESIS II - 3627</v>
      </c>
      <c r="AA64" t="str">
        <f t="shared" si="7"/>
        <v>AG_X-T-B SEMINARIO DE TES</v>
      </c>
      <c r="AB64" t="str">
        <f>CONCATENATE("&lt;p&gt;&lt;a href='",S64,"' target='_blank'&gt;&lt;img src='",items!$B$1,"' alt='' width='291' height='42' role='presentation' class='img-responsive atto_image_button_text-bottom'&gt;&lt;/a&gt;&lt;br&gt;&lt;/p&gt;")</f>
        <v>&lt;p&gt;&lt;a href='https://chat.whatsapp.com/FLCUFErcD3E52A5jgBEhBv'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5" spans="1:28" x14ac:dyDescent="0.25">
      <c r="A65">
        <v>64</v>
      </c>
      <c r="B65" t="s">
        <v>17</v>
      </c>
      <c r="C65" t="s">
        <v>18</v>
      </c>
      <c r="D65" t="s">
        <v>159</v>
      </c>
      <c r="E65" t="s">
        <v>64</v>
      </c>
      <c r="F65" t="s">
        <v>79</v>
      </c>
      <c r="G65" t="s">
        <v>20</v>
      </c>
      <c r="H65">
        <v>26</v>
      </c>
      <c r="I65" t="s">
        <v>153</v>
      </c>
      <c r="S65" t="s">
        <v>227</v>
      </c>
      <c r="T65" t="s">
        <v>236</v>
      </c>
      <c r="U65" t="s">
        <v>300</v>
      </c>
      <c r="V65" t="str">
        <f t="shared" si="5"/>
        <v>346</v>
      </c>
      <c r="W65" t="str">
        <f t="shared" si="8"/>
        <v>AG109 - 62</v>
      </c>
      <c r="X65" t="str">
        <f t="shared" si="9"/>
        <v>NUTRICIÓN Y ALIMENTACIÓN ANIMAL - 3622</v>
      </c>
      <c r="Y65" t="str">
        <f t="shared" si="6"/>
        <v>AGRONOMIA X-MANANA-A NUTRICIÓN Y ALIMENTACIÓN ANIMAL</v>
      </c>
      <c r="Z65" t="str">
        <f t="shared" si="4"/>
        <v>AG_X-M-A NUTRICIÓN Y ALIMENTACIÓN ANIMAL - 3622</v>
      </c>
      <c r="AA65" t="str">
        <f t="shared" si="7"/>
        <v>AG_X-M-A NUTRICIÓN Y ALIM</v>
      </c>
      <c r="AB65" t="str">
        <f>CONCATENATE("&lt;p&gt;&lt;a href='",S65,"' target='_blank'&gt;&lt;img src='",items!$B$1,"' alt='' width='291' height='42' role='presentation' class='img-responsive atto_image_button_text-bottom'&gt;&lt;/a&gt;&lt;br&gt;&lt;/p&gt;")</f>
        <v>&lt;p&gt;&lt;a href='https://chat.whatsapp.com/CDApNkzQ4BY97fDsAhz2Z9'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6" spans="1:28" x14ac:dyDescent="0.25">
      <c r="A66">
        <v>65</v>
      </c>
      <c r="B66" t="s">
        <v>17</v>
      </c>
      <c r="C66" t="s">
        <v>18</v>
      </c>
      <c r="D66" t="s">
        <v>160</v>
      </c>
      <c r="E66" t="s">
        <v>64</v>
      </c>
      <c r="F66" t="s">
        <v>81</v>
      </c>
      <c r="G66" t="s">
        <v>21</v>
      </c>
      <c r="H66">
        <v>32</v>
      </c>
      <c r="I66" t="s">
        <v>153</v>
      </c>
      <c r="S66" t="s">
        <v>228</v>
      </c>
      <c r="T66" t="s">
        <v>236</v>
      </c>
      <c r="U66" t="s">
        <v>301</v>
      </c>
      <c r="V66" t="str">
        <f t="shared" si="5"/>
        <v>353</v>
      </c>
      <c r="W66" t="str">
        <f t="shared" si="8"/>
        <v>AG109 - 62</v>
      </c>
      <c r="X66" t="str">
        <f t="shared" si="9"/>
        <v>NUTRICIÓN Y ALIMENTACIÓN ANIMAL - 3629</v>
      </c>
      <c r="Y66" t="str">
        <f t="shared" si="6"/>
        <v>AGRONOMIA X-TARDE-B NUTRICIÓN Y ALIMENTACIÓN ANIMAL</v>
      </c>
      <c r="Z66" t="str">
        <f t="shared" si="4"/>
        <v>AG_X-T-B NUTRICIÓN Y ALIMENTACIÓN ANIMAL - 3629</v>
      </c>
      <c r="AA66" t="str">
        <f t="shared" si="7"/>
        <v>AG_X-T-B NUTRICIÓN Y ALIM</v>
      </c>
      <c r="AB66" t="str">
        <f>CONCATENATE("&lt;p&gt;&lt;a href='",S66,"' target='_blank'&gt;&lt;img src='",items!$B$1,"' alt='' width='291' height='42' role='presentation' class='img-responsive atto_image_button_text-bottom'&gt;&lt;/a&gt;&lt;br&gt;&lt;/p&gt;")</f>
        <v>&lt;p&gt;&lt;a href='https://chat.whatsapp.com/IQbA7EK8J4P6MdBlndLcQv'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7" spans="1:28" x14ac:dyDescent="0.25">
      <c r="A67">
        <v>66</v>
      </c>
      <c r="B67" t="s">
        <v>17</v>
      </c>
      <c r="C67" t="s">
        <v>18</v>
      </c>
      <c r="D67" t="s">
        <v>161</v>
      </c>
      <c r="E67" t="s">
        <v>64</v>
      </c>
      <c r="F67" t="s">
        <v>79</v>
      </c>
      <c r="G67" t="s">
        <v>20</v>
      </c>
      <c r="H67">
        <v>26</v>
      </c>
      <c r="S67" t="s">
        <v>229</v>
      </c>
      <c r="T67" t="s">
        <v>236</v>
      </c>
      <c r="U67" t="s">
        <v>302</v>
      </c>
      <c r="V67" t="str">
        <f t="shared" si="5"/>
        <v>347</v>
      </c>
      <c r="W67" t="str">
        <f t="shared" si="8"/>
        <v>AG110 - 62</v>
      </c>
      <c r="X67" t="str">
        <f t="shared" si="9"/>
        <v>CONTROL BIOLÓGICO DE PLAGAS Y ENFERMEDADES - 3623</v>
      </c>
      <c r="Y67" t="str">
        <f t="shared" si="6"/>
        <v>AGRONOMIA X-MANANA-A CONTROL BIOLÓGICO DE PLAGAS Y ENFERMEDADES</v>
      </c>
      <c r="Z67" t="str">
        <f t="shared" ref="Z67:Z70" si="10">CONCATENATE(B67,"_",E67,"-",IF(F67="MANANA","M",IF(F67="MAÑANA","M",IF(F67="TARDE","T",IF(F67="NOCHE","N","NO EXISITE")))),"-",G67," ",X67)</f>
        <v>AG_X-M-A CONTROL BIOLÓGICO DE PLAGAS Y ENFERMEDADES - 3623</v>
      </c>
      <c r="AA67" t="str">
        <f t="shared" si="7"/>
        <v>AG_X-M-A CONTROL BIOLÓGIC</v>
      </c>
      <c r="AB67" t="str">
        <f>CONCATENATE("&lt;p&gt;&lt;a href='",S67,"' target='_blank'&gt;&lt;img src='",items!$B$1,"' alt='' width='291' height='42' role='presentation' class='img-responsive atto_image_button_text-bottom'&gt;&lt;/a&gt;&lt;br&gt;&lt;/p&gt;")</f>
        <v>&lt;p&gt;&lt;a href='https://chat.whatsapp.com/IVfrRqTsMzJILZtqSR8pGc'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8" spans="1:28" x14ac:dyDescent="0.25">
      <c r="A68">
        <v>67</v>
      </c>
      <c r="B68" t="s">
        <v>17</v>
      </c>
      <c r="C68" t="s">
        <v>18</v>
      </c>
      <c r="D68" t="s">
        <v>162</v>
      </c>
      <c r="E68" t="s">
        <v>64</v>
      </c>
      <c r="F68" t="s">
        <v>81</v>
      </c>
      <c r="G68" t="s">
        <v>21</v>
      </c>
      <c r="H68">
        <v>35</v>
      </c>
      <c r="I68" t="s">
        <v>68</v>
      </c>
      <c r="S68" t="s">
        <v>230</v>
      </c>
      <c r="T68" t="s">
        <v>236</v>
      </c>
      <c r="U68" t="s">
        <v>303</v>
      </c>
      <c r="V68" t="str">
        <f t="shared" ref="V68:V71" si="11">MID(U68,45,4)</f>
        <v>354</v>
      </c>
      <c r="W68" t="str">
        <f t="shared" si="8"/>
        <v>AG110 - 62</v>
      </c>
      <c r="X68" t="str">
        <f t="shared" si="9"/>
        <v>CONTROL BIOLÓGICO DE PLAGAS Y ENFERMEDADES - 3630</v>
      </c>
      <c r="Y68" t="str">
        <f t="shared" ref="Y68:Y70" si="12">TRIM(CONCATENATE("AGRONOMIA ",E68,"-",F68,"-",G68," ",LEFT(X68,LEN(X68)-7)))</f>
        <v>AGRONOMIA X-TARDE-B CONTROL BIOLÓGICO DE PLAGAS Y ENFERMEDADES</v>
      </c>
      <c r="Z68" t="str">
        <f t="shared" si="10"/>
        <v>AG_X-T-B CONTROL BIOLÓGICO DE PLAGAS Y ENFERMEDADES - 3630</v>
      </c>
      <c r="AA68" t="str">
        <f t="shared" ref="AA68:AA70" si="13">TRIM(MID(Z68,1,25))</f>
        <v>AG_X-T-B CONTROL BIOLÓGIC</v>
      </c>
      <c r="AB68" t="str">
        <f>CONCATENATE("&lt;p&gt;&lt;a href='",S68,"' target='_blank'&gt;&lt;img src='",items!$B$1,"' alt='' width='291' height='42' role='presentation' class='img-responsive atto_image_button_text-bottom'&gt;&lt;/a&gt;&lt;br&gt;&lt;/p&gt;")</f>
        <v>&lt;p&gt;&lt;a href='https://chat.whatsapp.com/IemdeJRupsfG4ditgA7dII'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9" spans="1:28" x14ac:dyDescent="0.25">
      <c r="A69">
        <v>68</v>
      </c>
      <c r="B69" t="s">
        <v>17</v>
      </c>
      <c r="C69" t="s">
        <v>18</v>
      </c>
      <c r="D69" t="s">
        <v>163</v>
      </c>
      <c r="E69" t="s">
        <v>64</v>
      </c>
      <c r="F69" t="s">
        <v>79</v>
      </c>
      <c r="G69" t="s">
        <v>20</v>
      </c>
      <c r="H69">
        <v>13</v>
      </c>
      <c r="I69" t="s">
        <v>65</v>
      </c>
      <c r="S69" t="s">
        <v>231</v>
      </c>
      <c r="T69" t="s">
        <v>236</v>
      </c>
      <c r="U69" t="s">
        <v>304</v>
      </c>
      <c r="V69" t="str">
        <f t="shared" si="11"/>
        <v>348</v>
      </c>
      <c r="W69" t="str">
        <f t="shared" ref="W69:W70" si="14">MID(D69,1,10)</f>
        <v>AG116 - 64</v>
      </c>
      <c r="X69" t="str">
        <f t="shared" ref="X69:X70" si="15">TRIM(MID(D69,14,222))</f>
        <v>AGRICULTURA ORGÁNICA Y CERTIFICACIONES - 3624</v>
      </c>
      <c r="Y69" t="str">
        <f t="shared" si="12"/>
        <v>AGRONOMIA X-MANANA-A AGRICULTURA ORGÁNICA Y CERTIFICACIONES</v>
      </c>
      <c r="Z69" t="str">
        <f t="shared" si="10"/>
        <v>AG_X-M-A AGRICULTURA ORGÁNICA Y CERTIFICACIONES - 3624</v>
      </c>
      <c r="AA69" t="str">
        <f t="shared" si="13"/>
        <v>AG_X-M-A AGRICULTURA ORGÁ</v>
      </c>
      <c r="AB69" t="str">
        <f>CONCATENATE("&lt;p&gt;&lt;a href='",S69,"' target='_blank'&gt;&lt;img src='",items!$B$1,"' alt='' width='291' height='42' role='presentation' class='img-responsive atto_image_button_text-bottom'&gt;&lt;/a&gt;&lt;br&gt;&lt;/p&gt;")</f>
        <v>&lt;p&gt;&lt;a href='https://chat.whatsapp.com/GikhOGB1FYI9JhRTB4NSuH'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70" spans="1:28" x14ac:dyDescent="0.25">
      <c r="A70">
        <v>69</v>
      </c>
      <c r="B70" t="s">
        <v>17</v>
      </c>
      <c r="C70" t="s">
        <v>18</v>
      </c>
      <c r="D70" t="s">
        <v>164</v>
      </c>
      <c r="E70" t="s">
        <v>64</v>
      </c>
      <c r="F70" t="s">
        <v>81</v>
      </c>
      <c r="G70" t="s">
        <v>21</v>
      </c>
      <c r="H70">
        <v>26</v>
      </c>
      <c r="I70" t="s">
        <v>106</v>
      </c>
      <c r="S70" t="s">
        <v>232</v>
      </c>
      <c r="T70" t="s">
        <v>236</v>
      </c>
      <c r="U70" s="8" t="s">
        <v>305</v>
      </c>
      <c r="V70" t="str">
        <f t="shared" si="11"/>
        <v>355</v>
      </c>
      <c r="W70" t="str">
        <f t="shared" si="14"/>
        <v>AG116 - 64</v>
      </c>
      <c r="X70" t="str">
        <f t="shared" si="15"/>
        <v>AGRICULTURA ORGÁNICA Y CERTIFICACIONES - 3631</v>
      </c>
      <c r="Y70" t="str">
        <f t="shared" si="12"/>
        <v>AGRONOMIA X-TARDE-B AGRICULTURA ORGÁNICA Y CERTIFICACIONES</v>
      </c>
      <c r="Z70" t="str">
        <f t="shared" si="10"/>
        <v>AG_X-T-B AGRICULTURA ORGÁNICA Y CERTIFICACIONES - 3631</v>
      </c>
      <c r="AA70" t="str">
        <f t="shared" si="13"/>
        <v>AG_X-T-B AGRICULTURA ORGÁ</v>
      </c>
      <c r="AB70" t="str">
        <f>CONCATENATE("&lt;p&gt;&lt;a href='",S70,"' target='_blank'&gt;&lt;img src='",items!$B$1,"' alt='' width='291' height='42' role='presentation' class='img-responsive atto_image_button_text-bottom'&gt;&lt;/a&gt;&lt;br&gt;&lt;/p&gt;")</f>
        <v>&lt;p&gt;&lt;a href='https://chat.whatsapp.com/Fhnw0QvZFhGKOPV27MUfye'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71" spans="1:28" x14ac:dyDescent="0.25">
      <c r="A71">
        <v>32</v>
      </c>
      <c r="B71" t="s">
        <v>17</v>
      </c>
      <c r="C71" t="s">
        <v>306</v>
      </c>
      <c r="D71" t="s">
        <v>307</v>
      </c>
      <c r="E71" t="s">
        <v>57</v>
      </c>
      <c r="F71" t="s">
        <v>308</v>
      </c>
      <c r="G71" t="s">
        <v>20</v>
      </c>
      <c r="H71">
        <v>2</v>
      </c>
      <c r="I71" t="s">
        <v>75</v>
      </c>
      <c r="S71" t="s">
        <v>310</v>
      </c>
      <c r="T71" t="s">
        <v>236</v>
      </c>
      <c r="U71" s="8" t="s">
        <v>309</v>
      </c>
      <c r="V71" t="str">
        <f t="shared" si="11"/>
        <v>391</v>
      </c>
      <c r="W71" t="str">
        <f t="shared" ref="W71" si="16">MID(D71,1,10)</f>
        <v>AG56 - 611</v>
      </c>
      <c r="X71" t="str">
        <f t="shared" ref="X71" si="17">TRIM(MID(D71,14,222))</f>
        <v>EDAFOLOGIA - 3643</v>
      </c>
      <c r="Y71" t="str">
        <f t="shared" ref="Y71" si="18">TRIM(CONCATENATE("AGRONOMIA ",E71,"-",F71,"-",G71," ",LEFT(X71,LEN(X71)-7)))</f>
        <v>AGRONOMIA V-NOCHE-A EDAFOLOGIA</v>
      </c>
      <c r="Z71" t="str">
        <f t="shared" ref="Z71" si="19">CONCATENATE(B71,"_",E71,"-",IF(F71="MANANA","M",IF(F71="MAÑANA","M",IF(F71="TARDE","T",IF(F71="NOCHE","N","NO EXISITE")))),"-",G71," ",X71)</f>
        <v>AG_V-N-A EDAFOLOGIA - 3643</v>
      </c>
      <c r="AA71" t="str">
        <f t="shared" ref="AA71" si="20">TRIM(MID(Z71,1,25))</f>
        <v>AG_V-N-A EDAFOLOGIA - 364</v>
      </c>
      <c r="AB71" t="str">
        <f>CONCATENATE("&lt;p&gt;&lt;a href='",S71,"' target='_blank'&gt;&lt;img src='",items!$B$1,"' alt='' width='291' height='42' role='presentation' class='img-responsive atto_image_button_text-bottom'&gt;&lt;/a&gt;&lt;br&gt;&lt;/p&gt;")</f>
        <v>&lt;p&gt;&lt;a href='https://chat.whatsapp.com/IhQbHsVHmumJCBSYFiiM0L'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</sheetData>
  <phoneticPr fontId="2" type="noConversion"/>
  <hyperlinks>
    <hyperlink ref="U70" r:id="rId1" xr:uid="{40E0ACC9-A317-4F17-AE70-75293C498E70}"/>
    <hyperlink ref="U71" r:id="rId2" xr:uid="{1E811D99-E623-429D-B660-C5E01AC03687}"/>
  </hyperlinks>
  <pageMargins left="0.75" right="0.75" top="1" bottom="1" header="0.5" footer="0.5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737-6198-4B8E-ADF8-148D6104AE44}">
  <sheetPr codeName="Hoja2"/>
  <dimension ref="C1:H11"/>
  <sheetViews>
    <sheetView workbookViewId="0">
      <selection activeCell="F11" sqref="F11"/>
    </sheetView>
  </sheetViews>
  <sheetFormatPr baseColWidth="10" defaultRowHeight="15" x14ac:dyDescent="0.25"/>
  <cols>
    <col min="3" max="3" width="21.85546875" bestFit="1" customWidth="1"/>
    <col min="4" max="4" width="22.140625" bestFit="1" customWidth="1"/>
    <col min="5" max="5" width="11.42578125" style="12"/>
  </cols>
  <sheetData>
    <row r="1" spans="3:8" x14ac:dyDescent="0.25">
      <c r="C1" t="s">
        <v>51</v>
      </c>
      <c r="D1" t="s">
        <v>52</v>
      </c>
      <c r="E1" s="12" t="s">
        <v>53</v>
      </c>
      <c r="F1" t="s">
        <v>54</v>
      </c>
      <c r="G1" t="s">
        <v>55</v>
      </c>
      <c r="H1" t="str">
        <f>CONCATENATE(C1,",",D1,",",E1,",",F1,",",G1)</f>
        <v>username,firstname,lastname,email,auth</v>
      </c>
    </row>
    <row r="2" spans="3:8" ht="15.75" x14ac:dyDescent="0.25">
      <c r="C2" s="11">
        <v>15419141</v>
      </c>
      <c r="D2" t="s">
        <v>37</v>
      </c>
      <c r="E2" t="s">
        <v>44</v>
      </c>
      <c r="F2" t="s">
        <v>28</v>
      </c>
      <c r="G2" t="s">
        <v>56</v>
      </c>
      <c r="H2" t="str">
        <f t="shared" ref="H2:H8" si="0">CONCATENATE(C2,",",D2,",",E2,",",F2,",",G2)</f>
        <v>15419141,VEGA CANALES,FELIPE,fvega@undc.edu.pe,oauth2</v>
      </c>
    </row>
    <row r="3" spans="3:8" x14ac:dyDescent="0.25">
      <c r="C3" s="12">
        <v>40662095</v>
      </c>
      <c r="D3" t="s">
        <v>38</v>
      </c>
      <c r="E3" t="s">
        <v>45</v>
      </c>
      <c r="F3" t="s">
        <v>29</v>
      </c>
      <c r="G3" t="s">
        <v>56</v>
      </c>
      <c r="H3" t="str">
        <f t="shared" si="0"/>
        <v>40662095,TORRES JIMÉNEZ,EDERSON IGNACIO,e_torres@undc.edu.pe,oauth2</v>
      </c>
    </row>
    <row r="4" spans="3:8" x14ac:dyDescent="0.25">
      <c r="C4" s="12">
        <v>46117029</v>
      </c>
      <c r="D4" t="s">
        <v>39</v>
      </c>
      <c r="E4" t="s">
        <v>46</v>
      </c>
      <c r="F4" t="s">
        <v>30</v>
      </c>
      <c r="G4" t="s">
        <v>56</v>
      </c>
      <c r="H4" t="str">
        <f t="shared" si="0"/>
        <v>46117029,ANTONIO AQUIJE,RENZO ROLAND,rantonio@undc.edu.pe,oauth2</v>
      </c>
    </row>
    <row r="5" spans="3:8" x14ac:dyDescent="0.25">
      <c r="C5" s="12">
        <v>45976158</v>
      </c>
      <c r="D5" t="s">
        <v>40</v>
      </c>
      <c r="E5" t="s">
        <v>47</v>
      </c>
      <c r="F5" t="s">
        <v>31</v>
      </c>
      <c r="G5" t="s">
        <v>56</v>
      </c>
      <c r="H5" t="str">
        <f t="shared" si="0"/>
        <v>45976158,TOLEDO GUERRA,JUAN CARLOS ALFREDO,jtoledo@undc.edu.pe,oauth2</v>
      </c>
    </row>
    <row r="6" spans="3:8" x14ac:dyDescent="0.25">
      <c r="C6" s="12">
        <v>40332859</v>
      </c>
      <c r="D6" t="s">
        <v>41</v>
      </c>
      <c r="E6" t="s">
        <v>48</v>
      </c>
      <c r="F6" t="s">
        <v>32</v>
      </c>
      <c r="G6" t="s">
        <v>56</v>
      </c>
      <c r="H6" t="str">
        <f t="shared" si="0"/>
        <v>40332859,ÑAÑEZ JAVIER,NANCY,nnanez@undc.edu.pe,oauth2</v>
      </c>
    </row>
    <row r="7" spans="3:8" x14ac:dyDescent="0.25">
      <c r="C7" s="12" t="s">
        <v>34</v>
      </c>
      <c r="D7" t="s">
        <v>42</v>
      </c>
      <c r="E7" t="s">
        <v>49</v>
      </c>
      <c r="F7" t="s">
        <v>33</v>
      </c>
      <c r="G7" t="s">
        <v>56</v>
      </c>
      <c r="H7" t="str">
        <f t="shared" si="0"/>
        <v>06532908,VALDERRAMA ROMERO,ANTONIO SALOMON,avalderrama@undc.edu.pe,oauth2</v>
      </c>
    </row>
    <row r="8" spans="3:8" x14ac:dyDescent="0.25">
      <c r="C8" s="12" t="s">
        <v>36</v>
      </c>
      <c r="D8" t="s">
        <v>43</v>
      </c>
      <c r="E8" t="s">
        <v>50</v>
      </c>
      <c r="F8" t="s">
        <v>35</v>
      </c>
      <c r="G8" t="s">
        <v>56</v>
      </c>
      <c r="H8" t="str">
        <f t="shared" si="0"/>
        <v>21838566,AYBAR PEVE,LEANDRO JOEL,l_aybar@undc.edu.pe,oauth2</v>
      </c>
    </row>
    <row r="11" spans="3:8" x14ac:dyDescent="0.25">
      <c r="F11" t="s">
        <v>233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012F-06AA-4350-9BF3-B74CD49C74D0}">
  <dimension ref="A1:B14"/>
  <sheetViews>
    <sheetView workbookViewId="0">
      <selection activeCell="B13" sqref="B13"/>
    </sheetView>
  </sheetViews>
  <sheetFormatPr baseColWidth="10" defaultRowHeight="15" x14ac:dyDescent="0.25"/>
  <sheetData>
    <row r="1" spans="1:2" x14ac:dyDescent="0.25">
      <c r="A1" t="s">
        <v>59</v>
      </c>
      <c r="B1" t="s">
        <v>26</v>
      </c>
    </row>
    <row r="3" spans="1:2" x14ac:dyDescent="0.25">
      <c r="A3" t="s">
        <v>60</v>
      </c>
      <c r="B3" t="s">
        <v>61</v>
      </c>
    </row>
    <row r="4" spans="1:2" x14ac:dyDescent="0.25">
      <c r="A4" t="s">
        <v>19</v>
      </c>
      <c r="B4">
        <f>COUNTIFS(Sheet!E:E,items!A4)</f>
        <v>0</v>
      </c>
    </row>
    <row r="5" spans="1:2" x14ac:dyDescent="0.25">
      <c r="A5" t="s">
        <v>62</v>
      </c>
      <c r="B5">
        <f>COUNTIFS(Sheet!E:E,items!A5)</f>
        <v>16</v>
      </c>
    </row>
    <row r="6" spans="1:2" x14ac:dyDescent="0.25">
      <c r="A6" t="s">
        <v>22</v>
      </c>
      <c r="B6">
        <f>COUNTIFS(Sheet!E:E,items!A6)</f>
        <v>0</v>
      </c>
    </row>
    <row r="7" spans="1:2" x14ac:dyDescent="0.25">
      <c r="A7" t="s">
        <v>23</v>
      </c>
      <c r="B7">
        <f>COUNTIFS(Sheet!E:E,items!A7)</f>
        <v>14</v>
      </c>
    </row>
    <row r="8" spans="1:2" x14ac:dyDescent="0.25">
      <c r="A8" t="s">
        <v>57</v>
      </c>
      <c r="B8">
        <f>COUNTIFS(Sheet!E:E,items!A8)</f>
        <v>1</v>
      </c>
    </row>
    <row r="9" spans="1:2" x14ac:dyDescent="0.25">
      <c r="A9" t="s">
        <v>58</v>
      </c>
      <c r="B9">
        <f>COUNTIFS(Sheet!E:E,items!A9)</f>
        <v>12</v>
      </c>
    </row>
    <row r="10" spans="1:2" x14ac:dyDescent="0.25">
      <c r="A10" t="s">
        <v>25</v>
      </c>
      <c r="B10">
        <f>COUNTIFS(Sheet!E:E,items!A10)</f>
        <v>7</v>
      </c>
    </row>
    <row r="11" spans="1:2" x14ac:dyDescent="0.25">
      <c r="A11" t="s">
        <v>63</v>
      </c>
      <c r="B11">
        <f>COUNTIFS(Sheet!E:E,items!A11)</f>
        <v>6</v>
      </c>
    </row>
    <row r="12" spans="1:2" x14ac:dyDescent="0.25">
      <c r="A12" t="s">
        <v>24</v>
      </c>
      <c r="B12">
        <f>COUNTIFS(Sheet!E:E,items!A12)</f>
        <v>0</v>
      </c>
    </row>
    <row r="13" spans="1:2" x14ac:dyDescent="0.25">
      <c r="A13" t="s">
        <v>64</v>
      </c>
      <c r="B13">
        <f>COUNTIFS(Sheet!E:E,items!A13)</f>
        <v>14</v>
      </c>
    </row>
    <row r="14" spans="1:2" x14ac:dyDescent="0.25">
      <c r="B14">
        <f>SUM(B4:B13)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</vt:lpstr>
      <vt:lpstr>Hoja1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Gianmarcos Daniel Arias Bonifacio</cp:lastModifiedBy>
  <dcterms:created xsi:type="dcterms:W3CDTF">2022-08-18T15:11:55Z</dcterms:created>
  <dcterms:modified xsi:type="dcterms:W3CDTF">2023-09-18T16:49:37Z</dcterms:modified>
</cp:coreProperties>
</file>