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0" documentId="13_ncr:1_{7BF203A0-26D0-4936-AE4A-BCC01623847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ário" sheetId="1" r:id="rId1"/>
    <sheet name="Cenários" sheetId="3" r:id="rId2"/>
    <sheet name="Resultados" sheetId="4" r:id="rId3"/>
  </sheets>
  <definedNames>
    <definedName name="_xlnm._FilterDatabase" localSheetId="1" hidden="1">Cenários!$A$1:$G$1</definedName>
  </definedNames>
  <calcPr calcId="191029"/>
</workbook>
</file>

<file path=xl/calcChain.xml><?xml version="1.0" encoding="utf-8"?>
<calcChain xmlns="http://schemas.openxmlformats.org/spreadsheetml/2006/main">
  <c r="B3" i="4" l="1"/>
  <c r="B4" i="4"/>
  <c r="B5" i="4"/>
  <c r="A23" i="3"/>
  <c r="C5" i="4" l="1"/>
  <c r="B6" i="4"/>
  <c r="C6" i="4" s="1"/>
  <c r="C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Exemplos:
Ex1.: Login
Ex2.: Cadastro
Ex3.: Compra de Produto
Ex4.: Redes Soiais
Ex5.: Pesquisa no Site</t>
        </r>
      </text>
    </comment>
    <comment ref="C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Exemplos:
Ex1- Login com usuário não cadastrado;
Ex2- Login com senha incorreta;
Ex3- Compra quando não há saldo suficiente;
Ex4- Teste de compra simultânea de um produto quando se tem apenas um em estoque.
</t>
        </r>
      </text>
    </comment>
    <comment ref="D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Neste campo você deverá listar o passo-a-passo que deverá ser seguido pelo testador para executar cada cenário de teste.
Ex1.:
1- Efetuar login;
2- Na home do usuário, clicar em pesquisa detalhada;
3- Digitar o nome de um produto existente no site (se não houver um, cadastrar);
4- Verificar se o resultado da pesquisa trouxe o produto pesquisado.</t>
        </r>
      </text>
    </comment>
    <comment ref="E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Neste campo deverá ser descrito o resultado geral esperado para o cenário de teste executado. Em casos onde o fluxo envolve vários passos relevantes, pode ser colocado o resultado esperado para passos intermediários.
Ex.:
2- Deve aparecer um formulário para cadastro de um novo produto;
3- O sistema não deve permitir o cadastro do produto. Deve ser exibida uma mensagem de erro informando que este campo é obrigatório.</t>
        </r>
      </text>
    </comment>
    <comment ref="F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Possíveis status:
OK - o sistema se comportou conforme o resultado esperado.
NOK - o sistema não se comportou conforme o resultado esperado.
"-" - o cenário ainda não foi executado.</t>
        </r>
      </text>
    </comment>
    <comment ref="G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Exemplo de observação:
"Cenário bloqueado, aguardando configuração do servidor de e-mail" do cliente.</t>
        </r>
      </text>
    </comment>
  </commentList>
</comments>
</file>

<file path=xl/sharedStrings.xml><?xml version="1.0" encoding="utf-8"?>
<sst xmlns="http://schemas.openxmlformats.org/spreadsheetml/2006/main" count="285" uniqueCount="152">
  <si>
    <t>Projeto</t>
  </si>
  <si>
    <t>Data de Criação</t>
  </si>
  <si>
    <t>Elaborado Por</t>
  </si>
  <si>
    <t>Cliente</t>
  </si>
  <si>
    <t>Revisado Por</t>
  </si>
  <si>
    <t>Histórico de Revisões</t>
  </si>
  <si>
    <t>Data</t>
  </si>
  <si>
    <t>Atualizado Por</t>
  </si>
  <si>
    <t>Descrição da Atualização</t>
  </si>
  <si>
    <t>Resultados</t>
  </si>
  <si>
    <t>Total de Cenários</t>
  </si>
  <si>
    <t>Cenários OK</t>
  </si>
  <si>
    <t>Cenários NOK</t>
  </si>
  <si>
    <t>Cenários não testados</t>
  </si>
  <si>
    <t>ID</t>
  </si>
  <si>
    <t>Executor dos Testes</t>
  </si>
  <si>
    <t>Passo-a-passo para execução</t>
  </si>
  <si>
    <t>Resultado esperado</t>
  </si>
  <si>
    <t>Tìtulo</t>
  </si>
  <si>
    <t>Status</t>
  </si>
  <si>
    <t>Observação</t>
  </si>
  <si>
    <t>-</t>
  </si>
  <si>
    <t>NOK</t>
  </si>
  <si>
    <t>OK</t>
  </si>
  <si>
    <t>Funcionalidade/
Componente</t>
  </si>
  <si>
    <t>ParaBank</t>
  </si>
  <si>
    <t>Plano de Testes no site ParaBank</t>
  </si>
  <si>
    <t>Gian Vancini</t>
  </si>
  <si>
    <t>Login</t>
  </si>
  <si>
    <t>CT101</t>
  </si>
  <si>
    <t>Validar preenchimento dos campos</t>
  </si>
  <si>
    <t xml:space="preserve">1. Acessar home do site: https://parabank.parasoft.com/parabank/;  
2. No campo username preencher com o nome "john"
3. Deixar o campo password vazio;
4. Clicar em login.
</t>
  </si>
  <si>
    <t xml:space="preserve">1. Acessar home do site: https://parabank.parasoft.com/parabank/;  
2. No campo username deixar vazio;
3. No campo password preencher com o nome "demo";
4. Clicar em login.
</t>
  </si>
  <si>
    <t>CT102</t>
  </si>
  <si>
    <t>Validar link "Forgot Login Info?"</t>
  </si>
  <si>
    <t>1. Acessar home do site: https://parabank.parasoft.com/parabank/;  
2. Clicar no link "Forgot Login Info", abaixo do formulário de login;</t>
  </si>
  <si>
    <t>Validar link "Register"</t>
  </si>
  <si>
    <t>1. Acessar home do site: https://parabank.parasoft.com/parabank/;  
2. Clicar no link "Register", abaixo do formulário de login;</t>
  </si>
  <si>
    <t>Register</t>
  </si>
  <si>
    <t>CT201</t>
  </si>
  <si>
    <t xml:space="preserve">1. Acessar pagina de Register do site: https://parabank.parasoft.com/parabank/register.htm;  
2. No campo First Name preencher com o nome "José"
3. Clicar em Register.
</t>
  </si>
  <si>
    <t xml:space="preserve">1- Os campos Zip Code, Phone, SSN deverão apresentar mensagem de que só aceitam números;
</t>
  </si>
  <si>
    <t>Os campos Zip Code, Phone, SSN estão aceitando texto.</t>
  </si>
  <si>
    <t>CT203</t>
  </si>
  <si>
    <t>Validar Cadastro com dados inválidos</t>
  </si>
  <si>
    <t>CT202</t>
  </si>
  <si>
    <t xml:space="preserve">1. Acessar pagina de Register do site: https://parabank.parasoft.com/parabank/register.htm;  
2. No campo First Name preencher com "Paulo";
3. No campo Last Name preencher com "Santos;
4. No campo Address preencher com "Rua A";
5. No campo City preencher com "Passo Fundo";
6. No campo State preencher com "RS";
7. No campo Zip Code preencher com "99001970";
8. No campo Phone preencher com "54987654321";
9. No campo SSN preencher com "123456789";
10. No campo Username preencher com "PauloSantos";
9. No campo Password preencher com "paulosantos";
9. No campo Confirm preencher com "paulosantos";
3. Clicar em Register.
</t>
  </si>
  <si>
    <t>Os campos Zip Code, Phone, SSN estão aceitando só números.</t>
  </si>
  <si>
    <t>CT204</t>
  </si>
  <si>
    <t>Validar duplicidade de cadastro</t>
  </si>
  <si>
    <t>Validar cadastro com dados válidos</t>
  </si>
  <si>
    <t>Validar cadastro com dados inválidos</t>
  </si>
  <si>
    <t>CT301</t>
  </si>
  <si>
    <t>Forgot Login Info?</t>
  </si>
  <si>
    <t xml:space="preserve">1. Acessar pagina de Register do site: https://parabank.parasoft.com/parabank/lookup.htm;  
2. Deixar campos vazios e clicar em Find Ky Login Info;
3. Clicar em Register.
</t>
  </si>
  <si>
    <t xml:space="preserve">1. Acessar pagina de Register do site: https://parabank.parasoft.com/parabank/register.htm;  
2. No campo First Name preencher com "José";
3. No campo Last Name preencher com "Silva;
4. No campo Address preencher com "Rua A";
5. No campo City preencher com "Passo Fundo";
6. No campo State preencher com "RS";
7. No campo Zip Code preencher com "teste";
8. No campo Phone preencher com "teste";
9. No campo SSN preencher com "teste";
10. No campo Username preencher com "teste";
11. No campo Password preencher com "teste";
12. No campo Confirm preencher com "teste";
13. Clicar em Register.
</t>
  </si>
  <si>
    <t xml:space="preserve">1. Acessar pagina de Register do site: https://parabank.parasoft.com/parabank/register.htm;  
2. No campo First Name preencher com "12345";
3. No campo Last Name preencher com "12345;
4. No campo Address preencher com "12345 A";
5. No campo City preencher com "12345";
6. No campo State preencher com "12345";
7. No campo Zip Code preencher com "99001970";
8. No campo Phone preencher com "54987654321";
9. No campo SSN preencher com "123456789";
10. No campo Username preencher com "12345";
11. No campo Password preencher com "12345";
12. No campo Confirm preencher com "12345";
13. Clicar em Register.
</t>
  </si>
  <si>
    <t xml:space="preserve">1. Acessar pagina de Register do site: https://parabank.parasoft.com/parabank/register.htm;  
2. No campo First Name preencher com "Paulo";
3. No campo Last Name preencher com "Santos;
4. No campo Address preencher com "Rua A";
5. No campo City preencher com "Passo Fundo";
6. No campo State preencher com "RS";
7. No campo Zip Code preencher com "99001970";
8. No campo Phone preencher com "54987654321";
9. No campo SSN preencher com "123456789";
10. No campo Username preencher com "PauloSantos";
11. No campo Password preencher com "paulosantos";
12. No campo Confirm preencher com "paulosantos";
13. Clicar em Register.
</t>
  </si>
  <si>
    <t>CT302</t>
  </si>
  <si>
    <t>Validar recuperação dos dados de login de conta existente</t>
  </si>
  <si>
    <t xml:space="preserve">1. Acessar pagina de Register do site: https://parabank.parasoft.com/parabank/lookup.htm;
2. No campo First Name preencher com "Paulo";
3. No campo Last Name preencher com "Santos;
4. No campo Address preencher com "Rua A";
5. No campo City preencher com "Passo Fundo";
6. No campo State preencher com "RS";
7. No campo Zip Code preencher com "99001970";
8. No campo SSN preencher com "123456789";
9. Clicar em Find My Login Info.
</t>
  </si>
  <si>
    <t>Validar recuperação dos dados de login de conta inexistente</t>
  </si>
  <si>
    <t>CT303</t>
  </si>
  <si>
    <t>CT401</t>
  </si>
  <si>
    <t>Account Services</t>
  </si>
  <si>
    <t>Validar abertura de conta (“Open new account”);</t>
  </si>
  <si>
    <t>CT103</t>
  </si>
  <si>
    <t>CT104</t>
  </si>
  <si>
    <t>Validar login com uma conta válida;</t>
  </si>
  <si>
    <t xml:space="preserve">1. Acessar home do site: https://parabank.parasoft.com/parabank/;  
2. No campo username preencher com "john";
3. No campo password preencher com "demo";
4. Clicar em login.
</t>
  </si>
  <si>
    <t xml:space="preserve">Deverá apresentar a seguinte mensagem:
"Please enter a username and password."
</t>
  </si>
  <si>
    <t>Deverá ser redirecionado para link para preenchimento de formulário para recuperação do dados de login no link a seguir:
https://parabank.parasoft.com/parabank/lookup.htm</t>
  </si>
  <si>
    <t xml:space="preserve"> Deverá ser redirecionado para link para preenchimento de formulário para criação de conta no link a seguir:
https://parabank.parasoft.com/parabank/register.htm</t>
  </si>
  <si>
    <t>Os demais campos deverão aparecer a mensagem de preenchimento obrigatório;
"First name is required."</t>
  </si>
  <si>
    <t xml:space="preserve"> Deverá apresentar a seguinte mensagem: "Your account was created successfully. You are now logged in."
</t>
  </si>
  <si>
    <t xml:space="preserve">Os campos First Name, Last Name, Address, City e State deverão apresentar mensagem de que só aceitam letras;
</t>
  </si>
  <si>
    <t xml:space="preserve">Deverá apresentar a seguinte mensagem: "This username already exists."
</t>
  </si>
  <si>
    <t xml:space="preserve">Deverá apresentar mensagem de que os campos são de preenchimento obrigatório; "First name is required."
</t>
  </si>
  <si>
    <t xml:space="preserve">Deverá apresentar a seguinte mensagem: "Your login information was located successfully. You are now logged in." E abaixo os dados de Username e Password.
</t>
  </si>
  <si>
    <t>Deverá ser redirecionado para a visão geral de contas:
https://parabank.parasoft.com/parabank/overview.htm</t>
  </si>
  <si>
    <t>CT105</t>
  </si>
  <si>
    <t>Validar login com uma conta inválida;</t>
  </si>
  <si>
    <t xml:space="preserve">1. Acessar home do site: https://parabank.parasoft.com/parabank/;  
2. No campo username preencher com "paulo";
3. No campo password preencher com "paulo";
4. Clicar em login.
</t>
  </si>
  <si>
    <t xml:space="preserve"> Deverá apresentar a seguinte mensagem: "The username and password could not be verified."
</t>
  </si>
  <si>
    <t xml:space="preserve">1. Fazer o login com o username "john" e password "demo" 
2. No campo First Name preencher com "João";
3. No campo Last Name preencher com "Pedro;
4. No campo Address preencher com "Rua D";
5. No campo City preencher com "Alegrete";
6. No campo State preencher com "RS";
7. No campo Zip Code preencher com "99001970";
8. No campo SSN preencher com "12345";
9. Clicar em Find My Login Info.
</t>
  </si>
  <si>
    <t>Deverá apresentar a seguinte mensagem: "Congratulations, your account is now open.". O numero da conta também é apresentado.</t>
  </si>
  <si>
    <t>Deverá apresentar a seguinte mensagem: "The customer information provided could not be found."</t>
  </si>
  <si>
    <t xml:space="preserve">1. Fazer o login com o Username: "john" e Password: "demo"
2. Acessar a funcionalidade Open New Account
3. No tipo de conta deixar Checking
4. Clicar em Open New Account
</t>
  </si>
  <si>
    <t xml:space="preserve">1. Fazer o login com o Username: "john" e Password: "demo"
2. Acessar a funcionalidade Open New Account
3. No tipo de conta deixar Savings
4. Clicar em Open New Account
</t>
  </si>
  <si>
    <t>Validar visão geral das contas (“Accounts Overview”);</t>
  </si>
  <si>
    <t>Uma lista de contas deve ser apresentada.</t>
  </si>
  <si>
    <t xml:space="preserve">1. Fazer o login com o Username: "john" e Password: "demo"
2. Acessar a funcionalidade Account Overview
</t>
  </si>
  <si>
    <t>CT402</t>
  </si>
  <si>
    <t>CT403</t>
  </si>
  <si>
    <t xml:space="preserve">1. Fazer o login com o Username: "john" e Password: "demo"
2. Acessar a funcionalidade Account Overview
3. Acessar a primeira conta da lista, clicando sobre o numero na coluna Account
</t>
  </si>
  <si>
    <t>Acessar detalhes de uma conta;</t>
  </si>
  <si>
    <t>Os detalhes da conta serão apresentados</t>
  </si>
  <si>
    <t>CT404</t>
  </si>
  <si>
    <t>Validar transferencia de fundos (“Transfer Funds”);</t>
  </si>
  <si>
    <t>1. Fazer o login com o Username: "john" e Password: "demo"
2. Acessar a funcionalidade Transfer Funds
3. Preencher o campo Amount com "100"
4. From Account Selecionar a primeira conta da lista
5. To account Selecionar a segunda conta da lista
6, Clicar em Transfer</t>
  </si>
  <si>
    <t>A seguinte mensagem deve ser apresentada: "$100.00 has been transferred from account &lt;conta1&gt; to account &lt;conta2&gt;"</t>
  </si>
  <si>
    <t>1. Fazer o login com o Username: "john" e Password: "demo"
2. Acessar a funcionalidade Transfer Funds
3. Preencher o campo Amount com "100"
4. From Account Selecionar a primeira conta da lista
5. To account Selecionar a primeira conta da lista
6, Clicar em Transfer</t>
  </si>
  <si>
    <t>A seguinte mensagem deve ser apresentada: "A conta destino deve ser diferente da conta remetente"</t>
  </si>
  <si>
    <t>Está aceitando fazer uma transferência para a mesma conta</t>
  </si>
  <si>
    <t>A seguinte mensagem deve ser apresentada: "O valor a ser transferido deve ser maior que zero"</t>
  </si>
  <si>
    <t>Está aceitando fazer uma transferência com valor negativo</t>
  </si>
  <si>
    <t>CT501</t>
  </si>
  <si>
    <t>Header Links e Footer Links</t>
  </si>
  <si>
    <t>1. Acessar o site da ParaBank: https://parabank.parasoft.com/parabank
2. Clicar no botao About Us no menu a superior a esquerda</t>
  </si>
  <si>
    <t>Deverá ser redirecionado para a pagina About Us, com endereço: https://parabank.parasoft.com/parabank/about.htm</t>
  </si>
  <si>
    <t>Validar redirecionamento de links (“Menu superior a esquerda”);</t>
  </si>
  <si>
    <t>1. Acessar o site da ParaBank: https://parabank.parasoft.com/parabank
2. Clicar no botao Services no menu a superior a esquerda</t>
  </si>
  <si>
    <t>Deverá ser redirecionado para a pagina Services, com endereço: https://parabank.parasoft.com/parabank/services.htm</t>
  </si>
  <si>
    <t>Deverá ser redirecionado para a pagina Products, com endereço: https://www.parasoft.com/products/</t>
  </si>
  <si>
    <t>1. Acessar o site da ParaBank: https://parabank.parasoft.com/parabank
2. Clicar no botao Products no menu a superior a esquerda</t>
  </si>
  <si>
    <t>1. Acessar o site da ParaBank: https://parabank.parasoft.com/parabank
2. Clicar no botao Locations no menu a superior a esquerda</t>
  </si>
  <si>
    <t>Deverá ser redirecionado para a pagina Locations, com endereço: https://www.parasoft.com/solutions/</t>
  </si>
  <si>
    <t>1. Acessar o site da ParaBank: https://parabank.parasoft.com/parabank
2. Clicar no botao Admin Page no menu a superior a esquerda</t>
  </si>
  <si>
    <t>Deverá ser redirecionado para a pagina Admin Page, com endereço: https://parabank.parasoft.com/parabank/admin.htm</t>
  </si>
  <si>
    <t>Validar redirecionamento de links (“Botões a direita”);</t>
  </si>
  <si>
    <t>1. Acessar o site da ParaBank: https://parabank.parasoft.com/parabank
2. Clicar no botao Home no menu a superior a direita</t>
  </si>
  <si>
    <t>Deverá ser redirecionado para a pagina Home, com endereço: https://parabank.parasoft.com/parabank/index.htm</t>
  </si>
  <si>
    <t>1. Acessar o site da ParaBank: https://parabank.parasoft.com/parabank
2. Clicar no botao About no menu a superior a direita</t>
  </si>
  <si>
    <t>Deverá ser redirecionado para a pagina Contato, para o preenchimento do formulário de contato</t>
  </si>
  <si>
    <t>Validar redirecionamento de links (“Footer”);</t>
  </si>
  <si>
    <t>1. Acessar o site da ParaBank: https://parabank.parasoft.com/parabank
2. Clicar no botao Home no Footer</t>
  </si>
  <si>
    <t>1. Acessar o site da ParaBank: https://parabank.parasoft.com/parabank
2. Clicar no botao About Us no Footer</t>
  </si>
  <si>
    <t>1. Acessar o site da ParaBank: https://parabank.parasoft.com/parabank
2. Clicar no botao Products no Footer</t>
  </si>
  <si>
    <t>1. Acessar o site da ParaBank: https://parabank.parasoft.com/parabank
2. Clicar no botao Locations no Footer</t>
  </si>
  <si>
    <t>1. Acessar o site da ParaBank: https://parabank.parasoft.com/parabank
2. Clicar no botao Forum no Footer</t>
  </si>
  <si>
    <t>Deverá ser redirecionado para a pagina Forum, com endereço: https://forums.parasoft.com/</t>
  </si>
  <si>
    <t>Deverá ser redirecionado para a pagina Site Map, com endereço: https://parabank.parasoft.com/parabank/sitemap.htm</t>
  </si>
  <si>
    <t>1. Acessar o site da ParaBank: https://parabank.parasoft.com/parabank
2. Clicar no botao Site Map no Footer</t>
  </si>
  <si>
    <t>1. Acessar o site da ParaBank: https://parabank.parasoft.com/parabank
2. Clicar no botao Contact Us no Footer</t>
  </si>
  <si>
    <t>Deverá ser redirecionado para a pagina da ParaSoft, com endereço: https://www.parasoft.com/</t>
  </si>
  <si>
    <t>1. Acessar o site da ParaBank: https://parabank.parasoft.com/parabank
2. Clicar no botao Visit Us no Footer</t>
  </si>
  <si>
    <t>Validar formulário de contato;</t>
  </si>
  <si>
    <t>1. Acessar o formulario de contato do ParaBank: https://parabank.parasoft.com/parabank/contact.htm
2. Preencher o campo name com "Paulo"
3. Preencher o campo email com "paulo@aaa.bb"
4. Preencher o campo phone com "5487654321"
5. Preencher o campo message com "Hello"
6. Clicar no botao Send to Customer Care</t>
  </si>
  <si>
    <t>Deverá apresentar a mensagem: "A Customer Care Representative will be contacting you."</t>
  </si>
  <si>
    <t>1. Acessar o formulario de contato do ParaBank: https://parabank.parasoft.com/parabank/contact.htm
2. Clicar no botao Send to Customer Care</t>
  </si>
  <si>
    <t>Deverá apresentar a mensagem para preencher oscampos obrigatórios. Ex: "Name is required"</t>
  </si>
  <si>
    <t>1. Acessar o formulario de contato do ParaBank: https://parabank.parasoft.com/parabank/contact.htm
2. Preencher o campo name com "a"
3. Preencher o campo email com "a"
4. Preencher o campo phone com "a"
5. Preencher o campo message com "a"
6. Clicar no botao Send to Customer Care</t>
  </si>
  <si>
    <t>Deverá apresentar a mensagem que precisa um número minimo de caracteres nos campos, um email valido e um telefone contendo somente números.</t>
  </si>
  <si>
    <t>Está aceitando email não valido e no campo telefone está aceitando letras.</t>
  </si>
  <si>
    <t>CT502</t>
  </si>
  <si>
    <t>CT503</t>
  </si>
  <si>
    <t>CT504</t>
  </si>
  <si>
    <t>CT409</t>
  </si>
  <si>
    <t>Validar Log Out;</t>
  </si>
  <si>
    <t>1. Fazer o login com o Username: "john" e Password: "demo"
2. Acessar a funcionalidade Transfer Funds
3. Preencher o campo Amount com "-100"
4. From Account Selecionar a primeira conta da lista
5. To account Selecionar a primeira conta da lista
6. Clicar em Transfer</t>
  </si>
  <si>
    <t>1. Fazer o login com o Username: "john" e Password: "demo"
2. Clicar em Log Out</t>
  </si>
  <si>
    <t>Deverá ser redirecionado para a home, com o formulário de login disponível para ser feito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</si>
</sst>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0" xfId="0" applyFill="1" applyAlignment="1">
      <alignment horizontal="center" vertical="center"/>
    </xf>
    <xf numFmtId="0" fontId="0" fillId="2" borderId="8" xfId="0" applyFill="1" applyBorder="1"/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0" fillId="2" borderId="8" xfId="0" applyFill="1" applyBorder="1" applyAlignment="1">
      <alignment horizontal="center" vertical="center" wrapText="1"/>
    </xf>
    <xf numFmtId="14" fontId="0" fillId="2" borderId="4" xfId="0" applyNumberForma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left" vertical="center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A25C-4C2E-86DB-7193ECEC472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A25C-4C2E-86DB-7193ECEC472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A25C-4C2E-86DB-7193ECEC472B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Resultados!$A$4:$A$6</c:f>
              <c:strCache>
                <c:ptCount val="3"/>
                <c:pt idx="0">
                  <c:v>Cenários OK</c:v>
                </c:pt>
                <c:pt idx="1">
                  <c:v>Cenários NOK</c:v>
                </c:pt>
                <c:pt idx="2">
                  <c:v>Cenários não testados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37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5C-4C2E-86DB-7193ECEC4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8</xdr:row>
      <xdr:rowOff>180975</xdr:rowOff>
    </xdr:from>
    <xdr:to>
      <xdr:col>2</xdr:col>
      <xdr:colOff>1</xdr:colOff>
      <xdr:row>23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zoomScale="90" zoomScaleNormal="90" workbookViewId="0">
      <selection activeCell="F23" sqref="F23"/>
    </sheetView>
  </sheetViews>
  <sheetFormatPr defaultColWidth="9.109375" defaultRowHeight="14.4" x14ac:dyDescent="0.3"/>
  <cols>
    <col min="1" max="1" width="27.33203125" style="1" customWidth="1"/>
    <col min="2" max="2" width="41.5546875" style="1" customWidth="1"/>
    <col min="3" max="4" width="9.109375" style="1"/>
    <col min="5" max="5" width="12.88671875" style="1" customWidth="1"/>
    <col min="6" max="6" width="25.5546875" style="1" customWidth="1"/>
    <col min="7" max="7" width="61.88671875" style="1" customWidth="1"/>
    <col min="8" max="8" width="23" style="1" bestFit="1" customWidth="1"/>
    <col min="9" max="16384" width="9.109375" style="1"/>
  </cols>
  <sheetData>
    <row r="1" spans="1:7" ht="3.75" customHeight="1" thickBot="1" x14ac:dyDescent="0.35"/>
    <row r="2" spans="1:7" ht="21" x14ac:dyDescent="0.3">
      <c r="A2" s="26" t="s">
        <v>3</v>
      </c>
      <c r="B2" s="2" t="s">
        <v>25</v>
      </c>
      <c r="E2" s="29" t="s">
        <v>5</v>
      </c>
      <c r="F2" s="30"/>
      <c r="G2" s="31"/>
    </row>
    <row r="3" spans="1:7" ht="15.6" x14ac:dyDescent="0.3">
      <c r="A3" s="27" t="s">
        <v>0</v>
      </c>
      <c r="B3" s="3" t="s">
        <v>26</v>
      </c>
      <c r="E3" s="32" t="s">
        <v>6</v>
      </c>
      <c r="F3" s="33" t="s">
        <v>7</v>
      </c>
      <c r="G3" s="34" t="s">
        <v>8</v>
      </c>
    </row>
    <row r="4" spans="1:7" ht="15.6" x14ac:dyDescent="0.3">
      <c r="A4" s="27" t="s">
        <v>2</v>
      </c>
      <c r="B4" s="3" t="s">
        <v>27</v>
      </c>
      <c r="E4" s="13"/>
      <c r="F4" s="6"/>
      <c r="G4" s="14"/>
    </row>
    <row r="5" spans="1:7" ht="15.6" x14ac:dyDescent="0.3">
      <c r="A5" s="27" t="s">
        <v>4</v>
      </c>
      <c r="B5" s="3" t="s">
        <v>27</v>
      </c>
      <c r="E5" s="13"/>
      <c r="F5" s="6"/>
      <c r="G5" s="14"/>
    </row>
    <row r="6" spans="1:7" ht="15.6" x14ac:dyDescent="0.3">
      <c r="A6" s="27" t="s">
        <v>1</v>
      </c>
      <c r="B6" s="19">
        <v>45175</v>
      </c>
      <c r="E6" s="13"/>
      <c r="F6" s="6"/>
      <c r="G6" s="14"/>
    </row>
    <row r="7" spans="1:7" ht="16.2" thickBot="1" x14ac:dyDescent="0.35">
      <c r="A7" s="28" t="s">
        <v>15</v>
      </c>
      <c r="B7" s="4" t="s">
        <v>27</v>
      </c>
      <c r="E7" s="15"/>
      <c r="F7" s="16"/>
      <c r="G7" s="17"/>
    </row>
  </sheetData>
  <mergeCells count="1">
    <mergeCell ref="E2:G2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44"/>
  <sheetViews>
    <sheetView zoomScale="94" zoomScaleNormal="94" workbookViewId="0">
      <selection activeCell="L3" sqref="L3"/>
    </sheetView>
  </sheetViews>
  <sheetFormatPr defaultColWidth="9.109375" defaultRowHeight="14.4" x14ac:dyDescent="0.3"/>
  <cols>
    <col min="1" max="1" width="6.77734375" style="5" customWidth="1"/>
    <col min="2" max="3" width="20.77734375" style="5" customWidth="1"/>
    <col min="4" max="4" width="46.77734375" style="5" customWidth="1"/>
    <col min="5" max="5" width="40.77734375" style="5" customWidth="1"/>
    <col min="6" max="6" width="6.77734375" style="5" customWidth="1"/>
    <col min="7" max="7" width="20.5546875" style="5" bestFit="1" customWidth="1"/>
    <col min="8" max="16384" width="9.109375" style="5"/>
  </cols>
  <sheetData>
    <row r="1" spans="1:7" ht="36" customHeight="1" x14ac:dyDescent="0.3">
      <c r="A1" s="23" t="s">
        <v>14</v>
      </c>
      <c r="B1" s="24" t="s">
        <v>24</v>
      </c>
      <c r="C1" s="24" t="s">
        <v>18</v>
      </c>
      <c r="D1" s="24" t="s">
        <v>16</v>
      </c>
      <c r="E1" s="24" t="s">
        <v>17</v>
      </c>
      <c r="F1" s="24" t="s">
        <v>19</v>
      </c>
      <c r="G1" s="25" t="s">
        <v>20</v>
      </c>
    </row>
    <row r="2" spans="1:7" ht="86.4" x14ac:dyDescent="0.3">
      <c r="A2" s="18" t="s">
        <v>29</v>
      </c>
      <c r="B2" s="18" t="s">
        <v>28</v>
      </c>
      <c r="C2" s="18" t="s">
        <v>30</v>
      </c>
      <c r="D2" s="18" t="s">
        <v>31</v>
      </c>
      <c r="E2" s="18" t="s">
        <v>70</v>
      </c>
      <c r="F2" s="18" t="s">
        <v>23</v>
      </c>
      <c r="G2" s="18"/>
    </row>
    <row r="3" spans="1:7" ht="100.8" x14ac:dyDescent="0.3">
      <c r="A3" s="18" t="s">
        <v>29</v>
      </c>
      <c r="B3" s="18" t="s">
        <v>28</v>
      </c>
      <c r="C3" s="18" t="s">
        <v>30</v>
      </c>
      <c r="D3" s="18" t="s">
        <v>32</v>
      </c>
      <c r="E3" s="18" t="s">
        <v>70</v>
      </c>
      <c r="F3" s="18" t="s">
        <v>23</v>
      </c>
      <c r="G3" s="18"/>
    </row>
    <row r="4" spans="1:7" ht="72" x14ac:dyDescent="0.3">
      <c r="A4" s="18" t="s">
        <v>33</v>
      </c>
      <c r="B4" s="18" t="s">
        <v>28</v>
      </c>
      <c r="C4" s="18" t="s">
        <v>34</v>
      </c>
      <c r="D4" s="18" t="s">
        <v>35</v>
      </c>
      <c r="E4" s="18" t="s">
        <v>71</v>
      </c>
      <c r="F4" s="18" t="s">
        <v>23</v>
      </c>
      <c r="G4" s="18"/>
    </row>
    <row r="5" spans="1:7" ht="72" x14ac:dyDescent="0.3">
      <c r="A5" s="18" t="s">
        <v>66</v>
      </c>
      <c r="B5" s="18" t="s">
        <v>28</v>
      </c>
      <c r="C5" s="18" t="s">
        <v>36</v>
      </c>
      <c r="D5" s="18" t="s">
        <v>37</v>
      </c>
      <c r="E5" s="18" t="s">
        <v>72</v>
      </c>
      <c r="F5" s="18" t="s">
        <v>23</v>
      </c>
      <c r="G5" s="18"/>
    </row>
    <row r="6" spans="1:7" ht="86.4" x14ac:dyDescent="0.3">
      <c r="A6" s="18" t="s">
        <v>67</v>
      </c>
      <c r="B6" s="18" t="s">
        <v>28</v>
      </c>
      <c r="C6" s="18" t="s">
        <v>68</v>
      </c>
      <c r="D6" s="18" t="s">
        <v>69</v>
      </c>
      <c r="E6" s="18" t="s">
        <v>79</v>
      </c>
      <c r="F6" s="18" t="s">
        <v>23</v>
      </c>
      <c r="G6" s="18"/>
    </row>
    <row r="7" spans="1:7" ht="86.4" x14ac:dyDescent="0.3">
      <c r="A7" s="18" t="s">
        <v>80</v>
      </c>
      <c r="B7" s="18" t="s">
        <v>28</v>
      </c>
      <c r="C7" s="18" t="s">
        <v>81</v>
      </c>
      <c r="D7" s="18" t="s">
        <v>82</v>
      </c>
      <c r="E7" s="18" t="s">
        <v>83</v>
      </c>
      <c r="F7" s="18" t="s">
        <v>23</v>
      </c>
      <c r="G7" s="18"/>
    </row>
    <row r="8" spans="1:7" ht="86.4" x14ac:dyDescent="0.3">
      <c r="A8" s="18" t="s">
        <v>39</v>
      </c>
      <c r="B8" s="18" t="s">
        <v>38</v>
      </c>
      <c r="C8" s="18" t="s">
        <v>30</v>
      </c>
      <c r="D8" s="18" t="s">
        <v>40</v>
      </c>
      <c r="E8" s="18" t="s">
        <v>73</v>
      </c>
      <c r="F8" s="18" t="s">
        <v>23</v>
      </c>
      <c r="G8" s="18"/>
    </row>
    <row r="9" spans="1:7" ht="244.8" x14ac:dyDescent="0.3">
      <c r="A9" s="18" t="s">
        <v>45</v>
      </c>
      <c r="B9" s="18" t="s">
        <v>38</v>
      </c>
      <c r="C9" s="18" t="s">
        <v>50</v>
      </c>
      <c r="D9" s="18" t="s">
        <v>46</v>
      </c>
      <c r="E9" s="18" t="s">
        <v>74</v>
      </c>
      <c r="F9" s="18" t="s">
        <v>23</v>
      </c>
      <c r="G9" s="18"/>
    </row>
    <row r="10" spans="1:7" ht="230.4" x14ac:dyDescent="0.3">
      <c r="A10" s="18" t="s">
        <v>43</v>
      </c>
      <c r="B10" s="18" t="s">
        <v>38</v>
      </c>
      <c r="C10" s="18" t="s">
        <v>44</v>
      </c>
      <c r="D10" s="18" t="s">
        <v>55</v>
      </c>
      <c r="E10" s="18" t="s">
        <v>41</v>
      </c>
      <c r="F10" s="18" t="s">
        <v>22</v>
      </c>
      <c r="G10" s="18" t="s">
        <v>42</v>
      </c>
    </row>
    <row r="11" spans="1:7" ht="230.4" x14ac:dyDescent="0.3">
      <c r="A11" s="18" t="s">
        <v>43</v>
      </c>
      <c r="B11" s="18" t="s">
        <v>38</v>
      </c>
      <c r="C11" s="18" t="s">
        <v>51</v>
      </c>
      <c r="D11" s="18" t="s">
        <v>56</v>
      </c>
      <c r="E11" s="18" t="s">
        <v>75</v>
      </c>
      <c r="F11" s="18" t="s">
        <v>22</v>
      </c>
      <c r="G11" s="18" t="s">
        <v>47</v>
      </c>
    </row>
    <row r="12" spans="1:7" ht="244.8" x14ac:dyDescent="0.3">
      <c r="A12" s="18" t="s">
        <v>48</v>
      </c>
      <c r="B12" s="18" t="s">
        <v>38</v>
      </c>
      <c r="C12" s="18" t="s">
        <v>49</v>
      </c>
      <c r="D12" s="18" t="s">
        <v>57</v>
      </c>
      <c r="E12" s="18" t="s">
        <v>76</v>
      </c>
      <c r="F12" s="18" t="s">
        <v>23</v>
      </c>
      <c r="G12" s="18"/>
    </row>
    <row r="13" spans="1:7" ht="72" x14ac:dyDescent="0.3">
      <c r="A13" s="18" t="s">
        <v>52</v>
      </c>
      <c r="B13" s="18" t="s">
        <v>53</v>
      </c>
      <c r="C13" s="18" t="s">
        <v>30</v>
      </c>
      <c r="D13" s="18" t="s">
        <v>54</v>
      </c>
      <c r="E13" s="18" t="s">
        <v>77</v>
      </c>
      <c r="F13" s="18" t="s">
        <v>23</v>
      </c>
      <c r="G13" s="18"/>
    </row>
    <row r="14" spans="1:7" ht="158.4" x14ac:dyDescent="0.3">
      <c r="A14" s="18" t="s">
        <v>58</v>
      </c>
      <c r="B14" s="18" t="s">
        <v>53</v>
      </c>
      <c r="C14" s="18" t="s">
        <v>59</v>
      </c>
      <c r="D14" s="18" t="s">
        <v>60</v>
      </c>
      <c r="E14" s="18" t="s">
        <v>78</v>
      </c>
      <c r="F14" s="18" t="s">
        <v>23</v>
      </c>
      <c r="G14" s="18"/>
    </row>
    <row r="15" spans="1:7" ht="158.4" x14ac:dyDescent="0.3">
      <c r="A15" s="18" t="s">
        <v>62</v>
      </c>
      <c r="B15" s="18" t="s">
        <v>53</v>
      </c>
      <c r="C15" s="18" t="s">
        <v>61</v>
      </c>
      <c r="D15" s="18" t="s">
        <v>84</v>
      </c>
      <c r="E15" s="18" t="s">
        <v>86</v>
      </c>
      <c r="F15" s="18" t="s">
        <v>23</v>
      </c>
      <c r="G15" s="18"/>
    </row>
    <row r="16" spans="1:7" ht="86.4" x14ac:dyDescent="0.3">
      <c r="A16" s="18" t="s">
        <v>63</v>
      </c>
      <c r="B16" s="18" t="s">
        <v>64</v>
      </c>
      <c r="C16" s="18" t="s">
        <v>65</v>
      </c>
      <c r="D16" s="18" t="s">
        <v>87</v>
      </c>
      <c r="E16" s="18" t="s">
        <v>85</v>
      </c>
      <c r="F16" s="18" t="s">
        <v>23</v>
      </c>
      <c r="G16" s="18"/>
    </row>
    <row r="17" spans="1:7" ht="86.4" x14ac:dyDescent="0.3">
      <c r="A17" s="18" t="s">
        <v>63</v>
      </c>
      <c r="B17" s="18" t="s">
        <v>64</v>
      </c>
      <c r="C17" s="18" t="s">
        <v>65</v>
      </c>
      <c r="D17" s="18" t="s">
        <v>88</v>
      </c>
      <c r="E17" s="18" t="s">
        <v>85</v>
      </c>
      <c r="F17" s="18" t="s">
        <v>23</v>
      </c>
      <c r="G17" s="18"/>
    </row>
    <row r="18" spans="1:7" ht="57.6" x14ac:dyDescent="0.3">
      <c r="A18" s="18" t="s">
        <v>92</v>
      </c>
      <c r="B18" s="18" t="s">
        <v>64</v>
      </c>
      <c r="C18" s="18" t="s">
        <v>89</v>
      </c>
      <c r="D18" s="18" t="s">
        <v>91</v>
      </c>
      <c r="E18" s="18" t="s">
        <v>90</v>
      </c>
      <c r="F18" s="18" t="s">
        <v>23</v>
      </c>
      <c r="G18" s="18"/>
    </row>
    <row r="19" spans="1:7" ht="86.4" x14ac:dyDescent="0.3">
      <c r="A19" s="18" t="s">
        <v>93</v>
      </c>
      <c r="B19" s="18" t="s">
        <v>64</v>
      </c>
      <c r="C19" s="18" t="s">
        <v>95</v>
      </c>
      <c r="D19" s="18" t="s">
        <v>94</v>
      </c>
      <c r="E19" s="18" t="s">
        <v>96</v>
      </c>
      <c r="F19" s="18" t="s">
        <v>23</v>
      </c>
      <c r="G19" s="18"/>
    </row>
    <row r="20" spans="1:7" ht="100.8" x14ac:dyDescent="0.3">
      <c r="A20" s="18" t="s">
        <v>97</v>
      </c>
      <c r="B20" s="18" t="s">
        <v>64</v>
      </c>
      <c r="C20" s="18" t="s">
        <v>98</v>
      </c>
      <c r="D20" s="18" t="s">
        <v>99</v>
      </c>
      <c r="E20" s="18" t="s">
        <v>100</v>
      </c>
      <c r="F20" s="18" t="s">
        <v>23</v>
      </c>
      <c r="G20" s="18"/>
    </row>
    <row r="21" spans="1:7" ht="100.8" x14ac:dyDescent="0.3">
      <c r="A21" s="18" t="s">
        <v>97</v>
      </c>
      <c r="B21" s="18" t="s">
        <v>64</v>
      </c>
      <c r="C21" s="18" t="s">
        <v>98</v>
      </c>
      <c r="D21" s="18" t="s">
        <v>101</v>
      </c>
      <c r="E21" s="18" t="s">
        <v>102</v>
      </c>
      <c r="F21" s="18" t="s">
        <v>22</v>
      </c>
      <c r="G21" s="18" t="s">
        <v>103</v>
      </c>
    </row>
    <row r="22" spans="1:7" ht="100.8" x14ac:dyDescent="0.3">
      <c r="A22" s="18" t="s">
        <v>97</v>
      </c>
      <c r="B22" s="18" t="s">
        <v>64</v>
      </c>
      <c r="C22" s="18" t="s">
        <v>98</v>
      </c>
      <c r="D22" s="18" t="s">
        <v>149</v>
      </c>
      <c r="E22" s="18" t="s">
        <v>104</v>
      </c>
      <c r="F22" s="18" t="s">
        <v>22</v>
      </c>
      <c r="G22" s="18" t="s">
        <v>105</v>
      </c>
    </row>
    <row r="23" spans="1:7" x14ac:dyDescent="0.3">
      <c r="A23" s="18" t="e">
        <f t="shared" ref="A23" si="0">A22+1</f>
        <v>#VALUE!</v>
      </c>
      <c r="B23" s="18"/>
      <c r="C23" s="18"/>
      <c r="D23" s="18"/>
      <c r="E23" s="18"/>
      <c r="F23" s="18" t="s">
        <v>21</v>
      </c>
      <c r="G23" s="18"/>
    </row>
    <row r="24" spans="1:7" ht="43.2" x14ac:dyDescent="0.3">
      <c r="A24" s="18" t="s">
        <v>147</v>
      </c>
      <c r="B24" s="18" t="s">
        <v>64</v>
      </c>
      <c r="C24" s="18" t="s">
        <v>148</v>
      </c>
      <c r="D24" s="18" t="s">
        <v>150</v>
      </c>
      <c r="E24" s="18" t="s">
        <v>151</v>
      </c>
      <c r="F24" s="18" t="s">
        <v>23</v>
      </c>
      <c r="G24" s="18"/>
    </row>
    <row r="25" spans="1:7" ht="57.6" x14ac:dyDescent="0.3">
      <c r="A25" s="18" t="s">
        <v>106</v>
      </c>
      <c r="B25" s="18" t="s">
        <v>107</v>
      </c>
      <c r="C25" s="18" t="s">
        <v>110</v>
      </c>
      <c r="D25" s="18" t="s">
        <v>108</v>
      </c>
      <c r="E25" s="18" t="s">
        <v>109</v>
      </c>
      <c r="F25" s="18" t="s">
        <v>23</v>
      </c>
      <c r="G25" s="18"/>
    </row>
    <row r="26" spans="1:7" ht="57.6" x14ac:dyDescent="0.3">
      <c r="A26" s="18" t="s">
        <v>106</v>
      </c>
      <c r="B26" s="18" t="s">
        <v>107</v>
      </c>
      <c r="C26" s="18" t="s">
        <v>110</v>
      </c>
      <c r="D26" s="18" t="s">
        <v>111</v>
      </c>
      <c r="E26" s="18" t="s">
        <v>112</v>
      </c>
      <c r="F26" s="18" t="s">
        <v>23</v>
      </c>
      <c r="G26" s="18"/>
    </row>
    <row r="27" spans="1:7" ht="57.6" x14ac:dyDescent="0.3">
      <c r="A27" s="18" t="s">
        <v>106</v>
      </c>
      <c r="B27" s="18" t="s">
        <v>107</v>
      </c>
      <c r="C27" s="18" t="s">
        <v>110</v>
      </c>
      <c r="D27" s="18" t="s">
        <v>114</v>
      </c>
      <c r="E27" s="18" t="s">
        <v>113</v>
      </c>
      <c r="F27" s="18" t="s">
        <v>23</v>
      </c>
      <c r="G27" s="18"/>
    </row>
    <row r="28" spans="1:7" ht="57.6" x14ac:dyDescent="0.3">
      <c r="A28" s="18" t="s">
        <v>106</v>
      </c>
      <c r="B28" s="18" t="s">
        <v>107</v>
      </c>
      <c r="C28" s="18" t="s">
        <v>110</v>
      </c>
      <c r="D28" s="18" t="s">
        <v>115</v>
      </c>
      <c r="E28" s="18" t="s">
        <v>116</v>
      </c>
      <c r="F28" s="18" t="s">
        <v>23</v>
      </c>
      <c r="G28" s="18"/>
    </row>
    <row r="29" spans="1:7" ht="57.6" x14ac:dyDescent="0.3">
      <c r="A29" s="18" t="s">
        <v>106</v>
      </c>
      <c r="B29" s="18" t="s">
        <v>107</v>
      </c>
      <c r="C29" s="18" t="s">
        <v>110</v>
      </c>
      <c r="D29" s="18" t="s">
        <v>117</v>
      </c>
      <c r="E29" s="18" t="s">
        <v>118</v>
      </c>
      <c r="F29" s="18" t="s">
        <v>23</v>
      </c>
      <c r="G29" s="18"/>
    </row>
    <row r="30" spans="1:7" ht="57.6" x14ac:dyDescent="0.3">
      <c r="A30" s="18" t="s">
        <v>144</v>
      </c>
      <c r="B30" s="18" t="s">
        <v>107</v>
      </c>
      <c r="C30" s="18" t="s">
        <v>119</v>
      </c>
      <c r="D30" s="18" t="s">
        <v>120</v>
      </c>
      <c r="E30" s="18" t="s">
        <v>121</v>
      </c>
      <c r="F30" s="18" t="s">
        <v>23</v>
      </c>
      <c r="G30" s="18"/>
    </row>
    <row r="31" spans="1:7" ht="57.6" x14ac:dyDescent="0.3">
      <c r="A31" s="18" t="s">
        <v>144</v>
      </c>
      <c r="B31" s="18" t="s">
        <v>107</v>
      </c>
      <c r="C31" s="18" t="s">
        <v>119</v>
      </c>
      <c r="D31" s="18" t="s">
        <v>122</v>
      </c>
      <c r="E31" s="18" t="s">
        <v>109</v>
      </c>
      <c r="F31" s="18" t="s">
        <v>23</v>
      </c>
      <c r="G31" s="18"/>
    </row>
    <row r="32" spans="1:7" ht="57.6" x14ac:dyDescent="0.3">
      <c r="A32" s="18" t="s">
        <v>144</v>
      </c>
      <c r="B32" s="18" t="s">
        <v>107</v>
      </c>
      <c r="C32" s="18" t="s">
        <v>119</v>
      </c>
      <c r="D32" s="18" t="s">
        <v>120</v>
      </c>
      <c r="E32" s="18" t="s">
        <v>123</v>
      </c>
      <c r="F32" s="18" t="s">
        <v>23</v>
      </c>
      <c r="G32" s="18"/>
    </row>
    <row r="33" spans="1:7" ht="57.6" x14ac:dyDescent="0.3">
      <c r="A33" s="18" t="s">
        <v>106</v>
      </c>
      <c r="B33" s="18" t="s">
        <v>107</v>
      </c>
      <c r="C33" s="18" t="s">
        <v>124</v>
      </c>
      <c r="D33" s="18" t="s">
        <v>125</v>
      </c>
      <c r="E33" s="18" t="s">
        <v>121</v>
      </c>
      <c r="F33" s="18" t="s">
        <v>23</v>
      </c>
      <c r="G33" s="18"/>
    </row>
    <row r="34" spans="1:7" ht="57.6" x14ac:dyDescent="0.3">
      <c r="A34" s="18" t="s">
        <v>145</v>
      </c>
      <c r="B34" s="18" t="s">
        <v>107</v>
      </c>
      <c r="C34" s="18" t="s">
        <v>124</v>
      </c>
      <c r="D34" s="18" t="s">
        <v>126</v>
      </c>
      <c r="E34" s="18" t="s">
        <v>109</v>
      </c>
      <c r="F34" s="18" t="s">
        <v>23</v>
      </c>
      <c r="G34" s="18"/>
    </row>
    <row r="35" spans="1:7" ht="43.2" x14ac:dyDescent="0.3">
      <c r="A35" s="18" t="s">
        <v>145</v>
      </c>
      <c r="B35" s="18" t="s">
        <v>107</v>
      </c>
      <c r="C35" s="18" t="s">
        <v>124</v>
      </c>
      <c r="D35" s="18" t="s">
        <v>127</v>
      </c>
      <c r="E35" s="18" t="s">
        <v>113</v>
      </c>
      <c r="F35" s="18" t="s">
        <v>23</v>
      </c>
      <c r="G35" s="18"/>
    </row>
    <row r="36" spans="1:7" ht="43.2" x14ac:dyDescent="0.3">
      <c r="A36" s="18" t="s">
        <v>145</v>
      </c>
      <c r="B36" s="18" t="s">
        <v>107</v>
      </c>
      <c r="C36" s="18" t="s">
        <v>124</v>
      </c>
      <c r="D36" s="18" t="s">
        <v>128</v>
      </c>
      <c r="E36" s="18" t="s">
        <v>116</v>
      </c>
      <c r="F36" s="18" t="s">
        <v>23</v>
      </c>
      <c r="G36" s="18"/>
    </row>
    <row r="37" spans="1:7" ht="43.2" x14ac:dyDescent="0.3">
      <c r="A37" s="18" t="s">
        <v>145</v>
      </c>
      <c r="B37" s="18" t="s">
        <v>107</v>
      </c>
      <c r="C37" s="18" t="s">
        <v>124</v>
      </c>
      <c r="D37" s="18" t="s">
        <v>129</v>
      </c>
      <c r="E37" s="18" t="s">
        <v>130</v>
      </c>
      <c r="F37" s="18" t="s">
        <v>23</v>
      </c>
      <c r="G37" s="18"/>
    </row>
    <row r="38" spans="1:7" ht="57.6" x14ac:dyDescent="0.3">
      <c r="A38" s="18" t="s">
        <v>145</v>
      </c>
      <c r="B38" s="18" t="s">
        <v>107</v>
      </c>
      <c r="C38" s="18" t="s">
        <v>124</v>
      </c>
      <c r="D38" s="18" t="s">
        <v>132</v>
      </c>
      <c r="E38" s="18" t="s">
        <v>131</v>
      </c>
      <c r="F38" s="18" t="s">
        <v>23</v>
      </c>
      <c r="G38" s="18"/>
    </row>
    <row r="39" spans="1:7" ht="57.6" x14ac:dyDescent="0.3">
      <c r="A39" s="18" t="s">
        <v>145</v>
      </c>
      <c r="B39" s="18" t="s">
        <v>107</v>
      </c>
      <c r="C39" s="18" t="s">
        <v>124</v>
      </c>
      <c r="D39" s="18" t="s">
        <v>125</v>
      </c>
      <c r="E39" s="18" t="s">
        <v>121</v>
      </c>
      <c r="F39" s="18" t="s">
        <v>23</v>
      </c>
      <c r="G39" s="18"/>
    </row>
    <row r="40" spans="1:7" ht="43.2" x14ac:dyDescent="0.3">
      <c r="A40" s="18" t="s">
        <v>145</v>
      </c>
      <c r="B40" s="18" t="s">
        <v>107</v>
      </c>
      <c r="C40" s="18" t="s">
        <v>124</v>
      </c>
      <c r="D40" s="18" t="s">
        <v>133</v>
      </c>
      <c r="E40" s="18" t="s">
        <v>123</v>
      </c>
      <c r="F40" s="18" t="s">
        <v>23</v>
      </c>
      <c r="G40" s="18"/>
    </row>
    <row r="41" spans="1:7" ht="43.2" x14ac:dyDescent="0.3">
      <c r="A41" s="18" t="s">
        <v>145</v>
      </c>
      <c r="B41" s="18" t="s">
        <v>107</v>
      </c>
      <c r="C41" s="18" t="s">
        <v>124</v>
      </c>
      <c r="D41" s="18" t="s">
        <v>135</v>
      </c>
      <c r="E41" s="18" t="s">
        <v>134</v>
      </c>
      <c r="F41" s="18" t="s">
        <v>23</v>
      </c>
      <c r="G41" s="18"/>
    </row>
    <row r="42" spans="1:7" ht="100.8" x14ac:dyDescent="0.3">
      <c r="A42" s="18" t="s">
        <v>146</v>
      </c>
      <c r="B42" s="18" t="s">
        <v>107</v>
      </c>
      <c r="C42" s="18" t="s">
        <v>136</v>
      </c>
      <c r="D42" s="18" t="s">
        <v>137</v>
      </c>
      <c r="E42" s="18" t="s">
        <v>138</v>
      </c>
      <c r="F42" s="18" t="s">
        <v>23</v>
      </c>
      <c r="G42" s="18"/>
    </row>
    <row r="43" spans="1:7" ht="43.2" x14ac:dyDescent="0.3">
      <c r="A43" s="18" t="s">
        <v>146</v>
      </c>
      <c r="B43" s="18" t="s">
        <v>107</v>
      </c>
      <c r="C43" s="18" t="s">
        <v>136</v>
      </c>
      <c r="D43" s="18" t="s">
        <v>139</v>
      </c>
      <c r="E43" s="18" t="s">
        <v>140</v>
      </c>
      <c r="F43" s="18" t="s">
        <v>23</v>
      </c>
      <c r="G43" s="18"/>
    </row>
    <row r="44" spans="1:7" ht="100.8" x14ac:dyDescent="0.3">
      <c r="A44" s="18" t="s">
        <v>146</v>
      </c>
      <c r="B44" s="18" t="s">
        <v>107</v>
      </c>
      <c r="C44" s="18" t="s">
        <v>136</v>
      </c>
      <c r="D44" s="18" t="s">
        <v>141</v>
      </c>
      <c r="E44" s="18" t="s">
        <v>142</v>
      </c>
      <c r="F44" s="18" t="s">
        <v>22</v>
      </c>
      <c r="G44" s="18" t="s">
        <v>143</v>
      </c>
    </row>
  </sheetData>
  <autoFilter ref="A1:G1" xr:uid="{00000000-0009-0000-0000-000001000000}"/>
  <phoneticPr fontId="5" type="noConversion"/>
  <conditionalFormatting sqref="F2:F44">
    <cfRule type="cellIs" dxfId="1" priority="1" operator="equal">
      <formula>"NOK"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F2:F44" xr:uid="{00000000-0002-0000-0100-000000000000}">
      <formula1>"-,OK,NOK"</formula1>
    </dataValidation>
  </dataValidations>
  <pageMargins left="0.25" right="0.25" top="0.75" bottom="0.75" header="0.3" footer="0.3"/>
  <pageSetup paperSize="9" scale="82" fitToHeight="0" orientation="landscape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workbookViewId="0">
      <selection activeCell="B10" sqref="B10"/>
    </sheetView>
  </sheetViews>
  <sheetFormatPr defaultColWidth="9.109375" defaultRowHeight="14.4" x14ac:dyDescent="0.3"/>
  <cols>
    <col min="1" max="2" width="29.6640625" style="1" customWidth="1"/>
    <col min="3" max="3" width="36.33203125" style="1" bestFit="1" customWidth="1"/>
    <col min="4" max="16384" width="9.109375" style="1"/>
  </cols>
  <sheetData>
    <row r="1" spans="1:3" ht="15" thickBot="1" x14ac:dyDescent="0.35"/>
    <row r="2" spans="1:3" ht="26.4" thickBot="1" x14ac:dyDescent="0.35">
      <c r="A2" s="20" t="s">
        <v>9</v>
      </c>
      <c r="B2" s="21"/>
      <c r="C2" s="22"/>
    </row>
    <row r="3" spans="1:3" ht="15.6" x14ac:dyDescent="0.3">
      <c r="A3" s="35" t="s">
        <v>10</v>
      </c>
      <c r="B3" s="7">
        <f>COUNTA(Cenários!B:B)-1</f>
        <v>42</v>
      </c>
      <c r="C3" s="10">
        <v>1</v>
      </c>
    </row>
    <row r="4" spans="1:3" ht="15.6" x14ac:dyDescent="0.3">
      <c r="A4" s="36" t="s">
        <v>11</v>
      </c>
      <c r="B4" s="8">
        <f>COUNTIF(Cenários!F:F,"OK")</f>
        <v>37</v>
      </c>
      <c r="C4" s="11">
        <f>B4/B3</f>
        <v>0.88095238095238093</v>
      </c>
    </row>
    <row r="5" spans="1:3" ht="15.6" x14ac:dyDescent="0.3">
      <c r="A5" s="36" t="s">
        <v>12</v>
      </c>
      <c r="B5" s="8">
        <f>COUNTIF(Cenários!F:F,"NOK")</f>
        <v>5</v>
      </c>
      <c r="C5" s="11">
        <f>B5/B3</f>
        <v>0.11904761904761904</v>
      </c>
    </row>
    <row r="6" spans="1:3" ht="16.2" thickBot="1" x14ac:dyDescent="0.35">
      <c r="A6" s="37" t="s">
        <v>13</v>
      </c>
      <c r="B6" s="9">
        <f>B3-B4-B5</f>
        <v>0</v>
      </c>
      <c r="C6" s="12">
        <f>B6/B3</f>
        <v>0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Sumário</vt:lpstr>
      <vt:lpstr>Cenários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2023-09-07T22:40:51Z</dcterms:modified>
</cp:coreProperties>
</file>