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3379C53-D757-43E9-9719-F04475313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ário" sheetId="1" r:id="rId1"/>
    <sheet name="Cenários" sheetId="3" r:id="rId2"/>
    <sheet name="Resultados" sheetId="4" r:id="rId3"/>
  </sheets>
  <definedNames>
    <definedName name="_xlnm._FilterDatabase" localSheetId="1" hidden="1">Cenários!$A$2:$G$2</definedName>
  </definedNames>
  <calcPr calcId="191029"/>
  <fileRecoveryPr repairLoad="1"/>
</workbook>
</file>

<file path=xl/calcChain.xml><?xml version="1.0" encoding="utf-8"?>
<calcChain xmlns="http://schemas.openxmlformats.org/spreadsheetml/2006/main">
  <c r="C15" i="1" l="1"/>
  <c r="C13" i="1"/>
  <c r="B15" i="1"/>
  <c r="B13" i="1"/>
  <c r="B12" i="1"/>
  <c r="C12" i="1" s="1"/>
  <c r="B11" i="1"/>
  <c r="B3" i="4"/>
  <c r="B4" i="4"/>
  <c r="B5" i="4"/>
  <c r="B14" i="1" l="1"/>
  <c r="C14" i="1" s="1"/>
  <c r="C5" i="4"/>
  <c r="B6" i="4"/>
  <c r="C6" i="4" s="1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Exemplos:
Ex1.: Login
Ex2.: Cadastro
Ex3.: Compra de Produto
Ex4.: Redes Soiais
Ex5.: Pesquisa no Site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Exemplos:
Ex1- Login com usuário não cadastrado;
Ex2- Login com senha incorreta;
Ex3- Compra quando não há saldo suficiente;
Ex4- Teste de compra simultânea de um produto quando se tem apenas um em estoque.
</t>
        </r>
      </text>
    </comment>
    <comment ref="D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  </r>
      </text>
    </comment>
    <comment ref="E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Neste campo deverá ser descrito o resultado geral esperado para o cenário de teste executado. Em casos onde o fluxo envolve vários passos relevantes, pode ser colocado o resultado esperado para passos intermediários.
Ex.:
2- Deve aparecer um formulário para cadastro de um novo produto;
3- O sistema não deve permitir o cadastro do produto. Deve ser exibida uma mensagem de erro informando que este campo é obrigatório.</t>
        </r>
      </text>
    </comment>
    <comment ref="F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Possíveis status:
OK - o sistema se comportou conforme o resultado esperado.
NOK - o sistema não se comportou conforme o resultado esperado.
"-" - o cenário ainda não foi executado.</t>
        </r>
      </text>
    </comment>
    <comment ref="G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Exemplo de observação:
"Cenário bloqueado, aguardando configuração do servidor de e-mail" do cliente.</t>
        </r>
      </text>
    </comment>
  </commentList>
</comments>
</file>

<file path=xl/sharedStrings.xml><?xml version="1.0" encoding="utf-8"?>
<sst xmlns="http://schemas.openxmlformats.org/spreadsheetml/2006/main" count="450" uniqueCount="229">
  <si>
    <t>Projeto</t>
  </si>
  <si>
    <t>Data de Criação</t>
  </si>
  <si>
    <t>Elaborado Por</t>
  </si>
  <si>
    <t>Cliente</t>
  </si>
  <si>
    <t>Revisado Por</t>
  </si>
  <si>
    <t>Histórico de Revisões</t>
  </si>
  <si>
    <t>Data</t>
  </si>
  <si>
    <t>Atualizado Por</t>
  </si>
  <si>
    <t>Descrição da Atualização</t>
  </si>
  <si>
    <t>Resultados</t>
  </si>
  <si>
    <t>Total de Cenários</t>
  </si>
  <si>
    <t>Cenários OK</t>
  </si>
  <si>
    <t>Cenários NOK</t>
  </si>
  <si>
    <t>Cenários não testados</t>
  </si>
  <si>
    <t>ID</t>
  </si>
  <si>
    <t>Executor dos Testes</t>
  </si>
  <si>
    <t>Passo-a-passo para execução</t>
  </si>
  <si>
    <t>Resultado esperado</t>
  </si>
  <si>
    <t>Tìtulo</t>
  </si>
  <si>
    <t>Status</t>
  </si>
  <si>
    <t>Observação</t>
  </si>
  <si>
    <t>NOK</t>
  </si>
  <si>
    <t>OK</t>
  </si>
  <si>
    <t>Funcionalidade/
Componente</t>
  </si>
  <si>
    <t>ParaBank</t>
  </si>
  <si>
    <t>Plano de Testes no site ParaBank</t>
  </si>
  <si>
    <t>Gian Vancini</t>
  </si>
  <si>
    <t>Login</t>
  </si>
  <si>
    <t>CT101</t>
  </si>
  <si>
    <t>Validar preenchimento dos campos</t>
  </si>
  <si>
    <t>CT102</t>
  </si>
  <si>
    <t>Validar link "Forgot Login Info?"</t>
  </si>
  <si>
    <t>1. Acessar home do site: https://parabank.parasoft.com/parabank/;  
2. Clicar no link "Forgot Login Info", abaixo do formulário de login;</t>
  </si>
  <si>
    <t>Validar link "Register"</t>
  </si>
  <si>
    <t>1. Acessar home do site: https://parabank.parasoft.com/parabank/;  
2. Clicar no link "Register", abaixo do formulário de login;</t>
  </si>
  <si>
    <t>Register</t>
  </si>
  <si>
    <t>CT201</t>
  </si>
  <si>
    <t xml:space="preserve">1. Acessar pagina de Register do site: https://parabank.parasoft.com/parabank/register.htm;  
2. No campo First Name preencher com o nome "José"
3. Clicar em Register.
</t>
  </si>
  <si>
    <t xml:space="preserve">1- Os campos Zip Code, Phone, SSN deverão apresentar mensagem de que só aceitam números;
</t>
  </si>
  <si>
    <t>Os campos Zip Code, Phone, SSN estão aceitando texto.</t>
  </si>
  <si>
    <t>CT203</t>
  </si>
  <si>
    <t>Validar Cadastro com dados inválidos</t>
  </si>
  <si>
    <t>CT202</t>
  </si>
  <si>
    <t>Os campos Zip Code, Phone, SSN estão aceitando só números.</t>
  </si>
  <si>
    <t>CT204</t>
  </si>
  <si>
    <t>Validar duplicidade de cadastro</t>
  </si>
  <si>
    <t>Validar cadastro com dados válidos</t>
  </si>
  <si>
    <t>Validar cadastro com dados inválidos</t>
  </si>
  <si>
    <t>CT301</t>
  </si>
  <si>
    <t>Forgot Login Info?</t>
  </si>
  <si>
    <t xml:space="preserve">1. Acessar pagina de Register do site: https://parabank.parasoft.com/parabank/lookup.htm;  
2. Deixar campos vazios e clicar em Find Ky Login Info;
3. Clicar em Register.
</t>
  </si>
  <si>
    <t xml:space="preserve">1. Acessar pagina de Register do site: https://parabank.parasoft.com/parabank/register.htm;  
2. No campo First Name preencher com "José";
3. No campo Last Name preencher com "Silva;
4. No campo Address preencher com "Rua A";
5. No campo City preencher com "Passo Fundo";
6. No campo State preencher com "RS";
7. No campo Zip Code preencher com "teste";
8. No campo Phone preencher com "teste";
9. No campo SSN preencher com "teste";
10. No campo Username preencher com "teste";
11. No campo Password preencher com "teste";
12. No campo Confirm preencher com "teste";
13. Clicar em Register.
</t>
  </si>
  <si>
    <t xml:space="preserve">1. Acessar pagina de Register do site: https://parabank.parasoft.com/parabank/register.htm;  
2. No campo First Name preencher com "12345";
3. No campo Last Name preencher com "12345;
4. No campo Address preencher com "12345 A";
5. No campo City preencher com "12345";
6. No campo State preencher com "12345";
7. No campo Zip Code preencher com "99001970";
8. No campo Phone preencher com "54987654321";
9. No campo SSN preencher com "123456789";
10. No campo Username preencher com "12345";
11. No campo Password preencher com "12345";
12. No campo Confirm preencher com "12345";
13. Clicar em Register.
</t>
  </si>
  <si>
    <t xml:space="preserve">1. Acessar pagina de Register do site: https://parabank.parasoft.com/parabank/register.htm;  
2. No campo First Name preencher com "Paulo";
3. No campo Last Name preencher com "Santos;
4. No campo Address preencher com "Rua A";
5. No campo City preencher com "Passo Fundo";
6. No campo State preencher com "RS";
7. No campo Zip Code preencher com "99001970";
8. No campo Phone preencher com "54987654321";
9. No campo SSN preencher com "123456789";
10. No campo Username preencher com "PauloSantos";
11. No campo Password preencher com "paulosantos";
12. No campo Confirm preencher com "paulosantos";
13. Clicar em Register.
</t>
  </si>
  <si>
    <t>CT302</t>
  </si>
  <si>
    <t>Validar recuperação dos dados de login de conta existente</t>
  </si>
  <si>
    <t xml:space="preserve">1. Acessar pagina de Register do site: https://parabank.parasoft.com/parabank/lookup.htm;
2. No campo First Name preencher com "Paulo";
3. No campo Last Name preencher com "Santos;
4. No campo Address preencher com "Rua A";
5. No campo City preencher com "Passo Fundo";
6. No campo State preencher com "RS";
7. No campo Zip Code preencher com "99001970";
8. No campo SSN preencher com "123456789";
9. Clicar em Find My Login Info.
</t>
  </si>
  <si>
    <t>Validar recuperação dos dados de login de conta inexistente</t>
  </si>
  <si>
    <t>CT303</t>
  </si>
  <si>
    <t>CT401</t>
  </si>
  <si>
    <t>Account Services</t>
  </si>
  <si>
    <t>Validar abertura de conta (“Open new account”);</t>
  </si>
  <si>
    <t>CT103</t>
  </si>
  <si>
    <t>CT104</t>
  </si>
  <si>
    <t>Validar login com uma conta válida;</t>
  </si>
  <si>
    <t xml:space="preserve">1. Acessar home do site: https://parabank.parasoft.com/parabank/;  
2. No campo username preencher com "john";
3. No campo password preencher com "demo";
4. Clicar em login.
</t>
  </si>
  <si>
    <t xml:space="preserve">Deverá apresentar a seguinte mensagem:
"Please enter a username and password."
</t>
  </si>
  <si>
    <t>Deverá ser redirecionado para link para preenchimento de formulário para recuperação do dados de login no link a seguir:
https://parabank.parasoft.com/parabank/lookup.htm</t>
  </si>
  <si>
    <t xml:space="preserve"> Deverá ser redirecionado para link para preenchimento de formulário para criação de conta no link a seguir:
https://parabank.parasoft.com/parabank/register.htm</t>
  </si>
  <si>
    <t>Os demais campos deverão aparecer a mensagem de preenchimento obrigatório;
"First name is required."</t>
  </si>
  <si>
    <t xml:space="preserve"> Deverá apresentar a seguinte mensagem: "Your account was created successfully. You are now logged in."
</t>
  </si>
  <si>
    <t xml:space="preserve">Os campos First Name, Last Name, Address, City e State deverão apresentar mensagem de que só aceitam letras;
</t>
  </si>
  <si>
    <t xml:space="preserve">Deverá apresentar a seguinte mensagem: "This username already exists."
</t>
  </si>
  <si>
    <t xml:space="preserve">Deverá apresentar mensagem de que os campos são de preenchimento obrigatório; "First name is required."
</t>
  </si>
  <si>
    <t xml:space="preserve">Deverá apresentar a seguinte mensagem: "Your login information was located successfully. You are now logged in." E abaixo os dados de Username e Password.
</t>
  </si>
  <si>
    <t>Deverá ser redirecionado para a visão geral de contas:
https://parabank.parasoft.com/parabank/overview.htm</t>
  </si>
  <si>
    <t>CT105</t>
  </si>
  <si>
    <t>Validar login com uma conta inválida;</t>
  </si>
  <si>
    <t xml:space="preserve">1. Acessar home do site: https://parabank.parasoft.com/parabank/;  
2. No campo username preencher com "paulo";
3. No campo password preencher com "paulo";
4. Clicar em login.
</t>
  </si>
  <si>
    <t xml:space="preserve"> Deverá apresentar a seguinte mensagem: "The username and password could not be verified."
</t>
  </si>
  <si>
    <t xml:space="preserve">1. Fazer o login com o username "john" e password "demo" 
2. No campo First Name preencher com "João";
3. No campo Last Name preencher com "Pedro;
4. No campo Address preencher com "Rua D";
5. No campo City preencher com "Alegrete";
6. No campo State preencher com "RS";
7. No campo Zip Code preencher com "99001970";
8. No campo SSN preencher com "12345";
9. Clicar em Find My Login Info.
</t>
  </si>
  <si>
    <t>Deverá apresentar a seguinte mensagem: "Congratulations, your account is now open.". O numero da conta também é apresentado.</t>
  </si>
  <si>
    <t>Deverá apresentar a seguinte mensagem: "The customer information provided could not be found."</t>
  </si>
  <si>
    <t xml:space="preserve">1. Fazer o login com o Username: "john" e Password: "demo"
2. Acessar a funcionalidade Open New Account
3. No tipo de conta deixar Checking
4. Clicar em Open New Account
</t>
  </si>
  <si>
    <t xml:space="preserve">1. Fazer o login com o Username: "john" e Password: "demo"
2. Acessar a funcionalidade Open New Account
3. No tipo de conta deixar Savings
4. Clicar em Open New Account
</t>
  </si>
  <si>
    <t>Validar visão geral das contas (“Accounts Overview”);</t>
  </si>
  <si>
    <t>Uma lista de contas deve ser apresentada.</t>
  </si>
  <si>
    <t xml:space="preserve">1. Fazer o login com o Username: "john" e Password: "demo"
2. Acessar a funcionalidade Account Overview
</t>
  </si>
  <si>
    <t>CT402</t>
  </si>
  <si>
    <t>CT403</t>
  </si>
  <si>
    <t xml:space="preserve">1. Fazer o login com o Username: "john" e Password: "demo"
2. Acessar a funcionalidade Account Overview
3. Acessar a primeira conta da lista, clicando sobre o numero na coluna Account
</t>
  </si>
  <si>
    <t>Acessar detalhes de uma conta;</t>
  </si>
  <si>
    <t>Os detalhes da conta serão apresentados</t>
  </si>
  <si>
    <t>CT404</t>
  </si>
  <si>
    <t>Validar transferencia de fundos (“Transfer Funds”);</t>
  </si>
  <si>
    <t>1. Fazer o login com o Username: "john" e Password: "demo"
2. Acessar a funcionalidade Transfer Funds
3. Preencher o campo Amount com "100"
4. From Account Selecionar a primeira conta da lista
5. To account Selecionar a segunda conta da lista
6, Clicar em Transfer</t>
  </si>
  <si>
    <t>A seguinte mensagem deve ser apresentada: "$100.00 has been transferred from account &lt;conta1&gt; to account &lt;conta2&gt;"</t>
  </si>
  <si>
    <t>1. Fazer o login com o Username: "john" e Password: "demo"
2. Acessar a funcionalidade Transfer Funds
3. Preencher o campo Amount com "100"
4. From Account Selecionar a primeira conta da lista
5. To account Selecionar a primeira conta da lista
6, Clicar em Transfer</t>
  </si>
  <si>
    <t>A seguinte mensagem deve ser apresentada: "A conta destino deve ser diferente da conta remetente"</t>
  </si>
  <si>
    <t>Está aceitando fazer uma transferência para a mesma conta</t>
  </si>
  <si>
    <t>A seguinte mensagem deve ser apresentada: "O valor a ser transferido deve ser maior que zero"</t>
  </si>
  <si>
    <t>Está aceitando fazer uma transferência com valor negativo</t>
  </si>
  <si>
    <t>CT501</t>
  </si>
  <si>
    <t>Header Links e Footer Links</t>
  </si>
  <si>
    <t>1. Acessar o site da ParaBank: https://parabank.parasoft.com/parabank
2. Clicar no botao About Us no menu a superior a esquerda</t>
  </si>
  <si>
    <t>Deverá ser redirecionado para a pagina About Us, com endereço: https://parabank.parasoft.com/parabank/about.htm</t>
  </si>
  <si>
    <t>Validar redirecionamento de links (“Menu superior a esquerda”);</t>
  </si>
  <si>
    <t>1. Acessar o site da ParaBank: https://parabank.parasoft.com/parabank
2. Clicar no botao Services no menu a superior a esquerda</t>
  </si>
  <si>
    <t>Deverá ser redirecionado para a pagina Services, com endereço: https://parabank.parasoft.com/parabank/services.htm</t>
  </si>
  <si>
    <t>Deverá ser redirecionado para a pagina Products, com endereço: https://www.parasoft.com/products/</t>
  </si>
  <si>
    <t>1. Acessar o site da ParaBank: https://parabank.parasoft.com/parabank
2. Clicar no botao Products no menu a superior a esquerda</t>
  </si>
  <si>
    <t>1. Acessar o site da ParaBank: https://parabank.parasoft.com/parabank
2. Clicar no botao Locations no menu a superior a esquerda</t>
  </si>
  <si>
    <t>Deverá ser redirecionado para a pagina Locations, com endereço: https://www.parasoft.com/solutions/</t>
  </si>
  <si>
    <t>1. Acessar o site da ParaBank: https://parabank.parasoft.com/parabank
2. Clicar no botao Admin Page no menu a superior a esquerda</t>
  </si>
  <si>
    <t>Deverá ser redirecionado para a pagina Admin Page, com endereço: https://parabank.parasoft.com/parabank/admin.htm</t>
  </si>
  <si>
    <t>Validar redirecionamento de links (“Botões a direita”);</t>
  </si>
  <si>
    <t>1. Acessar o site da ParaBank: https://parabank.parasoft.com/parabank
2. Clicar no botao Home no menu a superior a direita</t>
  </si>
  <si>
    <t>Deverá ser redirecionado para a pagina Home, com endereço: https://parabank.parasoft.com/parabank/index.htm</t>
  </si>
  <si>
    <t>1. Acessar o site da ParaBank: https://parabank.parasoft.com/parabank
2. Clicar no botao About no menu a superior a direita</t>
  </si>
  <si>
    <t>Deverá ser redirecionado para a pagina Contato, para o preenchimento do formulário de contato</t>
  </si>
  <si>
    <t>Validar redirecionamento de links (“Footer”);</t>
  </si>
  <si>
    <t>1. Acessar o site da ParaBank: https://parabank.parasoft.com/parabank
2. Clicar no botao Home no Footer</t>
  </si>
  <si>
    <t>1. Acessar o site da ParaBank: https://parabank.parasoft.com/parabank
2. Clicar no botao About Us no Footer</t>
  </si>
  <si>
    <t>1. Acessar o site da ParaBank: https://parabank.parasoft.com/parabank
2. Clicar no botao Products no Footer</t>
  </si>
  <si>
    <t>1. Acessar o site da ParaBank: https://parabank.parasoft.com/parabank
2. Clicar no botao Locations no Footer</t>
  </si>
  <si>
    <t>1. Acessar o site da ParaBank: https://parabank.parasoft.com/parabank
2. Clicar no botao Forum no Footer</t>
  </si>
  <si>
    <t>Deverá ser redirecionado para a pagina Forum, com endereço: https://forums.parasoft.com/</t>
  </si>
  <si>
    <t>Deverá ser redirecionado para a pagina Site Map, com endereço: https://parabank.parasoft.com/parabank/sitemap.htm</t>
  </si>
  <si>
    <t>1. Acessar o site da ParaBank: https://parabank.parasoft.com/parabank
2. Clicar no botao Site Map no Footer</t>
  </si>
  <si>
    <t>1. Acessar o site da ParaBank: https://parabank.parasoft.com/parabank
2. Clicar no botao Contact Us no Footer</t>
  </si>
  <si>
    <t>Deverá ser redirecionado para a pagina da ParaSoft, com endereço: https://www.parasoft.com/</t>
  </si>
  <si>
    <t>1. Acessar o site da ParaBank: https://parabank.parasoft.com/parabank
2. Clicar no botao Visit Us no Footer</t>
  </si>
  <si>
    <t>Validar formulário de contato;</t>
  </si>
  <si>
    <t>1. Acessar o formulario de contato do ParaBank: https://parabank.parasoft.com/parabank/contact.htm
2. Preencher o campo name com "Paulo"
3. Preencher o campo email com "paulo@aaa.bb"
4. Preencher o campo phone com "5487654321"
5. Preencher o campo message com "Hello"
6. Clicar no botao Send to Customer Care</t>
  </si>
  <si>
    <t>Deverá apresentar a mensagem: "A Customer Care Representative will be contacting you."</t>
  </si>
  <si>
    <t>1. Acessar o formulario de contato do ParaBank: https://parabank.parasoft.com/parabank/contact.htm
2. Clicar no botao Send to Customer Care</t>
  </si>
  <si>
    <t>Deverá apresentar a mensagem para preencher oscampos obrigatórios. Ex: "Name is required"</t>
  </si>
  <si>
    <t>1. Acessar o formulario de contato do ParaBank: https://parabank.parasoft.com/parabank/contact.htm
2. Preencher o campo name com "a"
3. Preencher o campo email com "a"
4. Preencher o campo phone com "a"
5. Preencher o campo message com "a"
6. Clicar no botao Send to Customer Care</t>
  </si>
  <si>
    <t>Deverá apresentar a mensagem que precisa um número minimo de caracteres nos campos, um email valido e um telefone contendo somente números.</t>
  </si>
  <si>
    <t>Está aceitando email não valido e no campo telefone está aceitando letras.</t>
  </si>
  <si>
    <t>CT502</t>
  </si>
  <si>
    <t>CT503</t>
  </si>
  <si>
    <t>CT504</t>
  </si>
  <si>
    <t>CT409</t>
  </si>
  <si>
    <t>Validar Log Out;</t>
  </si>
  <si>
    <t>1. Fazer o login com o Username: "john" e Password: "demo"
2. Acessar a funcionalidade Transfer Funds
3. Preencher o campo Amount com "-100"
4. From Account Selecionar a primeira conta da lista
5. To account Selecionar a primeira conta da lista
6. Clicar em Transfer</t>
  </si>
  <si>
    <t>1. Fazer o login com o Username: "john" e Password: "demo"
2. Clicar em Log Out</t>
  </si>
  <si>
    <t>Deverá ser redirecionado para a home, com o formulário de login disponível para ser feito</t>
  </si>
  <si>
    <t xml:space="preserve">1. Acessar home do site: https://parabank.parasoft.com/parabank/;  
2. Deixar o campo username vazio;
3. Deixar o campo password vazio;
4. Clicar em login.
</t>
  </si>
  <si>
    <t>Validar pagamento de contas (“Bill Pay”);</t>
  </si>
  <si>
    <t>CT405</t>
  </si>
  <si>
    <t>1. Fazer o login com o Username: "john" e Password: "demo"
2. Acessar a funcionalidade Bill Bay
3. Clicar em Send Payment</t>
  </si>
  <si>
    <t>Deverá aparecer mensagem em cada campo de preenchimento obrigatório.</t>
  </si>
  <si>
    <t>Deverá aparecer a mensagem: "Bill Payment to Paulo in the amount of $100.00 from account 12345 was successful.
See Account Activity for more details."</t>
  </si>
  <si>
    <t>Deverá aparecer a mensagem: "O campo Amount deverá ter um valor maior que Zero."</t>
  </si>
  <si>
    <t>Está aceitando fazer um pagamento com valor negativo</t>
  </si>
  <si>
    <t>Está aceitando fazer um pagamento com valor zero</t>
  </si>
  <si>
    <t>Validar extratos de conta (“Find Transations”);</t>
  </si>
  <si>
    <t>1. Fazer o login com o Username: "john" e Password: "demo"
2. Acessar a funcionalidade Bill Bay
3. Preencher o campo Payee Name com "Paulo"
4. Preencher o campo Adrdress com "Rua C"
5. Preencher o campo City com "São Paulo"
6. Preencher o campo State com "SP"
7. Preencher o campo Zip Code com "01153000"
8. Preencher o campo Phone com "11987654321"
9. Preencher o campo Account e Verfy Account com "78945"
10. Preencher o campo Amount com "0"
11. No campo From Account, selecionar o primeiro
12. Clicar em Send Payment</t>
  </si>
  <si>
    <t>1. Fazer o login com o Username: "john" e Password: "demo"
2. Acessar a funcionalidade Bill Bay
3. Preencher o campo Payee Name com "Paulo"
4. Preencher o campo Adrdress com "Rua C"
5. Preencher o campo City com "São Paulo"
6. Preencher o campo State com "SP"
7. Preencher o campo Zip Code com "01153000"
8. Preencher o campo Phone com "11987654321"
9. Preencher o campo Account e Verfy Account com "78945"
10. Preencher o campo Amount com "100"
11. No campo From Account, selecionar o primeiro
12. Clicar em Send Payment</t>
  </si>
  <si>
    <t>1. Fazer o login com o Username: "john" e Password: "demo"
2. Acessar a funcionalidade Bill Bay
3. Preencher o campo Payee Name com "Paulo"
4. Preencher o campo Adrdress com "Rua C"
5. Preencher o campo City com "São Paulo"
6. Preencher o campo State com "SP"
7. Preencher o campo Zip Code com "01153000"
8. Preencher o campo Phone com "11987654321"
9. Preencher o campo Account e Verfy Account com "78945"
10. Preencher o campo Amount com "-100"
11. No campo From Account, selecionar o primeiro
12. Clicar em Send Payment</t>
  </si>
  <si>
    <t>Deverá aparecer a mensagem: "Preencha este campo"</t>
  </si>
  <si>
    <t>CT406</t>
  </si>
  <si>
    <t>CT406a</t>
  </si>
  <si>
    <t>Deverá aparecer a mensagem: "Não existe transação com este ID"</t>
  </si>
  <si>
    <t>Aparece uma mensagem de erro interno.</t>
  </si>
  <si>
    <t>CT404a</t>
  </si>
  <si>
    <t>CT405a</t>
  </si>
  <si>
    <t>CT405b</t>
  </si>
  <si>
    <t>CT406b</t>
  </si>
  <si>
    <t>Retorna a transação feita com o ID buscado</t>
  </si>
  <si>
    <t>CT406c</t>
  </si>
  <si>
    <t>Deverá aparecer a mensagem: "Preencha com data válida"</t>
  </si>
  <si>
    <t>CT406d</t>
  </si>
  <si>
    <t>CT406e</t>
  </si>
  <si>
    <t>Retorna sa transações feitas na data buscada</t>
  </si>
  <si>
    <t>CT406f</t>
  </si>
  <si>
    <t>CT406g</t>
  </si>
  <si>
    <t>CT406h</t>
  </si>
  <si>
    <t>Retorna sa transações feitas nas datas buscada</t>
  </si>
  <si>
    <t>1. Fazer o login com o Username: "john" e Password: "demo"
2. Acessar a funcionalidade Find Transactions
3. No campo Select an account, selecionar a primeira conta
4. Em Between prencher com "09-01-2023" e em And "09-30-2023"
5. Clicar em Find Transactions do campo Fin By Date Range</t>
  </si>
  <si>
    <t>1. Fazer o login com o Username: "john" e Password: "demo"
2. Acessar a funcionalidade Find Transactions
3. No campo Select an account, selecionar a primeira conta
4. Preencher em Between e And com "1" 
5. Clicar em Find Transactions do campo Fin By Date Range</t>
  </si>
  <si>
    <t>1. Fazer o login com o Username: "john" e Password: "demo"
2. Acessar a funcionalidade Find Transactions
3. No campo Select an account, selecionar a primeira conta
4. Em Fin by Date Rage deixar em branco
5. Clicar em Find Transactions do campo Fin By Date Range</t>
  </si>
  <si>
    <t>1. Fazer o login com o Username: "john" e Password: "demo"
2. Acessar a funcionalidade Find Transactions
3. No campo Select an account, selecionar a primeira conta
4. Em Fin by Date preencher com "09-11-2023"
5. Clicar em Find Transactions do campo Fin By Date</t>
  </si>
  <si>
    <t>1. Fazer o login com o Username: "john" e Password: "demo"
2. Acessar a funcionalidade Find Transactions
3. No campo Select an account, selecionar a primeira conta
4. Em Fin by Date preencher com "1"
5. Clicar em Find Transactions do campo Fin By Date</t>
  </si>
  <si>
    <t>1. Fazer o login com o Username: "john" e Password: "demo"
2. Acessar a funcionalidade Find Transactions
3. No campo Select an account, selecionar a primeira conta
4. Em Fin by Date deixar em branco
5. Clicar em Find Transactions do campo Fin By Date</t>
  </si>
  <si>
    <t>1. Fazer o login com o Username: "john" e Password: "demo"
2. Acessar a funcionalidade Find Transactions
3. No campo Select an account, selecionar a primeira conta
4. Em Fin by Transaction ID preencher com "14476"
5. Clicar em Find Transactions do campo Fin By Transaction ID</t>
  </si>
  <si>
    <t>1. Fazer o login com o Username: "john" e Password: "demo"
2. Acessar a funcionalidade Find Transactions
3. No campo Select an account, selecionar a primeira conta
4. Em Fin by Transaction ID preencher com "99999"
5. Clicar em Find Transactions do campo Fin By Transaction ID</t>
  </si>
  <si>
    <t>1. Fazer o login com o Username: "john" e Password: "demo"
2. Acessar a funcionalidade Find Transactions
3. No campo Select an account, selecionar a primeira conta
4. Em Fin by Transaction ID deixar em branco
5. Clicar em Find Transactions do campo Fin By Transaction ID</t>
  </si>
  <si>
    <t>CT406i</t>
  </si>
  <si>
    <t>1. Fazer o login com o Username: "john" e Password: "demo"
2. Acessar a funcionalidade Find Transactions
3. No campo Select an account, selecionar a primeira conta
4. Deixar o campo Find By Amount vazio
5. Clicar em Find Transactions do campo Fin By Amount</t>
  </si>
  <si>
    <t>1. Fazer o login com o Username: "john" e Password: "demo"
2. Acessar a funcionalidade Find Transactions
3. No campo Select an account, selecionar a primeira conta
4. Preencher o campo Find By Amount com "20"
5. Clicar em Find Transactions do campo Fin By Amount</t>
  </si>
  <si>
    <t>Retorna sa transações feitas com o valor buscado</t>
  </si>
  <si>
    <t>CT406j</t>
  </si>
  <si>
    <t>CT407</t>
  </si>
  <si>
    <t>Validar atualizar informações de contato (“Update Contact Info”);</t>
  </si>
  <si>
    <t>1. Fazer o login com o Username: "john" e Password: "demo"
2. Acessar a funcionalidade Update Contact Info
3. Apagar todas as informações dos campos
4. Clicar em Update Profile</t>
  </si>
  <si>
    <t>CT407a</t>
  </si>
  <si>
    <t>1. Fazer o login com o Username: "john" e Password: "demo"
2. Acessar a funcionalidade Update Contact Info
3. Atualizar o campo Name com "Paulo"
4. Clicar em Update Profile</t>
  </si>
  <si>
    <t>Deverá aparecer mensagem "Profile Updated"</t>
  </si>
  <si>
    <t>CT408</t>
  </si>
  <si>
    <t>Validar solicitar empréstimo (“Request Loan”);</t>
  </si>
  <si>
    <t>1. Fazer o login com o Username: "john" e Password: "demo"
2. Acessar a funcionalidade Request Loan
3. Deixar os campos vazios
4. Clicar em Apply now</t>
  </si>
  <si>
    <t>CT408a</t>
  </si>
  <si>
    <t>1. Fazer o login com o Username: "john" e Password: "demo"
2. Acessar a funcionalidade Request Loan
3. Preencher o campo Loan Amount com "1000"
3. Preencher o campo Down Payment com "100"
4. Clicar em Apply now</t>
  </si>
  <si>
    <t>Deverá aparecer mensagem "Loan Request Processed"</t>
  </si>
  <si>
    <t>1. Fazer o login com o Username: "john" e Password: "demo"
2. Acessar a funcionalidade Request Loan
3. Preencher o campo Loan Amount com "100"
3. Preencher o campo Down Payment com "1000"
4. Clicar em Apply now</t>
  </si>
  <si>
    <t>Deverá aparecer mensagem "Down Payment deve ser menor do que o valor de Loan Amount"</t>
  </si>
  <si>
    <t>Está deixando fazer um empréstimo com valor de adiantamento maior do que o valor do empréstimo</t>
  </si>
  <si>
    <t>CT408b</t>
  </si>
  <si>
    <t>CT501a</t>
  </si>
  <si>
    <t>CT501b</t>
  </si>
  <si>
    <t>CT501c</t>
  </si>
  <si>
    <t>CT501d</t>
  </si>
  <si>
    <t>CT502a</t>
  </si>
  <si>
    <t>CT502b</t>
  </si>
  <si>
    <t>CT503a</t>
  </si>
  <si>
    <t>CT503b</t>
  </si>
  <si>
    <t>CT503c</t>
  </si>
  <si>
    <t>CT503d</t>
  </si>
  <si>
    <t>CT503e</t>
  </si>
  <si>
    <t>CT503f</t>
  </si>
  <si>
    <t>CT503g</t>
  </si>
  <si>
    <t>CT503h</t>
  </si>
  <si>
    <t>CT504a</t>
  </si>
  <si>
    <t>CT504b</t>
  </si>
  <si>
    <t>Anexo A - Passo a passo para execução dos testes</t>
  </si>
  <si>
    <t>aut</t>
  </si>
  <si>
    <t>Cenários Automatizados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</si>
</sst>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8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0" fontId="0" fillId="2" borderId="6" xfId="0" applyNumberFormat="1" applyFill="1" applyBorder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8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1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10" fontId="0" fillId="2" borderId="22" xfId="0" applyNumberForma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2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A25C-4C2E-86DB-7193ECEC472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A25C-4C2E-86DB-7193ECEC472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5-A25C-4C2E-86DB-7193ECEC472B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Resultados!$A$4:$A$6</c:f>
              <c:strCache>
                <c:ptCount val="3"/>
                <c:pt idx="0">
                  <c:v>Cenários OK</c:v>
                </c:pt>
                <c:pt idx="1">
                  <c:v>Cenários NOK</c:v>
                </c:pt>
                <c:pt idx="2">
                  <c:v>Cenários não testados</c:v>
                </c:pt>
              </c:strCache>
            </c:strRef>
          </c:cat>
          <c:val>
            <c:numRef>
              <c:f>Resultados!$B$4:$B$6</c:f>
              <c:numCache>
                <c:formatCode>General</c:formatCode>
                <c:ptCount val="3"/>
                <c:pt idx="0">
                  <c:v>51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5C-4C2E-86DB-7193ECEC4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289984</xdr:colOff>
      <xdr:row>18</xdr:row>
      <xdr:rowOff>53975</xdr:rowOff>
    </xdr:from>
    <xdr:to>
      <xdr:col>2</xdr:col>
      <xdr:colOff>270934</xdr:colOff>
      <xdr:row>32</xdr:row>
      <xdr:rowOff>125942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7" zoomScale="90" zoomScaleNormal="90" workbookViewId="0">
      <selection activeCell="F20" sqref="F20"/>
    </sheetView>
  </sheetViews>
  <sheetFormatPr defaultColWidth="9.109375" defaultRowHeight="14.4" x14ac:dyDescent="0.3"/>
  <cols>
    <col min="1" max="1" width="27.33203125" style="1" customWidth="1"/>
    <col min="2" max="2" width="41.5546875" style="1" customWidth="1"/>
    <col min="3" max="5" width="9.109375" style="1"/>
    <col min="6" max="6" width="12.88671875" style="1" customWidth="1"/>
    <col min="7" max="7" width="25.5546875" style="1" customWidth="1"/>
    <col min="8" max="8" width="61.88671875" style="1" customWidth="1"/>
    <col min="9" max="9" width="23" style="1" bestFit="1" customWidth="1"/>
    <col min="10" max="16384" width="9.109375" style="1"/>
  </cols>
  <sheetData>
    <row r="1" spans="1:8" ht="3.75" customHeight="1" thickBot="1" x14ac:dyDescent="0.35"/>
    <row r="2" spans="1:8" ht="21" x14ac:dyDescent="0.3">
      <c r="A2" s="19" t="s">
        <v>3</v>
      </c>
      <c r="B2" s="47" t="s">
        <v>24</v>
      </c>
      <c r="C2" s="48"/>
      <c r="D2" s="29"/>
      <c r="F2" s="37" t="s">
        <v>5</v>
      </c>
      <c r="G2" s="38"/>
      <c r="H2" s="39"/>
    </row>
    <row r="3" spans="1:8" ht="15.6" x14ac:dyDescent="0.3">
      <c r="A3" s="20" t="s">
        <v>0</v>
      </c>
      <c r="B3" s="46" t="s">
        <v>25</v>
      </c>
      <c r="C3" s="46"/>
      <c r="D3" s="29"/>
      <c r="F3" s="22" t="s">
        <v>6</v>
      </c>
      <c r="G3" s="23" t="s">
        <v>7</v>
      </c>
      <c r="H3" s="24" t="s">
        <v>8</v>
      </c>
    </row>
    <row r="4" spans="1:8" ht="15.6" x14ac:dyDescent="0.3">
      <c r="A4" s="20" t="s">
        <v>2</v>
      </c>
      <c r="B4" s="46" t="s">
        <v>26</v>
      </c>
      <c r="C4" s="46"/>
      <c r="D4" s="29"/>
      <c r="F4" s="10"/>
      <c r="G4" s="3"/>
      <c r="H4" s="11"/>
    </row>
    <row r="5" spans="1:8" ht="15.6" x14ac:dyDescent="0.3">
      <c r="A5" s="20" t="s">
        <v>4</v>
      </c>
      <c r="B5" s="46" t="s">
        <v>26</v>
      </c>
      <c r="C5" s="46"/>
      <c r="D5" s="29"/>
      <c r="F5" s="10"/>
      <c r="G5" s="3"/>
      <c r="H5" s="11"/>
    </row>
    <row r="6" spans="1:8" ht="15.6" x14ac:dyDescent="0.3">
      <c r="A6" s="20" t="s">
        <v>1</v>
      </c>
      <c r="B6" s="45">
        <v>45175</v>
      </c>
      <c r="C6" s="45"/>
      <c r="D6" s="30"/>
      <c r="F6" s="10"/>
      <c r="G6" s="3"/>
      <c r="H6" s="11"/>
    </row>
    <row r="7" spans="1:8" ht="16.2" thickBot="1" x14ac:dyDescent="0.35">
      <c r="A7" s="21" t="s">
        <v>15</v>
      </c>
      <c r="B7" s="43" t="s">
        <v>26</v>
      </c>
      <c r="C7" s="44"/>
      <c r="D7" s="29"/>
      <c r="F7" s="12"/>
      <c r="G7" s="13"/>
      <c r="H7" s="14"/>
    </row>
    <row r="9" spans="1:8" ht="15" thickBot="1" x14ac:dyDescent="0.35"/>
    <row r="10" spans="1:8" ht="25.8" x14ac:dyDescent="0.3">
      <c r="A10" s="40" t="s">
        <v>9</v>
      </c>
      <c r="B10" s="41"/>
      <c r="C10" s="42"/>
      <c r="D10" s="31"/>
    </row>
    <row r="11" spans="1:8" ht="15.6" x14ac:dyDescent="0.3">
      <c r="A11" s="34" t="s">
        <v>10</v>
      </c>
      <c r="B11" s="32">
        <f>COUNTA(Cenários!B:B)-1</f>
        <v>63</v>
      </c>
      <c r="C11" s="35">
        <v>1</v>
      </c>
      <c r="D11" s="28"/>
    </row>
    <row r="12" spans="1:8" ht="15.6" x14ac:dyDescent="0.3">
      <c r="A12" s="34" t="s">
        <v>11</v>
      </c>
      <c r="B12" s="32">
        <f>COUNTIF(Cenários!F:F,"OK")</f>
        <v>51</v>
      </c>
      <c r="C12" s="35">
        <f>B12/B11</f>
        <v>0.80952380952380953</v>
      </c>
      <c r="D12" s="28"/>
    </row>
    <row r="13" spans="1:8" ht="15.6" x14ac:dyDescent="0.3">
      <c r="A13" s="34" t="s">
        <v>12</v>
      </c>
      <c r="B13" s="32">
        <f>COUNTIF(Cenários!F:F,"NOK")</f>
        <v>12</v>
      </c>
      <c r="C13" s="35">
        <f>B13/B11</f>
        <v>0.19047619047619047</v>
      </c>
      <c r="D13" s="28"/>
    </row>
    <row r="14" spans="1:8" ht="15.6" x14ac:dyDescent="0.3">
      <c r="A14" s="34" t="s">
        <v>13</v>
      </c>
      <c r="B14" s="32">
        <f>B11-B12-B13</f>
        <v>0</v>
      </c>
      <c r="C14" s="35">
        <f>B14/B11</f>
        <v>0</v>
      </c>
      <c r="D14" s="28"/>
    </row>
    <row r="15" spans="1:8" ht="16.2" thickBot="1" x14ac:dyDescent="0.35">
      <c r="A15" s="36" t="s">
        <v>228</v>
      </c>
      <c r="B15" s="33">
        <f>COUNTA(Cenários!I2:I65)</f>
        <v>26</v>
      </c>
      <c r="C15" s="35">
        <f>B15/B11</f>
        <v>0.41269841269841268</v>
      </c>
      <c r="D15" s="28"/>
    </row>
  </sheetData>
  <mergeCells count="8">
    <mergeCell ref="F2:H2"/>
    <mergeCell ref="A10:C10"/>
    <mergeCell ref="B7:C7"/>
    <mergeCell ref="B6:C6"/>
    <mergeCell ref="B5:C5"/>
    <mergeCell ref="B2:C2"/>
    <mergeCell ref="B3:C3"/>
    <mergeCell ref="B4:C4"/>
  </mergeCells>
  <pageMargins left="1" right="1" top="1" bottom="1" header="0.5" footer="0.5"/>
  <pageSetup paperSize="9" fitToHeight="0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5"/>
  <sheetViews>
    <sheetView topLeftCell="A64" zoomScale="85" zoomScaleNormal="85" workbookViewId="0">
      <selection activeCell="I3" sqref="I3:I65"/>
    </sheetView>
  </sheetViews>
  <sheetFormatPr defaultColWidth="9.109375" defaultRowHeight="14.4" x14ac:dyDescent="0.3"/>
  <cols>
    <col min="1" max="1" width="6.77734375" style="2" customWidth="1"/>
    <col min="2" max="3" width="20.77734375" style="2" customWidth="1"/>
    <col min="4" max="4" width="46.77734375" style="2" customWidth="1"/>
    <col min="5" max="5" width="40.77734375" style="2" customWidth="1"/>
    <col min="6" max="6" width="6.77734375" style="2" customWidth="1"/>
    <col min="7" max="7" width="20.5546875" style="2" bestFit="1" customWidth="1"/>
    <col min="8" max="16384" width="9.109375" style="2"/>
  </cols>
  <sheetData>
    <row r="1" spans="1:9" ht="42" customHeight="1" thickBot="1" x14ac:dyDescent="0.35">
      <c r="A1" s="49" t="s">
        <v>226</v>
      </c>
      <c r="B1" s="49"/>
      <c r="C1" s="49"/>
      <c r="D1" s="49"/>
      <c r="E1" s="49"/>
      <c r="F1" s="49"/>
      <c r="G1" s="49"/>
    </row>
    <row r="2" spans="1:9" ht="36" customHeight="1" x14ac:dyDescent="0.3">
      <c r="A2" s="16" t="s">
        <v>14</v>
      </c>
      <c r="B2" s="17" t="s">
        <v>23</v>
      </c>
      <c r="C2" s="17" t="s">
        <v>18</v>
      </c>
      <c r="D2" s="17" t="s">
        <v>16</v>
      </c>
      <c r="E2" s="17" t="s">
        <v>17</v>
      </c>
      <c r="F2" s="17" t="s">
        <v>19</v>
      </c>
      <c r="G2" s="18" t="s">
        <v>20</v>
      </c>
    </row>
    <row r="3" spans="1:9" ht="86.4" x14ac:dyDescent="0.3">
      <c r="A3" s="15" t="s">
        <v>28</v>
      </c>
      <c r="B3" s="15" t="s">
        <v>27</v>
      </c>
      <c r="C3" s="15" t="s">
        <v>29</v>
      </c>
      <c r="D3" s="15" t="s">
        <v>148</v>
      </c>
      <c r="E3" s="15" t="s">
        <v>66</v>
      </c>
      <c r="F3" s="15" t="s">
        <v>22</v>
      </c>
      <c r="G3" s="15"/>
      <c r="I3" s="2" t="s">
        <v>227</v>
      </c>
    </row>
    <row r="4" spans="1:9" ht="72" x14ac:dyDescent="0.3">
      <c r="A4" s="15" t="s">
        <v>30</v>
      </c>
      <c r="B4" s="15" t="s">
        <v>27</v>
      </c>
      <c r="C4" s="15" t="s">
        <v>31</v>
      </c>
      <c r="D4" s="15" t="s">
        <v>32</v>
      </c>
      <c r="E4" s="15" t="s">
        <v>67</v>
      </c>
      <c r="F4" s="15" t="s">
        <v>22</v>
      </c>
      <c r="G4" s="15"/>
      <c r="I4" s="2" t="s">
        <v>227</v>
      </c>
    </row>
    <row r="5" spans="1:9" ht="72" x14ac:dyDescent="0.3">
      <c r="A5" s="15" t="s">
        <v>62</v>
      </c>
      <c r="B5" s="15" t="s">
        <v>27</v>
      </c>
      <c r="C5" s="15" t="s">
        <v>33</v>
      </c>
      <c r="D5" s="15" t="s">
        <v>34</v>
      </c>
      <c r="E5" s="15" t="s">
        <v>68</v>
      </c>
      <c r="F5" s="15" t="s">
        <v>22</v>
      </c>
      <c r="G5" s="15"/>
      <c r="I5" s="2" t="s">
        <v>227</v>
      </c>
    </row>
    <row r="6" spans="1:9" ht="86.4" x14ac:dyDescent="0.3">
      <c r="A6" s="15" t="s">
        <v>63</v>
      </c>
      <c r="B6" s="15" t="s">
        <v>27</v>
      </c>
      <c r="C6" s="15" t="s">
        <v>64</v>
      </c>
      <c r="D6" s="15" t="s">
        <v>65</v>
      </c>
      <c r="E6" s="15" t="s">
        <v>75</v>
      </c>
      <c r="F6" s="15" t="s">
        <v>22</v>
      </c>
      <c r="G6" s="15"/>
      <c r="I6" s="2" t="s">
        <v>227</v>
      </c>
    </row>
    <row r="7" spans="1:9" ht="86.4" x14ac:dyDescent="0.3">
      <c r="A7" s="15" t="s">
        <v>76</v>
      </c>
      <c r="B7" s="15" t="s">
        <v>27</v>
      </c>
      <c r="C7" s="15" t="s">
        <v>77</v>
      </c>
      <c r="D7" s="15" t="s">
        <v>78</v>
      </c>
      <c r="E7" s="15" t="s">
        <v>79</v>
      </c>
      <c r="F7" s="15" t="s">
        <v>22</v>
      </c>
      <c r="G7" s="15"/>
      <c r="I7" s="2" t="s">
        <v>227</v>
      </c>
    </row>
    <row r="8" spans="1:9" ht="86.4" x14ac:dyDescent="0.3">
      <c r="A8" s="15" t="s">
        <v>36</v>
      </c>
      <c r="B8" s="15" t="s">
        <v>35</v>
      </c>
      <c r="C8" s="15" t="s">
        <v>29</v>
      </c>
      <c r="D8" s="15" t="s">
        <v>37</v>
      </c>
      <c r="E8" s="15" t="s">
        <v>69</v>
      </c>
      <c r="F8" s="15" t="s">
        <v>22</v>
      </c>
      <c r="G8" s="15"/>
    </row>
    <row r="9" spans="1:9" ht="244.8" x14ac:dyDescent="0.3">
      <c r="A9" s="15" t="s">
        <v>42</v>
      </c>
      <c r="B9" s="15" t="s">
        <v>35</v>
      </c>
      <c r="C9" s="15" t="s">
        <v>46</v>
      </c>
      <c r="D9" s="15" t="s">
        <v>53</v>
      </c>
      <c r="E9" s="15" t="s">
        <v>70</v>
      </c>
      <c r="F9" s="15" t="s">
        <v>22</v>
      </c>
      <c r="G9" s="15"/>
      <c r="I9" s="2" t="s">
        <v>227</v>
      </c>
    </row>
    <row r="10" spans="1:9" ht="230.4" x14ac:dyDescent="0.3">
      <c r="A10" s="15" t="s">
        <v>40</v>
      </c>
      <c r="B10" s="15" t="s">
        <v>35</v>
      </c>
      <c r="C10" s="15" t="s">
        <v>41</v>
      </c>
      <c r="D10" s="15" t="s">
        <v>51</v>
      </c>
      <c r="E10" s="15" t="s">
        <v>38</v>
      </c>
      <c r="F10" s="15" t="s">
        <v>21</v>
      </c>
      <c r="G10" s="15" t="s">
        <v>39</v>
      </c>
    </row>
    <row r="11" spans="1:9" ht="230.4" x14ac:dyDescent="0.3">
      <c r="A11" s="15" t="s">
        <v>40</v>
      </c>
      <c r="B11" s="15" t="s">
        <v>35</v>
      </c>
      <c r="C11" s="15" t="s">
        <v>47</v>
      </c>
      <c r="D11" s="15" t="s">
        <v>52</v>
      </c>
      <c r="E11" s="15" t="s">
        <v>71</v>
      </c>
      <c r="F11" s="15" t="s">
        <v>21</v>
      </c>
      <c r="G11" s="15" t="s">
        <v>43</v>
      </c>
    </row>
    <row r="12" spans="1:9" ht="244.8" x14ac:dyDescent="0.3">
      <c r="A12" s="15" t="s">
        <v>44</v>
      </c>
      <c r="B12" s="15" t="s">
        <v>35</v>
      </c>
      <c r="C12" s="15" t="s">
        <v>45</v>
      </c>
      <c r="D12" s="15" t="s">
        <v>53</v>
      </c>
      <c r="E12" s="15" t="s">
        <v>72</v>
      </c>
      <c r="F12" s="15" t="s">
        <v>22</v>
      </c>
      <c r="G12" s="15"/>
    </row>
    <row r="13" spans="1:9" ht="72" x14ac:dyDescent="0.3">
      <c r="A13" s="15" t="s">
        <v>48</v>
      </c>
      <c r="B13" s="15" t="s">
        <v>49</v>
      </c>
      <c r="C13" s="15" t="s">
        <v>29</v>
      </c>
      <c r="D13" s="15" t="s">
        <v>50</v>
      </c>
      <c r="E13" s="15" t="s">
        <v>73</v>
      </c>
      <c r="F13" s="15" t="s">
        <v>22</v>
      </c>
      <c r="G13" s="15"/>
    </row>
    <row r="14" spans="1:9" ht="158.4" x14ac:dyDescent="0.3">
      <c r="A14" s="15" t="s">
        <v>54</v>
      </c>
      <c r="B14" s="15" t="s">
        <v>49</v>
      </c>
      <c r="C14" s="15" t="s">
        <v>55</v>
      </c>
      <c r="D14" s="15" t="s">
        <v>56</v>
      </c>
      <c r="E14" s="15" t="s">
        <v>74</v>
      </c>
      <c r="F14" s="15" t="s">
        <v>22</v>
      </c>
      <c r="G14" s="15"/>
      <c r="I14" s="2" t="s">
        <v>227</v>
      </c>
    </row>
    <row r="15" spans="1:9" ht="158.4" x14ac:dyDescent="0.3">
      <c r="A15" s="15" t="s">
        <v>58</v>
      </c>
      <c r="B15" s="15" t="s">
        <v>49</v>
      </c>
      <c r="C15" s="15" t="s">
        <v>57</v>
      </c>
      <c r="D15" s="15" t="s">
        <v>80</v>
      </c>
      <c r="E15" s="15" t="s">
        <v>82</v>
      </c>
      <c r="F15" s="15" t="s">
        <v>22</v>
      </c>
      <c r="G15" s="15"/>
    </row>
    <row r="16" spans="1:9" ht="86.4" x14ac:dyDescent="0.3">
      <c r="A16" s="15" t="s">
        <v>59</v>
      </c>
      <c r="B16" s="15" t="s">
        <v>60</v>
      </c>
      <c r="C16" s="15" t="s">
        <v>61</v>
      </c>
      <c r="D16" s="15" t="s">
        <v>83</v>
      </c>
      <c r="E16" s="15" t="s">
        <v>81</v>
      </c>
      <c r="F16" s="15" t="s">
        <v>22</v>
      </c>
      <c r="G16" s="15"/>
    </row>
    <row r="17" spans="1:7" ht="86.4" x14ac:dyDescent="0.3">
      <c r="A17" s="15" t="s">
        <v>59</v>
      </c>
      <c r="B17" s="15" t="s">
        <v>60</v>
      </c>
      <c r="C17" s="15" t="s">
        <v>61</v>
      </c>
      <c r="D17" s="15" t="s">
        <v>84</v>
      </c>
      <c r="E17" s="15" t="s">
        <v>81</v>
      </c>
      <c r="F17" s="15" t="s">
        <v>22</v>
      </c>
      <c r="G17" s="15"/>
    </row>
    <row r="18" spans="1:7" ht="57.6" x14ac:dyDescent="0.3">
      <c r="A18" s="15" t="s">
        <v>88</v>
      </c>
      <c r="B18" s="15" t="s">
        <v>60</v>
      </c>
      <c r="C18" s="15" t="s">
        <v>85</v>
      </c>
      <c r="D18" s="15" t="s">
        <v>87</v>
      </c>
      <c r="E18" s="15" t="s">
        <v>86</v>
      </c>
      <c r="F18" s="15" t="s">
        <v>22</v>
      </c>
      <c r="G18" s="15"/>
    </row>
    <row r="19" spans="1:7" ht="86.4" x14ac:dyDescent="0.3">
      <c r="A19" s="15" t="s">
        <v>89</v>
      </c>
      <c r="B19" s="15" t="s">
        <v>60</v>
      </c>
      <c r="C19" s="15" t="s">
        <v>91</v>
      </c>
      <c r="D19" s="15" t="s">
        <v>90</v>
      </c>
      <c r="E19" s="15" t="s">
        <v>92</v>
      </c>
      <c r="F19" s="15" t="s">
        <v>22</v>
      </c>
      <c r="G19" s="15"/>
    </row>
    <row r="20" spans="1:7" ht="100.8" x14ac:dyDescent="0.3">
      <c r="A20" s="15" t="s">
        <v>93</v>
      </c>
      <c r="B20" s="15" t="s">
        <v>60</v>
      </c>
      <c r="C20" s="15" t="s">
        <v>94</v>
      </c>
      <c r="D20" s="15" t="s">
        <v>95</v>
      </c>
      <c r="E20" s="15" t="s">
        <v>96</v>
      </c>
      <c r="F20" s="15" t="s">
        <v>22</v>
      </c>
      <c r="G20" s="15"/>
    </row>
    <row r="21" spans="1:7" ht="100.8" x14ac:dyDescent="0.3">
      <c r="A21" s="15" t="s">
        <v>93</v>
      </c>
      <c r="B21" s="15" t="s">
        <v>60</v>
      </c>
      <c r="C21" s="15" t="s">
        <v>94</v>
      </c>
      <c r="D21" s="15" t="s">
        <v>97</v>
      </c>
      <c r="E21" s="15" t="s">
        <v>98</v>
      </c>
      <c r="F21" s="15" t="s">
        <v>21</v>
      </c>
      <c r="G21" s="15" t="s">
        <v>99</v>
      </c>
    </row>
    <row r="22" spans="1:7" ht="100.8" x14ac:dyDescent="0.3">
      <c r="A22" s="15" t="s">
        <v>166</v>
      </c>
      <c r="B22" s="15" t="s">
        <v>60</v>
      </c>
      <c r="C22" s="15" t="s">
        <v>94</v>
      </c>
      <c r="D22" s="15" t="s">
        <v>145</v>
      </c>
      <c r="E22" s="15" t="s">
        <v>100</v>
      </c>
      <c r="F22" s="15" t="s">
        <v>21</v>
      </c>
      <c r="G22" s="15" t="s">
        <v>101</v>
      </c>
    </row>
    <row r="23" spans="1:7" ht="57.6" x14ac:dyDescent="0.3">
      <c r="A23" s="15" t="s">
        <v>150</v>
      </c>
      <c r="B23" s="15" t="s">
        <v>60</v>
      </c>
      <c r="C23" s="15" t="s">
        <v>149</v>
      </c>
      <c r="D23" s="15" t="s">
        <v>151</v>
      </c>
      <c r="E23" s="15" t="s">
        <v>152</v>
      </c>
      <c r="F23" s="15" t="s">
        <v>22</v>
      </c>
      <c r="G23" s="15"/>
    </row>
    <row r="24" spans="1:7" ht="201.6" x14ac:dyDescent="0.3">
      <c r="A24" s="15" t="s">
        <v>150</v>
      </c>
      <c r="B24" s="15" t="s">
        <v>60</v>
      </c>
      <c r="C24" s="15" t="s">
        <v>149</v>
      </c>
      <c r="D24" s="15" t="s">
        <v>159</v>
      </c>
      <c r="E24" s="15" t="s">
        <v>153</v>
      </c>
      <c r="F24" s="15" t="s">
        <v>22</v>
      </c>
      <c r="G24" s="15"/>
    </row>
    <row r="25" spans="1:7" ht="201.6" x14ac:dyDescent="0.3">
      <c r="A25" s="15" t="s">
        <v>167</v>
      </c>
      <c r="B25" s="15" t="s">
        <v>60</v>
      </c>
      <c r="C25" s="15" t="s">
        <v>149</v>
      </c>
      <c r="D25" s="15" t="s">
        <v>160</v>
      </c>
      <c r="E25" s="15" t="s">
        <v>154</v>
      </c>
      <c r="F25" s="15" t="s">
        <v>21</v>
      </c>
      <c r="G25" s="15" t="s">
        <v>155</v>
      </c>
    </row>
    <row r="26" spans="1:7" ht="201.6" x14ac:dyDescent="0.3">
      <c r="A26" s="15" t="s">
        <v>168</v>
      </c>
      <c r="B26" s="15" t="s">
        <v>60</v>
      </c>
      <c r="C26" s="15" t="s">
        <v>149</v>
      </c>
      <c r="D26" s="15" t="s">
        <v>158</v>
      </c>
      <c r="E26" s="15" t="s">
        <v>154</v>
      </c>
      <c r="F26" s="15" t="s">
        <v>21</v>
      </c>
      <c r="G26" s="15" t="s">
        <v>156</v>
      </c>
    </row>
    <row r="27" spans="1:7" ht="115.2" x14ac:dyDescent="0.3">
      <c r="A27" s="15" t="s">
        <v>162</v>
      </c>
      <c r="B27" s="15" t="s">
        <v>60</v>
      </c>
      <c r="C27" s="15" t="s">
        <v>157</v>
      </c>
      <c r="D27" s="15" t="s">
        <v>188</v>
      </c>
      <c r="E27" s="15" t="s">
        <v>161</v>
      </c>
      <c r="F27" s="15" t="s">
        <v>22</v>
      </c>
      <c r="G27" s="15"/>
    </row>
    <row r="28" spans="1:7" ht="115.2" x14ac:dyDescent="0.3">
      <c r="A28" s="15" t="s">
        <v>163</v>
      </c>
      <c r="B28" s="15" t="s">
        <v>60</v>
      </c>
      <c r="C28" s="15" t="s">
        <v>157</v>
      </c>
      <c r="D28" s="15" t="s">
        <v>187</v>
      </c>
      <c r="E28" s="15" t="s">
        <v>164</v>
      </c>
      <c r="F28" s="15" t="s">
        <v>21</v>
      </c>
      <c r="G28" s="15" t="s">
        <v>165</v>
      </c>
    </row>
    <row r="29" spans="1:7" ht="115.2" x14ac:dyDescent="0.3">
      <c r="A29" s="15" t="s">
        <v>169</v>
      </c>
      <c r="B29" s="15" t="s">
        <v>60</v>
      </c>
      <c r="C29" s="15" t="s">
        <v>157</v>
      </c>
      <c r="D29" s="15" t="s">
        <v>186</v>
      </c>
      <c r="E29" s="15" t="s">
        <v>170</v>
      </c>
      <c r="F29" s="15" t="s">
        <v>22</v>
      </c>
      <c r="G29" s="15"/>
    </row>
    <row r="30" spans="1:7" ht="100.8" x14ac:dyDescent="0.3">
      <c r="A30" s="15" t="s">
        <v>171</v>
      </c>
      <c r="B30" s="15" t="s">
        <v>60</v>
      </c>
      <c r="C30" s="15" t="s">
        <v>157</v>
      </c>
      <c r="D30" s="15" t="s">
        <v>185</v>
      </c>
      <c r="E30" s="15" t="s">
        <v>161</v>
      </c>
      <c r="F30" s="15" t="s">
        <v>22</v>
      </c>
      <c r="G30" s="15"/>
    </row>
    <row r="31" spans="1:7" ht="100.8" x14ac:dyDescent="0.3">
      <c r="A31" s="15" t="s">
        <v>173</v>
      </c>
      <c r="B31" s="15" t="s">
        <v>60</v>
      </c>
      <c r="C31" s="15" t="s">
        <v>157</v>
      </c>
      <c r="D31" s="15" t="s">
        <v>184</v>
      </c>
      <c r="E31" s="15" t="s">
        <v>172</v>
      </c>
      <c r="F31" s="15" t="s">
        <v>21</v>
      </c>
      <c r="G31" s="15" t="s">
        <v>165</v>
      </c>
    </row>
    <row r="32" spans="1:7" ht="100.8" x14ac:dyDescent="0.3">
      <c r="A32" s="15" t="s">
        <v>174</v>
      </c>
      <c r="B32" s="15" t="s">
        <v>60</v>
      </c>
      <c r="C32" s="15" t="s">
        <v>157</v>
      </c>
      <c r="D32" s="15" t="s">
        <v>183</v>
      </c>
      <c r="E32" s="15" t="s">
        <v>175</v>
      </c>
      <c r="F32" s="15" t="s">
        <v>22</v>
      </c>
      <c r="G32" s="15"/>
    </row>
    <row r="33" spans="1:9" ht="115.2" x14ac:dyDescent="0.3">
      <c r="A33" s="15" t="s">
        <v>176</v>
      </c>
      <c r="B33" s="15" t="s">
        <v>60</v>
      </c>
      <c r="C33" s="15" t="s">
        <v>157</v>
      </c>
      <c r="D33" s="15" t="s">
        <v>182</v>
      </c>
      <c r="E33" s="15" t="s">
        <v>161</v>
      </c>
      <c r="F33" s="15" t="s">
        <v>22</v>
      </c>
      <c r="G33" s="15"/>
    </row>
    <row r="34" spans="1:9" ht="115.2" x14ac:dyDescent="0.3">
      <c r="A34" s="15" t="s">
        <v>176</v>
      </c>
      <c r="B34" s="15" t="s">
        <v>60</v>
      </c>
      <c r="C34" s="15" t="s">
        <v>157</v>
      </c>
      <c r="D34" s="15" t="s">
        <v>182</v>
      </c>
      <c r="E34" s="15" t="s">
        <v>161</v>
      </c>
      <c r="F34" s="15" t="s">
        <v>22</v>
      </c>
      <c r="G34" s="15"/>
    </row>
    <row r="35" spans="1:9" ht="115.2" x14ac:dyDescent="0.3">
      <c r="A35" s="15" t="s">
        <v>177</v>
      </c>
      <c r="B35" s="15" t="s">
        <v>60</v>
      </c>
      <c r="C35" s="15" t="s">
        <v>157</v>
      </c>
      <c r="D35" s="15" t="s">
        <v>181</v>
      </c>
      <c r="E35" s="15" t="s">
        <v>172</v>
      </c>
      <c r="F35" s="15" t="s">
        <v>21</v>
      </c>
      <c r="G35" s="15" t="s">
        <v>165</v>
      </c>
    </row>
    <row r="36" spans="1:9" ht="129.6" x14ac:dyDescent="0.3">
      <c r="A36" s="15" t="s">
        <v>178</v>
      </c>
      <c r="B36" s="15" t="s">
        <v>60</v>
      </c>
      <c r="C36" s="15" t="s">
        <v>157</v>
      </c>
      <c r="D36" s="15" t="s">
        <v>180</v>
      </c>
      <c r="E36" s="15" t="s">
        <v>179</v>
      </c>
      <c r="F36" s="15" t="s">
        <v>22</v>
      </c>
      <c r="G36" s="15"/>
    </row>
    <row r="37" spans="1:9" ht="129.6" x14ac:dyDescent="0.3">
      <c r="A37" s="15" t="s">
        <v>178</v>
      </c>
      <c r="B37" s="15" t="s">
        <v>60</v>
      </c>
      <c r="C37" s="15" t="s">
        <v>157</v>
      </c>
      <c r="D37" s="15" t="s">
        <v>180</v>
      </c>
      <c r="E37" s="15" t="s">
        <v>179</v>
      </c>
      <c r="F37" s="15" t="s">
        <v>22</v>
      </c>
      <c r="G37" s="15"/>
    </row>
    <row r="38" spans="1:9" ht="112.8" customHeight="1" x14ac:dyDescent="0.3">
      <c r="A38" s="15" t="s">
        <v>189</v>
      </c>
      <c r="B38" s="15" t="s">
        <v>60</v>
      </c>
      <c r="C38" s="15" t="s">
        <v>157</v>
      </c>
      <c r="D38" s="15" t="s">
        <v>190</v>
      </c>
      <c r="E38" s="15" t="s">
        <v>161</v>
      </c>
      <c r="F38" s="15" t="s">
        <v>22</v>
      </c>
      <c r="G38" s="15"/>
    </row>
    <row r="39" spans="1:9" ht="112.8" customHeight="1" x14ac:dyDescent="0.3">
      <c r="A39" s="15" t="s">
        <v>193</v>
      </c>
      <c r="B39" s="15" t="s">
        <v>60</v>
      </c>
      <c r="C39" s="15" t="s">
        <v>157</v>
      </c>
      <c r="D39" s="15" t="s">
        <v>191</v>
      </c>
      <c r="E39" s="15" t="s">
        <v>192</v>
      </c>
      <c r="F39" s="15" t="s">
        <v>22</v>
      </c>
      <c r="G39" s="15"/>
    </row>
    <row r="40" spans="1:9" ht="72" x14ac:dyDescent="0.3">
      <c r="A40" s="15" t="s">
        <v>194</v>
      </c>
      <c r="B40" s="15" t="s">
        <v>60</v>
      </c>
      <c r="C40" s="15" t="s">
        <v>195</v>
      </c>
      <c r="D40" s="15" t="s">
        <v>196</v>
      </c>
      <c r="E40" s="15" t="s">
        <v>152</v>
      </c>
      <c r="F40" s="15" t="s">
        <v>22</v>
      </c>
      <c r="G40" s="15"/>
    </row>
    <row r="41" spans="1:9" ht="72" x14ac:dyDescent="0.3">
      <c r="A41" s="15" t="s">
        <v>197</v>
      </c>
      <c r="B41" s="15" t="s">
        <v>60</v>
      </c>
      <c r="C41" s="15" t="s">
        <v>195</v>
      </c>
      <c r="D41" s="15" t="s">
        <v>198</v>
      </c>
      <c r="E41" s="15" t="s">
        <v>199</v>
      </c>
      <c r="F41" s="15" t="s">
        <v>22</v>
      </c>
      <c r="G41" s="15"/>
    </row>
    <row r="42" spans="1:9" ht="72" x14ac:dyDescent="0.3">
      <c r="A42" s="15" t="s">
        <v>200</v>
      </c>
      <c r="B42" s="15" t="s">
        <v>60</v>
      </c>
      <c r="C42" s="15" t="s">
        <v>201</v>
      </c>
      <c r="D42" s="15" t="s">
        <v>202</v>
      </c>
      <c r="E42" s="15" t="s">
        <v>152</v>
      </c>
      <c r="F42" s="15" t="s">
        <v>21</v>
      </c>
      <c r="G42" s="15" t="s">
        <v>165</v>
      </c>
    </row>
    <row r="43" spans="1:9" ht="86.4" x14ac:dyDescent="0.3">
      <c r="A43" s="15" t="s">
        <v>203</v>
      </c>
      <c r="B43" s="15" t="s">
        <v>60</v>
      </c>
      <c r="C43" s="15" t="s">
        <v>201</v>
      </c>
      <c r="D43" s="15" t="s">
        <v>204</v>
      </c>
      <c r="E43" s="15" t="s">
        <v>205</v>
      </c>
      <c r="F43" s="15" t="s">
        <v>22</v>
      </c>
      <c r="G43" s="15"/>
    </row>
    <row r="44" spans="1:9" ht="86.4" x14ac:dyDescent="0.3">
      <c r="A44" s="15" t="s">
        <v>209</v>
      </c>
      <c r="B44" s="15" t="s">
        <v>60</v>
      </c>
      <c r="C44" s="15" t="s">
        <v>201</v>
      </c>
      <c r="D44" s="15" t="s">
        <v>206</v>
      </c>
      <c r="E44" s="15" t="s">
        <v>207</v>
      </c>
      <c r="F44" s="15" t="s">
        <v>21</v>
      </c>
      <c r="G44" s="15" t="s">
        <v>208</v>
      </c>
    </row>
    <row r="45" spans="1:9" ht="43.2" x14ac:dyDescent="0.3">
      <c r="A45" s="15" t="s">
        <v>143</v>
      </c>
      <c r="B45" s="15" t="s">
        <v>60</v>
      </c>
      <c r="C45" s="15" t="s">
        <v>144</v>
      </c>
      <c r="D45" s="15" t="s">
        <v>146</v>
      </c>
      <c r="E45" s="15" t="s">
        <v>147</v>
      </c>
      <c r="F45" s="15" t="s">
        <v>22</v>
      </c>
      <c r="G45" s="15"/>
    </row>
    <row r="46" spans="1:9" ht="57.6" x14ac:dyDescent="0.3">
      <c r="A46" s="15" t="s">
        <v>102</v>
      </c>
      <c r="B46" s="15" t="s">
        <v>103</v>
      </c>
      <c r="C46" s="15" t="s">
        <v>106</v>
      </c>
      <c r="D46" s="15" t="s">
        <v>104</v>
      </c>
      <c r="E46" s="15" t="s">
        <v>105</v>
      </c>
      <c r="F46" s="15" t="s">
        <v>22</v>
      </c>
      <c r="G46" s="15"/>
      <c r="I46" s="2" t="s">
        <v>227</v>
      </c>
    </row>
    <row r="47" spans="1:9" ht="57.6" x14ac:dyDescent="0.3">
      <c r="A47" s="15" t="s">
        <v>210</v>
      </c>
      <c r="B47" s="15" t="s">
        <v>103</v>
      </c>
      <c r="C47" s="15" t="s">
        <v>106</v>
      </c>
      <c r="D47" s="15" t="s">
        <v>107</v>
      </c>
      <c r="E47" s="15" t="s">
        <v>108</v>
      </c>
      <c r="F47" s="15" t="s">
        <v>22</v>
      </c>
      <c r="G47" s="15"/>
      <c r="I47" s="2" t="s">
        <v>227</v>
      </c>
    </row>
    <row r="48" spans="1:9" ht="57.6" x14ac:dyDescent="0.3">
      <c r="A48" s="15" t="s">
        <v>211</v>
      </c>
      <c r="B48" s="15" t="s">
        <v>103</v>
      </c>
      <c r="C48" s="15" t="s">
        <v>106</v>
      </c>
      <c r="D48" s="15" t="s">
        <v>110</v>
      </c>
      <c r="E48" s="15" t="s">
        <v>109</v>
      </c>
      <c r="F48" s="15" t="s">
        <v>22</v>
      </c>
      <c r="G48" s="15"/>
      <c r="I48" s="2" t="s">
        <v>227</v>
      </c>
    </row>
    <row r="49" spans="1:9" ht="57.6" x14ac:dyDescent="0.3">
      <c r="A49" s="15" t="s">
        <v>212</v>
      </c>
      <c r="B49" s="15" t="s">
        <v>103</v>
      </c>
      <c r="C49" s="15" t="s">
        <v>106</v>
      </c>
      <c r="D49" s="15" t="s">
        <v>111</v>
      </c>
      <c r="E49" s="15" t="s">
        <v>112</v>
      </c>
      <c r="F49" s="15" t="s">
        <v>22</v>
      </c>
      <c r="G49" s="15"/>
      <c r="I49" s="2" t="s">
        <v>227</v>
      </c>
    </row>
    <row r="50" spans="1:9" ht="57.6" x14ac:dyDescent="0.3">
      <c r="A50" s="15" t="s">
        <v>213</v>
      </c>
      <c r="B50" s="15" t="s">
        <v>103</v>
      </c>
      <c r="C50" s="15" t="s">
        <v>106</v>
      </c>
      <c r="D50" s="15" t="s">
        <v>113</v>
      </c>
      <c r="E50" s="15" t="s">
        <v>114</v>
      </c>
      <c r="F50" s="15" t="s">
        <v>22</v>
      </c>
      <c r="G50" s="15"/>
      <c r="I50" s="2" t="s">
        <v>227</v>
      </c>
    </row>
    <row r="51" spans="1:9" ht="57.6" x14ac:dyDescent="0.3">
      <c r="A51" s="15" t="s">
        <v>140</v>
      </c>
      <c r="B51" s="15" t="s">
        <v>103</v>
      </c>
      <c r="C51" s="15" t="s">
        <v>115</v>
      </c>
      <c r="D51" s="15" t="s">
        <v>116</v>
      </c>
      <c r="E51" s="15" t="s">
        <v>117</v>
      </c>
      <c r="F51" s="15" t="s">
        <v>22</v>
      </c>
      <c r="G51" s="15"/>
      <c r="I51" s="2" t="s">
        <v>227</v>
      </c>
    </row>
    <row r="52" spans="1:9" ht="57.6" x14ac:dyDescent="0.3">
      <c r="A52" s="15" t="s">
        <v>214</v>
      </c>
      <c r="B52" s="15" t="s">
        <v>103</v>
      </c>
      <c r="C52" s="15" t="s">
        <v>115</v>
      </c>
      <c r="D52" s="15" t="s">
        <v>118</v>
      </c>
      <c r="E52" s="15" t="s">
        <v>105</v>
      </c>
      <c r="F52" s="15" t="s">
        <v>22</v>
      </c>
      <c r="G52" s="15"/>
      <c r="I52" s="2" t="s">
        <v>227</v>
      </c>
    </row>
    <row r="53" spans="1:9" ht="57.6" x14ac:dyDescent="0.3">
      <c r="A53" s="15" t="s">
        <v>215</v>
      </c>
      <c r="B53" s="15" t="s">
        <v>103</v>
      </c>
      <c r="C53" s="15" t="s">
        <v>115</v>
      </c>
      <c r="D53" s="15" t="s">
        <v>116</v>
      </c>
      <c r="E53" s="15" t="s">
        <v>119</v>
      </c>
      <c r="F53" s="15" t="s">
        <v>22</v>
      </c>
      <c r="G53" s="15"/>
      <c r="I53" s="2" t="s">
        <v>227</v>
      </c>
    </row>
    <row r="54" spans="1:9" ht="57.6" x14ac:dyDescent="0.3">
      <c r="A54" s="15" t="s">
        <v>141</v>
      </c>
      <c r="B54" s="15" t="s">
        <v>103</v>
      </c>
      <c r="C54" s="15" t="s">
        <v>120</v>
      </c>
      <c r="D54" s="15" t="s">
        <v>121</v>
      </c>
      <c r="E54" s="15" t="s">
        <v>117</v>
      </c>
      <c r="F54" s="15" t="s">
        <v>22</v>
      </c>
      <c r="G54" s="15"/>
      <c r="I54" s="2" t="s">
        <v>227</v>
      </c>
    </row>
    <row r="55" spans="1:9" ht="57.6" x14ac:dyDescent="0.3">
      <c r="A55" s="15" t="s">
        <v>216</v>
      </c>
      <c r="B55" s="15" t="s">
        <v>103</v>
      </c>
      <c r="C55" s="15" t="s">
        <v>120</v>
      </c>
      <c r="D55" s="15" t="s">
        <v>122</v>
      </c>
      <c r="E55" s="15" t="s">
        <v>105</v>
      </c>
      <c r="F55" s="15" t="s">
        <v>22</v>
      </c>
      <c r="G55" s="15"/>
      <c r="I55" s="2" t="s">
        <v>227</v>
      </c>
    </row>
    <row r="56" spans="1:9" ht="43.2" x14ac:dyDescent="0.3">
      <c r="A56" s="15" t="s">
        <v>217</v>
      </c>
      <c r="B56" s="15" t="s">
        <v>103</v>
      </c>
      <c r="C56" s="15" t="s">
        <v>120</v>
      </c>
      <c r="D56" s="15" t="s">
        <v>123</v>
      </c>
      <c r="E56" s="15" t="s">
        <v>109</v>
      </c>
      <c r="F56" s="15" t="s">
        <v>22</v>
      </c>
      <c r="G56" s="15"/>
      <c r="I56" s="2" t="s">
        <v>227</v>
      </c>
    </row>
    <row r="57" spans="1:9" ht="43.2" x14ac:dyDescent="0.3">
      <c r="A57" s="15" t="s">
        <v>218</v>
      </c>
      <c r="B57" s="15" t="s">
        <v>103</v>
      </c>
      <c r="C57" s="15" t="s">
        <v>120</v>
      </c>
      <c r="D57" s="15" t="s">
        <v>124</v>
      </c>
      <c r="E57" s="15" t="s">
        <v>112</v>
      </c>
      <c r="F57" s="15" t="s">
        <v>22</v>
      </c>
      <c r="G57" s="15"/>
      <c r="I57" s="2" t="s">
        <v>227</v>
      </c>
    </row>
    <row r="58" spans="1:9" ht="43.2" x14ac:dyDescent="0.3">
      <c r="A58" s="15" t="s">
        <v>219</v>
      </c>
      <c r="B58" s="15" t="s">
        <v>103</v>
      </c>
      <c r="C58" s="15" t="s">
        <v>120</v>
      </c>
      <c r="D58" s="15" t="s">
        <v>125</v>
      </c>
      <c r="E58" s="15" t="s">
        <v>126</v>
      </c>
      <c r="F58" s="15" t="s">
        <v>22</v>
      </c>
      <c r="G58" s="15"/>
      <c r="I58" s="2" t="s">
        <v>227</v>
      </c>
    </row>
    <row r="59" spans="1:9" ht="57.6" x14ac:dyDescent="0.3">
      <c r="A59" s="15" t="s">
        <v>220</v>
      </c>
      <c r="B59" s="15" t="s">
        <v>103</v>
      </c>
      <c r="C59" s="15" t="s">
        <v>120</v>
      </c>
      <c r="D59" s="15" t="s">
        <v>128</v>
      </c>
      <c r="E59" s="15" t="s">
        <v>127</v>
      </c>
      <c r="F59" s="15" t="s">
        <v>22</v>
      </c>
      <c r="G59" s="15"/>
      <c r="I59" s="2" t="s">
        <v>227</v>
      </c>
    </row>
    <row r="60" spans="1:9" ht="57.6" x14ac:dyDescent="0.3">
      <c r="A60" s="15" t="s">
        <v>221</v>
      </c>
      <c r="B60" s="15" t="s">
        <v>103</v>
      </c>
      <c r="C60" s="15" t="s">
        <v>120</v>
      </c>
      <c r="D60" s="15" t="s">
        <v>121</v>
      </c>
      <c r="E60" s="15" t="s">
        <v>117</v>
      </c>
      <c r="F60" s="15" t="s">
        <v>22</v>
      </c>
      <c r="G60" s="15"/>
      <c r="I60" s="2" t="s">
        <v>227</v>
      </c>
    </row>
    <row r="61" spans="1:9" ht="43.2" x14ac:dyDescent="0.3">
      <c r="A61" s="15" t="s">
        <v>222</v>
      </c>
      <c r="B61" s="15" t="s">
        <v>103</v>
      </c>
      <c r="C61" s="15" t="s">
        <v>120</v>
      </c>
      <c r="D61" s="15" t="s">
        <v>129</v>
      </c>
      <c r="E61" s="15" t="s">
        <v>119</v>
      </c>
      <c r="F61" s="15" t="s">
        <v>22</v>
      </c>
      <c r="G61" s="15"/>
      <c r="I61" s="2" t="s">
        <v>227</v>
      </c>
    </row>
    <row r="62" spans="1:9" ht="43.2" x14ac:dyDescent="0.3">
      <c r="A62" s="15" t="s">
        <v>223</v>
      </c>
      <c r="B62" s="15" t="s">
        <v>103</v>
      </c>
      <c r="C62" s="15" t="s">
        <v>120</v>
      </c>
      <c r="D62" s="15" t="s">
        <v>131</v>
      </c>
      <c r="E62" s="15" t="s">
        <v>130</v>
      </c>
      <c r="F62" s="15" t="s">
        <v>22</v>
      </c>
      <c r="G62" s="15"/>
      <c r="I62" s="2" t="s">
        <v>227</v>
      </c>
    </row>
    <row r="63" spans="1:9" ht="100.8" x14ac:dyDescent="0.3">
      <c r="A63" s="15" t="s">
        <v>142</v>
      </c>
      <c r="B63" s="15" t="s">
        <v>103</v>
      </c>
      <c r="C63" s="15" t="s">
        <v>132</v>
      </c>
      <c r="D63" s="15" t="s">
        <v>133</v>
      </c>
      <c r="E63" s="15" t="s">
        <v>134</v>
      </c>
      <c r="F63" s="15" t="s">
        <v>22</v>
      </c>
      <c r="G63" s="15"/>
      <c r="I63" s="2" t="s">
        <v>227</v>
      </c>
    </row>
    <row r="64" spans="1:9" ht="43.2" x14ac:dyDescent="0.3">
      <c r="A64" s="15" t="s">
        <v>224</v>
      </c>
      <c r="B64" s="15" t="s">
        <v>103</v>
      </c>
      <c r="C64" s="15" t="s">
        <v>132</v>
      </c>
      <c r="D64" s="15" t="s">
        <v>135</v>
      </c>
      <c r="E64" s="15" t="s">
        <v>136</v>
      </c>
      <c r="F64" s="15" t="s">
        <v>22</v>
      </c>
      <c r="G64" s="15"/>
      <c r="I64" s="2" t="s">
        <v>227</v>
      </c>
    </row>
    <row r="65" spans="1:7" ht="100.8" x14ac:dyDescent="0.3">
      <c r="A65" s="15" t="s">
        <v>225</v>
      </c>
      <c r="B65" s="15" t="s">
        <v>103</v>
      </c>
      <c r="C65" s="15" t="s">
        <v>132</v>
      </c>
      <c r="D65" s="15" t="s">
        <v>137</v>
      </c>
      <c r="E65" s="15" t="s">
        <v>138</v>
      </c>
      <c r="F65" s="15" t="s">
        <v>21</v>
      </c>
      <c r="G65" s="15" t="s">
        <v>139</v>
      </c>
    </row>
  </sheetData>
  <autoFilter ref="A2:G2" xr:uid="{00000000-0009-0000-0000-000001000000}"/>
  <mergeCells count="1">
    <mergeCell ref="A1:G1"/>
  </mergeCells>
  <phoneticPr fontId="5" type="noConversion"/>
  <conditionalFormatting sqref="F3:F65">
    <cfRule type="cellIs" dxfId="1" priority="1" operator="equal">
      <formula>"NOK"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F3:F65" xr:uid="{00000000-0002-0000-0100-000000000000}">
      <formula1>"-,OK,NOK"</formula1>
    </dataValidation>
  </dataValidations>
  <pageMargins left="0.25" right="0.25" top="0.75" bottom="0.75" header="0.3" footer="0.3"/>
  <pageSetup paperSize="9" scale="87" fitToHeight="0" orientation="landscape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2" sqref="C12"/>
    </sheetView>
  </sheetViews>
  <sheetFormatPr defaultColWidth="9.109375" defaultRowHeight="14.4" x14ac:dyDescent="0.3"/>
  <cols>
    <col min="1" max="2" width="29.6640625" style="1" customWidth="1"/>
    <col min="3" max="3" width="36.33203125" style="1" bestFit="1" customWidth="1"/>
    <col min="4" max="16384" width="9.109375" style="1"/>
  </cols>
  <sheetData>
    <row r="1" spans="1:3" ht="15" thickBot="1" x14ac:dyDescent="0.35"/>
    <row r="2" spans="1:3" ht="26.4" thickBot="1" x14ac:dyDescent="0.35">
      <c r="A2" s="50" t="s">
        <v>9</v>
      </c>
      <c r="B2" s="51"/>
      <c r="C2" s="52"/>
    </row>
    <row r="3" spans="1:3" ht="15.6" x14ac:dyDescent="0.3">
      <c r="A3" s="25" t="s">
        <v>10</v>
      </c>
      <c r="B3" s="4">
        <f>COUNTA(Cenários!B:B)-1</f>
        <v>63</v>
      </c>
      <c r="C3" s="7">
        <v>1</v>
      </c>
    </row>
    <row r="4" spans="1:3" ht="15.6" x14ac:dyDescent="0.3">
      <c r="A4" s="26" t="s">
        <v>11</v>
      </c>
      <c r="B4" s="5">
        <f>COUNTIF(Cenários!F:F,"OK")</f>
        <v>51</v>
      </c>
      <c r="C4" s="8">
        <f>B4/B3</f>
        <v>0.80952380952380953</v>
      </c>
    </row>
    <row r="5" spans="1:3" ht="15.6" x14ac:dyDescent="0.3">
      <c r="A5" s="26" t="s">
        <v>12</v>
      </c>
      <c r="B5" s="5">
        <f>COUNTIF(Cenários!F:F,"NOK")</f>
        <v>12</v>
      </c>
      <c r="C5" s="8">
        <f>B5/B3</f>
        <v>0.19047619047619047</v>
      </c>
    </row>
    <row r="6" spans="1:3" ht="16.2" thickBot="1" x14ac:dyDescent="0.35">
      <c r="A6" s="27" t="s">
        <v>13</v>
      </c>
      <c r="B6" s="6">
        <f>B3-B4-B5</f>
        <v>0</v>
      </c>
      <c r="C6" s="9">
        <f>B6/B3</f>
        <v>0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Sumário</vt:lpstr>
      <vt:lpstr>Cenários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2023-09-15T16:05:07Z</dcterms:modified>
</cp:coreProperties>
</file>