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3C03180B-3453-406A-9C48-5E3C715F33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Cenários!$A$2:$G$2</definedName>
  </definedNames>
  <calcPr calcId="191029"/>
</workbook>
</file>

<file path=xl/calcChain.xml><?xml version="1.0" encoding="utf-8"?>
<calcChain xmlns="http://schemas.openxmlformats.org/spreadsheetml/2006/main">
  <c r="A21" i="4" l="1"/>
  <c r="C13" i="1"/>
  <c r="B15" i="1"/>
  <c r="C15" i="1" s="1"/>
  <c r="B13" i="1"/>
  <c r="B12" i="1"/>
  <c r="C12" i="1" s="1"/>
  <c r="B11" i="1"/>
  <c r="B3" i="4"/>
  <c r="B4" i="4"/>
  <c r="B5" i="4"/>
  <c r="B14" i="1" l="1"/>
  <c r="C14" i="1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<sst xmlns="http://schemas.openxmlformats.org/spreadsheetml/2006/main" count="497" uniqueCount="241">
  <si>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</si>
  <si>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</si>
  <si>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</si>
  <si>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</si>
  <si>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</si>
  <si>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</si>
  <si>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</si>
  <si>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</si>
  <si>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</si>
  <si>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</si>
  <si>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</si>
  <si>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</si>
  <si>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</si>
  <si>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</si>
  <si>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</si>
  <si>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</si>
  <si>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</si>
  <si>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</si>
  <si>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</si>
  <si>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</si>
  <si>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</si>
  <si>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</si>
  <si>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</si>
  <si>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</si>
  <si>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</si>
  <si>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</si>
  <si>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</si>
  <si>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</si>
  <si>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</si>
  <si>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</si>
  <si>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</si>
  <si>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</si>
  <si>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</si>
  <si>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</si>
  <si>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</si>
  <si>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</si>
  <si>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</si>
  <si>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</si>
  <si>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</si>
  <si>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</si>
  <si>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</si>
  <si>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</si>
  <si>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</si>
  <si>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</si>
  <si>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</si>
  <si>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</si>
  <si>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</si>
  <si>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</si>
  <si>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</si>
  <si>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</si>
  <si>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</si>
  <si>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</si>
  <si>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</si>
  <si>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</si>
  <si>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</si>
  <si>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</si>
  <si>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</si>
  <si>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</si>
  <si>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</si>
  <si>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</si>
  <si>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</si>
  <si>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</si>
  <si>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</si>
  <si>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</si>
  <si>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</si>
  <si>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</si>
  <si>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</si>
  <si>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</si>
  <si>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</si>
  <si>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</si>
  <si>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</si>
  <si>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</si>
  <si>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</si>
  <si>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</si>
  <si>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</si>
  <si>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</si>
  <si>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</si>
  <si>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</si>
  <si>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</si>
  <si>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</si>
  <si>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</si>
  <si>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</si>
  <si>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</si>
  <si>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</si>
  <si>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</si>
  <si>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</si>
  <si>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</si>
  <si>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</si>
  <si>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</si>
  <si>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</si>
  <si>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</si>
  <si>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</si>
  <si>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</si>
  <si>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</si>
  <si>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</si>
  <si>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</si>
  <si>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</si>
  <si>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</si>
  <si>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</si>
  <si>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</si>
  <si>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</si>
  <si>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</si>
  <si>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</si>
  <si>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</si>
  <si>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</si>
  <si>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</si>
  <si>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</si>
  <si>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</si>
  <si>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</si>
  <si>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</si>
  <si>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</si>
  <si>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</si>
  <si>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</si>
  <si>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</si>
  <si>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</si>
  <si>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</si>
  <si>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</si>
  <si>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</si>
  <si>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</si>
  <si>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</si>
  <si>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</si>
  <si>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</si>
  <si>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</si>
  <si>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</si>
  <si>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</si>
  <si>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</si>
  <si>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</si>
  <si>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</si>
  <si>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</si>
  <si>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</si>
  <si>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</si>
  <si>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</si>
  <si>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</si>
  <si>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</si>
  <si>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</si>
  <si>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</si>
  <si>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</si>
  <si>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</si>
  <si>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</si>
  <si>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</si>
  <si>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</si>
  <si>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</si>
  <si>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</si>
  <si>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</si>
  <si>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</si>
  <si>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</si>
  <si>
    <t xml:space="preserve">1. Acessar home do site: https://parabank.parasoft.com/parabank/;  
2. Deixar o campo username vazio;
3. Deixar o campo password vazio;
4. Clicar em login.
</t>
  </si>
  <si>
    <t>Validar pagamento de contas (“Bill Pay”);</t>
  </si>
  <si>
    <t>CT405</t>
  </si>
  <si>
    <t>1. Fazer o login com o Username: "john" e Password: "demo"
2. Acessar a funcionalidade Bill Bay
3. Clicar em Send Payment</t>
  </si>
  <si>
    <t>Deverá aparecer mensagem em cada campo de preenchimento obrigatório.</t>
  </si>
  <si>
    <t>Deverá aparecer a mensagem: "Bill Payment to Paulo in the amount of $100.00 from account 12345 was successful.
See Account Activity for more details."</t>
  </si>
  <si>
    <t>Deverá aparecer a mensagem: "O campo Amount deverá ter um valor maior que Zero."</t>
  </si>
  <si>
    <t>Está aceitando fazer um pagamento com valor negativo</t>
  </si>
  <si>
    <t>Está aceitando fazer um pagamento com valor zero</t>
  </si>
  <si>
    <t>Validar extratos de conta (“Find Transations”);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</si>
  <si>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</si>
  <si>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"100"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</si>
  <si>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"-100"
11. No campo From Account, selecionar o primeiro
12. Clicar em Send Payment</t>
  </si>
  <si>
    <t>Deverá aparecer a mensagem: "Preencha este campo"</t>
  </si>
  <si>
    <t>CT406</t>
  </si>
  <si>
    <t>CT406a</t>
  </si>
  <si>
    <t>Deverá aparecer a mensagem: "Não existe transação com este ID"</t>
  </si>
  <si>
    <t>Aparece uma mensagem de erro interno.</t>
  </si>
  <si>
    <t>CT404a</t>
  </si>
  <si>
    <t>CT405a</t>
  </si>
  <si>
    <t>CT405b</t>
  </si>
  <si>
    <t>CT406b</t>
  </si>
  <si>
    <t>Retorna a transação feita com o ID buscado</t>
  </si>
  <si>
    <t>CT406c</t>
  </si>
  <si>
    <t>Deverá aparecer a mensagem: "Preencha com data válida"</t>
  </si>
  <si>
    <t>CT406d</t>
  </si>
  <si>
    <t>CT406e</t>
  </si>
  <si>
    <t>Retorna sa transações feitas na data buscada</t>
  </si>
  <si>
    <t>CT406f</t>
  </si>
  <si>
    <t>CT406g</t>
  </si>
  <si>
    <t>CT406h</t>
  </si>
  <si>
    <t>Retorna sa transações feitas nas datas buscada</t>
  </si>
  <si>
    <t>1. Fazer o login com o Username: "john" e Password: "demo"
2. Acessar a funcionalidade Find Transactions
3. No campo Select an account, selecionar a primeira conta
4. Em Between prencher com "09-01-2023" e em And "09-30-2023"
5. Clicar em Find Transactions do campo Fin By Date Range</t>
  </si>
  <si>
    <t>1. Fazer o login com o Username: "john" e Password: "demo"
2. Acessar a funcionalidade Find Transactions
3. No campo Select an account, selecionar a primeira conta
4. Preencher em Between e And com "1" 
5. Clicar em Find Transactions do campo Fin By Date Range</t>
  </si>
  <si>
    <t>1. Fazer o login com o Username: "john" e Password: "demo"
2. Acessar a funcionalidade Find Transactions
3. No campo Select an account, selecionar a primeira conta
4. Em Fin by Date Rage deixar em branco
5. Clicar em Find Transactions do campo Fin By Date Range</t>
  </si>
  <si>
    <t>1. Fazer o login com o Username: "john" e Password: "demo"
2. Acessar a funcionalidade Find Transactions
3. No campo Select an account, selecionar a primeira conta
4. Em Fin by Date preencher com "09-11-2023"
5. Clicar em Find Transactions do campo Fin By Date</t>
  </si>
  <si>
    <t>1. Fazer o login com o Username: "john" e Password: "demo"
2. Acessar a funcionalidade Find Transactions
3. No campo Select an account, selecionar a primeira conta
4. Em Fin by Date preencher com "1"
5. Clicar em Find Transactions do campo Fin By Date</t>
  </si>
  <si>
    <t>1. Fazer o login com o Username: "john" e Password: "demo"
2. Acessar a funcionalidade Find Transactions
3. No campo Select an account, selecionar a primeira conta
4. Em Fin by Date deixar em branco
5. Clicar em Find Transactions do campo Fin By Date</t>
  </si>
  <si>
    <t>1. Fazer o login com o Username: "john" e Password: "demo"
2. Acessar a funcionalidade Find Transactions
3. No campo Select an account, selecionar a primeira conta
4. Em Fin by Transaction ID preencher com "14476"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</si>
  <si>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preencher com "99999"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</si>
  <si>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deixar em branco
5. Clicar em Find Transactions do campo Fin By Transaction ID</t>
  </si>
  <si>
    <t>CT406i</t>
  </si>
  <si>
    <t>1. Fazer o login com o Username: "john" e Password: "demo"
2. Acessar a funcionalidade Find Transactions
3. No campo Select an account, selecionar a primeira conta
4. Deixar o campo Find By Amount vazio
5. Clicar em Find Transactions do campo Fin By Amount</t>
  </si>
  <si>
    <t>1. Fazer o login com o Username: "john" e Password: "demo"
2. Acessar a funcionalidade Find Transactions
3. No campo Select an account, selecionar a primeira conta
4. Preencher o campo Find By Amount com "20"
5. Clicar em Find Transactions do campo Fin By Amount</t>
  </si>
  <si>
    <t>Retorna sa transações feitas com o valor buscado</t>
  </si>
  <si>
    <t>CT406j</t>
  </si>
  <si>
    <t>CT407</t>
  </si>
  <si>
    <t>Validar atualizar informações de contato (“Update Contact Info”);</t>
  </si>
  <si>
    <t>1. Fazer o login com o Username: "john" e Password: "demo"
2. Acessar a funcionalidade Update Contact Info
3. Apagar todas as informações dos campos
4. Clicar em Update Profile</t>
  </si>
  <si>
    <t>CT407a</t>
  </si>
  <si>
    <t>1. Fazer o login com o Username: "john" e Password: "demo"
2. Acessar a funcionalidade Update Contact Info
3. Atualizar o campo Name com "Paulo"
4. Clicar em Update Profile</t>
  </si>
  <si>
    <t>Deverá aparecer mensagem "Profile Updated"</t>
  </si>
  <si>
    <t>CT408</t>
  </si>
  <si>
    <t>Validar solicitar empréstimo (“Request Loan”);</t>
  </si>
  <si>
    <t>1. Fazer o login com o Username: "john" e Password: "demo"
2. Acessar a funcionalidade Request Loan
3. Deixar os campos vazios
4. Clicar em Apply now</t>
  </si>
  <si>
    <t>CT408a</t>
  </si>
  <si>
    <t>1. Fazer o login com o Username: "john" e Password: "demo"
2. Acessar a funcionalidade Request Loan
3. Preencher o campo Loan Amount com "1000"
3. Preencher o campo Down Payment com "100"
4. Clicar em Apply now</t>
  </si>
  <si>
    <t>Deverá aparecer mensagem "Loan Request Processed"</t>
  </si>
  <si>
    <t>1. Fazer o login com o Username: "john" e Password: "demo"
2. Acessar a funcionalidade Request Loan
3. Preencher o campo Loan Amount com "100"
3. Preencher o campo Down Payment com "1000"
4. Clicar em Apply now</t>
  </si>
  <si>
    <t>Deverá aparecer mensagem "Down Payment deve ser menor do que o valor de Loan Amount"</t>
  </si>
  <si>
    <t>Está deixando fazer um empréstimo com valor de adiantamento maior do que o valor do empréstimo</t>
  </si>
  <si>
    <t>CT408b</t>
  </si>
  <si>
    <t>CT501a</t>
  </si>
  <si>
    <t>CT501b</t>
  </si>
  <si>
    <t>CT501c</t>
  </si>
  <si>
    <t>CT501d</t>
  </si>
  <si>
    <t>CT502a</t>
  </si>
  <si>
    <t>CT502b</t>
  </si>
  <si>
    <t>CT503a</t>
  </si>
  <si>
    <t>CT503b</t>
  </si>
  <si>
    <t>CT503c</t>
  </si>
  <si>
    <t>CT503d</t>
  </si>
  <si>
    <t>CT503e</t>
  </si>
  <si>
    <t>CT503f</t>
  </si>
  <si>
    <t>CT503g</t>
  </si>
  <si>
    <t>CT503h</t>
  </si>
  <si>
    <t>CT504a</t>
  </si>
  <si>
    <t>CT504b</t>
  </si>
  <si>
    <t>Anexo A - Passo a passo para execução dos testes</t>
  </si>
  <si>
    <t>aut</t>
  </si>
  <si>
    <t>Cenários Automatizados</t>
  </si>
  <si>
    <t xml:space="preserve">Os campos First Name, Last Name, Address, City, State e Username deverão apresentar mensagem de que só aceitam letras;
</t>
  </si>
  <si>
    <t>Os campos First Name, Last Name, Address, City, State e Username estão aceitando só números.</t>
  </si>
  <si>
    <t>cucumber -p default --tags "not @ignore and @home" --retry 2</t>
  </si>
  <si>
    <t>21 testes da home</t>
  </si>
  <si>
    <t>cucumber -p default --tags "not @ignore and @account" --retry 2</t>
  </si>
  <si>
    <t>11 testes da conta</t>
  </si>
  <si>
    <t>cucumber -p default --tags "not @ignore and @user" --retry 2</t>
  </si>
  <si>
    <t>segundos</t>
  </si>
  <si>
    <t>16 testes da conta</t>
  </si>
  <si>
    <t>48 testes da conta</t>
  </si>
  <si>
    <t>cucumber -p default --tags "not @ignore and @regression" --retry 2</t>
  </si>
  <si>
    <t>cucumber -p other --tags "not @ignore and @home" --retry 2</t>
  </si>
  <si>
    <t>cucumber -p other --tags "not @ignore and @account" --retry 2</t>
  </si>
  <si>
    <t>cucumber -p other --tags "not @ignore and @regression" --retry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</si>
</sst>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10" fontId="0" fillId="2" borderId="22" xfId="0" applyNumberForma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289984</xdr:colOff>
      <xdr:row>18</xdr:row>
      <xdr:rowOff>53975</xdr:rowOff>
    </xdr:from>
    <xdr:to>
      <xdr:col>2</xdr:col>
      <xdr:colOff>270934</xdr:colOff>
      <xdr:row>32</xdr:row>
      <xdr:rowOff>125942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90" zoomScaleNormal="90" workbookViewId="0">
      <selection activeCell="B15" sqref="B15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5" width="9.109375" style="1"/>
    <col min="6" max="6" width="12.88671875" style="1" customWidth="1"/>
    <col min="7" max="7" width="25.5546875" style="1" customWidth="1"/>
    <col min="8" max="8" width="61.88671875" style="1" customWidth="1"/>
    <col min="9" max="9" width="23" style="1" bestFit="1" customWidth="1"/>
    <col min="10" max="16384" width="9.109375" style="1"/>
  </cols>
  <sheetData>
    <row r="1" spans="1:8" ht="3.75" customHeight="1" thickBot="1" x14ac:dyDescent="0.35"/>
    <row r="2" spans="1:8" ht="21" x14ac:dyDescent="0.3">
      <c r="A2" s="19" t="s">
        <v>3</v>
      </c>
      <c r="B2" s="47" t="s">
        <v>24</v>
      </c>
      <c r="C2" s="48"/>
      <c r="D2" s="29"/>
      <c r="F2" s="37" t="s">
        <v>5</v>
      </c>
      <c r="G2" s="38"/>
      <c r="H2" s="39"/>
    </row>
    <row r="3" spans="1:8" ht="15.6" x14ac:dyDescent="0.3">
      <c r="A3" s="20" t="s">
        <v>0</v>
      </c>
      <c r="B3" s="46" t="s">
        <v>25</v>
      </c>
      <c r="C3" s="46"/>
      <c r="D3" s="29"/>
      <c r="F3" s="22" t="s">
        <v>6</v>
      </c>
      <c r="G3" s="23" t="s">
        <v>7</v>
      </c>
      <c r="H3" s="24" t="s">
        <v>8</v>
      </c>
    </row>
    <row r="4" spans="1:8" ht="15.6" x14ac:dyDescent="0.3">
      <c r="A4" s="20" t="s">
        <v>2</v>
      </c>
      <c r="B4" s="46" t="s">
        <v>26</v>
      </c>
      <c r="C4" s="46"/>
      <c r="D4" s="29"/>
      <c r="F4" s="10"/>
      <c r="G4" s="3"/>
      <c r="H4" s="11"/>
    </row>
    <row r="5" spans="1:8" ht="15.6" x14ac:dyDescent="0.3">
      <c r="A5" s="20" t="s">
        <v>4</v>
      </c>
      <c r="B5" s="46" t="s">
        <v>26</v>
      </c>
      <c r="C5" s="46"/>
      <c r="D5" s="29"/>
      <c r="F5" s="10"/>
      <c r="G5" s="3"/>
      <c r="H5" s="11"/>
    </row>
    <row r="6" spans="1:8" ht="15.6" x14ac:dyDescent="0.3">
      <c r="A6" s="20" t="s">
        <v>1</v>
      </c>
      <c r="B6" s="45">
        <v>45175</v>
      </c>
      <c r="C6" s="45"/>
      <c r="D6" s="30"/>
      <c r="F6" s="10"/>
      <c r="G6" s="3"/>
      <c r="H6" s="11"/>
    </row>
    <row r="7" spans="1:8" ht="16.2" thickBot="1" x14ac:dyDescent="0.35">
      <c r="A7" s="21" t="s">
        <v>15</v>
      </c>
      <c r="B7" s="43" t="s">
        <v>26</v>
      </c>
      <c r="C7" s="44"/>
      <c r="D7" s="29"/>
      <c r="F7" s="12"/>
      <c r="G7" s="13"/>
      <c r="H7" s="14"/>
    </row>
    <row r="9" spans="1:8" ht="15" thickBot="1" x14ac:dyDescent="0.35"/>
    <row r="10" spans="1:8" ht="25.8" x14ac:dyDescent="0.3">
      <c r="A10" s="40" t="s">
        <v>9</v>
      </c>
      <c r="B10" s="41"/>
      <c r="C10" s="42"/>
      <c r="D10" s="31"/>
    </row>
    <row r="11" spans="1:8" ht="15.6" x14ac:dyDescent="0.3">
      <c r="A11" s="34" t="s">
        <v>10</v>
      </c>
      <c r="B11" s="32">
        <f>COUNTA(Cenários!B:B)-1</f>
        <v>63</v>
      </c>
      <c r="C11" s="35">
        <v>1</v>
      </c>
      <c r="D11" s="28"/>
    </row>
    <row r="12" spans="1:8" ht="15.6" x14ac:dyDescent="0.3">
      <c r="A12" s="34" t="s">
        <v>11</v>
      </c>
      <c r="B12" s="32">
        <f>COUNTIF(Cenários!F:F,"OK")</f>
        <v>51</v>
      </c>
      <c r="C12" s="35">
        <f>B12/B11</f>
        <v>0.80952380952380953</v>
      </c>
      <c r="D12" s="28"/>
    </row>
    <row r="13" spans="1:8" ht="15.6" x14ac:dyDescent="0.3">
      <c r="A13" s="34" t="s">
        <v>12</v>
      </c>
      <c r="B13" s="32">
        <f>COUNTIF(Cenários!F:F,"NOK")</f>
        <v>12</v>
      </c>
      <c r="C13" s="35">
        <f>B13/B11</f>
        <v>0.19047619047619047</v>
      </c>
      <c r="D13" s="28"/>
    </row>
    <row r="14" spans="1:8" ht="15.6" x14ac:dyDescent="0.3">
      <c r="A14" s="34" t="s">
        <v>13</v>
      </c>
      <c r="B14" s="32">
        <f>B11-B12-B13</f>
        <v>0</v>
      </c>
      <c r="C14" s="35">
        <f>B14/B11</f>
        <v>0</v>
      </c>
      <c r="D14" s="28"/>
    </row>
    <row r="15" spans="1:8" ht="16.2" thickBot="1" x14ac:dyDescent="0.35">
      <c r="A15" s="36" t="s">
        <v>226</v>
      </c>
      <c r="B15" s="33">
        <f>COUNTA(Cenários!I2:I65)</f>
        <v>60</v>
      </c>
      <c r="C15" s="35">
        <f>B15/B11</f>
        <v>0.95238095238095233</v>
      </c>
      <c r="D15" s="28"/>
    </row>
  </sheetData>
  <mergeCells count="8">
    <mergeCell ref="F2:H2"/>
    <mergeCell ref="A10:C10"/>
    <mergeCell ref="B7:C7"/>
    <mergeCell ref="B6:C6"/>
    <mergeCell ref="B5:C5"/>
    <mergeCell ref="B2:C2"/>
    <mergeCell ref="B3:C3"/>
    <mergeCell ref="B4:C4"/>
  </mergeCells>
  <pageMargins left="1" right="1" top="1" bottom="1" header="0.5" footer="0.5"/>
  <pageSetup paperSize="9" fitToHeight="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65"/>
  <sheetViews>
    <sheetView tabSelected="1" zoomScale="85" zoomScaleNormal="85" workbookViewId="0">
      <selection activeCell="G65" sqref="A1:G65"/>
    </sheetView>
  </sheetViews>
  <sheetFormatPr defaultColWidth="9.109375" defaultRowHeight="14.4" x14ac:dyDescent="0.3"/>
  <cols>
    <col min="1" max="1" width="6.77734375" style="2" customWidth="1"/>
    <col min="2" max="3" width="20.77734375" style="2" customWidth="1"/>
    <col min="4" max="4" width="46.77734375" style="2" customWidth="1"/>
    <col min="5" max="5" width="40.77734375" style="2" customWidth="1"/>
    <col min="6" max="6" width="6.77734375" style="2" customWidth="1"/>
    <col min="7" max="7" width="20.5546875" style="2" bestFit="1" customWidth="1"/>
    <col min="8" max="16384" width="9.109375" style="2"/>
  </cols>
  <sheetData>
    <row r="1" spans="1:9" ht="42" customHeight="1" thickBot="1" x14ac:dyDescent="0.35">
      <c r="A1" s="49" t="s">
        <v>224</v>
      </c>
      <c r="B1" s="49"/>
      <c r="C1" s="49"/>
      <c r="D1" s="49"/>
      <c r="E1" s="49"/>
      <c r="F1" s="49"/>
      <c r="G1" s="49"/>
    </row>
    <row r="2" spans="1:9" ht="36" customHeight="1" x14ac:dyDescent="0.3">
      <c r="A2" s="16" t="s">
        <v>14</v>
      </c>
      <c r="B2" s="17" t="s">
        <v>23</v>
      </c>
      <c r="C2" s="17" t="s">
        <v>18</v>
      </c>
      <c r="D2" s="17" t="s">
        <v>16</v>
      </c>
      <c r="E2" s="17" t="s">
        <v>17</v>
      </c>
      <c r="F2" s="17" t="s">
        <v>19</v>
      </c>
      <c r="G2" s="18" t="s">
        <v>20</v>
      </c>
    </row>
    <row r="3" spans="1:9" ht="86.4" x14ac:dyDescent="0.3">
      <c r="A3" s="15" t="s">
        <v>28</v>
      </c>
      <c r="B3" s="15" t="s">
        <v>27</v>
      </c>
      <c r="C3" s="15" t="s">
        <v>29</v>
      </c>
      <c r="D3" s="15" t="s">
        <v>146</v>
      </c>
      <c r="E3" s="15" t="s">
        <v>65</v>
      </c>
      <c r="F3" s="15" t="s">
        <v>22</v>
      </c>
      <c r="G3" s="15"/>
      <c r="I3" s="2" t="s">
        <v>225</v>
      </c>
    </row>
    <row r="4" spans="1:9" ht="72" x14ac:dyDescent="0.3">
      <c r="A4" s="15" t="s">
        <v>30</v>
      </c>
      <c r="B4" s="15" t="s">
        <v>27</v>
      </c>
      <c r="C4" s="15" t="s">
        <v>31</v>
      </c>
      <c r="D4" s="15" t="s">
        <v>32</v>
      </c>
      <c r="E4" s="15" t="s">
        <v>66</v>
      </c>
      <c r="F4" s="15" t="s">
        <v>22</v>
      </c>
      <c r="G4" s="15"/>
      <c r="I4" s="2" t="s">
        <v>225</v>
      </c>
    </row>
    <row r="5" spans="1:9" ht="72" x14ac:dyDescent="0.3">
      <c r="A5" s="15" t="s">
        <v>61</v>
      </c>
      <c r="B5" s="15" t="s">
        <v>27</v>
      </c>
      <c r="C5" s="15" t="s">
        <v>33</v>
      </c>
      <c r="D5" s="15" t="s">
        <v>34</v>
      </c>
      <c r="E5" s="15" t="s">
        <v>67</v>
      </c>
      <c r="F5" s="15" t="s">
        <v>22</v>
      </c>
      <c r="G5" s="15"/>
      <c r="I5" s="2" t="s">
        <v>225</v>
      </c>
    </row>
    <row r="6" spans="1:9" ht="86.4" x14ac:dyDescent="0.3">
      <c r="A6" s="15" t="s">
        <v>62</v>
      </c>
      <c r="B6" s="15" t="s">
        <v>27</v>
      </c>
      <c r="C6" s="15" t="s">
        <v>63</v>
      </c>
      <c r="D6" s="15" t="s">
        <v>64</v>
      </c>
      <c r="E6" s="15" t="s">
        <v>73</v>
      </c>
      <c r="F6" s="15" t="s">
        <v>22</v>
      </c>
      <c r="G6" s="15"/>
      <c r="I6" s="2" t="s">
        <v>225</v>
      </c>
    </row>
    <row r="7" spans="1:9" ht="86.4" x14ac:dyDescent="0.3">
      <c r="A7" s="15" t="s">
        <v>74</v>
      </c>
      <c r="B7" s="15" t="s">
        <v>27</v>
      </c>
      <c r="C7" s="15" t="s">
        <v>75</v>
      </c>
      <c r="D7" s="15" t="s">
        <v>76</v>
      </c>
      <c r="E7" s="15" t="s">
        <v>77</v>
      </c>
      <c r="F7" s="15" t="s">
        <v>22</v>
      </c>
      <c r="G7" s="15"/>
      <c r="I7" s="2" t="s">
        <v>225</v>
      </c>
    </row>
    <row r="8" spans="1:9" ht="86.4" x14ac:dyDescent="0.3">
      <c r="A8" s="15" t="s">
        <v>36</v>
      </c>
      <c r="B8" s="15" t="s">
        <v>35</v>
      </c>
      <c r="C8" s="15" t="s">
        <v>29</v>
      </c>
      <c r="D8" s="15" t="s">
        <v>37</v>
      </c>
      <c r="E8" s="15" t="s">
        <v>68</v>
      </c>
      <c r="F8" s="15" t="s">
        <v>22</v>
      </c>
      <c r="G8" s="15"/>
      <c r="I8" s="2" t="s">
        <v>225</v>
      </c>
    </row>
    <row r="9" spans="1:9" ht="244.8" x14ac:dyDescent="0.3">
      <c r="A9" s="15" t="s">
        <v>42</v>
      </c>
      <c r="B9" s="15" t="s">
        <v>35</v>
      </c>
      <c r="C9" s="15" t="s">
        <v>45</v>
      </c>
      <c r="D9" s="15" t="s">
        <v>52</v>
      </c>
      <c r="E9" s="15" t="s">
        <v>69</v>
      </c>
      <c r="F9" s="15" t="s">
        <v>22</v>
      </c>
      <c r="G9" s="15"/>
      <c r="I9" s="2" t="s">
        <v>225</v>
      </c>
    </row>
    <row r="10" spans="1:9" ht="230.4" x14ac:dyDescent="0.3">
      <c r="A10" s="15" t="s">
        <v>40</v>
      </c>
      <c r="B10" s="15" t="s">
        <v>35</v>
      </c>
      <c r="C10" s="15" t="s">
        <v>41</v>
      </c>
      <c r="D10" s="15" t="s">
        <v>50</v>
      </c>
      <c r="E10" s="15" t="s">
        <v>38</v>
      </c>
      <c r="F10" s="15" t="s">
        <v>21</v>
      </c>
      <c r="G10" s="15" t="s">
        <v>39</v>
      </c>
      <c r="I10" s="2" t="s">
        <v>225</v>
      </c>
    </row>
    <row r="11" spans="1:9" ht="230.4" x14ac:dyDescent="0.3">
      <c r="A11" s="15" t="s">
        <v>40</v>
      </c>
      <c r="B11" s="15" t="s">
        <v>35</v>
      </c>
      <c r="C11" s="15" t="s">
        <v>46</v>
      </c>
      <c r="D11" s="15" t="s">
        <v>51</v>
      </c>
      <c r="E11" s="15" t="s">
        <v>227</v>
      </c>
      <c r="F11" s="15" t="s">
        <v>21</v>
      </c>
      <c r="G11" s="15" t="s">
        <v>228</v>
      </c>
      <c r="I11" s="2" t="s">
        <v>225</v>
      </c>
    </row>
    <row r="12" spans="1:9" ht="244.8" x14ac:dyDescent="0.3">
      <c r="A12" s="15" t="s">
        <v>43</v>
      </c>
      <c r="B12" s="15" t="s">
        <v>35</v>
      </c>
      <c r="C12" s="15" t="s">
        <v>44</v>
      </c>
      <c r="D12" s="15" t="s">
        <v>52</v>
      </c>
      <c r="E12" s="15" t="s">
        <v>70</v>
      </c>
      <c r="F12" s="15" t="s">
        <v>22</v>
      </c>
      <c r="G12" s="15"/>
      <c r="I12" s="2" t="s">
        <v>225</v>
      </c>
    </row>
    <row r="13" spans="1:9" ht="72" x14ac:dyDescent="0.3">
      <c r="A13" s="15" t="s">
        <v>47</v>
      </c>
      <c r="B13" s="15" t="s">
        <v>48</v>
      </c>
      <c r="C13" s="15" t="s">
        <v>29</v>
      </c>
      <c r="D13" s="15" t="s">
        <v>49</v>
      </c>
      <c r="E13" s="15" t="s">
        <v>71</v>
      </c>
      <c r="F13" s="15" t="s">
        <v>22</v>
      </c>
      <c r="G13" s="15"/>
      <c r="I13" s="2" t="s">
        <v>225</v>
      </c>
    </row>
    <row r="14" spans="1:9" ht="158.4" x14ac:dyDescent="0.3">
      <c r="A14" s="15" t="s">
        <v>53</v>
      </c>
      <c r="B14" s="15" t="s">
        <v>48</v>
      </c>
      <c r="C14" s="15" t="s">
        <v>54</v>
      </c>
      <c r="D14" s="15" t="s">
        <v>55</v>
      </c>
      <c r="E14" s="15" t="s">
        <v>72</v>
      </c>
      <c r="F14" s="15" t="s">
        <v>22</v>
      </c>
      <c r="G14" s="15"/>
      <c r="I14" s="2" t="s">
        <v>225</v>
      </c>
    </row>
    <row r="15" spans="1:9" ht="158.4" x14ac:dyDescent="0.3">
      <c r="A15" s="15" t="s">
        <v>57</v>
      </c>
      <c r="B15" s="15" t="s">
        <v>48</v>
      </c>
      <c r="C15" s="15" t="s">
        <v>56</v>
      </c>
      <c r="D15" s="15" t="s">
        <v>78</v>
      </c>
      <c r="E15" s="15" t="s">
        <v>80</v>
      </c>
      <c r="F15" s="15" t="s">
        <v>22</v>
      </c>
      <c r="G15" s="15"/>
      <c r="I15" s="2" t="s">
        <v>225</v>
      </c>
    </row>
    <row r="16" spans="1:9" ht="86.4" x14ac:dyDescent="0.3">
      <c r="A16" s="15" t="s">
        <v>58</v>
      </c>
      <c r="B16" s="15" t="s">
        <v>59</v>
      </c>
      <c r="C16" s="15" t="s">
        <v>60</v>
      </c>
      <c r="D16" s="15" t="s">
        <v>81</v>
      </c>
      <c r="E16" s="15" t="s">
        <v>79</v>
      </c>
      <c r="F16" s="15" t="s">
        <v>22</v>
      </c>
      <c r="G16" s="15"/>
      <c r="I16" s="2" t="s">
        <v>225</v>
      </c>
    </row>
    <row r="17" spans="1:9" ht="86.4" x14ac:dyDescent="0.3">
      <c r="A17" s="15" t="s">
        <v>58</v>
      </c>
      <c r="B17" s="15" t="s">
        <v>59</v>
      </c>
      <c r="C17" s="15" t="s">
        <v>60</v>
      </c>
      <c r="D17" s="15" t="s">
        <v>82</v>
      </c>
      <c r="E17" s="15" t="s">
        <v>79</v>
      </c>
      <c r="F17" s="15" t="s">
        <v>22</v>
      </c>
      <c r="G17" s="15"/>
      <c r="I17" s="2" t="s">
        <v>225</v>
      </c>
    </row>
    <row r="18" spans="1:9" ht="57.6" x14ac:dyDescent="0.3">
      <c r="A18" s="15" t="s">
        <v>86</v>
      </c>
      <c r="B18" s="15" t="s">
        <v>59</v>
      </c>
      <c r="C18" s="15" t="s">
        <v>83</v>
      </c>
      <c r="D18" s="15" t="s">
        <v>85</v>
      </c>
      <c r="E18" s="15" t="s">
        <v>84</v>
      </c>
      <c r="F18" s="15" t="s">
        <v>22</v>
      </c>
      <c r="G18" s="15"/>
      <c r="I18" s="2" t="s">
        <v>225</v>
      </c>
    </row>
    <row r="19" spans="1:9" ht="86.4" x14ac:dyDescent="0.3">
      <c r="A19" s="15" t="s">
        <v>87</v>
      </c>
      <c r="B19" s="15" t="s">
        <v>59</v>
      </c>
      <c r="C19" s="15" t="s">
        <v>89</v>
      </c>
      <c r="D19" s="15" t="s">
        <v>88</v>
      </c>
      <c r="E19" s="15" t="s">
        <v>90</v>
      </c>
      <c r="F19" s="15" t="s">
        <v>22</v>
      </c>
      <c r="G19" s="15"/>
      <c r="I19" s="2" t="s">
        <v>225</v>
      </c>
    </row>
    <row r="20" spans="1:9" ht="100.8" x14ac:dyDescent="0.3">
      <c r="A20" s="15" t="s">
        <v>91</v>
      </c>
      <c r="B20" s="15" t="s">
        <v>59</v>
      </c>
      <c r="C20" s="15" t="s">
        <v>92</v>
      </c>
      <c r="D20" s="15" t="s">
        <v>93</v>
      </c>
      <c r="E20" s="15" t="s">
        <v>94</v>
      </c>
      <c r="F20" s="15" t="s">
        <v>22</v>
      </c>
      <c r="G20" s="15"/>
      <c r="I20" s="2" t="s">
        <v>225</v>
      </c>
    </row>
    <row r="21" spans="1:9" ht="100.8" x14ac:dyDescent="0.3">
      <c r="A21" s="15" t="s">
        <v>91</v>
      </c>
      <c r="B21" s="15" t="s">
        <v>59</v>
      </c>
      <c r="C21" s="15" t="s">
        <v>92</v>
      </c>
      <c r="D21" s="15" t="s">
        <v>95</v>
      </c>
      <c r="E21" s="15" t="s">
        <v>96</v>
      </c>
      <c r="F21" s="15" t="s">
        <v>21</v>
      </c>
      <c r="G21" s="15" t="s">
        <v>97</v>
      </c>
      <c r="I21" s="2" t="s">
        <v>225</v>
      </c>
    </row>
    <row r="22" spans="1:9" ht="100.8" x14ac:dyDescent="0.3">
      <c r="A22" s="15" t="s">
        <v>164</v>
      </c>
      <c r="B22" s="15" t="s">
        <v>59</v>
      </c>
      <c r="C22" s="15" t="s">
        <v>92</v>
      </c>
      <c r="D22" s="15" t="s">
        <v>143</v>
      </c>
      <c r="E22" s="15" t="s">
        <v>98</v>
      </c>
      <c r="F22" s="15" t="s">
        <v>21</v>
      </c>
      <c r="G22" s="15" t="s">
        <v>99</v>
      </c>
      <c r="I22" s="2" t="s">
        <v>225</v>
      </c>
    </row>
    <row r="23" spans="1:9" ht="57.6" x14ac:dyDescent="0.3">
      <c r="A23" s="15" t="s">
        <v>148</v>
      </c>
      <c r="B23" s="15" t="s">
        <v>59</v>
      </c>
      <c r="C23" s="15" t="s">
        <v>147</v>
      </c>
      <c r="D23" s="15" t="s">
        <v>149</v>
      </c>
      <c r="E23" s="15" t="s">
        <v>150</v>
      </c>
      <c r="F23" s="15" t="s">
        <v>22</v>
      </c>
      <c r="G23" s="15"/>
      <c r="I23" s="2" t="s">
        <v>225</v>
      </c>
    </row>
    <row r="24" spans="1:9" ht="201.6" x14ac:dyDescent="0.3">
      <c r="A24" s="15" t="s">
        <v>148</v>
      </c>
      <c r="B24" s="15" t="s">
        <v>59</v>
      </c>
      <c r="C24" s="15" t="s">
        <v>147</v>
      </c>
      <c r="D24" s="15" t="s">
        <v>157</v>
      </c>
      <c r="E24" s="15" t="s">
        <v>151</v>
      </c>
      <c r="F24" s="15" t="s">
        <v>22</v>
      </c>
      <c r="G24" s="15"/>
      <c r="I24" s="2" t="s">
        <v>225</v>
      </c>
    </row>
    <row r="25" spans="1:9" ht="201.6" x14ac:dyDescent="0.3">
      <c r="A25" s="15" t="s">
        <v>165</v>
      </c>
      <c r="B25" s="15" t="s">
        <v>59</v>
      </c>
      <c r="C25" s="15" t="s">
        <v>147</v>
      </c>
      <c r="D25" s="15" t="s">
        <v>158</v>
      </c>
      <c r="E25" s="15" t="s">
        <v>152</v>
      </c>
      <c r="F25" s="15" t="s">
        <v>21</v>
      </c>
      <c r="G25" s="15" t="s">
        <v>153</v>
      </c>
    </row>
    <row r="26" spans="1:9" ht="201.6" x14ac:dyDescent="0.3">
      <c r="A26" s="15" t="s">
        <v>166</v>
      </c>
      <c r="B26" s="15" t="s">
        <v>59</v>
      </c>
      <c r="C26" s="15" t="s">
        <v>147</v>
      </c>
      <c r="D26" s="15" t="s">
        <v>156</v>
      </c>
      <c r="E26" s="15" t="s">
        <v>152</v>
      </c>
      <c r="F26" s="15" t="s">
        <v>21</v>
      </c>
      <c r="G26" s="15" t="s">
        <v>154</v>
      </c>
    </row>
    <row r="27" spans="1:9" ht="115.2" x14ac:dyDescent="0.3">
      <c r="A27" s="15" t="s">
        <v>160</v>
      </c>
      <c r="B27" s="15" t="s">
        <v>59</v>
      </c>
      <c r="C27" s="15" t="s">
        <v>155</v>
      </c>
      <c r="D27" s="15" t="s">
        <v>186</v>
      </c>
      <c r="E27" s="15" t="s">
        <v>159</v>
      </c>
      <c r="F27" s="15" t="s">
        <v>22</v>
      </c>
      <c r="G27" s="15"/>
      <c r="I27" s="2" t="s">
        <v>225</v>
      </c>
    </row>
    <row r="28" spans="1:9" ht="115.2" x14ac:dyDescent="0.3">
      <c r="A28" s="15" t="s">
        <v>161</v>
      </c>
      <c r="B28" s="15" t="s">
        <v>59</v>
      </c>
      <c r="C28" s="15" t="s">
        <v>155</v>
      </c>
      <c r="D28" s="15" t="s">
        <v>185</v>
      </c>
      <c r="E28" s="15" t="s">
        <v>162</v>
      </c>
      <c r="F28" s="15" t="s">
        <v>21</v>
      </c>
      <c r="G28" s="15" t="s">
        <v>163</v>
      </c>
    </row>
    <row r="29" spans="1:9" ht="115.2" x14ac:dyDescent="0.3">
      <c r="A29" s="15" t="s">
        <v>167</v>
      </c>
      <c r="B29" s="15" t="s">
        <v>59</v>
      </c>
      <c r="C29" s="15" t="s">
        <v>155</v>
      </c>
      <c r="D29" s="15" t="s">
        <v>184</v>
      </c>
      <c r="E29" s="15" t="s">
        <v>168</v>
      </c>
      <c r="F29" s="15" t="s">
        <v>22</v>
      </c>
      <c r="G29" s="15"/>
      <c r="I29" s="2" t="s">
        <v>225</v>
      </c>
    </row>
    <row r="30" spans="1:9" ht="100.8" x14ac:dyDescent="0.3">
      <c r="A30" s="15" t="s">
        <v>169</v>
      </c>
      <c r="B30" s="15" t="s">
        <v>59</v>
      </c>
      <c r="C30" s="15" t="s">
        <v>155</v>
      </c>
      <c r="D30" s="15" t="s">
        <v>183</v>
      </c>
      <c r="E30" s="15" t="s">
        <v>159</v>
      </c>
      <c r="F30" s="15" t="s">
        <v>22</v>
      </c>
      <c r="G30" s="15"/>
      <c r="I30" s="2" t="s">
        <v>225</v>
      </c>
    </row>
    <row r="31" spans="1:9" ht="100.8" x14ac:dyDescent="0.3">
      <c r="A31" s="15" t="s">
        <v>171</v>
      </c>
      <c r="B31" s="15" t="s">
        <v>59</v>
      </c>
      <c r="C31" s="15" t="s">
        <v>155</v>
      </c>
      <c r="D31" s="15" t="s">
        <v>182</v>
      </c>
      <c r="E31" s="15" t="s">
        <v>170</v>
      </c>
      <c r="F31" s="15" t="s">
        <v>21</v>
      </c>
      <c r="G31" s="15" t="s">
        <v>163</v>
      </c>
      <c r="I31" s="2" t="s">
        <v>225</v>
      </c>
    </row>
    <row r="32" spans="1:9" ht="100.8" x14ac:dyDescent="0.3">
      <c r="A32" s="15" t="s">
        <v>172</v>
      </c>
      <c r="B32" s="15" t="s">
        <v>59</v>
      </c>
      <c r="C32" s="15" t="s">
        <v>155</v>
      </c>
      <c r="D32" s="15" t="s">
        <v>181</v>
      </c>
      <c r="E32" s="15" t="s">
        <v>173</v>
      </c>
      <c r="F32" s="15" t="s">
        <v>22</v>
      </c>
      <c r="G32" s="15"/>
      <c r="I32" s="2" t="s">
        <v>225</v>
      </c>
    </row>
    <row r="33" spans="1:9" ht="115.2" x14ac:dyDescent="0.3">
      <c r="A33" s="15" t="s">
        <v>174</v>
      </c>
      <c r="B33" s="15" t="s">
        <v>59</v>
      </c>
      <c r="C33" s="15" t="s">
        <v>155</v>
      </c>
      <c r="D33" s="15" t="s">
        <v>180</v>
      </c>
      <c r="E33" s="15" t="s">
        <v>159</v>
      </c>
      <c r="F33" s="15" t="s">
        <v>22</v>
      </c>
      <c r="G33" s="15"/>
      <c r="I33" s="2" t="s">
        <v>225</v>
      </c>
    </row>
    <row r="34" spans="1:9" ht="115.2" x14ac:dyDescent="0.3">
      <c r="A34" s="15" t="s">
        <v>174</v>
      </c>
      <c r="B34" s="15" t="s">
        <v>59</v>
      </c>
      <c r="C34" s="15" t="s">
        <v>155</v>
      </c>
      <c r="D34" s="15" t="s">
        <v>180</v>
      </c>
      <c r="E34" s="15" t="s">
        <v>159</v>
      </c>
      <c r="F34" s="15" t="s">
        <v>22</v>
      </c>
      <c r="G34" s="15"/>
      <c r="I34" s="2" t="s">
        <v>225</v>
      </c>
    </row>
    <row r="35" spans="1:9" ht="115.2" x14ac:dyDescent="0.3">
      <c r="A35" s="15" t="s">
        <v>175</v>
      </c>
      <c r="B35" s="15" t="s">
        <v>59</v>
      </c>
      <c r="C35" s="15" t="s">
        <v>155</v>
      </c>
      <c r="D35" s="15" t="s">
        <v>179</v>
      </c>
      <c r="E35" s="15" t="s">
        <v>170</v>
      </c>
      <c r="F35" s="15" t="s">
        <v>21</v>
      </c>
      <c r="G35" s="15" t="s">
        <v>163</v>
      </c>
      <c r="I35" s="2" t="s">
        <v>225</v>
      </c>
    </row>
    <row r="36" spans="1:9" ht="129.6" x14ac:dyDescent="0.3">
      <c r="A36" s="15" t="s">
        <v>176</v>
      </c>
      <c r="B36" s="15" t="s">
        <v>59</v>
      </c>
      <c r="C36" s="15" t="s">
        <v>155</v>
      </c>
      <c r="D36" s="15" t="s">
        <v>178</v>
      </c>
      <c r="E36" s="15" t="s">
        <v>177</v>
      </c>
      <c r="F36" s="15" t="s">
        <v>22</v>
      </c>
      <c r="G36" s="15"/>
      <c r="I36" s="2" t="s">
        <v>225</v>
      </c>
    </row>
    <row r="37" spans="1:9" ht="129.6" x14ac:dyDescent="0.3">
      <c r="A37" s="15" t="s">
        <v>176</v>
      </c>
      <c r="B37" s="15" t="s">
        <v>59</v>
      </c>
      <c r="C37" s="15" t="s">
        <v>155</v>
      </c>
      <c r="D37" s="15" t="s">
        <v>178</v>
      </c>
      <c r="E37" s="15" t="s">
        <v>177</v>
      </c>
      <c r="F37" s="15" t="s">
        <v>22</v>
      </c>
      <c r="G37" s="15"/>
      <c r="I37" s="2" t="s">
        <v>225</v>
      </c>
    </row>
    <row r="38" spans="1:9" ht="112.8" customHeight="1" x14ac:dyDescent="0.3">
      <c r="A38" s="15" t="s">
        <v>187</v>
      </c>
      <c r="B38" s="15" t="s">
        <v>59</v>
      </c>
      <c r="C38" s="15" t="s">
        <v>155</v>
      </c>
      <c r="D38" s="15" t="s">
        <v>188</v>
      </c>
      <c r="E38" s="15" t="s">
        <v>159</v>
      </c>
      <c r="F38" s="15" t="s">
        <v>22</v>
      </c>
      <c r="G38" s="15"/>
      <c r="I38" s="2" t="s">
        <v>225</v>
      </c>
    </row>
    <row r="39" spans="1:9" ht="112.8" customHeight="1" x14ac:dyDescent="0.3">
      <c r="A39" s="15" t="s">
        <v>191</v>
      </c>
      <c r="B39" s="15" t="s">
        <v>59</v>
      </c>
      <c r="C39" s="15" t="s">
        <v>155</v>
      </c>
      <c r="D39" s="15" t="s">
        <v>189</v>
      </c>
      <c r="E39" s="15" t="s">
        <v>190</v>
      </c>
      <c r="F39" s="15" t="s">
        <v>22</v>
      </c>
      <c r="G39" s="15"/>
      <c r="I39" s="2" t="s">
        <v>225</v>
      </c>
    </row>
    <row r="40" spans="1:9" ht="72" x14ac:dyDescent="0.3">
      <c r="A40" s="15" t="s">
        <v>192</v>
      </c>
      <c r="B40" s="15" t="s">
        <v>59</v>
      </c>
      <c r="C40" s="15" t="s">
        <v>193</v>
      </c>
      <c r="D40" s="15" t="s">
        <v>194</v>
      </c>
      <c r="E40" s="15" t="s">
        <v>150</v>
      </c>
      <c r="F40" s="15" t="s">
        <v>22</v>
      </c>
      <c r="G40" s="15"/>
      <c r="I40" s="2" t="s">
        <v>225</v>
      </c>
    </row>
    <row r="41" spans="1:9" ht="72" x14ac:dyDescent="0.3">
      <c r="A41" s="15" t="s">
        <v>195</v>
      </c>
      <c r="B41" s="15" t="s">
        <v>59</v>
      </c>
      <c r="C41" s="15" t="s">
        <v>193</v>
      </c>
      <c r="D41" s="15" t="s">
        <v>196</v>
      </c>
      <c r="E41" s="15" t="s">
        <v>197</v>
      </c>
      <c r="F41" s="15" t="s">
        <v>22</v>
      </c>
      <c r="G41" s="15"/>
      <c r="I41" s="2" t="s">
        <v>225</v>
      </c>
    </row>
    <row r="42" spans="1:9" ht="72" x14ac:dyDescent="0.3">
      <c r="A42" s="15" t="s">
        <v>198</v>
      </c>
      <c r="B42" s="15" t="s">
        <v>59</v>
      </c>
      <c r="C42" s="15" t="s">
        <v>199</v>
      </c>
      <c r="D42" s="15" t="s">
        <v>200</v>
      </c>
      <c r="E42" s="15" t="s">
        <v>150</v>
      </c>
      <c r="F42" s="15" t="s">
        <v>21</v>
      </c>
      <c r="G42" s="15" t="s">
        <v>163</v>
      </c>
      <c r="I42" s="2" t="s">
        <v>225</v>
      </c>
    </row>
    <row r="43" spans="1:9" ht="86.4" x14ac:dyDescent="0.3">
      <c r="A43" s="15" t="s">
        <v>201</v>
      </c>
      <c r="B43" s="15" t="s">
        <v>59</v>
      </c>
      <c r="C43" s="15" t="s">
        <v>199</v>
      </c>
      <c r="D43" s="15" t="s">
        <v>202</v>
      </c>
      <c r="E43" s="15" t="s">
        <v>203</v>
      </c>
      <c r="F43" s="15" t="s">
        <v>22</v>
      </c>
      <c r="G43" s="15"/>
      <c r="I43" s="2" t="s">
        <v>225</v>
      </c>
    </row>
    <row r="44" spans="1:9" ht="86.4" x14ac:dyDescent="0.3">
      <c r="A44" s="15" t="s">
        <v>207</v>
      </c>
      <c r="B44" s="15" t="s">
        <v>59</v>
      </c>
      <c r="C44" s="15" t="s">
        <v>199</v>
      </c>
      <c r="D44" s="15" t="s">
        <v>204</v>
      </c>
      <c r="E44" s="15" t="s">
        <v>205</v>
      </c>
      <c r="F44" s="15" t="s">
        <v>21</v>
      </c>
      <c r="G44" s="15" t="s">
        <v>206</v>
      </c>
      <c r="I44" s="2" t="s">
        <v>225</v>
      </c>
    </row>
    <row r="45" spans="1:9" ht="43.2" x14ac:dyDescent="0.3">
      <c r="A45" s="15" t="s">
        <v>141</v>
      </c>
      <c r="B45" s="15" t="s">
        <v>59</v>
      </c>
      <c r="C45" s="15" t="s">
        <v>142</v>
      </c>
      <c r="D45" s="15" t="s">
        <v>144</v>
      </c>
      <c r="E45" s="15" t="s">
        <v>145</v>
      </c>
      <c r="F45" s="15" t="s">
        <v>22</v>
      </c>
      <c r="G45" s="15"/>
      <c r="I45" s="2" t="s">
        <v>225</v>
      </c>
    </row>
    <row r="46" spans="1:9" ht="57.6" x14ac:dyDescent="0.3">
      <c r="A46" s="15" t="s">
        <v>100</v>
      </c>
      <c r="B46" s="15" t="s">
        <v>101</v>
      </c>
      <c r="C46" s="15" t="s">
        <v>104</v>
      </c>
      <c r="D46" s="15" t="s">
        <v>102</v>
      </c>
      <c r="E46" s="15" t="s">
        <v>103</v>
      </c>
      <c r="F46" s="15" t="s">
        <v>22</v>
      </c>
      <c r="G46" s="15"/>
      <c r="I46" s="2" t="s">
        <v>225</v>
      </c>
    </row>
    <row r="47" spans="1:9" ht="57.6" x14ac:dyDescent="0.3">
      <c r="A47" s="15" t="s">
        <v>208</v>
      </c>
      <c r="B47" s="15" t="s">
        <v>101</v>
      </c>
      <c r="C47" s="15" t="s">
        <v>104</v>
      </c>
      <c r="D47" s="15" t="s">
        <v>105</v>
      </c>
      <c r="E47" s="15" t="s">
        <v>106</v>
      </c>
      <c r="F47" s="15" t="s">
        <v>22</v>
      </c>
      <c r="G47" s="15"/>
      <c r="I47" s="2" t="s">
        <v>225</v>
      </c>
    </row>
    <row r="48" spans="1:9" ht="57.6" x14ac:dyDescent="0.3">
      <c r="A48" s="15" t="s">
        <v>209</v>
      </c>
      <c r="B48" s="15" t="s">
        <v>101</v>
      </c>
      <c r="C48" s="15" t="s">
        <v>104</v>
      </c>
      <c r="D48" s="15" t="s">
        <v>108</v>
      </c>
      <c r="E48" s="15" t="s">
        <v>107</v>
      </c>
      <c r="F48" s="15" t="s">
        <v>22</v>
      </c>
      <c r="G48" s="15"/>
      <c r="I48" s="2" t="s">
        <v>225</v>
      </c>
    </row>
    <row r="49" spans="1:9" ht="57.6" x14ac:dyDescent="0.3">
      <c r="A49" s="15" t="s">
        <v>210</v>
      </c>
      <c r="B49" s="15" t="s">
        <v>101</v>
      </c>
      <c r="C49" s="15" t="s">
        <v>104</v>
      </c>
      <c r="D49" s="15" t="s">
        <v>109</v>
      </c>
      <c r="E49" s="15" t="s">
        <v>110</v>
      </c>
      <c r="F49" s="15" t="s">
        <v>22</v>
      </c>
      <c r="G49" s="15"/>
      <c r="I49" s="2" t="s">
        <v>225</v>
      </c>
    </row>
    <row r="50" spans="1:9" ht="57.6" x14ac:dyDescent="0.3">
      <c r="A50" s="15" t="s">
        <v>211</v>
      </c>
      <c r="B50" s="15" t="s">
        <v>101</v>
      </c>
      <c r="C50" s="15" t="s">
        <v>104</v>
      </c>
      <c r="D50" s="15" t="s">
        <v>111</v>
      </c>
      <c r="E50" s="15" t="s">
        <v>112</v>
      </c>
      <c r="F50" s="15" t="s">
        <v>22</v>
      </c>
      <c r="G50" s="15"/>
      <c r="I50" s="2" t="s">
        <v>225</v>
      </c>
    </row>
    <row r="51" spans="1:9" ht="57.6" x14ac:dyDescent="0.3">
      <c r="A51" s="15" t="s">
        <v>138</v>
      </c>
      <c r="B51" s="15" t="s">
        <v>101</v>
      </c>
      <c r="C51" s="15" t="s">
        <v>113</v>
      </c>
      <c r="D51" s="15" t="s">
        <v>114</v>
      </c>
      <c r="E51" s="15" t="s">
        <v>115</v>
      </c>
      <c r="F51" s="15" t="s">
        <v>22</v>
      </c>
      <c r="G51" s="15"/>
      <c r="I51" s="2" t="s">
        <v>225</v>
      </c>
    </row>
    <row r="52" spans="1:9" ht="57.6" x14ac:dyDescent="0.3">
      <c r="A52" s="15" t="s">
        <v>212</v>
      </c>
      <c r="B52" s="15" t="s">
        <v>101</v>
      </c>
      <c r="C52" s="15" t="s">
        <v>113</v>
      </c>
      <c r="D52" s="15" t="s">
        <v>116</v>
      </c>
      <c r="E52" s="15" t="s">
        <v>103</v>
      </c>
      <c r="F52" s="15" t="s">
        <v>22</v>
      </c>
      <c r="G52" s="15"/>
      <c r="I52" s="2" t="s">
        <v>225</v>
      </c>
    </row>
    <row r="53" spans="1:9" ht="57.6" x14ac:dyDescent="0.3">
      <c r="A53" s="15" t="s">
        <v>213</v>
      </c>
      <c r="B53" s="15" t="s">
        <v>101</v>
      </c>
      <c r="C53" s="15" t="s">
        <v>113</v>
      </c>
      <c r="D53" s="15" t="s">
        <v>114</v>
      </c>
      <c r="E53" s="15" t="s">
        <v>117</v>
      </c>
      <c r="F53" s="15" t="s">
        <v>22</v>
      </c>
      <c r="G53" s="15"/>
      <c r="I53" s="2" t="s">
        <v>225</v>
      </c>
    </row>
    <row r="54" spans="1:9" ht="57.6" x14ac:dyDescent="0.3">
      <c r="A54" s="15" t="s">
        <v>139</v>
      </c>
      <c r="B54" s="15" t="s">
        <v>101</v>
      </c>
      <c r="C54" s="15" t="s">
        <v>118</v>
      </c>
      <c r="D54" s="15" t="s">
        <v>119</v>
      </c>
      <c r="E54" s="15" t="s">
        <v>115</v>
      </c>
      <c r="F54" s="15" t="s">
        <v>22</v>
      </c>
      <c r="G54" s="15"/>
      <c r="I54" s="2" t="s">
        <v>225</v>
      </c>
    </row>
    <row r="55" spans="1:9" ht="57.6" x14ac:dyDescent="0.3">
      <c r="A55" s="15" t="s">
        <v>214</v>
      </c>
      <c r="B55" s="15" t="s">
        <v>101</v>
      </c>
      <c r="C55" s="15" t="s">
        <v>118</v>
      </c>
      <c r="D55" s="15" t="s">
        <v>120</v>
      </c>
      <c r="E55" s="15" t="s">
        <v>103</v>
      </c>
      <c r="F55" s="15" t="s">
        <v>22</v>
      </c>
      <c r="G55" s="15"/>
      <c r="I55" s="2" t="s">
        <v>225</v>
      </c>
    </row>
    <row r="56" spans="1:9" ht="43.2" x14ac:dyDescent="0.3">
      <c r="A56" s="15" t="s">
        <v>215</v>
      </c>
      <c r="B56" s="15" t="s">
        <v>101</v>
      </c>
      <c r="C56" s="15" t="s">
        <v>118</v>
      </c>
      <c r="D56" s="15" t="s">
        <v>121</v>
      </c>
      <c r="E56" s="15" t="s">
        <v>107</v>
      </c>
      <c r="F56" s="15" t="s">
        <v>22</v>
      </c>
      <c r="G56" s="15"/>
      <c r="I56" s="2" t="s">
        <v>225</v>
      </c>
    </row>
    <row r="57" spans="1:9" ht="43.2" x14ac:dyDescent="0.3">
      <c r="A57" s="15" t="s">
        <v>216</v>
      </c>
      <c r="B57" s="15" t="s">
        <v>101</v>
      </c>
      <c r="C57" s="15" t="s">
        <v>118</v>
      </c>
      <c r="D57" s="15" t="s">
        <v>122</v>
      </c>
      <c r="E57" s="15" t="s">
        <v>110</v>
      </c>
      <c r="F57" s="15" t="s">
        <v>22</v>
      </c>
      <c r="G57" s="15"/>
      <c r="I57" s="2" t="s">
        <v>225</v>
      </c>
    </row>
    <row r="58" spans="1:9" ht="43.2" x14ac:dyDescent="0.3">
      <c r="A58" s="15" t="s">
        <v>217</v>
      </c>
      <c r="B58" s="15" t="s">
        <v>101</v>
      </c>
      <c r="C58" s="15" t="s">
        <v>118</v>
      </c>
      <c r="D58" s="15" t="s">
        <v>123</v>
      </c>
      <c r="E58" s="15" t="s">
        <v>124</v>
      </c>
      <c r="F58" s="15" t="s">
        <v>22</v>
      </c>
      <c r="G58" s="15"/>
      <c r="I58" s="2" t="s">
        <v>225</v>
      </c>
    </row>
    <row r="59" spans="1:9" ht="57.6" x14ac:dyDescent="0.3">
      <c r="A59" s="15" t="s">
        <v>218</v>
      </c>
      <c r="B59" s="15" t="s">
        <v>101</v>
      </c>
      <c r="C59" s="15" t="s">
        <v>118</v>
      </c>
      <c r="D59" s="15" t="s">
        <v>126</v>
      </c>
      <c r="E59" s="15" t="s">
        <v>125</v>
      </c>
      <c r="F59" s="15" t="s">
        <v>22</v>
      </c>
      <c r="G59" s="15"/>
      <c r="I59" s="2" t="s">
        <v>225</v>
      </c>
    </row>
    <row r="60" spans="1:9" ht="57.6" x14ac:dyDescent="0.3">
      <c r="A60" s="15" t="s">
        <v>219</v>
      </c>
      <c r="B60" s="15" t="s">
        <v>101</v>
      </c>
      <c r="C60" s="15" t="s">
        <v>118</v>
      </c>
      <c r="D60" s="15" t="s">
        <v>119</v>
      </c>
      <c r="E60" s="15" t="s">
        <v>115</v>
      </c>
      <c r="F60" s="15" t="s">
        <v>22</v>
      </c>
      <c r="G60" s="15"/>
      <c r="I60" s="2" t="s">
        <v>225</v>
      </c>
    </row>
    <row r="61" spans="1:9" ht="43.2" x14ac:dyDescent="0.3">
      <c r="A61" s="15" t="s">
        <v>220</v>
      </c>
      <c r="B61" s="15" t="s">
        <v>101</v>
      </c>
      <c r="C61" s="15" t="s">
        <v>118</v>
      </c>
      <c r="D61" s="15" t="s">
        <v>127</v>
      </c>
      <c r="E61" s="15" t="s">
        <v>117</v>
      </c>
      <c r="F61" s="15" t="s">
        <v>22</v>
      </c>
      <c r="G61" s="15"/>
      <c r="I61" s="2" t="s">
        <v>225</v>
      </c>
    </row>
    <row r="62" spans="1:9" ht="43.2" x14ac:dyDescent="0.3">
      <c r="A62" s="15" t="s">
        <v>221</v>
      </c>
      <c r="B62" s="15" t="s">
        <v>101</v>
      </c>
      <c r="C62" s="15" t="s">
        <v>118</v>
      </c>
      <c r="D62" s="15" t="s">
        <v>129</v>
      </c>
      <c r="E62" s="15" t="s">
        <v>128</v>
      </c>
      <c r="F62" s="15" t="s">
        <v>22</v>
      </c>
      <c r="G62" s="15"/>
      <c r="I62" s="2" t="s">
        <v>225</v>
      </c>
    </row>
    <row r="63" spans="1:9" ht="100.8" x14ac:dyDescent="0.3">
      <c r="A63" s="15" t="s">
        <v>140</v>
      </c>
      <c r="B63" s="15" t="s">
        <v>101</v>
      </c>
      <c r="C63" s="15" t="s">
        <v>130</v>
      </c>
      <c r="D63" s="15" t="s">
        <v>131</v>
      </c>
      <c r="E63" s="15" t="s">
        <v>132</v>
      </c>
      <c r="F63" s="15" t="s">
        <v>22</v>
      </c>
      <c r="G63" s="15"/>
      <c r="I63" s="2" t="s">
        <v>225</v>
      </c>
    </row>
    <row r="64" spans="1:9" ht="43.2" x14ac:dyDescent="0.3">
      <c r="A64" s="15" t="s">
        <v>222</v>
      </c>
      <c r="B64" s="15" t="s">
        <v>101</v>
      </c>
      <c r="C64" s="15" t="s">
        <v>130</v>
      </c>
      <c r="D64" s="15" t="s">
        <v>133</v>
      </c>
      <c r="E64" s="15" t="s">
        <v>134</v>
      </c>
      <c r="F64" s="15" t="s">
        <v>22</v>
      </c>
      <c r="G64" s="15"/>
      <c r="I64" s="2" t="s">
        <v>225</v>
      </c>
    </row>
    <row r="65" spans="1:9" ht="100.8" x14ac:dyDescent="0.3">
      <c r="A65" s="15" t="s">
        <v>223</v>
      </c>
      <c r="B65" s="15" t="s">
        <v>101</v>
      </c>
      <c r="C65" s="15" t="s">
        <v>130</v>
      </c>
      <c r="D65" s="15" t="s">
        <v>135</v>
      </c>
      <c r="E65" s="15" t="s">
        <v>136</v>
      </c>
      <c r="F65" s="15" t="s">
        <v>21</v>
      </c>
      <c r="G65" s="15" t="s">
        <v>137</v>
      </c>
      <c r="I65" s="2" t="s">
        <v>225</v>
      </c>
    </row>
  </sheetData>
  <autoFilter ref="A2:G2" xr:uid="{00000000-0009-0000-0000-000001000000}"/>
  <mergeCells count="1">
    <mergeCell ref="A1:G1"/>
  </mergeCells>
  <phoneticPr fontId="5" type="noConversion"/>
  <conditionalFormatting sqref="F3:F65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3:F65" xr:uid="{00000000-0002-0000-0100-000000000000}">
      <formula1>"-,OK,NOK"</formula1>
    </dataValidation>
  </dataValidations>
  <pageMargins left="0.25" right="0.25" top="0.75" bottom="0.75" header="0.3" footer="0.3"/>
  <pageSetup paperSize="9" scale="78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B11" sqref="B11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6" ht="15" thickBot="1" x14ac:dyDescent="0.35"/>
    <row r="2" spans="1:6" ht="26.4" thickBot="1" x14ac:dyDescent="0.35">
      <c r="A2" s="51" t="s">
        <v>9</v>
      </c>
      <c r="B2" s="52"/>
      <c r="C2" s="53"/>
    </row>
    <row r="3" spans="1:6" ht="15.6" x14ac:dyDescent="0.3">
      <c r="A3" s="25" t="s">
        <v>10</v>
      </c>
      <c r="B3" s="4">
        <f>COUNTA(Cenários!B:B)-1</f>
        <v>63</v>
      </c>
      <c r="C3" s="7">
        <v>1</v>
      </c>
    </row>
    <row r="4" spans="1:6" ht="15.6" x14ac:dyDescent="0.3">
      <c r="A4" s="26" t="s">
        <v>11</v>
      </c>
      <c r="B4" s="5">
        <f>COUNTIF(Cenários!F:F,"OK")</f>
        <v>51</v>
      </c>
      <c r="C4" s="8">
        <f>B4/B3</f>
        <v>0.80952380952380953</v>
      </c>
    </row>
    <row r="5" spans="1:6" ht="15.6" x14ac:dyDescent="0.3">
      <c r="A5" s="26" t="s">
        <v>12</v>
      </c>
      <c r="B5" s="5">
        <f>COUNTIF(Cenários!F:F,"NOK")</f>
        <v>12</v>
      </c>
      <c r="C5" s="8">
        <f>B5/B3</f>
        <v>0.19047619047619047</v>
      </c>
    </row>
    <row r="6" spans="1:6" ht="16.2" thickBot="1" x14ac:dyDescent="0.35">
      <c r="A6" s="27" t="s">
        <v>13</v>
      </c>
      <c r="B6" s="6">
        <f>B3-B4-B5</f>
        <v>0</v>
      </c>
      <c r="C6" s="9">
        <f>B6/B3</f>
        <v>0</v>
      </c>
    </row>
    <row r="10" spans="1:6" x14ac:dyDescent="0.3">
      <c r="A10" s="29" t="s">
        <v>234</v>
      </c>
    </row>
    <row r="11" spans="1:6" x14ac:dyDescent="0.3">
      <c r="A11" s="29">
        <v>51</v>
      </c>
      <c r="B11" s="29" t="s">
        <v>230</v>
      </c>
      <c r="C11" s="50" t="s">
        <v>229</v>
      </c>
      <c r="D11" s="50"/>
      <c r="E11" s="50"/>
      <c r="F11" s="50"/>
    </row>
    <row r="12" spans="1:6" x14ac:dyDescent="0.3">
      <c r="A12" s="29"/>
      <c r="B12" s="29"/>
      <c r="C12" s="50" t="s">
        <v>238</v>
      </c>
      <c r="D12" s="50"/>
      <c r="E12" s="50"/>
      <c r="F12" s="50"/>
    </row>
    <row r="13" spans="1:6" x14ac:dyDescent="0.3">
      <c r="A13" s="29"/>
      <c r="B13" s="29"/>
      <c r="C13" s="29"/>
      <c r="D13" s="29"/>
      <c r="E13" s="29"/>
    </row>
    <row r="14" spans="1:6" x14ac:dyDescent="0.3">
      <c r="A14" s="29">
        <v>39</v>
      </c>
      <c r="B14" s="29" t="s">
        <v>232</v>
      </c>
      <c r="C14" s="50" t="s">
        <v>231</v>
      </c>
      <c r="D14" s="50"/>
      <c r="E14" s="50"/>
      <c r="F14" s="50"/>
    </row>
    <row r="15" spans="1:6" x14ac:dyDescent="0.3">
      <c r="A15" s="29"/>
      <c r="B15" s="29"/>
      <c r="C15" s="50" t="s">
        <v>239</v>
      </c>
      <c r="D15" s="50"/>
      <c r="E15" s="50"/>
      <c r="F15" s="50"/>
    </row>
    <row r="16" spans="1:6" x14ac:dyDescent="0.3">
      <c r="A16" s="29"/>
      <c r="B16" s="29"/>
      <c r="C16" s="29"/>
      <c r="D16" s="29"/>
      <c r="E16" s="29"/>
    </row>
    <row r="17" spans="1:6" x14ac:dyDescent="0.3">
      <c r="A17" s="29">
        <v>48</v>
      </c>
      <c r="B17" s="29" t="s">
        <v>235</v>
      </c>
      <c r="C17" s="50" t="s">
        <v>233</v>
      </c>
      <c r="D17" s="50"/>
      <c r="E17" s="50"/>
      <c r="F17" s="50"/>
    </row>
    <row r="18" spans="1:6" x14ac:dyDescent="0.3">
      <c r="A18" s="29"/>
      <c r="B18" s="29"/>
      <c r="C18" s="50" t="s">
        <v>239</v>
      </c>
      <c r="D18" s="50"/>
      <c r="E18" s="50"/>
      <c r="F18" s="50"/>
    </row>
    <row r="19" spans="1:6" x14ac:dyDescent="0.3">
      <c r="A19" s="29"/>
      <c r="B19" s="29"/>
      <c r="C19" s="29"/>
      <c r="D19" s="29"/>
      <c r="E19" s="29"/>
    </row>
    <row r="21" spans="1:6" x14ac:dyDescent="0.3">
      <c r="A21" s="29">
        <f>SUM(A11:A17)</f>
        <v>138</v>
      </c>
      <c r="B21" s="29" t="s">
        <v>236</v>
      </c>
      <c r="C21" s="50" t="s">
        <v>237</v>
      </c>
      <c r="D21" s="50"/>
      <c r="E21" s="50"/>
      <c r="F21" s="50"/>
    </row>
    <row r="22" spans="1:6" x14ac:dyDescent="0.3">
      <c r="C22" s="50" t="s">
        <v>240</v>
      </c>
      <c r="D22" s="50"/>
      <c r="E22" s="50"/>
      <c r="F22" s="50"/>
    </row>
  </sheetData>
  <mergeCells count="9">
    <mergeCell ref="A2:C2"/>
    <mergeCell ref="C22:F22"/>
    <mergeCell ref="C21:F21"/>
    <mergeCell ref="C11:F11"/>
    <mergeCell ref="C12:F12"/>
    <mergeCell ref="C14:F14"/>
    <mergeCell ref="C15:F15"/>
    <mergeCell ref="C17:F17"/>
    <mergeCell ref="C18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2023-09-21T01:02:01Z</dcterms:modified>
</cp:coreProperties>
</file>