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ADMIN\Documents\StudyMaterial\Data Analyst\Business Analytics with Excel Elementary to Advanced\Week 3\"/>
    </mc:Choice>
  </mc:AlternateContent>
  <xr:revisionPtr revIDLastSave="0" documentId="13_ncr:1_{D97B38F7-A592-4089-B04B-829C239CB4B0}" xr6:coauthVersionLast="47" xr6:coauthVersionMax="47" xr10:uidLastSave="{00000000-0000-0000-0000-000000000000}"/>
  <bookViews>
    <workbookView xWindow="11424" yWindow="0" windowWidth="11712" windowHeight="1233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4" i="1" l="1"/>
  <c r="D19" i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18" i="1"/>
  <c r="D17" i="1"/>
  <c r="B18" i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5" i="1"/>
  <c r="C25" i="1"/>
  <c r="C18" i="1"/>
  <c r="B11" i="1" l="1"/>
  <c r="B13" i="1" s="1"/>
</calcChain>
</file>

<file path=xl/sharedStrings.xml><?xml version="1.0" encoding="utf-8"?>
<sst xmlns="http://schemas.openxmlformats.org/spreadsheetml/2006/main" count="23" uniqueCount="17">
  <si>
    <t>Gopher Drugs</t>
  </si>
  <si>
    <t>Year</t>
  </si>
  <si>
    <t>Cost</t>
  </si>
  <si>
    <t>gross margin</t>
  </si>
  <si>
    <t>Revenue</t>
  </si>
  <si>
    <t>Gross margin</t>
  </si>
  <si>
    <t xml:space="preserve">annual rate </t>
  </si>
  <si>
    <t>from year 1 to 8</t>
  </si>
  <si>
    <t>annual rate decreased</t>
  </si>
  <si>
    <t>from year 9 to 20</t>
  </si>
  <si>
    <t>annual discount rate</t>
  </si>
  <si>
    <t>millions</t>
  </si>
  <si>
    <t>profit flow</t>
  </si>
  <si>
    <t>(Net) Present Value</t>
  </si>
  <si>
    <t>Development Cost:</t>
  </si>
  <si>
    <t>Net Present Value:</t>
  </si>
  <si>
    <t>Cash Inflow (end of year)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</si>
</sst>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</cellStyleXfs>
  <cellXfs count="8">
    <xf numFmtId="0" fontId="0" fillId="0" borderId="0" xfId="0"/>
    <xf numFmtId="0" fontId="2" fillId="0" borderId="1" xfId="3"/>
    <xf numFmtId="9" fontId="0" fillId="0" borderId="0" xfId="2" applyFont="1"/>
    <xf numFmtId="44" fontId="0" fillId="0" borderId="0" xfId="1" applyFont="1"/>
    <xf numFmtId="44" fontId="0" fillId="0" borderId="0" xfId="0" applyNumberFormat="1"/>
    <xf numFmtId="1" fontId="0" fillId="0" borderId="0" xfId="2" applyNumberFormat="1" applyFont="1"/>
    <xf numFmtId="8" fontId="0" fillId="0" borderId="0" xfId="0" applyNumberFormat="1"/>
    <xf numFmtId="6" fontId="0" fillId="0" borderId="0" xfId="0" applyNumberFormat="1"/>
  </cellXfs>
  <cellStyles count="4">
    <cellStyle name="Currency" xfId="1" builtinId="4"/>
    <cellStyle name="Heading 1" xfId="3" builtinId="16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6"/>
  <sheetViews>
    <sheetView tabSelected="1" topLeftCell="A3" workbookViewId="0">
      <selection activeCell="F15" sqref="F15"/>
    </sheetView>
  </sheetViews>
  <sheetFormatPr defaultRowHeight="14.4" x14ac:dyDescent="0.3"/>
  <cols>
    <col min="1" max="1" width="19.21875" bestFit="1" customWidth="1"/>
    <col min="2" max="2" width="12.109375" bestFit="1" customWidth="1"/>
    <col min="3" max="3" width="15.21875" bestFit="1" customWidth="1"/>
    <col min="4" max="4" width="11.21875" bestFit="1" customWidth="1"/>
    <col min="6" max="6" width="10.5546875" bestFit="1" customWidth="1"/>
  </cols>
  <sheetData>
    <row r="1" spans="1:6" ht="20.399999999999999" thickBot="1" x14ac:dyDescent="0.45">
      <c r="A1" s="1" t="s">
        <v>0</v>
      </c>
    </row>
    <row r="2" spans="1:6" ht="15" thickTop="1" x14ac:dyDescent="0.3"/>
    <row r="3" spans="1:6" x14ac:dyDescent="0.3">
      <c r="A3" t="s">
        <v>1</v>
      </c>
      <c r="B3">
        <v>1</v>
      </c>
    </row>
    <row r="4" spans="1:6" x14ac:dyDescent="0.3">
      <c r="A4" t="s">
        <v>2</v>
      </c>
      <c r="B4" s="3">
        <v>9.3000000000000007</v>
      </c>
      <c r="C4" t="s">
        <v>11</v>
      </c>
    </row>
    <row r="5" spans="1:6" x14ac:dyDescent="0.3">
      <c r="A5" t="s">
        <v>4</v>
      </c>
      <c r="B5" s="3">
        <f>B4+B6</f>
        <v>10.5</v>
      </c>
      <c r="C5" t="s">
        <v>11</v>
      </c>
      <c r="E5" t="s">
        <v>1</v>
      </c>
      <c r="F5" t="s">
        <v>16</v>
      </c>
    </row>
    <row r="6" spans="1:6" x14ac:dyDescent="0.3">
      <c r="A6" t="s">
        <v>5</v>
      </c>
      <c r="B6" s="3">
        <v>1.2</v>
      </c>
      <c r="C6" t="s">
        <v>11</v>
      </c>
      <c r="E6">
        <v>1</v>
      </c>
      <c r="F6" s="7">
        <v>30000</v>
      </c>
    </row>
    <row r="7" spans="1:6" x14ac:dyDescent="0.3">
      <c r="A7" t="s">
        <v>6</v>
      </c>
      <c r="B7" s="2">
        <v>0.1</v>
      </c>
      <c r="C7" t="s">
        <v>7</v>
      </c>
      <c r="E7">
        <v>2</v>
      </c>
      <c r="F7" s="7">
        <v>65000</v>
      </c>
    </row>
    <row r="8" spans="1:6" x14ac:dyDescent="0.3">
      <c r="A8" t="s">
        <v>8</v>
      </c>
      <c r="B8" s="2">
        <v>0.05</v>
      </c>
      <c r="C8" t="s">
        <v>9</v>
      </c>
      <c r="E8">
        <v>3</v>
      </c>
      <c r="F8" s="7">
        <v>80000</v>
      </c>
    </row>
    <row r="9" spans="1:6" x14ac:dyDescent="0.3">
      <c r="A9" t="s">
        <v>10</v>
      </c>
      <c r="B9" s="2">
        <v>0.12</v>
      </c>
      <c r="E9">
        <v>4</v>
      </c>
      <c r="F9" s="7">
        <v>75000</v>
      </c>
    </row>
    <row r="10" spans="1:6" x14ac:dyDescent="0.3">
      <c r="A10" t="s">
        <v>1</v>
      </c>
      <c r="B10" s="5">
        <v>7</v>
      </c>
      <c r="E10">
        <v>5</v>
      </c>
      <c r="F10" s="7">
        <v>55000</v>
      </c>
    </row>
    <row r="11" spans="1:6" x14ac:dyDescent="0.3">
      <c r="A11" t="s">
        <v>13</v>
      </c>
      <c r="B11" s="6">
        <f>NPV(B9,B17:B36)</f>
        <v>11.851609399230441</v>
      </c>
    </row>
    <row r="12" spans="1:6" x14ac:dyDescent="0.3">
      <c r="A12" t="s">
        <v>14</v>
      </c>
      <c r="B12" s="3">
        <v>9.3000000000000007</v>
      </c>
      <c r="F12" s="7">
        <v>150000</v>
      </c>
    </row>
    <row r="13" spans="1:6" x14ac:dyDescent="0.3">
      <c r="A13" t="s">
        <v>15</v>
      </c>
      <c r="B13" s="6">
        <f>B11-B12</f>
        <v>2.5516093992304398</v>
      </c>
      <c r="C13" t="s">
        <v>11</v>
      </c>
      <c r="F13" s="2">
        <v>0.15</v>
      </c>
    </row>
    <row r="14" spans="1:6" x14ac:dyDescent="0.3">
      <c r="F14" s="6">
        <f>NPV(F13,F6:F10)-F12</f>
        <v>48063.807351472788</v>
      </c>
    </row>
    <row r="16" spans="1:6" x14ac:dyDescent="0.3">
      <c r="A16" t="s">
        <v>1</v>
      </c>
      <c r="B16" t="s">
        <v>3</v>
      </c>
      <c r="D16" t="s">
        <v>12</v>
      </c>
    </row>
    <row r="17" spans="1:4" x14ac:dyDescent="0.3">
      <c r="A17">
        <v>1</v>
      </c>
      <c r="B17" s="3">
        <v>1.2</v>
      </c>
      <c r="D17" s="4">
        <f>-B4+B17</f>
        <v>-8.1000000000000014</v>
      </c>
    </row>
    <row r="18" spans="1:4" x14ac:dyDescent="0.3">
      <c r="A18">
        <v>2</v>
      </c>
      <c r="B18" s="3">
        <f>IF(A18&lt;$B$10+1,B17*(1+$B$7),B17*(1-$B$8))</f>
        <v>1.32</v>
      </c>
      <c r="C18" t="str">
        <f ca="1">_xlfn.FORMULATEXT(B18)</f>
        <v>=IF(A18&lt;$B$10+1,B17*(1+$B$7),B17*(1-$B$8))</v>
      </c>
      <c r="D18" s="4">
        <f>D17+B18*(1-$B$9)^(A18)</f>
        <v>-7.0777920000000014</v>
      </c>
    </row>
    <row r="19" spans="1:4" x14ac:dyDescent="0.3">
      <c r="A19">
        <v>3</v>
      </c>
      <c r="B19" s="3">
        <f t="shared" ref="B19:B36" si="0">IF(A19&lt;$B$10+1,B18*(1+$B$7),B18*(1-$B$8))</f>
        <v>1.4520000000000002</v>
      </c>
      <c r="D19" s="4">
        <f t="shared" ref="D19:D36" si="1">D18+B19*(1-$B$9)^(A19)</f>
        <v>-6.0882946560000013</v>
      </c>
    </row>
    <row r="20" spans="1:4" x14ac:dyDescent="0.3">
      <c r="A20">
        <v>4</v>
      </c>
      <c r="B20" s="3">
        <f t="shared" si="0"/>
        <v>1.5972000000000004</v>
      </c>
      <c r="D20" s="4">
        <f t="shared" si="1"/>
        <v>-5.1304612270080012</v>
      </c>
    </row>
    <row r="21" spans="1:4" x14ac:dyDescent="0.3">
      <c r="A21">
        <v>5</v>
      </c>
      <c r="B21" s="3">
        <f t="shared" si="0"/>
        <v>1.7569200000000005</v>
      </c>
      <c r="D21" s="4">
        <f t="shared" si="1"/>
        <v>-4.2032784677437451</v>
      </c>
    </row>
    <row r="22" spans="1:4" x14ac:dyDescent="0.3">
      <c r="A22">
        <v>6</v>
      </c>
      <c r="B22" s="3">
        <f t="shared" si="0"/>
        <v>1.9326120000000007</v>
      </c>
      <c r="D22" s="4">
        <f t="shared" si="1"/>
        <v>-3.305765556775945</v>
      </c>
    </row>
    <row r="23" spans="1:4" x14ac:dyDescent="0.3">
      <c r="A23">
        <v>7</v>
      </c>
      <c r="B23" s="3">
        <f t="shared" si="0"/>
        <v>2.1258732000000009</v>
      </c>
      <c r="D23" s="4">
        <f t="shared" si="1"/>
        <v>-2.4369730589591141</v>
      </c>
    </row>
    <row r="24" spans="1:4" x14ac:dyDescent="0.3">
      <c r="A24">
        <v>8</v>
      </c>
      <c r="B24" s="3">
        <f t="shared" si="0"/>
        <v>2.019579540000001</v>
      </c>
      <c r="D24" s="4">
        <f t="shared" si="1"/>
        <v>-1.7106625307842438</v>
      </c>
    </row>
    <row r="25" spans="1:4" x14ac:dyDescent="0.3">
      <c r="A25">
        <v>9</v>
      </c>
      <c r="B25" s="3">
        <f t="shared" si="0"/>
        <v>1.9186005630000007</v>
      </c>
      <c r="C25" t="str">
        <f ca="1">_xlfn.FORMULATEXT(B25)</f>
        <v>=IF(A25&lt;$B$10+1,B24*(1+$B$7),B24*(1-$B$8))</v>
      </c>
      <c r="D25" s="4">
        <f t="shared" si="1"/>
        <v>-1.1034669292300521</v>
      </c>
    </row>
    <row r="26" spans="1:4" x14ac:dyDescent="0.3">
      <c r="A26">
        <v>10</v>
      </c>
      <c r="B26" s="3">
        <f t="shared" si="0"/>
        <v>1.8226705348500005</v>
      </c>
      <c r="D26" s="4">
        <f t="shared" si="1"/>
        <v>-0.59585140633074796</v>
      </c>
    </row>
    <row r="27" spans="1:4" x14ac:dyDescent="0.3">
      <c r="A27">
        <v>11</v>
      </c>
      <c r="B27" s="3">
        <f t="shared" si="0"/>
        <v>1.7315370081075003</v>
      </c>
      <c r="D27" s="4">
        <f t="shared" si="1"/>
        <v>-0.17148482918692975</v>
      </c>
    </row>
    <row r="28" spans="1:4" x14ac:dyDescent="0.3">
      <c r="A28">
        <v>12</v>
      </c>
      <c r="B28" s="3">
        <f t="shared" si="0"/>
        <v>1.6449601577021253</v>
      </c>
      <c r="D28" s="4">
        <f t="shared" si="1"/>
        <v>0.18328562930530229</v>
      </c>
    </row>
    <row r="29" spans="1:4" x14ac:dyDescent="0.3">
      <c r="A29">
        <v>13</v>
      </c>
      <c r="B29" s="3">
        <f t="shared" si="0"/>
        <v>1.5627121498170189</v>
      </c>
      <c r="D29" s="4">
        <f t="shared" si="1"/>
        <v>0.4798737326048082</v>
      </c>
    </row>
    <row r="30" spans="1:4" x14ac:dyDescent="0.3">
      <c r="A30">
        <v>14</v>
      </c>
      <c r="B30" s="3">
        <f t="shared" si="0"/>
        <v>1.4845765423261679</v>
      </c>
      <c r="D30" s="4">
        <f t="shared" si="1"/>
        <v>0.72782138696319509</v>
      </c>
    </row>
    <row r="31" spans="1:4" x14ac:dyDescent="0.3">
      <c r="A31">
        <v>15</v>
      </c>
      <c r="B31" s="3">
        <f t="shared" si="0"/>
        <v>1.4103477152098594</v>
      </c>
      <c r="D31" s="4">
        <f t="shared" si="1"/>
        <v>0.93510562600680658</v>
      </c>
    </row>
    <row r="32" spans="1:4" x14ac:dyDescent="0.3">
      <c r="A32">
        <v>16</v>
      </c>
      <c r="B32" s="3">
        <f t="shared" si="0"/>
        <v>1.3398303294493663</v>
      </c>
      <c r="D32" s="4">
        <f t="shared" si="1"/>
        <v>1.1083952498472658</v>
      </c>
    </row>
    <row r="33" spans="1:4" x14ac:dyDescent="0.3">
      <c r="A33">
        <v>17</v>
      </c>
      <c r="B33" s="3">
        <f t="shared" si="0"/>
        <v>1.2728388129768979</v>
      </c>
      <c r="D33" s="4">
        <f t="shared" si="1"/>
        <v>1.2532653753778897</v>
      </c>
    </row>
    <row r="34" spans="1:4" x14ac:dyDescent="0.3">
      <c r="A34">
        <v>18</v>
      </c>
      <c r="B34" s="3">
        <f t="shared" si="0"/>
        <v>1.2091968723280531</v>
      </c>
      <c r="D34" s="4">
        <f t="shared" si="1"/>
        <v>1.3743768003214913</v>
      </c>
    </row>
    <row r="35" spans="1:4" x14ac:dyDescent="0.3">
      <c r="A35">
        <v>19</v>
      </c>
      <c r="B35" s="3">
        <f t="shared" si="0"/>
        <v>1.1487370287116503</v>
      </c>
      <c r="D35" s="4">
        <f t="shared" si="1"/>
        <v>1.4756259515743422</v>
      </c>
    </row>
    <row r="36" spans="1:4" x14ac:dyDescent="0.3">
      <c r="A36">
        <v>20</v>
      </c>
      <c r="B36" s="3">
        <f t="shared" si="0"/>
        <v>1.0913001772760678</v>
      </c>
      <c r="D36" s="4">
        <f t="shared" si="1"/>
        <v>1.5602702420217256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2015-06-05T18:17:20Z</dcterms:created>
  <dcterms:modified xsi:type="dcterms:W3CDTF">2023-08-03T15:12:33Z</dcterms:modified>
</cp:coreProperties>
</file>