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had\UT Tyler\EENG 4110 Power Lab\lab_3\"/>
    </mc:Choice>
  </mc:AlternateContent>
  <xr:revisionPtr revIDLastSave="0" documentId="13_ncr:1_{D4F54904-7D03-4565-A54D-763923A7F3C2}" xr6:coauthVersionLast="45" xr6:coauthVersionMax="45" xr10:uidLastSave="{00000000-0000-0000-0000-000000000000}"/>
  <bookViews>
    <workbookView xWindow="1950" yWindow="1950" windowWidth="21600" windowHeight="12735" xr2:uid="{61004336-BCC5-48A5-B0D5-1B3E2E9FB5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1" l="1"/>
  <c r="F26" i="1"/>
  <c r="F27" i="1"/>
  <c r="F28" i="1"/>
  <c r="F24" i="1"/>
  <c r="F19" i="1"/>
  <c r="F20" i="1"/>
  <c r="F21" i="1"/>
  <c r="F22" i="1"/>
  <c r="F18" i="1"/>
  <c r="D25" i="1"/>
  <c r="D26" i="1"/>
  <c r="D27" i="1"/>
  <c r="D28" i="1"/>
  <c r="D24" i="1"/>
  <c r="D18" i="1"/>
  <c r="D19" i="1"/>
  <c r="D20" i="1"/>
  <c r="D21" i="1"/>
  <c r="D22" i="1"/>
  <c r="E4" i="1"/>
  <c r="F4" i="1" s="1"/>
  <c r="E5" i="1"/>
  <c r="F5" i="1" s="1"/>
  <c r="E6" i="1"/>
  <c r="F6" i="1" s="1"/>
  <c r="E7" i="1"/>
  <c r="F7" i="1" s="1"/>
  <c r="E8" i="1"/>
  <c r="F8" i="1" s="1"/>
  <c r="E3" i="1"/>
  <c r="F3" i="1" s="1"/>
</calcChain>
</file>

<file path=xl/sharedStrings.xml><?xml version="1.0" encoding="utf-8"?>
<sst xmlns="http://schemas.openxmlformats.org/spreadsheetml/2006/main" count="43" uniqueCount="26">
  <si>
    <t>Isec [mA]</t>
  </si>
  <si>
    <t>Ipri [mA]</t>
  </si>
  <si>
    <t>Pin [W]</t>
  </si>
  <si>
    <t>Pout [W]</t>
  </si>
  <si>
    <t>Eff [%]</t>
  </si>
  <si>
    <t>No Load</t>
  </si>
  <si>
    <t>L 1200</t>
  </si>
  <si>
    <t>L 600</t>
  </si>
  <si>
    <t>L 400</t>
  </si>
  <si>
    <t>L 300</t>
  </si>
  <si>
    <t>L240</t>
  </si>
  <si>
    <t>C 1200</t>
  </si>
  <si>
    <t>C 400</t>
  </si>
  <si>
    <t>C 300</t>
  </si>
  <si>
    <t>C 240</t>
  </si>
  <si>
    <t>C 600</t>
  </si>
  <si>
    <t>I_pri [mA]</t>
  </si>
  <si>
    <t>V_sec [V]</t>
  </si>
  <si>
    <t>-</t>
  </si>
  <si>
    <t xml:space="preserve">Actual </t>
  </si>
  <si>
    <t>Actual [H]</t>
  </si>
  <si>
    <t>Actual [uF]</t>
  </si>
  <si>
    <t>Calculated</t>
  </si>
  <si>
    <t>Actual R</t>
  </si>
  <si>
    <t>Calc. [uF]</t>
  </si>
  <si>
    <t>Calc.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</si>
</sst>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B6B5-DD82-4F56-93CC-4419A135E787}">
  <dimension ref="A2:F28"/>
  <sheetViews>
    <sheetView tabSelected="1" workbookViewId="0">
      <selection activeCell="D3" sqref="D3"/>
    </sheetView>
  </sheetViews>
  <sheetFormatPr defaultRowHeight="15" x14ac:dyDescent="0.25"/>
  <cols>
    <col min="2" max="2" width="11.42578125" bestFit="1" customWidth="1"/>
    <col min="3" max="3" width="9.28515625" bestFit="1" customWidth="1"/>
    <col min="4" max="4" width="9.85546875" bestFit="1" customWidth="1"/>
    <col min="5" max="6" width="12" bestFit="1" customWidth="1"/>
  </cols>
  <sheetData>
    <row r="2" spans="1:6" x14ac:dyDescent="0.25">
      <c r="B2" t="s">
        <v>1</v>
      </c>
      <c r="C2" t="s">
        <v>2</v>
      </c>
      <c r="D2" t="s">
        <v>0</v>
      </c>
      <c r="E2" t="s">
        <v>3</v>
      </c>
      <c r="F2" t="s">
        <v>4</v>
      </c>
    </row>
    <row r="3" spans="1:6" x14ac:dyDescent="0.25">
      <c r="A3">
        <v>1200</v>
      </c>
      <c r="B3">
        <v>127.845</v>
      </c>
      <c r="C3">
        <v>13.337</v>
      </c>
      <c r="D3">
        <v>99.072999999999993</v>
      </c>
      <c r="E3">
        <f>D3/1000*D3/1000*A3</f>
        <v>11.778551194799999</v>
      </c>
      <c r="F3">
        <f>E3/C3</f>
        <v>0.88314847377971051</v>
      </c>
    </row>
    <row r="4" spans="1:6" x14ac:dyDescent="0.25">
      <c r="A4">
        <v>600</v>
      </c>
      <c r="B4">
        <v>217.97</v>
      </c>
      <c r="C4">
        <v>25.018999999999998</v>
      </c>
      <c r="D4">
        <v>196.523</v>
      </c>
      <c r="E4">
        <f t="shared" ref="E4:E8" si="0">D4/1000*D4/1000*A4</f>
        <v>23.172773717399998</v>
      </c>
      <c r="F4">
        <f t="shared" ref="F4:F8" si="1">E4/C4</f>
        <v>0.92620703135217231</v>
      </c>
    </row>
    <row r="5" spans="1:6" x14ac:dyDescent="0.25">
      <c r="A5">
        <v>400</v>
      </c>
      <c r="B5">
        <v>311.02600000000001</v>
      </c>
      <c r="C5">
        <v>36.511000000000003</v>
      </c>
      <c r="D5">
        <v>292.38099999999997</v>
      </c>
      <c r="E5">
        <f t="shared" si="0"/>
        <v>34.194659664399992</v>
      </c>
      <c r="F5">
        <f t="shared" si="1"/>
        <v>0.93655774052751195</v>
      </c>
    </row>
    <row r="6" spans="1:6" x14ac:dyDescent="0.25">
      <c r="A6">
        <v>300</v>
      </c>
      <c r="B6">
        <v>403.90100000000001</v>
      </c>
      <c r="C6">
        <v>47.816000000000003</v>
      </c>
      <c r="D6">
        <v>386.68700000000001</v>
      </c>
      <c r="E6">
        <f t="shared" si="0"/>
        <v>44.858050790700005</v>
      </c>
      <c r="F6">
        <f t="shared" si="1"/>
        <v>0.93813892401497412</v>
      </c>
    </row>
    <row r="7" spans="1:6" x14ac:dyDescent="0.25">
      <c r="A7">
        <v>240</v>
      </c>
      <c r="B7">
        <v>495.84500000000003</v>
      </c>
      <c r="C7">
        <v>58.938000000000002</v>
      </c>
      <c r="D7">
        <v>479.476</v>
      </c>
      <c r="E7">
        <f t="shared" si="0"/>
        <v>55.175336298239998</v>
      </c>
      <c r="F7">
        <f t="shared" si="1"/>
        <v>0.93615895174997443</v>
      </c>
    </row>
    <row r="8" spans="1:6" x14ac:dyDescent="0.25">
      <c r="A8">
        <v>200</v>
      </c>
      <c r="B8">
        <v>586.60599999999999</v>
      </c>
      <c r="C8">
        <v>69.881</v>
      </c>
      <c r="D8">
        <v>570.78800000000001</v>
      </c>
      <c r="E8">
        <f t="shared" si="0"/>
        <v>65.159788188799993</v>
      </c>
      <c r="F8">
        <f t="shared" si="1"/>
        <v>0.93243926373120012</v>
      </c>
    </row>
    <row r="10" spans="1:6" x14ac:dyDescent="0.25">
      <c r="B10" t="s">
        <v>16</v>
      </c>
      <c r="C10" t="s">
        <v>17</v>
      </c>
      <c r="D10" t="s">
        <v>22</v>
      </c>
      <c r="E10" t="s">
        <v>19</v>
      </c>
      <c r="F10" t="s">
        <v>23</v>
      </c>
    </row>
    <row r="11" spans="1:6" x14ac:dyDescent="0.25">
      <c r="A11" t="s">
        <v>5</v>
      </c>
      <c r="B11">
        <v>64.55</v>
      </c>
      <c r="C11">
        <v>119.879</v>
      </c>
      <c r="D11" t="s">
        <v>18</v>
      </c>
      <c r="E11" t="s">
        <v>18</v>
      </c>
      <c r="F11" t="s">
        <v>18</v>
      </c>
    </row>
    <row r="12" spans="1:6" x14ac:dyDescent="0.25">
      <c r="A12">
        <v>1200</v>
      </c>
      <c r="B12">
        <v>127.845</v>
      </c>
      <c r="C12">
        <v>118.889</v>
      </c>
      <c r="D12" t="s">
        <v>18</v>
      </c>
      <c r="E12" t="s">
        <v>18</v>
      </c>
      <c r="F12" t="s">
        <v>18</v>
      </c>
    </row>
    <row r="13" spans="1:6" x14ac:dyDescent="0.25">
      <c r="A13">
        <v>600</v>
      </c>
      <c r="B13">
        <v>217.97</v>
      </c>
      <c r="C13">
        <v>117.914</v>
      </c>
      <c r="D13" t="s">
        <v>18</v>
      </c>
      <c r="E13" t="s">
        <v>18</v>
      </c>
      <c r="F13" t="s">
        <v>18</v>
      </c>
    </row>
    <row r="14" spans="1:6" x14ac:dyDescent="0.25">
      <c r="A14">
        <v>400</v>
      </c>
      <c r="B14">
        <v>311.02600000000001</v>
      </c>
      <c r="C14">
        <v>116.953</v>
      </c>
      <c r="D14" t="s">
        <v>18</v>
      </c>
      <c r="E14" t="s">
        <v>18</v>
      </c>
      <c r="F14" t="s">
        <v>18</v>
      </c>
    </row>
    <row r="15" spans="1:6" x14ac:dyDescent="0.25">
      <c r="A15">
        <v>300</v>
      </c>
      <c r="B15">
        <v>403.90100000000001</v>
      </c>
      <c r="C15">
        <v>116.006</v>
      </c>
      <c r="D15" t="s">
        <v>18</v>
      </c>
      <c r="E15" t="s">
        <v>18</v>
      </c>
      <c r="F15" t="s">
        <v>18</v>
      </c>
    </row>
    <row r="16" spans="1:6" x14ac:dyDescent="0.25">
      <c r="A16">
        <v>240</v>
      </c>
      <c r="B16">
        <v>477.54599999999999</v>
      </c>
      <c r="C16">
        <v>115.259</v>
      </c>
      <c r="D16" t="s">
        <v>18</v>
      </c>
      <c r="E16" s="2" t="s">
        <v>18</v>
      </c>
      <c r="F16" t="s">
        <v>18</v>
      </c>
    </row>
    <row r="17" spans="1:6" x14ac:dyDescent="0.25">
      <c r="D17" t="s">
        <v>25</v>
      </c>
      <c r="E17" t="s">
        <v>20</v>
      </c>
    </row>
    <row r="18" spans="1:6" x14ac:dyDescent="0.25">
      <c r="A18" t="s">
        <v>6</v>
      </c>
      <c r="B18">
        <v>163.202</v>
      </c>
      <c r="C18">
        <v>119.498</v>
      </c>
      <c r="D18" s="1">
        <f>A12/(2*PI()*60)</f>
        <v>3.183098861837907</v>
      </c>
      <c r="E18">
        <v>3.18</v>
      </c>
      <c r="F18" s="1">
        <f>(2*PI()*60*E18)</f>
        <v>1198.8317566098651</v>
      </c>
    </row>
    <row r="19" spans="1:6" x14ac:dyDescent="0.25">
      <c r="A19" t="s">
        <v>7</v>
      </c>
      <c r="B19">
        <v>260.51</v>
      </c>
      <c r="C19">
        <v>119.117</v>
      </c>
      <c r="D19" s="1">
        <f>A13/(2*PI()*60)</f>
        <v>1.5915494309189535</v>
      </c>
      <c r="E19">
        <v>1.6</v>
      </c>
      <c r="F19" s="1">
        <f t="shared" ref="F19:F28" si="2">(2*PI()*60*E19)</f>
        <v>603.18578948924028</v>
      </c>
    </row>
    <row r="20" spans="1:6" x14ac:dyDescent="0.25">
      <c r="A20" t="s">
        <v>8</v>
      </c>
      <c r="B20">
        <v>377.27499999999998</v>
      </c>
      <c r="C20">
        <v>118.649</v>
      </c>
      <c r="D20" s="1">
        <f>A14/(2*PI()*60)</f>
        <v>1.0610329539459691</v>
      </c>
      <c r="E20">
        <v>1</v>
      </c>
      <c r="F20" s="1">
        <f t="shared" si="2"/>
        <v>376.99111843077515</v>
      </c>
    </row>
    <row r="21" spans="1:6" x14ac:dyDescent="0.25">
      <c r="A21" t="s">
        <v>9</v>
      </c>
      <c r="B21">
        <v>454.61200000000002</v>
      </c>
      <c r="C21">
        <v>118.33199999999999</v>
      </c>
      <c r="D21" s="1">
        <f>A15/(2*PI()*60)</f>
        <v>0.79577471545947676</v>
      </c>
      <c r="E21">
        <v>0.8</v>
      </c>
      <c r="F21" s="1">
        <f t="shared" si="2"/>
        <v>301.59289474462014</v>
      </c>
    </row>
    <row r="22" spans="1:6" x14ac:dyDescent="0.25">
      <c r="A22" t="s">
        <v>10</v>
      </c>
      <c r="B22">
        <v>550.68499999999995</v>
      </c>
      <c r="C22">
        <v>117.93300000000001</v>
      </c>
      <c r="D22" s="1">
        <f>A16/(2*PI()*60)</f>
        <v>0.63661977236758138</v>
      </c>
      <c r="E22">
        <v>0.64</v>
      </c>
      <c r="F22" s="1">
        <f t="shared" si="2"/>
        <v>241.27431579569611</v>
      </c>
    </row>
    <row r="23" spans="1:6" x14ac:dyDescent="0.25">
      <c r="D23" t="s">
        <v>24</v>
      </c>
      <c r="E23" t="s">
        <v>21</v>
      </c>
      <c r="F23" s="1"/>
    </row>
    <row r="24" spans="1:6" x14ac:dyDescent="0.25">
      <c r="A24" t="s">
        <v>11</v>
      </c>
      <c r="B24">
        <v>38.633000000000003</v>
      </c>
      <c r="C24">
        <v>120.254</v>
      </c>
      <c r="D24" s="1">
        <f>1000000/(A12*2*PI()*60)</f>
        <v>2.2104853207207689</v>
      </c>
      <c r="E24">
        <v>2.2000000000000002</v>
      </c>
      <c r="F24" s="1">
        <f>1/(E24/1000000*2*PI()*60)</f>
        <v>1205.719265847692</v>
      </c>
    </row>
    <row r="25" spans="1:6" x14ac:dyDescent="0.25">
      <c r="A25" t="s">
        <v>15</v>
      </c>
      <c r="B25">
        <v>137.88399999999999</v>
      </c>
      <c r="C25">
        <v>120.624</v>
      </c>
      <c r="D25" s="1">
        <f>1000000/(A13*2*PI()*60)</f>
        <v>4.4209706414415377</v>
      </c>
      <c r="E25">
        <v>4.4000000000000004</v>
      </c>
      <c r="F25" s="1">
        <f t="shared" ref="F25:F28" si="3">1/(E25/1000000*2*PI()*60)</f>
        <v>602.85963292384599</v>
      </c>
    </row>
    <row r="26" spans="1:6" x14ac:dyDescent="0.25">
      <c r="A26" t="s">
        <v>12</v>
      </c>
      <c r="B26">
        <v>238.94</v>
      </c>
      <c r="C26">
        <v>120.986</v>
      </c>
      <c r="D26" s="1">
        <f>1000000/(A14*2*PI()*60)</f>
        <v>6.6314559621623062</v>
      </c>
      <c r="E26">
        <v>6.6</v>
      </c>
      <c r="F26" s="1">
        <f t="shared" si="3"/>
        <v>401.90642194923066</v>
      </c>
    </row>
    <row r="27" spans="1:6" x14ac:dyDescent="0.25">
      <c r="A27" t="s">
        <v>13</v>
      </c>
      <c r="B27">
        <v>340.71199999999999</v>
      </c>
      <c r="C27">
        <v>121.342</v>
      </c>
      <c r="D27" s="1">
        <f>1000000/(A15*2*PI()*60)</f>
        <v>8.8419412828830755</v>
      </c>
      <c r="E27">
        <v>8.8000000000000007</v>
      </c>
      <c r="F27" s="1">
        <f t="shared" si="3"/>
        <v>301.429816461923</v>
      </c>
    </row>
    <row r="28" spans="1:6" x14ac:dyDescent="0.25">
      <c r="A28" t="s">
        <v>14</v>
      </c>
      <c r="B28">
        <v>443.10599999999999</v>
      </c>
      <c r="C28">
        <v>121.693</v>
      </c>
      <c r="D28" s="1">
        <f>1000000/(A16*2*PI()*60)</f>
        <v>11.052426603603843</v>
      </c>
      <c r="E28">
        <v>11</v>
      </c>
      <c r="F28" s="1">
        <f t="shared" si="3"/>
        <v>241.1438531695384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Gibbons</dc:creator>
  <cp:lastModifiedBy>Chad Gibbons</cp:lastModifiedBy>
  <dcterms:created xsi:type="dcterms:W3CDTF">2020-09-24T19:19:55Z</dcterms:created>
  <dcterms:modified xsi:type="dcterms:W3CDTF">2020-09-24T20:11:01Z</dcterms:modified>
</cp:coreProperties>
</file>