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629fc6db571d3e/Documentos/Python/"/>
    </mc:Choice>
  </mc:AlternateContent>
  <xr:revisionPtr revIDLastSave="0" documentId="14_{E9BA1DEC-1FD8-4265-A4EC-9BED83C3956E}" xr6:coauthVersionLast="47" xr6:coauthVersionMax="47" xr10:uidLastSave="{00000000-0000-0000-0000-000000000000}"/>
  <bookViews>
    <workbookView xWindow="-120" yWindow="-120" windowWidth="30960" windowHeight="18720" activeTab="5" xr2:uid="{F3DF7861-E56A-48E0-B9F5-5D128FC22113}"/>
  </bookViews>
  <sheets>
    <sheet name="Sheet1" sheetId="1" r:id="rId1"/>
    <sheet name="Sheet3" sheetId="3" r:id="rId2"/>
    <sheet name="Sheet2" sheetId="2" r:id="rId3"/>
    <sheet name="Sheet4" sheetId="4" r:id="rId4"/>
    <sheet name="Games" sheetId="5" r:id="rId5"/>
    <sheet name="Standing" sheetId="6" r:id="rId6"/>
  </sheets>
  <definedNames>
    <definedName name="_xlnm._FilterDatabase" localSheetId="1" hidden="1">Sheet3!$A$1:$A$22</definedName>
    <definedName name="_xlnm._FilterDatabase" localSheetId="3" hidden="1">Sheet4!$A$1:$E$26</definedName>
    <definedName name="ExternalData_1" localSheetId="4" hidden="1">Games!$A$1:$E$26</definedName>
    <definedName name="ExternalData_1" localSheetId="5" hidden="1">Standing!$A$1:$L$11</definedName>
    <definedName name="Fixture">Standing[]</definedName>
    <definedName name="HELLO" comment="Returns a greeting">_xlfn.LAMBDA(_xlpm.name, _xldudf_BOARDFLARE_EXEC("hello",_xlpm.name))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" i="4"/>
  <c r="L2" i="3" a="1"/>
  <c r="L2" i="3"/>
  <c r="L3" i="3" a="1"/>
  <c r="L3" i="3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/>
  <c r="L11" i="3" a="1"/>
  <c r="L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EFB53-6E56-4390-AB7E-A0D137D06A3C}" keepAlive="1" name="Query - Games" description="Connection to the 'Games' query in the workbook." type="5" refreshedVersion="8" background="1" saveData="1">
    <dbPr connection="Provider=Microsoft.Mashup.OleDb.1;Data Source=$Workbook$;Location=Games;Extended Properties=&quot;&quot;" command="SELECT * FROM [Games]"/>
  </connection>
  <connection id="2" xr16:uid="{14C15DB0-2179-499E-9562-6CC4B4316398}" keepAlive="1" name="Query - Standing" description="Connection to the 'Standing' query in the workbook." type="5" refreshedVersion="8" background="1" saveData="1">
    <dbPr connection="Provider=Microsoft.Mashup.OleDb.1;Data Source=$Workbook$;Location=Standing;Extended Properties=&quot;&quot;" command="SELECT * FROM [Stand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<sst xmlns="http://schemas.openxmlformats.org/spreadsheetml/2006/main" count="244" uniqueCount="46">
  <si>
    <t>W</t>
  </si>
  <si>
    <t>T</t>
  </si>
  <si>
    <t>L</t>
  </si>
  <si>
    <t>Argentina</t>
  </si>
  <si>
    <t>Ecuador</t>
  </si>
  <si>
    <t>Brasil</t>
  </si>
  <si>
    <t>Uruguay</t>
  </si>
  <si>
    <t>Paraguay</t>
  </si>
  <si>
    <t>Colombia</t>
  </si>
  <si>
    <t>Bolívia</t>
  </si>
  <si>
    <t>Venezuela</t>
  </si>
  <si>
    <t>Perú</t>
  </si>
  <si>
    <t>Chile</t>
  </si>
  <si>
    <t>J</t>
  </si>
  <si>
    <t>G</t>
  </si>
  <si>
    <t>E</t>
  </si>
  <si>
    <t>P</t>
  </si>
  <si>
    <t>GF</t>
  </si>
  <si>
    <t>GC</t>
  </si>
  <si>
    <t>DIF</t>
  </si>
  <si>
    <t>PTS</t>
  </si>
  <si>
    <t>ARG</t>
  </si>
  <si>
    <t>ECU</t>
  </si>
  <si>
    <t>BRA</t>
  </si>
  <si>
    <t>URU</t>
  </si>
  <si>
    <t>PAR</t>
  </si>
  <si>
    <t>COL</t>
  </si>
  <si>
    <t>BOL</t>
  </si>
  <si>
    <t>VEN</t>
  </si>
  <si>
    <t>CHI</t>
  </si>
  <si>
    <t>PER</t>
  </si>
  <si>
    <t>Position</t>
  </si>
  <si>
    <t>Country</t>
  </si>
  <si>
    <t>CountryID</t>
  </si>
  <si>
    <t>Classiification</t>
  </si>
  <si>
    <t>Local</t>
  </si>
  <si>
    <t>Visitor</t>
  </si>
  <si>
    <t>LocalGol</t>
  </si>
  <si>
    <t>VisGol</t>
  </si>
  <si>
    <t>Jornada</t>
  </si>
  <si>
    <t>Bolivia</t>
  </si>
  <si>
    <t>LocalID</t>
  </si>
  <si>
    <t>VisitorID</t>
  </si>
  <si>
    <t>Classified</t>
  </si>
  <si>
    <t>Repesca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</si>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</sst>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42424"/>
      <name val="Segoe UI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family val="2"/>
        <scheme val="none"/>
      </font>
      <fill>
        <patternFill patternType="solid">
          <fgColor indexed="64"/>
          <bgColor rgb="FFFAFA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family val="2"/>
        <scheme val="none"/>
      </font>
      <fill>
        <patternFill patternType="solid">
          <fgColor indexed="64"/>
          <bgColor rgb="FFFAFA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A73DD6D3-BE44-0FA1-171D-A21B79E521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C3244-2DA8-4071-BD0D-A1C378E8833E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Jornada" tableColumnId="1"/>
      <queryTableField id="2" name="Local" tableColumnId="2"/>
      <queryTableField id="3" name="Visitor" tableColumnId="3"/>
      <queryTableField id="4" name="LocalID" tableColumnId="4"/>
      <queryTableField id="5" name="VisitorID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4F5624-F75E-4E88-9AC9-F01A1CBF520B}" autoFormatId="16" applyNumberFormats="0" applyBorderFormats="0" applyFontFormats="0" applyPatternFormats="0" applyAlignmentFormats="0" applyWidthHeightFormats="0">
  <queryTableRefresh nextId="13">
    <queryTableFields count="12">
      <queryTableField id="1" name="Position" tableColumnId="1"/>
      <queryTableField id="2" name="CountryID" tableColumnId="2"/>
      <queryTableField id="3" name="Country" tableColumnId="3"/>
      <queryTableField id="4" name="J" tableColumnId="4"/>
      <queryTableField id="5" name="G" tableColumnId="5"/>
      <queryTableField id="6" name="E" tableColumnId="6"/>
      <queryTableField id="7" name="P" tableColumnId="7"/>
      <queryTableField id="8" name="GF" tableColumnId="8"/>
      <queryTableField id="9" name="GC" tableColumnId="9"/>
      <queryTableField id="10" name="DIF" tableColumnId="10"/>
      <queryTableField id="11" name="PTS" tableColumnId="11"/>
      <queryTableField id="12" name="Classiification" tableColumnId="1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2A5D2-8ED5-440B-8E1D-CD7C3E832515}" name="Standing" displayName="Standing" ref="A1:L11" totalsRowShown="0">
  <autoFilter ref="A1:L11" xr:uid="{F162A5D2-8ED5-440B-8E1D-CD7C3E832515}"/>
  <tableColumns count="12">
    <tableColumn id="1" xr3:uid="{F83F094F-78A2-45FD-B2FE-5A08228A29C0}" name="Position"/>
    <tableColumn id="2" xr3:uid="{C0D053A4-984A-4B3B-9A4E-D83A705953C2}" name="CountryID"/>
    <tableColumn id="3" xr3:uid="{DDDB12C7-F1C6-4871-BADD-AF54F94D4A75}" name="Country"/>
    <tableColumn id="4" xr3:uid="{B32900BF-59EE-4B54-A379-8851D149C70B}" name="J"/>
    <tableColumn id="5" xr3:uid="{9A008CA8-A705-4E24-A9F1-25B42DF513F0}" name="G"/>
    <tableColumn id="6" xr3:uid="{A680A837-1497-4117-A73F-3F3D547DAE0B}" name="E"/>
    <tableColumn id="7" xr3:uid="{D740FC4C-8A28-4EE0-8D08-025A911826F9}" name="P"/>
    <tableColumn id="8" xr3:uid="{DBFD0DE9-01E0-4DA3-BFC0-3265C3312B63}" name="GF"/>
    <tableColumn id="9" xr3:uid="{539E0731-639B-4FFD-8C75-51577A13D249}" name="GC"/>
    <tableColumn id="10" xr3:uid="{F175497B-D791-46D8-B596-BC718DBA1FE6}" name="DIF"/>
    <tableColumn id="11" xr3:uid="{FA127135-0F32-470C-9347-C746AA33ED46}" name="PTS"/>
    <tableColumn id="13" xr3:uid="{CF82ECCC-6905-4135-8AF4-4B9EB5A776FF}" name="Classiification" dataDxfId="11">
      <calculatedColumnFormula array="1">_xlfn.IFS(Standing[[#This Row],[Position]] &lt;= 6,"Classified",Standing[[#This Row],[Position]] = 7,"Repesca",Standing[[#This Row],[Position]] &gt; 7, "Eliminated")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5E9A5-4DF5-485B-B3AE-DBA77A2CFF8A}" name="Table2" displayName="Table2" ref="A1:E26" totalsRowShown="0">
  <autoFilter ref="A1:E26" xr:uid="{ED753D6B-1BF4-4719-9EE8-0F58EC683B3E}"/>
  <tableColumns count="5">
    <tableColumn id="1" xr3:uid="{6D59F7FA-AF4F-4258-A26D-F61E45621484}" name="Jornada"/>
    <tableColumn id="2" xr3:uid="{8C948178-C895-4432-ACBC-00C14B342DA8}" name="Local" dataDxfId="10"/>
    <tableColumn id="3" xr3:uid="{9519CDFA-7E11-4689-A8F9-B1019A8B07BF}" name="Visitor" dataDxfId="9"/>
    <tableColumn id="4" xr3:uid="{593A4BBF-6440-441B-B322-D41D4D584AA3}" name="LocalID">
      <calculatedColumnFormula>_xlfn.XLOOKUP(B2,Standing[Country],Standing[CountryID],0,1)</calculatedColumnFormula>
    </tableColumn>
    <tableColumn id="5" xr3:uid="{9D796785-063E-416A-AE9E-5895C8A1F453}" name="VisitorID">
      <calculatedColumnFormula>_xlfn.XLOOKUP(C2,Standing[Country],Standing[CountryID],0,1)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4B282E-2CCF-4052-B902-6223C0A53DEF}" name="Games" displayName="Games" ref="A1:G26" tableType="queryTable" totalsRowShown="0">
  <autoFilter ref="A1:G26" xr:uid="{8C4B282E-2CCF-4052-B902-6223C0A53DEF}"/>
  <tableColumns count="7">
    <tableColumn id="1" xr3:uid="{A49DAD67-C413-49A7-B0AF-169E9E2299F2}" uniqueName="1" name="Jornada" queryTableFieldId="1"/>
    <tableColumn id="2" xr3:uid="{0432CCE5-92B6-4CA8-B398-99B28F8B2699}" uniqueName="2" name="Local" queryTableFieldId="2" dataDxfId="8"/>
    <tableColumn id="3" xr3:uid="{0844EC11-CB79-496A-A60E-36E6C107149A}" uniqueName="3" name="Visitor" queryTableFieldId="3" dataDxfId="7"/>
    <tableColumn id="4" xr3:uid="{00E1293D-368A-481C-B5B8-B443C1CD983D}" uniqueName="4" name="LocalID" queryTableFieldId="4" dataDxfId="6"/>
    <tableColumn id="5" xr3:uid="{1890DB54-A3AD-432A-8D0C-65915BE4C1B1}" uniqueName="5" name="VisitorID" queryTableFieldId="5" dataDxfId="5"/>
    <tableColumn id="6" xr3:uid="{CA820C83-6925-4B1D-B488-DE9F40812F61}" uniqueName="6" name="LocalGol" queryTableFieldId="6" dataDxfId="4"/>
    <tableColumn id="7" xr3:uid="{351EF09E-289D-4242-BE42-C26B7E79C703}" uniqueName="7" name="VisGol" queryTableFieldId="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5B5BDD-5036-41A9-BD91-EFC263B1FD8C}" name="Standing" displayName="Standing_1" ref="A1:L11" tableType="queryTable" totalsRowShown="0">
  <autoFilter ref="A1:L11" xr:uid="{9E5B5BDD-5036-41A9-BD91-EFC263B1FD8C}"/>
  <tableColumns count="12">
    <tableColumn id="1" xr3:uid="{06160993-6A4F-4F22-9AAE-E6BCDBF3590D}" uniqueName="1" name="Position" queryTableFieldId="1"/>
    <tableColumn id="2" xr3:uid="{4A0EA40A-67D4-4418-AB1D-F8F2AAC10942}" uniqueName="2" name="CountryID" queryTableFieldId="2" dataDxfId="2"/>
    <tableColumn id="3" xr3:uid="{C57E851B-A860-4AA2-95FD-57D24C87F4CE}" uniqueName="3" name="Country" queryTableFieldId="3" dataDxfId="1"/>
    <tableColumn id="4" xr3:uid="{F0CDE277-3B9B-4566-85A7-7E93BA0D0D46}" uniqueName="4" name="J" queryTableFieldId="4"/>
    <tableColumn id="5" xr3:uid="{E19F5CCD-38BB-4A8E-B7D9-731F677EE7D7}" uniqueName="5" name="G" queryTableFieldId="5"/>
    <tableColumn id="6" xr3:uid="{82F0ACFC-E1B3-4F0B-B69E-E174CDD9ED10}" uniqueName="6" name="E" queryTableFieldId="6"/>
    <tableColumn id="7" xr3:uid="{70AD8A01-EE31-408B-AB0E-4BDC1334D2AB}" uniqueName="7" name="P" queryTableFieldId="7"/>
    <tableColumn id="8" xr3:uid="{72D4375A-1608-4020-863A-4CC9ADA371FF}" uniqueName="8" name="GF" queryTableFieldId="8"/>
    <tableColumn id="9" xr3:uid="{C9A12BB8-8392-4F48-889A-DB864B840E25}" uniqueName="9" name="GC" queryTableFieldId="9"/>
    <tableColumn id="10" xr3:uid="{72146E5B-8178-41A6-A979-A3F672B08164}" uniqueName="10" name="DIF" queryTableFieldId="10"/>
    <tableColumn id="11" xr3:uid="{DF62F693-E6CE-4B75-91F0-8F30A3D2755F}" uniqueName="11" name="PTS" queryTableFieldId="11"/>
    <tableColumn id="12" xr3:uid="{03BE661D-6F5B-4CF5-84A2-57D06902E404}" uniqueName="12" name="Classiific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386817-9D50-4167-8F9F-6694CBED8CAA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signature&quot;:&quot;HELLO(name)&quot;,&quot;description&quot;:&quot;Returns a greeting&quot;,&quot;code&quot;:&quot;def hello(name):\n    \&quot;\&quot;\&quot; Returns a greeting. \&quot;\&quot;\&quot;\n    return f\&quot;Hello {name}!\&quot;\n\n# Quick tips, see website for details.\n\n# ⬅️ Drag task pane open for more room.\n# ⚠️ Code MUST BE A FUNCTION!\n# 💻 NO local file system access.\n# Pass data as args, not xl(\&quot;B3\&quot;) refs.\n# Use in Excel like a regular function.\n\n# Range args are converted to 2D lists.\n# e.g. a single cell is 1\n# e.g. a row of two cells is [[1, 2]]\n# e.g. a column of two cells is [[1], [2]]\n\n# Return value must be a 2D list or scalar.\n# e.g. 24 returns a single cell\n# e.g. [[\&quot;age\&quot;, 24]] returns a row\n# e.g. [[\&quot;age\&quot;], [24]] returns a column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timestamp&quot;:&quot;2025-03-25T17:29:26.528Z&quot;,&quot;uid&quot;:&quot;anonymous&quot;,&quot;parameters&quot;:[{&quot;name&quot;:&quot;name&quot;}]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6CC2-EECD-41AC-ABEE-B26B0FEE2E97}">
  <dimension ref="A1:J6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>
        <v>3</v>
      </c>
      <c r="J1">
        <v>5</v>
      </c>
    </row>
    <row r="2" spans="1:10" x14ac:dyDescent="0.25">
      <c r="A2" t="s">
        <v>1</v>
      </c>
      <c r="B2">
        <v>1</v>
      </c>
      <c r="J2">
        <v>4</v>
      </c>
    </row>
    <row r="3" spans="1:10" x14ac:dyDescent="0.25">
      <c r="A3" t="s">
        <v>2</v>
      </c>
      <c r="B3">
        <v>0</v>
      </c>
      <c r="J3">
        <v>3</v>
      </c>
    </row>
    <row r="4" spans="1:10" x14ac:dyDescent="0.25">
      <c r="J4">
        <v>2</v>
      </c>
    </row>
    <row r="5" spans="1:10" x14ac:dyDescent="0.25">
      <c r="J5">
        <v>1</v>
      </c>
    </row>
    <row r="6" spans="1:10" x14ac:dyDescent="0.25"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47FF-D702-48C2-A089-4FA2EBB4EA37}">
  <dimension ref="A1:L11"/>
  <sheetViews>
    <sheetView workbookViewId="0">
      <selection sqref="A1:L11"/>
    </sheetView>
  </sheetViews>
  <sheetFormatPr defaultRowHeight="15" x14ac:dyDescent="0.25"/>
  <cols>
    <col min="1" max="1" width="10.42578125" customWidth="1"/>
    <col min="2" max="2" width="11.7109375" customWidth="1"/>
    <col min="3" max="3" width="9.85546875" customWidth="1"/>
    <col min="12" max="12" width="17.42578125" customWidth="1"/>
  </cols>
  <sheetData>
    <row r="1" spans="1:12" x14ac:dyDescent="0.25">
      <c r="A1" t="s">
        <v>31</v>
      </c>
      <c r="B1" t="s">
        <v>33</v>
      </c>
      <c r="C1" t="s">
        <v>32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34</v>
      </c>
    </row>
    <row r="2" spans="1:12" x14ac:dyDescent="0.25">
      <c r="A2">
        <v>1</v>
      </c>
      <c r="B2" t="s">
        <v>21</v>
      </c>
      <c r="C2" t="s">
        <v>3</v>
      </c>
      <c r="D2">
        <v>13</v>
      </c>
      <c r="E2">
        <v>9</v>
      </c>
      <c r="F2">
        <v>1</v>
      </c>
      <c r="G2">
        <v>3</v>
      </c>
      <c r="H2">
        <v>22</v>
      </c>
      <c r="I2">
        <v>7</v>
      </c>
      <c r="J2">
        <v>15</v>
      </c>
      <c r="K2">
        <v>28</v>
      </c>
      <c r="L2" t="str" cm="1">
        <f t="array" ref="L2">_xlfn.IFS(Standing[[#This Row],[Position]] &lt;= 6,"Classified",Standing[[#This Row],[Position]] = 7,"Repesca",Standing[[#This Row],[Position]] &gt; 7, "Eliminated")</f>
        <v>Classified</v>
      </c>
    </row>
    <row r="3" spans="1:12" x14ac:dyDescent="0.25">
      <c r="A3">
        <v>2</v>
      </c>
      <c r="B3" t="s">
        <v>22</v>
      </c>
      <c r="C3" t="s">
        <v>4</v>
      </c>
      <c r="D3">
        <v>13</v>
      </c>
      <c r="E3">
        <v>7</v>
      </c>
      <c r="F3">
        <v>4</v>
      </c>
      <c r="G3">
        <v>2</v>
      </c>
      <c r="H3">
        <v>13</v>
      </c>
      <c r="I3">
        <v>5</v>
      </c>
      <c r="J3">
        <v>8</v>
      </c>
      <c r="K3">
        <v>22</v>
      </c>
      <c r="L3" t="str" cm="1">
        <f t="array" ref="L3">_xlfn.IFS(Standing[[#This Row],[Position]] &lt;= 6,"Classified",Standing[[#This Row],[Position]] = 7,"Repesca",Standing[[#This Row],[Position]] &gt; 7, "Eliminated")</f>
        <v>Classified</v>
      </c>
    </row>
    <row r="4" spans="1:12" x14ac:dyDescent="0.25">
      <c r="A4">
        <v>3</v>
      </c>
      <c r="B4" t="s">
        <v>23</v>
      </c>
      <c r="C4" t="s">
        <v>5</v>
      </c>
      <c r="D4">
        <v>13</v>
      </c>
      <c r="E4">
        <v>6</v>
      </c>
      <c r="F4">
        <v>3</v>
      </c>
      <c r="G4">
        <v>4</v>
      </c>
      <c r="H4">
        <v>19</v>
      </c>
      <c r="I4">
        <v>12</v>
      </c>
      <c r="J4">
        <v>7</v>
      </c>
      <c r="K4">
        <v>21</v>
      </c>
      <c r="L4" t="str" cm="1">
        <f t="array" ref="L4">_xlfn.IFS(Standing[[#This Row],[Position]] &lt;= 6,"Classified",Standing[[#This Row],[Position]] = 7,"Repesca",Standing[[#This Row],[Position]] &gt; 7, "Eliminated")</f>
        <v>Classified</v>
      </c>
    </row>
    <row r="5" spans="1:12" x14ac:dyDescent="0.25">
      <c r="A5">
        <v>4</v>
      </c>
      <c r="B5" t="s">
        <v>24</v>
      </c>
      <c r="C5" t="s">
        <v>6</v>
      </c>
      <c r="D5">
        <v>13</v>
      </c>
      <c r="E5">
        <v>5</v>
      </c>
      <c r="F5">
        <v>5</v>
      </c>
      <c r="G5">
        <v>3</v>
      </c>
      <c r="H5">
        <v>17</v>
      </c>
      <c r="I5">
        <v>10</v>
      </c>
      <c r="J5">
        <v>7</v>
      </c>
      <c r="K5">
        <v>20</v>
      </c>
      <c r="L5" t="str" cm="1">
        <f t="array" ref="L5">_xlfn.IFS(Standing[[#This Row],[Position]] &lt;= 6,"Classified",Standing[[#This Row],[Position]] = 7,"Repesca",Standing[[#This Row],[Position]] &gt; 7, "Eliminated")</f>
        <v>Classified</v>
      </c>
    </row>
    <row r="6" spans="1:12" x14ac:dyDescent="0.25">
      <c r="A6">
        <v>5</v>
      </c>
      <c r="B6" t="s">
        <v>25</v>
      </c>
      <c r="C6" t="s">
        <v>7</v>
      </c>
      <c r="D6">
        <v>13</v>
      </c>
      <c r="E6">
        <v>5</v>
      </c>
      <c r="F6">
        <v>5</v>
      </c>
      <c r="G6">
        <v>3</v>
      </c>
      <c r="H6">
        <v>9</v>
      </c>
      <c r="I6">
        <v>7</v>
      </c>
      <c r="J6">
        <v>2</v>
      </c>
      <c r="K6">
        <v>20</v>
      </c>
      <c r="L6" t="str" cm="1">
        <f t="array" ref="L6">_xlfn.IFS(Standing[[#This Row],[Position]] &lt;= 6,"Classified",Standing[[#This Row],[Position]] = 7,"Repesca",Standing[[#This Row],[Position]] &gt; 7, "Eliminated")</f>
        <v>Classified</v>
      </c>
    </row>
    <row r="7" spans="1:12" x14ac:dyDescent="0.25">
      <c r="A7">
        <v>6</v>
      </c>
      <c r="B7" t="s">
        <v>26</v>
      </c>
      <c r="C7" t="s">
        <v>8</v>
      </c>
      <c r="D7">
        <v>13</v>
      </c>
      <c r="E7">
        <v>5</v>
      </c>
      <c r="F7">
        <v>4</v>
      </c>
      <c r="G7">
        <v>4</v>
      </c>
      <c r="H7">
        <v>16</v>
      </c>
      <c r="I7">
        <v>12</v>
      </c>
      <c r="J7">
        <v>4</v>
      </c>
      <c r="K7">
        <v>19</v>
      </c>
      <c r="L7" t="str" cm="1">
        <f t="array" ref="L7">_xlfn.IFS(Standing[[#This Row],[Position]] &lt;= 6,"Classified",Standing[[#This Row],[Position]] = 7,"Repesca",Standing[[#This Row],[Position]] &gt; 7, "Eliminated")</f>
        <v>Classified</v>
      </c>
    </row>
    <row r="8" spans="1:12" x14ac:dyDescent="0.25">
      <c r="A8">
        <v>7</v>
      </c>
      <c r="B8" t="s">
        <v>27</v>
      </c>
      <c r="C8" t="s">
        <v>9</v>
      </c>
      <c r="D8">
        <v>13</v>
      </c>
      <c r="E8">
        <v>4</v>
      </c>
      <c r="F8">
        <v>1</v>
      </c>
      <c r="G8">
        <v>8</v>
      </c>
      <c r="H8">
        <v>14</v>
      </c>
      <c r="I8">
        <v>30</v>
      </c>
      <c r="J8">
        <v>-16</v>
      </c>
      <c r="K8">
        <v>13</v>
      </c>
      <c r="L8" t="str" cm="1">
        <f t="array" ref="L8">_xlfn.IFS(Standing[[#This Row],[Position]] &lt;= 6,"Classified",Standing[[#This Row],[Position]] = 7,"Repesca",Standing[[#This Row],[Position]] &gt; 7, "Eliminated")</f>
        <v>Repesca</v>
      </c>
    </row>
    <row r="9" spans="1:12" x14ac:dyDescent="0.25">
      <c r="A9">
        <v>8</v>
      </c>
      <c r="B9" t="s">
        <v>28</v>
      </c>
      <c r="C9" t="s">
        <v>10</v>
      </c>
      <c r="D9">
        <v>13</v>
      </c>
      <c r="E9">
        <v>2</v>
      </c>
      <c r="F9">
        <v>6</v>
      </c>
      <c r="G9">
        <v>5</v>
      </c>
      <c r="H9">
        <v>12</v>
      </c>
      <c r="I9">
        <v>17</v>
      </c>
      <c r="J9">
        <v>-5</v>
      </c>
      <c r="K9">
        <v>12</v>
      </c>
      <c r="L9" t="str" cm="1">
        <f t="array" ref="L9">_xlfn.IFS(Standing[[#This Row],[Position]] &lt;= 6,"Classified",Standing[[#This Row],[Position]] = 7,"Repesca",Standing[[#This Row],[Position]] &gt; 7, "Eliminated")</f>
        <v>Eliminated</v>
      </c>
    </row>
    <row r="10" spans="1:12" x14ac:dyDescent="0.25">
      <c r="A10">
        <v>9</v>
      </c>
      <c r="B10" t="s">
        <v>30</v>
      </c>
      <c r="C10" t="s">
        <v>11</v>
      </c>
      <c r="D10">
        <v>13</v>
      </c>
      <c r="E10">
        <v>2</v>
      </c>
      <c r="F10">
        <v>4</v>
      </c>
      <c r="G10">
        <v>7</v>
      </c>
      <c r="H10">
        <v>6</v>
      </c>
      <c r="I10">
        <v>16</v>
      </c>
      <c r="J10">
        <v>-10</v>
      </c>
      <c r="K10">
        <v>10</v>
      </c>
      <c r="L10" t="str" cm="1">
        <f t="array" ref="L10">_xlfn.IFS(Standing[[#This Row],[Position]] &lt;= 6,"Classified",Standing[[#This Row],[Position]] = 7,"Repesca",Standing[[#This Row],[Position]] &gt; 7, "Eliminated")</f>
        <v>Eliminated</v>
      </c>
    </row>
    <row r="11" spans="1:12" x14ac:dyDescent="0.25">
      <c r="A11">
        <v>10</v>
      </c>
      <c r="B11" t="s">
        <v>29</v>
      </c>
      <c r="C11" t="s">
        <v>12</v>
      </c>
      <c r="D11">
        <v>13</v>
      </c>
      <c r="E11">
        <v>2</v>
      </c>
      <c r="F11">
        <v>3</v>
      </c>
      <c r="G11">
        <v>8</v>
      </c>
      <c r="H11">
        <v>9</v>
      </c>
      <c r="I11">
        <v>21</v>
      </c>
      <c r="J11">
        <v>-12</v>
      </c>
      <c r="K11">
        <v>9</v>
      </c>
      <c r="L11" t="str" cm="1">
        <f t="array" ref="L11">_xlfn.IFS(Standing[[#This Row],[Position]] &lt;= 6,"Classified",Standing[[#This Row],[Position]] = 7,"Repesca",Standing[[#This Row],[Position]] &gt; 7, "Eliminated")</f>
        <v>Eliminated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3DA3-D923-40FF-902E-ED16F24F68A2}">
  <dimension ref="A1:E1"/>
  <sheetViews>
    <sheetView workbookViewId="0">
      <selection activeCell="D1" sqref="D1:E1"/>
    </sheetView>
  </sheetViews>
  <sheetFormatPr defaultRowHeight="15" x14ac:dyDescent="0.25"/>
  <sheetData>
    <row r="1" spans="1:5" x14ac:dyDescent="0.25">
      <c r="A1" t="s">
        <v>39</v>
      </c>
      <c r="B1" t="s">
        <v>35</v>
      </c>
      <c r="C1" t="s">
        <v>36</v>
      </c>
      <c r="D1" t="s">
        <v>37</v>
      </c>
      <c r="E1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3D6B-1BF4-4719-9EE8-0F58EC683B3E}">
  <dimension ref="A1:E26"/>
  <sheetViews>
    <sheetView workbookViewId="0">
      <selection sqref="A1:E26"/>
    </sheetView>
  </sheetViews>
  <sheetFormatPr defaultRowHeight="15" x14ac:dyDescent="0.25"/>
  <cols>
    <col min="1" max="1" width="10" customWidth="1"/>
    <col min="2" max="2" width="11.85546875" bestFit="1" customWidth="1"/>
    <col min="3" max="3" width="10.7109375" bestFit="1" customWidth="1"/>
    <col min="4" max="4" width="9.85546875" customWidth="1"/>
    <col min="5" max="5" width="11" customWidth="1"/>
  </cols>
  <sheetData>
    <row r="1" spans="1:5" ht="17.25" thickBot="1" x14ac:dyDescent="0.3">
      <c r="A1" t="s">
        <v>39</v>
      </c>
      <c r="B1" s="1" t="s">
        <v>35</v>
      </c>
      <c r="C1" s="1" t="s">
        <v>36</v>
      </c>
      <c r="D1" t="s">
        <v>41</v>
      </c>
      <c r="E1" t="s">
        <v>42</v>
      </c>
    </row>
    <row r="2" spans="1:5" ht="17.25" thickBot="1" x14ac:dyDescent="0.3">
      <c r="A2">
        <v>14</v>
      </c>
      <c r="B2" s="2" t="s">
        <v>40</v>
      </c>
      <c r="C2" s="2" t="s">
        <v>7</v>
      </c>
      <c r="D2" t="str">
        <f>_xlfn.XLOOKUP(B2,Standing[Country],Standing[CountryID],0,1)</f>
        <v>BOL</v>
      </c>
      <c r="E2" t="str">
        <f>_xlfn.XLOOKUP(C2,Standing[Country],Standing[CountryID],0,1)</f>
        <v>PAR</v>
      </c>
    </row>
    <row r="3" spans="1:5" ht="17.25" thickBot="1" x14ac:dyDescent="0.3">
      <c r="A3">
        <v>14</v>
      </c>
      <c r="B3" s="2" t="s">
        <v>10</v>
      </c>
      <c r="C3" s="2" t="s">
        <v>5</v>
      </c>
      <c r="D3" t="str">
        <f>_xlfn.XLOOKUP(B3,Standing[Country],Standing[CountryID],0,1)</f>
        <v>VEN</v>
      </c>
      <c r="E3" t="str">
        <f>_xlfn.XLOOKUP(C3,Standing[Country],Standing[CountryID],0,1)</f>
        <v>BRA</v>
      </c>
    </row>
    <row r="4" spans="1:5" ht="17.25" thickBot="1" x14ac:dyDescent="0.3">
      <c r="A4">
        <v>14</v>
      </c>
      <c r="B4" s="2" t="s">
        <v>8</v>
      </c>
      <c r="C4" s="2" t="s">
        <v>4</v>
      </c>
      <c r="D4" t="str">
        <f>_xlfn.XLOOKUP(B4,Standing[Country],Standing[CountryID],0,1)</f>
        <v>COL</v>
      </c>
      <c r="E4" t="str">
        <f>_xlfn.XLOOKUP(C4,Standing[Country],Standing[CountryID],0,1)</f>
        <v>ECU</v>
      </c>
    </row>
    <row r="5" spans="1:5" ht="17.25" thickBot="1" x14ac:dyDescent="0.3">
      <c r="A5">
        <v>14</v>
      </c>
      <c r="B5" s="2" t="s">
        <v>3</v>
      </c>
      <c r="C5" s="2" t="s">
        <v>11</v>
      </c>
      <c r="D5" t="str">
        <f>_xlfn.XLOOKUP(B5,Standing[Country],Standing[CountryID],0,1)</f>
        <v>ARG</v>
      </c>
      <c r="E5" t="str">
        <f>_xlfn.XLOOKUP(C5,Standing[Country],Standing[CountryID],0,1)</f>
        <v>PER</v>
      </c>
    </row>
    <row r="6" spans="1:5" ht="17.25" thickBot="1" x14ac:dyDescent="0.3">
      <c r="A6">
        <v>14</v>
      </c>
      <c r="B6" s="2" t="s">
        <v>12</v>
      </c>
      <c r="C6" s="2" t="s">
        <v>6</v>
      </c>
      <c r="D6" t="str">
        <f>_xlfn.XLOOKUP(B6,Standing[Country],Standing[CountryID],0,1)</f>
        <v>CHI</v>
      </c>
      <c r="E6" t="str">
        <f>_xlfn.XLOOKUP(C6,Standing[Country],Standing[CountryID],0,1)</f>
        <v>URU</v>
      </c>
    </row>
    <row r="7" spans="1:5" ht="17.25" thickBot="1" x14ac:dyDescent="0.3">
      <c r="A7">
        <v>15</v>
      </c>
      <c r="B7" s="2" t="s">
        <v>7</v>
      </c>
      <c r="C7" s="2" t="s">
        <v>10</v>
      </c>
      <c r="D7" t="str">
        <f>_xlfn.XLOOKUP(B7,Standing[Country],Standing[CountryID],0,1)</f>
        <v>PAR</v>
      </c>
      <c r="E7" t="str">
        <f>_xlfn.XLOOKUP(C7,Standing[Country],Standing[CountryID],0,1)</f>
        <v>VEN</v>
      </c>
    </row>
    <row r="8" spans="1:5" ht="17.25" thickBot="1" x14ac:dyDescent="0.3">
      <c r="A8">
        <v>15</v>
      </c>
      <c r="B8" s="2" t="s">
        <v>5</v>
      </c>
      <c r="C8" s="2" t="s">
        <v>40</v>
      </c>
      <c r="D8" t="str">
        <f>_xlfn.XLOOKUP(B8,Standing[Country],Standing[CountryID],0,1)</f>
        <v>BRA</v>
      </c>
      <c r="E8" t="str">
        <f>_xlfn.XLOOKUP(C8,Standing[Country],Standing[CountryID],0,1)</f>
        <v>BOL</v>
      </c>
    </row>
    <row r="9" spans="1:5" ht="17.25" thickBot="1" x14ac:dyDescent="0.3">
      <c r="A9">
        <v>15</v>
      </c>
      <c r="B9" s="2" t="s">
        <v>4</v>
      </c>
      <c r="C9" s="2" t="s">
        <v>3</v>
      </c>
      <c r="D9" t="str">
        <f>_xlfn.XLOOKUP(B9,Standing[Country],Standing[CountryID],0,1)</f>
        <v>ECU</v>
      </c>
      <c r="E9" t="str">
        <f>_xlfn.XLOOKUP(C9,Standing[Country],Standing[CountryID],0,1)</f>
        <v>ARG</v>
      </c>
    </row>
    <row r="10" spans="1:5" ht="17.25" thickBot="1" x14ac:dyDescent="0.3">
      <c r="A10">
        <v>15</v>
      </c>
      <c r="B10" s="2" t="s">
        <v>11</v>
      </c>
      <c r="C10" s="2" t="s">
        <v>8</v>
      </c>
      <c r="D10" t="str">
        <f>_xlfn.XLOOKUP(B10,Standing[Country],Standing[CountryID],0,1)</f>
        <v>PER</v>
      </c>
      <c r="E10" t="str">
        <f>_xlfn.XLOOKUP(C10,Standing[Country],Standing[CountryID],0,1)</f>
        <v>COL</v>
      </c>
    </row>
    <row r="11" spans="1:5" ht="17.25" thickBot="1" x14ac:dyDescent="0.3">
      <c r="A11">
        <v>15</v>
      </c>
      <c r="B11" s="2" t="s">
        <v>6</v>
      </c>
      <c r="C11" s="2" t="s">
        <v>12</v>
      </c>
      <c r="D11" t="str">
        <f>_xlfn.XLOOKUP(B11,Standing[Country],Standing[CountryID],0,1)</f>
        <v>URU</v>
      </c>
      <c r="E11" t="str">
        <f>_xlfn.XLOOKUP(C11,Standing[Country],Standing[CountryID],0,1)</f>
        <v>CHI</v>
      </c>
    </row>
    <row r="12" spans="1:5" ht="17.25" thickBot="1" x14ac:dyDescent="0.3">
      <c r="A12">
        <v>16</v>
      </c>
      <c r="B12" s="2" t="s">
        <v>10</v>
      </c>
      <c r="C12" s="2" t="s">
        <v>40</v>
      </c>
      <c r="D12" t="str">
        <f>_xlfn.XLOOKUP(B12,Standing[Country],Standing[CountryID],0,1)</f>
        <v>VEN</v>
      </c>
      <c r="E12" t="str">
        <f>_xlfn.XLOOKUP(C12,Standing[Country],Standing[CountryID],0,1)</f>
        <v>BOL</v>
      </c>
    </row>
    <row r="13" spans="1:5" ht="17.25" thickBot="1" x14ac:dyDescent="0.3">
      <c r="A13">
        <v>16</v>
      </c>
      <c r="B13" s="2" t="s">
        <v>8</v>
      </c>
      <c r="C13" s="2" t="s">
        <v>7</v>
      </c>
      <c r="D13" t="str">
        <f>_xlfn.XLOOKUP(B13,Standing[Country],Standing[CountryID],0,1)</f>
        <v>COL</v>
      </c>
      <c r="E13" t="str">
        <f>_xlfn.XLOOKUP(C13,Standing[Country],Standing[CountryID],0,1)</f>
        <v>PAR</v>
      </c>
    </row>
    <row r="14" spans="1:5" ht="17.25" thickBot="1" x14ac:dyDescent="0.3">
      <c r="A14">
        <v>16</v>
      </c>
      <c r="B14" s="2" t="s">
        <v>3</v>
      </c>
      <c r="C14" s="2" t="s">
        <v>5</v>
      </c>
      <c r="D14" t="str">
        <f>_xlfn.XLOOKUP(B14,Standing[Country],Standing[CountryID],0,1)</f>
        <v>ARG</v>
      </c>
      <c r="E14" t="str">
        <f>_xlfn.XLOOKUP(C14,Standing[Country],Standing[CountryID],0,1)</f>
        <v>BRA</v>
      </c>
    </row>
    <row r="15" spans="1:5" ht="17.25" thickBot="1" x14ac:dyDescent="0.3">
      <c r="A15">
        <v>16</v>
      </c>
      <c r="B15" s="2" t="s">
        <v>12</v>
      </c>
      <c r="C15" s="2" t="s">
        <v>11</v>
      </c>
      <c r="D15" t="str">
        <f>_xlfn.XLOOKUP(B15,Standing[Country],Standing[CountryID],0,1)</f>
        <v>CHI</v>
      </c>
      <c r="E15" t="str">
        <f>_xlfn.XLOOKUP(C15,Standing[Country],Standing[CountryID],0,1)</f>
        <v>PER</v>
      </c>
    </row>
    <row r="16" spans="1:5" ht="17.25" thickBot="1" x14ac:dyDescent="0.3">
      <c r="A16">
        <v>16</v>
      </c>
      <c r="B16" s="2" t="s">
        <v>6</v>
      </c>
      <c r="C16" s="2" t="s">
        <v>4</v>
      </c>
      <c r="D16" t="str">
        <f>_xlfn.XLOOKUP(B16,Standing[Country],Standing[CountryID],0,1)</f>
        <v>URU</v>
      </c>
      <c r="E16" t="str">
        <f>_xlfn.XLOOKUP(C16,Standing[Country],Standing[CountryID],0,1)</f>
        <v>ECU</v>
      </c>
    </row>
    <row r="17" spans="1:5" ht="17.25" thickBot="1" x14ac:dyDescent="0.3">
      <c r="A17">
        <v>17</v>
      </c>
      <c r="B17" s="2" t="s">
        <v>40</v>
      </c>
      <c r="C17" s="2" t="s">
        <v>8</v>
      </c>
      <c r="D17" t="str">
        <f>_xlfn.XLOOKUP(B17,Standing[Country],Standing[CountryID],0,1)</f>
        <v>BOL</v>
      </c>
      <c r="E17" t="str">
        <f>_xlfn.XLOOKUP(C17,Standing[Country],Standing[CountryID],0,1)</f>
        <v>COL</v>
      </c>
    </row>
    <row r="18" spans="1:5" ht="17.25" thickBot="1" x14ac:dyDescent="0.3">
      <c r="A18">
        <v>17</v>
      </c>
      <c r="B18" s="2" t="s">
        <v>7</v>
      </c>
      <c r="C18" s="2" t="s">
        <v>3</v>
      </c>
      <c r="D18" t="str">
        <f>_xlfn.XLOOKUP(B18,Standing[Country],Standing[CountryID],0,1)</f>
        <v>PAR</v>
      </c>
      <c r="E18" t="str">
        <f>_xlfn.XLOOKUP(C18,Standing[Country],Standing[CountryID],0,1)</f>
        <v>ARG</v>
      </c>
    </row>
    <row r="19" spans="1:5" ht="17.25" thickBot="1" x14ac:dyDescent="0.3">
      <c r="A19">
        <v>17</v>
      </c>
      <c r="B19" s="2" t="s">
        <v>5</v>
      </c>
      <c r="C19" s="2" t="s">
        <v>12</v>
      </c>
      <c r="D19" t="str">
        <f>_xlfn.XLOOKUP(B19,Standing[Country],Standing[CountryID],0,1)</f>
        <v>BRA</v>
      </c>
      <c r="E19" t="str">
        <f>_xlfn.XLOOKUP(C19,Standing[Country],Standing[CountryID],0,1)</f>
        <v>CHI</v>
      </c>
    </row>
    <row r="20" spans="1:5" ht="17.25" thickBot="1" x14ac:dyDescent="0.3">
      <c r="A20">
        <v>17</v>
      </c>
      <c r="B20" s="2" t="s">
        <v>11</v>
      </c>
      <c r="C20" s="2" t="s">
        <v>10</v>
      </c>
      <c r="D20" t="str">
        <f>_xlfn.XLOOKUP(B20,Standing[Country],Standing[CountryID],0,1)</f>
        <v>PER</v>
      </c>
      <c r="E20" t="str">
        <f>_xlfn.XLOOKUP(C20,Standing[Country],Standing[CountryID],0,1)</f>
        <v>VEN</v>
      </c>
    </row>
    <row r="21" spans="1:5" ht="17.25" thickBot="1" x14ac:dyDescent="0.3">
      <c r="A21">
        <v>17</v>
      </c>
      <c r="B21" s="2" t="s">
        <v>4</v>
      </c>
      <c r="C21" s="2" t="s">
        <v>6</v>
      </c>
      <c r="D21" t="str">
        <f>_xlfn.XLOOKUP(B21,Standing[Country],Standing[CountryID],0,1)</f>
        <v>ECU</v>
      </c>
      <c r="E21" t="str">
        <f>_xlfn.XLOOKUP(C21,Standing[Country],Standing[CountryID],0,1)</f>
        <v>URU</v>
      </c>
    </row>
    <row r="22" spans="1:5" ht="17.25" thickBot="1" x14ac:dyDescent="0.3">
      <c r="A22">
        <v>18</v>
      </c>
      <c r="B22" s="2" t="s">
        <v>10</v>
      </c>
      <c r="C22" s="2" t="s">
        <v>6</v>
      </c>
      <c r="D22" t="str">
        <f>_xlfn.XLOOKUP(B22,Standing[Country],Standing[CountryID],0,1)</f>
        <v>VEN</v>
      </c>
      <c r="E22" t="str">
        <f>_xlfn.XLOOKUP(C22,Standing[Country],Standing[CountryID],0,1)</f>
        <v>URU</v>
      </c>
    </row>
    <row r="23" spans="1:5" ht="17.25" thickBot="1" x14ac:dyDescent="0.3">
      <c r="A23">
        <v>18</v>
      </c>
      <c r="B23" s="2" t="s">
        <v>8</v>
      </c>
      <c r="C23" s="2" t="s">
        <v>5</v>
      </c>
      <c r="D23" t="str">
        <f>_xlfn.XLOOKUP(B23,Standing[Country],Standing[CountryID],0,1)</f>
        <v>COL</v>
      </c>
      <c r="E23" t="str">
        <f>_xlfn.XLOOKUP(C23,Standing[Country],Standing[CountryID],0,1)</f>
        <v>BRA</v>
      </c>
    </row>
    <row r="24" spans="1:5" ht="17.25" thickBot="1" x14ac:dyDescent="0.3">
      <c r="A24">
        <v>18</v>
      </c>
      <c r="B24" s="2" t="s">
        <v>3</v>
      </c>
      <c r="C24" s="2" t="s">
        <v>40</v>
      </c>
      <c r="D24" t="str">
        <f>_xlfn.XLOOKUP(B24,Standing[Country],Standing[CountryID],0,1)</f>
        <v>ARG</v>
      </c>
      <c r="E24" t="str">
        <f>_xlfn.XLOOKUP(C24,Standing[Country],Standing[CountryID],0,1)</f>
        <v>BOL</v>
      </c>
    </row>
    <row r="25" spans="1:5" ht="17.25" thickBot="1" x14ac:dyDescent="0.3">
      <c r="A25">
        <v>18</v>
      </c>
      <c r="B25" s="2" t="s">
        <v>12</v>
      </c>
      <c r="C25" s="2" t="s">
        <v>7</v>
      </c>
      <c r="D25" t="str">
        <f>_xlfn.XLOOKUP(B25,Standing[Country],Standing[CountryID],0,1)</f>
        <v>CHI</v>
      </c>
      <c r="E25" t="str">
        <f>_xlfn.XLOOKUP(C25,Standing[Country],Standing[CountryID],0,1)</f>
        <v>PAR</v>
      </c>
    </row>
    <row r="26" spans="1:5" ht="17.25" thickBot="1" x14ac:dyDescent="0.3">
      <c r="A26">
        <v>18</v>
      </c>
      <c r="B26" s="2" t="s">
        <v>11</v>
      </c>
      <c r="C26" s="2" t="s">
        <v>4</v>
      </c>
      <c r="D26" t="str">
        <f>_xlfn.XLOOKUP(B26,Standing[Country],Standing[CountryID],0,1)</f>
        <v>PER</v>
      </c>
      <c r="E26" t="str">
        <f>_xlfn.XLOOKUP(C26,Standing[Country],Standing[CountryID],0,1)</f>
        <v>ECU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E8A2-18D9-46C0-BA39-AA2644AA1A3E}">
  <dimension ref="A1:G26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  <col min="2" max="4" width="10" bestFit="1" customWidth="1"/>
    <col min="5" max="5" width="11.140625" bestFit="1" customWidth="1"/>
  </cols>
  <sheetData>
    <row r="1" spans="1:7" x14ac:dyDescent="0.25">
      <c r="A1" t="s">
        <v>39</v>
      </c>
      <c r="B1" t="s">
        <v>35</v>
      </c>
      <c r="C1" t="s">
        <v>36</v>
      </c>
      <c r="D1" t="s">
        <v>41</v>
      </c>
      <c r="E1" t="s">
        <v>42</v>
      </c>
      <c r="F1" t="s">
        <v>37</v>
      </c>
      <c r="G1" t="s">
        <v>38</v>
      </c>
    </row>
    <row r="2" spans="1:7" x14ac:dyDescent="0.25">
      <c r="A2">
        <v>14</v>
      </c>
      <c r="B2" t="s">
        <v>40</v>
      </c>
      <c r="C2" t="s">
        <v>7</v>
      </c>
      <c r="D2" t="s">
        <v>27</v>
      </c>
      <c r="E2" t="s">
        <v>25</v>
      </c>
    </row>
    <row r="3" spans="1:7" x14ac:dyDescent="0.25">
      <c r="A3">
        <v>14</v>
      </c>
      <c r="B3" t="s">
        <v>10</v>
      </c>
      <c r="C3" t="s">
        <v>5</v>
      </c>
      <c r="D3" t="s">
        <v>28</v>
      </c>
      <c r="E3" t="s">
        <v>23</v>
      </c>
    </row>
    <row r="4" spans="1:7" x14ac:dyDescent="0.25">
      <c r="A4">
        <v>14</v>
      </c>
      <c r="B4" t="s">
        <v>8</v>
      </c>
      <c r="C4" t="s">
        <v>4</v>
      </c>
      <c r="D4" t="s">
        <v>26</v>
      </c>
      <c r="E4" t="s">
        <v>22</v>
      </c>
    </row>
    <row r="5" spans="1:7" x14ac:dyDescent="0.25">
      <c r="A5">
        <v>14</v>
      </c>
      <c r="B5" t="s">
        <v>3</v>
      </c>
      <c r="C5" t="s">
        <v>11</v>
      </c>
      <c r="D5" t="s">
        <v>21</v>
      </c>
      <c r="E5" t="s">
        <v>30</v>
      </c>
    </row>
    <row r="6" spans="1:7" x14ac:dyDescent="0.25">
      <c r="A6">
        <v>14</v>
      </c>
      <c r="B6" t="s">
        <v>12</v>
      </c>
      <c r="C6" t="s">
        <v>6</v>
      </c>
      <c r="D6" t="s">
        <v>29</v>
      </c>
      <c r="E6" t="s">
        <v>24</v>
      </c>
    </row>
    <row r="7" spans="1:7" x14ac:dyDescent="0.25">
      <c r="A7">
        <v>15</v>
      </c>
      <c r="B7" t="s">
        <v>7</v>
      </c>
      <c r="C7" t="s">
        <v>10</v>
      </c>
      <c r="D7" t="s">
        <v>25</v>
      </c>
      <c r="E7" t="s">
        <v>28</v>
      </c>
    </row>
    <row r="8" spans="1:7" x14ac:dyDescent="0.25">
      <c r="A8">
        <v>15</v>
      </c>
      <c r="B8" t="s">
        <v>5</v>
      </c>
      <c r="C8" t="s">
        <v>40</v>
      </c>
      <c r="D8" t="s">
        <v>23</v>
      </c>
      <c r="E8" t="s">
        <v>27</v>
      </c>
    </row>
    <row r="9" spans="1:7" x14ac:dyDescent="0.25">
      <c r="A9">
        <v>15</v>
      </c>
      <c r="B9" t="s">
        <v>4</v>
      </c>
      <c r="C9" t="s">
        <v>3</v>
      </c>
      <c r="D9" t="s">
        <v>22</v>
      </c>
      <c r="E9" t="s">
        <v>21</v>
      </c>
    </row>
    <row r="10" spans="1:7" x14ac:dyDescent="0.25">
      <c r="A10">
        <v>15</v>
      </c>
      <c r="B10" t="s">
        <v>11</v>
      </c>
      <c r="C10" t="s">
        <v>8</v>
      </c>
      <c r="D10" t="s">
        <v>30</v>
      </c>
      <c r="E10" t="s">
        <v>26</v>
      </c>
    </row>
    <row r="11" spans="1:7" x14ac:dyDescent="0.25">
      <c r="A11">
        <v>15</v>
      </c>
      <c r="B11" t="s">
        <v>6</v>
      </c>
      <c r="C11" t="s">
        <v>12</v>
      </c>
      <c r="D11" t="s">
        <v>24</v>
      </c>
      <c r="E11" t="s">
        <v>29</v>
      </c>
    </row>
    <row r="12" spans="1:7" x14ac:dyDescent="0.25">
      <c r="A12">
        <v>16</v>
      </c>
      <c r="B12" t="s">
        <v>10</v>
      </c>
      <c r="C12" t="s">
        <v>40</v>
      </c>
      <c r="D12" t="s">
        <v>28</v>
      </c>
      <c r="E12" t="s">
        <v>27</v>
      </c>
    </row>
    <row r="13" spans="1:7" x14ac:dyDescent="0.25">
      <c r="A13">
        <v>16</v>
      </c>
      <c r="B13" t="s">
        <v>8</v>
      </c>
      <c r="C13" t="s">
        <v>7</v>
      </c>
      <c r="D13" t="s">
        <v>26</v>
      </c>
      <c r="E13" t="s">
        <v>25</v>
      </c>
    </row>
    <row r="14" spans="1:7" x14ac:dyDescent="0.25">
      <c r="A14">
        <v>16</v>
      </c>
      <c r="B14" t="s">
        <v>3</v>
      </c>
      <c r="C14" t="s">
        <v>5</v>
      </c>
      <c r="D14" t="s">
        <v>21</v>
      </c>
      <c r="E14" t="s">
        <v>23</v>
      </c>
    </row>
    <row r="15" spans="1:7" x14ac:dyDescent="0.25">
      <c r="A15">
        <v>16</v>
      </c>
      <c r="B15" t="s">
        <v>12</v>
      </c>
      <c r="C15" t="s">
        <v>11</v>
      </c>
      <c r="D15" t="s">
        <v>29</v>
      </c>
      <c r="E15" t="s">
        <v>30</v>
      </c>
    </row>
    <row r="16" spans="1:7" x14ac:dyDescent="0.25">
      <c r="A16">
        <v>16</v>
      </c>
      <c r="B16" t="s">
        <v>6</v>
      </c>
      <c r="C16" t="s">
        <v>4</v>
      </c>
      <c r="D16" t="s">
        <v>24</v>
      </c>
      <c r="E16" t="s">
        <v>22</v>
      </c>
    </row>
    <row r="17" spans="1:5" x14ac:dyDescent="0.25">
      <c r="A17">
        <v>17</v>
      </c>
      <c r="B17" t="s">
        <v>40</v>
      </c>
      <c r="C17" t="s">
        <v>8</v>
      </c>
      <c r="D17" t="s">
        <v>27</v>
      </c>
      <c r="E17" t="s">
        <v>26</v>
      </c>
    </row>
    <row r="18" spans="1:5" x14ac:dyDescent="0.25">
      <c r="A18">
        <v>17</v>
      </c>
      <c r="B18" t="s">
        <v>7</v>
      </c>
      <c r="C18" t="s">
        <v>3</v>
      </c>
      <c r="D18" t="s">
        <v>25</v>
      </c>
      <c r="E18" t="s">
        <v>21</v>
      </c>
    </row>
    <row r="19" spans="1:5" x14ac:dyDescent="0.25">
      <c r="A19">
        <v>17</v>
      </c>
      <c r="B19" t="s">
        <v>5</v>
      </c>
      <c r="C19" t="s">
        <v>12</v>
      </c>
      <c r="D19" t="s">
        <v>23</v>
      </c>
      <c r="E19" t="s">
        <v>29</v>
      </c>
    </row>
    <row r="20" spans="1:5" x14ac:dyDescent="0.25">
      <c r="A20">
        <v>17</v>
      </c>
      <c r="B20" t="s">
        <v>11</v>
      </c>
      <c r="C20" t="s">
        <v>10</v>
      </c>
      <c r="D20" t="s">
        <v>30</v>
      </c>
      <c r="E20" t="s">
        <v>28</v>
      </c>
    </row>
    <row r="21" spans="1:5" x14ac:dyDescent="0.25">
      <c r="A21">
        <v>17</v>
      </c>
      <c r="B21" t="s">
        <v>4</v>
      </c>
      <c r="C21" t="s">
        <v>6</v>
      </c>
      <c r="D21" t="s">
        <v>22</v>
      </c>
      <c r="E21" t="s">
        <v>24</v>
      </c>
    </row>
    <row r="22" spans="1:5" x14ac:dyDescent="0.25">
      <c r="A22">
        <v>18</v>
      </c>
      <c r="B22" t="s">
        <v>10</v>
      </c>
      <c r="C22" t="s">
        <v>6</v>
      </c>
      <c r="D22" t="s">
        <v>28</v>
      </c>
      <c r="E22" t="s">
        <v>24</v>
      </c>
    </row>
    <row r="23" spans="1:5" x14ac:dyDescent="0.25">
      <c r="A23">
        <v>18</v>
      </c>
      <c r="B23" t="s">
        <v>8</v>
      </c>
      <c r="C23" t="s">
        <v>5</v>
      </c>
      <c r="D23" t="s">
        <v>26</v>
      </c>
      <c r="E23" t="s">
        <v>23</v>
      </c>
    </row>
    <row r="24" spans="1:5" x14ac:dyDescent="0.25">
      <c r="A24">
        <v>18</v>
      </c>
      <c r="B24" t="s">
        <v>3</v>
      </c>
      <c r="C24" t="s">
        <v>40</v>
      </c>
      <c r="D24" t="s">
        <v>21</v>
      </c>
      <c r="E24" t="s">
        <v>27</v>
      </c>
    </row>
    <row r="25" spans="1:5" x14ac:dyDescent="0.25">
      <c r="A25">
        <v>18</v>
      </c>
      <c r="B25" t="s">
        <v>12</v>
      </c>
      <c r="C25" t="s">
        <v>7</v>
      </c>
      <c r="D25" t="s">
        <v>29</v>
      </c>
      <c r="E25" t="s">
        <v>25</v>
      </c>
    </row>
    <row r="26" spans="1:5" x14ac:dyDescent="0.25">
      <c r="A26">
        <v>18</v>
      </c>
      <c r="B26" t="s">
        <v>11</v>
      </c>
      <c r="C26" t="s">
        <v>4</v>
      </c>
      <c r="D26" t="s">
        <v>30</v>
      </c>
      <c r="E26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19BD-6B97-44DA-ABBA-DEE63F865CAB}">
  <dimension ref="A1:L11"/>
  <sheetViews>
    <sheetView tabSelected="1" workbookViewId="0">
      <selection activeCell="O8" sqref="O8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10.5703125" bestFit="1" customWidth="1"/>
    <col min="4" max="4" width="4" bestFit="1" customWidth="1"/>
    <col min="5" max="5" width="4.7109375" bestFit="1" customWidth="1"/>
    <col min="6" max="7" width="4.42578125" bestFit="1" customWidth="1"/>
    <col min="8" max="8" width="5.7109375" bestFit="1" customWidth="1"/>
    <col min="9" max="9" width="6.140625" bestFit="1" customWidth="1"/>
    <col min="10" max="10" width="6.28515625" bestFit="1" customWidth="1"/>
    <col min="11" max="11" width="6.5703125" bestFit="1" customWidth="1"/>
    <col min="12" max="12" width="16.42578125" bestFit="1" customWidth="1"/>
  </cols>
  <sheetData>
    <row r="1" spans="1:12" x14ac:dyDescent="0.25">
      <c r="A1" t="s">
        <v>31</v>
      </c>
      <c r="B1" t="s">
        <v>33</v>
      </c>
      <c r="C1" t="s">
        <v>32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34</v>
      </c>
    </row>
    <row r="2" spans="1:12" x14ac:dyDescent="0.25">
      <c r="A2">
        <v>1</v>
      </c>
      <c r="B2" t="s">
        <v>21</v>
      </c>
      <c r="C2" t="s">
        <v>3</v>
      </c>
      <c r="D2">
        <v>13</v>
      </c>
      <c r="E2">
        <v>9</v>
      </c>
      <c r="F2">
        <v>1</v>
      </c>
      <c r="G2">
        <v>3</v>
      </c>
      <c r="H2">
        <v>22</v>
      </c>
      <c r="I2">
        <v>7</v>
      </c>
      <c r="J2">
        <v>15</v>
      </c>
      <c r="K2">
        <v>28</v>
      </c>
      <c r="L2" t="s">
        <v>43</v>
      </c>
    </row>
    <row r="3" spans="1:12" x14ac:dyDescent="0.25">
      <c r="A3">
        <v>2</v>
      </c>
      <c r="B3" t="s">
        <v>22</v>
      </c>
      <c r="C3" t="s">
        <v>4</v>
      </c>
      <c r="D3">
        <v>13</v>
      </c>
      <c r="E3">
        <v>7</v>
      </c>
      <c r="F3">
        <v>4</v>
      </c>
      <c r="G3">
        <v>2</v>
      </c>
      <c r="H3">
        <v>13</v>
      </c>
      <c r="I3">
        <v>5</v>
      </c>
      <c r="J3">
        <v>8</v>
      </c>
      <c r="K3">
        <v>22</v>
      </c>
      <c r="L3" t="s">
        <v>43</v>
      </c>
    </row>
    <row r="4" spans="1:12" x14ac:dyDescent="0.25">
      <c r="A4">
        <v>3</v>
      </c>
      <c r="B4" t="s">
        <v>23</v>
      </c>
      <c r="C4" t="s">
        <v>5</v>
      </c>
      <c r="D4">
        <v>13</v>
      </c>
      <c r="E4">
        <v>6</v>
      </c>
      <c r="F4">
        <v>3</v>
      </c>
      <c r="G4">
        <v>4</v>
      </c>
      <c r="H4">
        <v>19</v>
      </c>
      <c r="I4">
        <v>12</v>
      </c>
      <c r="J4">
        <v>7</v>
      </c>
      <c r="K4">
        <v>21</v>
      </c>
      <c r="L4" t="s">
        <v>43</v>
      </c>
    </row>
    <row r="5" spans="1:12" x14ac:dyDescent="0.25">
      <c r="A5">
        <v>4</v>
      </c>
      <c r="B5" t="s">
        <v>24</v>
      </c>
      <c r="C5" t="s">
        <v>6</v>
      </c>
      <c r="D5">
        <v>13</v>
      </c>
      <c r="E5">
        <v>5</v>
      </c>
      <c r="F5">
        <v>5</v>
      </c>
      <c r="G5">
        <v>3</v>
      </c>
      <c r="H5">
        <v>17</v>
      </c>
      <c r="I5">
        <v>10</v>
      </c>
      <c r="J5">
        <v>7</v>
      </c>
      <c r="K5">
        <v>20</v>
      </c>
      <c r="L5" t="s">
        <v>43</v>
      </c>
    </row>
    <row r="6" spans="1:12" x14ac:dyDescent="0.25">
      <c r="A6">
        <v>5</v>
      </c>
      <c r="B6" t="s">
        <v>25</v>
      </c>
      <c r="C6" t="s">
        <v>7</v>
      </c>
      <c r="D6">
        <v>13</v>
      </c>
      <c r="E6">
        <v>5</v>
      </c>
      <c r="F6">
        <v>5</v>
      </c>
      <c r="G6">
        <v>3</v>
      </c>
      <c r="H6">
        <v>9</v>
      </c>
      <c r="I6">
        <v>7</v>
      </c>
      <c r="J6">
        <v>2</v>
      </c>
      <c r="K6">
        <v>20</v>
      </c>
      <c r="L6" t="s">
        <v>43</v>
      </c>
    </row>
    <row r="7" spans="1:12" x14ac:dyDescent="0.25">
      <c r="A7">
        <v>6</v>
      </c>
      <c r="B7" t="s">
        <v>26</v>
      </c>
      <c r="C7" t="s">
        <v>8</v>
      </c>
      <c r="D7">
        <v>13</v>
      </c>
      <c r="E7">
        <v>5</v>
      </c>
      <c r="F7">
        <v>4</v>
      </c>
      <c r="G7">
        <v>4</v>
      </c>
      <c r="H7">
        <v>16</v>
      </c>
      <c r="I7">
        <v>12</v>
      </c>
      <c r="J7">
        <v>4</v>
      </c>
      <c r="K7">
        <v>19</v>
      </c>
      <c r="L7" t="s">
        <v>43</v>
      </c>
    </row>
    <row r="8" spans="1:12" x14ac:dyDescent="0.25">
      <c r="A8">
        <v>7</v>
      </c>
      <c r="B8" t="s">
        <v>27</v>
      </c>
      <c r="C8" t="s">
        <v>9</v>
      </c>
      <c r="D8">
        <v>13</v>
      </c>
      <c r="E8">
        <v>4</v>
      </c>
      <c r="F8">
        <v>1</v>
      </c>
      <c r="G8">
        <v>8</v>
      </c>
      <c r="H8">
        <v>14</v>
      </c>
      <c r="I8">
        <v>30</v>
      </c>
      <c r="J8">
        <v>-16</v>
      </c>
      <c r="K8">
        <v>13</v>
      </c>
      <c r="L8" t="s">
        <v>44</v>
      </c>
    </row>
    <row r="9" spans="1:12" x14ac:dyDescent="0.25">
      <c r="A9">
        <v>8</v>
      </c>
      <c r="B9" t="s">
        <v>28</v>
      </c>
      <c r="C9" t="s">
        <v>10</v>
      </c>
      <c r="D9">
        <v>13</v>
      </c>
      <c r="E9">
        <v>2</v>
      </c>
      <c r="F9">
        <v>6</v>
      </c>
      <c r="G9">
        <v>5</v>
      </c>
      <c r="H9">
        <v>12</v>
      </c>
      <c r="I9">
        <v>17</v>
      </c>
      <c r="J9">
        <v>-5</v>
      </c>
      <c r="K9">
        <v>12</v>
      </c>
      <c r="L9" t="s">
        <v>45</v>
      </c>
    </row>
    <row r="10" spans="1:12" x14ac:dyDescent="0.25">
      <c r="A10">
        <v>9</v>
      </c>
      <c r="B10" t="s">
        <v>30</v>
      </c>
      <c r="C10" t="s">
        <v>11</v>
      </c>
      <c r="D10">
        <v>13</v>
      </c>
      <c r="E10">
        <v>2</v>
      </c>
      <c r="F10">
        <v>4</v>
      </c>
      <c r="G10">
        <v>7</v>
      </c>
      <c r="H10">
        <v>6</v>
      </c>
      <c r="I10">
        <v>16</v>
      </c>
      <c r="J10">
        <v>-10</v>
      </c>
      <c r="K10">
        <v>10</v>
      </c>
      <c r="L10" t="s">
        <v>45</v>
      </c>
    </row>
    <row r="11" spans="1:12" x14ac:dyDescent="0.25">
      <c r="A11">
        <v>10</v>
      </c>
      <c r="B11" t="s">
        <v>29</v>
      </c>
      <c r="C11" t="s">
        <v>12</v>
      </c>
      <c r="D11">
        <v>13</v>
      </c>
      <c r="E11">
        <v>2</v>
      </c>
      <c r="F11">
        <v>3</v>
      </c>
      <c r="G11">
        <v>8</v>
      </c>
      <c r="H11">
        <v>9</v>
      </c>
      <c r="I11">
        <v>21</v>
      </c>
      <c r="J11">
        <v>-12</v>
      </c>
      <c r="K11">
        <v>9</v>
      </c>
      <c r="L1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581FC-3A30-4F22-A3C8-BF4D805FA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Sheet3</vt:lpstr>
      <vt:lpstr>Sheet2</vt:lpstr>
      <vt:lpstr>Sheet4</vt:lpstr>
      <vt:lpstr>Games</vt:lpstr>
      <vt:lpstr>Standing</vt:lpstr>
      <vt:lpstr>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Cerezo, Gibran</dc:creator>
  <cp:lastModifiedBy>Dorys Mayo</cp:lastModifiedBy>
  <dcterms:created xsi:type="dcterms:W3CDTF">2025-03-25T15:10:15Z</dcterms:created>
  <dcterms:modified xsi:type="dcterms:W3CDTF">2025-03-25T21:41:59Z</dcterms:modified>
</cp:coreProperties>
</file>