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aximum-Flow-Algorithm\"/>
    </mc:Choice>
  </mc:AlternateContent>
  <xr:revisionPtr revIDLastSave="0" documentId="13_ncr:1_{5F8ED2DC-02F0-4BB8-AA3B-C344DCDCC51C}" xr6:coauthVersionLast="36" xr6:coauthVersionMax="36" xr10:uidLastSave="{00000000-0000-0000-0000-000000000000}"/>
  <bookViews>
    <workbookView xWindow="0" yWindow="0" windowWidth="17256" windowHeight="5640" xr2:uid="{C8CBCAC3-70B2-44D4-A8A3-2DDD91A9811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16" i="1"/>
  <c r="I16" i="1"/>
  <c r="I17" i="1"/>
  <c r="J17" i="1" s="1"/>
  <c r="I18" i="1"/>
  <c r="J18" i="1" s="1"/>
  <c r="I19" i="1"/>
  <c r="J19" i="1" s="1"/>
  <c r="I20" i="1"/>
  <c r="J20" i="1" s="1"/>
  <c r="J6" i="1"/>
  <c r="I6" i="1"/>
  <c r="I7" i="1"/>
  <c r="J7" i="1" s="1"/>
  <c r="I8" i="1"/>
  <c r="J8" i="1" s="1"/>
  <c r="I9" i="1"/>
  <c r="J9" i="1" s="1"/>
  <c r="I10" i="1"/>
  <c r="J10" i="1" s="1"/>
  <c r="D28" i="1" l="1"/>
  <c r="I4" i="1" l="1"/>
  <c r="J4" i="1" s="1"/>
  <c r="I5" i="1"/>
  <c r="J5" i="1" s="1"/>
  <c r="I11" i="1"/>
  <c r="J11" i="1" s="1"/>
  <c r="I12" i="1"/>
  <c r="J12" i="1" s="1"/>
  <c r="I14" i="1"/>
  <c r="J14" i="1" s="1"/>
  <c r="I15" i="1"/>
  <c r="J15" i="1" s="1"/>
  <c r="I21" i="1"/>
  <c r="J21" i="1" s="1"/>
  <c r="J22" i="1"/>
</calcChain>
</file>

<file path=xl/sharedStrings.xml><?xml version="1.0" encoding="utf-8"?>
<sst xmlns="http://schemas.openxmlformats.org/spreadsheetml/2006/main" count="30" uniqueCount="30">
  <si>
    <t>Maximum Flow Algorithm {Ford-Fulkerson}</t>
  </si>
  <si>
    <t>Input Size</t>
  </si>
  <si>
    <t>Trial 1</t>
  </si>
  <si>
    <t>Trial 2</t>
  </si>
  <si>
    <t>Trial 3</t>
  </si>
  <si>
    <t>Trial 4</t>
  </si>
  <si>
    <t>Trial 5</t>
  </si>
  <si>
    <t>Nodes</t>
  </si>
  <si>
    <t>Edges</t>
  </si>
  <si>
    <t>File Name</t>
  </si>
  <si>
    <t>bridge_1</t>
  </si>
  <si>
    <t>bridge_2</t>
  </si>
  <si>
    <t>bridge_8</t>
  </si>
  <si>
    <t>bridge_9</t>
  </si>
  <si>
    <t>ladder_1</t>
  </si>
  <si>
    <t>ladder_2</t>
  </si>
  <si>
    <t>ladder_8</t>
  </si>
  <si>
    <t>ladder_9</t>
  </si>
  <si>
    <t>Average Time (Nanosecs)</t>
  </si>
  <si>
    <t>Average Time (Seconds)</t>
  </si>
  <si>
    <t>bridge_3</t>
  </si>
  <si>
    <t>bridge_4</t>
  </si>
  <si>
    <t>bridge_5</t>
  </si>
  <si>
    <t>bridge_6</t>
  </si>
  <si>
    <t>bridge_7</t>
  </si>
  <si>
    <t>ladder_3</t>
  </si>
  <si>
    <t>ladder_4</t>
  </si>
  <si>
    <t>ladder_5</t>
  </si>
  <si>
    <t>ladder_6</t>
  </si>
  <si>
    <t>ladder_7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</si>
</sst>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4C8"/>
        <bgColor indexed="64"/>
      </patternFill>
    </fill>
    <fill>
      <patternFill patternType="solid">
        <fgColor rgb="FF4FD1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/>
    <xf numFmtId="0" fontId="0" fillId="3" borderId="5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D1FF"/>
      <color rgb="FF009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Flow Algorithm</a:t>
            </a:r>
          </a:p>
          <a:p>
            <a:pPr>
              <a:defRPr/>
            </a:pPr>
            <a:r>
              <a:rPr lang="en-US"/>
              <a:t> {Ford-Fulkerson} </a:t>
            </a:r>
          </a:p>
          <a:p>
            <a:pPr>
              <a:defRPr/>
            </a:pPr>
            <a:r>
              <a:rPr lang="en-US"/>
              <a:t>Bridge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Maximum Flow Algorithm {Ford-Fulkerson}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  <c:pt idx="6">
                  <c:v>258</c:v>
                </c:pt>
                <c:pt idx="7">
                  <c:v>514</c:v>
                </c:pt>
                <c:pt idx="8">
                  <c:v>1026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769600</c:v>
                </c:pt>
                <c:pt idx="1">
                  <c:v>681560</c:v>
                </c:pt>
                <c:pt idx="2">
                  <c:v>941700</c:v>
                </c:pt>
                <c:pt idx="3">
                  <c:v>1104060</c:v>
                </c:pt>
                <c:pt idx="4">
                  <c:v>1347220</c:v>
                </c:pt>
                <c:pt idx="5">
                  <c:v>2464880</c:v>
                </c:pt>
                <c:pt idx="6">
                  <c:v>7444600</c:v>
                </c:pt>
                <c:pt idx="7">
                  <c:v>12611280.199999999</c:v>
                </c:pt>
                <c:pt idx="8">
                  <c:v>21809119.600000001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C6C-9690-D7B5B2CE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39288"/>
        <c:axId val="564676720"/>
      </c:scatterChart>
      <c:valAx>
        <c:axId val="69113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6720"/>
        <c:crosses val="autoZero"/>
        <c:crossBetween val="midCat"/>
      </c:valAx>
      <c:valAx>
        <c:axId val="564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Flow Algorithm</a:t>
            </a:r>
          </a:p>
          <a:p>
            <a:pPr>
              <a:defRPr/>
            </a:pPr>
            <a:r>
              <a:rPr lang="en-US"/>
              <a:t> {Ford-Fulkerson} </a:t>
            </a:r>
          </a:p>
          <a:p>
            <a:pPr>
              <a:defRPr/>
            </a:pPr>
            <a:r>
              <a:rPr lang="en-US"/>
              <a:t>Ladder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Maximum Flow Algorithm {Ford-Fulkerson}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Sheet1!$B$14:$B$22</c:f>
              <c:numCache>
                <c:formatCode>General</c:formatCode>
                <c:ptCount val="9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192</c:v>
                </c:pt>
                <c:pt idx="6">
                  <c:v>384</c:v>
                </c:pt>
                <c:pt idx="7">
                  <c:v>768</c:v>
                </c:pt>
                <c:pt idx="8">
                  <c:v>1536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1083999.8</c:v>
                </c:pt>
                <c:pt idx="1">
                  <c:v>818360.4</c:v>
                </c:pt>
                <c:pt idx="2">
                  <c:v>1660800</c:v>
                </c:pt>
                <c:pt idx="3">
                  <c:v>2196340</c:v>
                </c:pt>
                <c:pt idx="4">
                  <c:v>5797060</c:v>
                </c:pt>
                <c:pt idx="5">
                  <c:v>23391860</c:v>
                </c:pt>
                <c:pt idx="6">
                  <c:v>42419080</c:v>
                </c:pt>
                <c:pt idx="7">
                  <c:v>253275260.40000001</c:v>
                </c:pt>
                <c:pt idx="8">
                  <c:v>1620257319.2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C-4E2F-9425-796BE2A2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85648"/>
        <c:axId val="539782696"/>
      </c:scatterChart>
      <c:valAx>
        <c:axId val="5397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2696"/>
        <c:crosses val="autoZero"/>
        <c:crossBetween val="midCat"/>
      </c:valAx>
      <c:valAx>
        <c:axId val="539782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301664</xdr:colOff>
      <xdr:row>1</xdr:row>
      <xdr:rowOff>80492</xdr:rowOff>
    </xdr:from>
    <xdr:to>
      <xdr:col>29</xdr:col>
      <xdr:colOff>277906</xdr:colOff>
      <xdr:row>27</xdr:row>
      <xdr:rowOff>62753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BFFC6E-8B21-448D-8567-E54444CB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0</xdr:row>
      <xdr:rowOff>565933</xdr:rowOff>
    </xdr:from>
    <xdr:to>
      <xdr:col>20</xdr:col>
      <xdr:colOff>38073</xdr:colOff>
      <xdr:row>27</xdr:row>
      <xdr:rowOff>47327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646AE-5E9C-41D2-8D20-FD6E0FDF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016B-EC40-46A3-93C6-B57F047E01EF}">
  <dimension ref="A1:J29"/>
  <sheetViews>
    <sheetView tabSelected="1" topLeftCell="K1" zoomScale="85" zoomScaleNormal="85" workbookViewId="0">
      <selection activeCell="AE11" sqref="AE11"/>
    </sheetView>
  </sheetViews>
  <sheetFormatPr defaultRowHeight="14.4" x14ac:dyDescent="0.3"/>
  <cols>
    <col min="1" max="1" width="10.5546875" customWidth="1"/>
    <col min="3" max="3" width="8.88671875" customWidth="1"/>
    <col min="4" max="8" width="12.5546875" customWidth="1"/>
    <col min="9" max="9" width="14.88671875" customWidth="1"/>
    <col min="10" max="10" width="15.6640625" customWidth="1"/>
  </cols>
  <sheetData>
    <row r="1" spans="1:10" ht="51" customHeigh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ht="28.8" x14ac:dyDescent="0.3">
      <c r="A2" s="8" t="s">
        <v>9</v>
      </c>
      <c r="B2" s="13" t="s">
        <v>1</v>
      </c>
      <c r="C2" s="13"/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9" t="s">
        <v>18</v>
      </c>
      <c r="J2" s="9" t="s">
        <v>19</v>
      </c>
    </row>
    <row r="3" spans="1:10" x14ac:dyDescent="0.3">
      <c r="A3" s="6"/>
      <c r="B3" s="12" t="s">
        <v>7</v>
      </c>
      <c r="C3" s="12" t="s">
        <v>8</v>
      </c>
      <c r="D3" s="6"/>
      <c r="E3" s="6"/>
      <c r="F3" s="6"/>
      <c r="G3" s="6"/>
      <c r="H3" s="6"/>
      <c r="I3" s="6"/>
      <c r="J3" s="7"/>
    </row>
    <row r="4" spans="1:10" x14ac:dyDescent="0.3">
      <c r="A4" s="3" t="s">
        <v>10</v>
      </c>
      <c r="B4" s="4">
        <v>6</v>
      </c>
      <c r="C4" s="4">
        <v>9</v>
      </c>
      <c r="D4" s="4">
        <v>837300</v>
      </c>
      <c r="E4" s="4">
        <v>824100</v>
      </c>
      <c r="F4" s="4">
        <v>849400</v>
      </c>
      <c r="G4" s="4">
        <v>737100</v>
      </c>
      <c r="H4" s="4">
        <v>600100</v>
      </c>
      <c r="I4" s="4">
        <f>AVERAGE(D4:H4)</f>
        <v>769600</v>
      </c>
      <c r="J4" s="4">
        <f>(I4/1000000000)</f>
        <v>7.6959999999999995E-4</v>
      </c>
    </row>
    <row r="5" spans="1:10" x14ac:dyDescent="0.3">
      <c r="A5" s="3" t="s">
        <v>11</v>
      </c>
      <c r="B5" s="4">
        <v>10</v>
      </c>
      <c r="C5" s="4">
        <v>17</v>
      </c>
      <c r="D5" s="4">
        <v>656100</v>
      </c>
      <c r="E5" s="4">
        <v>644500</v>
      </c>
      <c r="F5" s="4">
        <v>779400</v>
      </c>
      <c r="G5" s="4">
        <v>532700</v>
      </c>
      <c r="H5" s="4">
        <v>795100</v>
      </c>
      <c r="I5" s="4">
        <f>AVERAGE(D5:H5)</f>
        <v>681560</v>
      </c>
      <c r="J5" s="4">
        <f>(I5/1000000000)</f>
        <v>6.8156E-4</v>
      </c>
    </row>
    <row r="6" spans="1:10" x14ac:dyDescent="0.3">
      <c r="A6" s="3" t="s">
        <v>20</v>
      </c>
      <c r="B6" s="4">
        <v>18</v>
      </c>
      <c r="C6" s="4">
        <v>33</v>
      </c>
      <c r="D6" s="4">
        <v>1704900</v>
      </c>
      <c r="E6" s="4">
        <v>911200</v>
      </c>
      <c r="F6" s="4">
        <v>747400</v>
      </c>
      <c r="G6" s="4">
        <v>662900</v>
      </c>
      <c r="H6" s="4">
        <v>682100</v>
      </c>
      <c r="I6" s="4">
        <f t="shared" ref="I6:I10" si="0">AVERAGE(D6:H6)</f>
        <v>941700</v>
      </c>
      <c r="J6" s="4">
        <f t="shared" ref="J6:J10" si="1">(I6/1000000000)</f>
        <v>9.4169999999999996E-4</v>
      </c>
    </row>
    <row r="7" spans="1:10" x14ac:dyDescent="0.3">
      <c r="A7" s="3" t="s">
        <v>21</v>
      </c>
      <c r="B7" s="4">
        <v>34</v>
      </c>
      <c r="C7" s="4">
        <v>65</v>
      </c>
      <c r="D7" s="4">
        <v>1771900</v>
      </c>
      <c r="E7" s="4">
        <v>1018500</v>
      </c>
      <c r="F7" s="4">
        <v>946000</v>
      </c>
      <c r="G7" s="4">
        <v>963300</v>
      </c>
      <c r="H7" s="4">
        <v>820600</v>
      </c>
      <c r="I7" s="4">
        <f t="shared" si="0"/>
        <v>1104060</v>
      </c>
      <c r="J7" s="4">
        <f t="shared" si="1"/>
        <v>1.10406E-3</v>
      </c>
    </row>
    <row r="8" spans="1:10" x14ac:dyDescent="0.3">
      <c r="A8" s="3" t="s">
        <v>22</v>
      </c>
      <c r="B8" s="4">
        <v>66</v>
      </c>
      <c r="C8" s="4">
        <v>129</v>
      </c>
      <c r="D8" s="4">
        <v>1649100</v>
      </c>
      <c r="E8" s="4">
        <v>1171600</v>
      </c>
      <c r="F8" s="4">
        <v>1249200</v>
      </c>
      <c r="G8" s="4">
        <v>1145500</v>
      </c>
      <c r="H8" s="4">
        <v>1520700</v>
      </c>
      <c r="I8" s="4">
        <f t="shared" si="0"/>
        <v>1347220</v>
      </c>
      <c r="J8" s="4">
        <f t="shared" si="1"/>
        <v>1.3472200000000001E-3</v>
      </c>
    </row>
    <row r="9" spans="1:10" x14ac:dyDescent="0.3">
      <c r="A9" s="3" t="s">
        <v>23</v>
      </c>
      <c r="B9" s="4">
        <v>130</v>
      </c>
      <c r="C9" s="4">
        <v>257</v>
      </c>
      <c r="D9" s="4">
        <v>3766700</v>
      </c>
      <c r="E9" s="4">
        <v>2109800</v>
      </c>
      <c r="F9" s="4">
        <v>2099100</v>
      </c>
      <c r="G9" s="4">
        <v>2114000</v>
      </c>
      <c r="H9" s="4">
        <v>2234800</v>
      </c>
      <c r="I9" s="4">
        <f t="shared" si="0"/>
        <v>2464880</v>
      </c>
      <c r="J9" s="4">
        <f t="shared" si="1"/>
        <v>2.46488E-3</v>
      </c>
    </row>
    <row r="10" spans="1:10" x14ac:dyDescent="0.3">
      <c r="A10" s="3" t="s">
        <v>24</v>
      </c>
      <c r="B10" s="4">
        <v>258</v>
      </c>
      <c r="C10" s="4">
        <v>513</v>
      </c>
      <c r="D10" s="4">
        <v>6266400</v>
      </c>
      <c r="E10" s="4">
        <v>9301300</v>
      </c>
      <c r="F10" s="4">
        <v>5689000</v>
      </c>
      <c r="G10" s="4">
        <v>9066200</v>
      </c>
      <c r="H10" s="4">
        <v>6900100</v>
      </c>
      <c r="I10" s="4">
        <f t="shared" si="0"/>
        <v>7444600</v>
      </c>
      <c r="J10" s="4">
        <f t="shared" si="1"/>
        <v>7.4446E-3</v>
      </c>
    </row>
    <row r="11" spans="1:10" x14ac:dyDescent="0.3">
      <c r="A11" s="3" t="s">
        <v>12</v>
      </c>
      <c r="B11" s="4">
        <v>514</v>
      </c>
      <c r="C11" s="4">
        <v>1025</v>
      </c>
      <c r="D11" s="4">
        <v>11354100</v>
      </c>
      <c r="E11" s="4">
        <v>12457601</v>
      </c>
      <c r="F11" s="4">
        <v>13381700</v>
      </c>
      <c r="G11" s="4">
        <v>12524900</v>
      </c>
      <c r="H11" s="4">
        <v>13338100</v>
      </c>
      <c r="I11" s="4">
        <f>AVERAGE(D11:H11)</f>
        <v>12611280.199999999</v>
      </c>
      <c r="J11" s="4">
        <f>(I11/1000000000)</f>
        <v>1.26112802E-2</v>
      </c>
    </row>
    <row r="12" spans="1:10" x14ac:dyDescent="0.3">
      <c r="A12" s="3" t="s">
        <v>13</v>
      </c>
      <c r="B12" s="4">
        <v>1026</v>
      </c>
      <c r="C12" s="4">
        <v>2049</v>
      </c>
      <c r="D12" s="4">
        <v>18689100</v>
      </c>
      <c r="E12" s="4">
        <v>22020800</v>
      </c>
      <c r="F12" s="4">
        <v>22690300</v>
      </c>
      <c r="G12" s="4">
        <v>22822699</v>
      </c>
      <c r="H12" s="4">
        <v>22822699</v>
      </c>
      <c r="I12" s="4">
        <f>AVERAGE(D12:H12)</f>
        <v>21809119.600000001</v>
      </c>
      <c r="J12" s="4">
        <f>(I12/1000000000)</f>
        <v>2.1809119600000003E-2</v>
      </c>
    </row>
    <row r="13" spans="1:10" x14ac:dyDescent="0.3">
      <c r="A13" s="1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3">
      <c r="A14" s="3" t="s">
        <v>14</v>
      </c>
      <c r="B14" s="4">
        <v>6</v>
      </c>
      <c r="C14" s="4">
        <v>9</v>
      </c>
      <c r="D14" s="4">
        <v>1538500</v>
      </c>
      <c r="E14" s="4">
        <v>954699</v>
      </c>
      <c r="F14" s="4">
        <v>873100</v>
      </c>
      <c r="G14" s="4">
        <v>961600</v>
      </c>
      <c r="H14" s="4">
        <v>1092100</v>
      </c>
      <c r="I14" s="4">
        <f>AVERAGE(D14:H14)</f>
        <v>1083999.8</v>
      </c>
      <c r="J14" s="4">
        <f>(I14/1000000000)</f>
        <v>1.0839998E-3</v>
      </c>
    </row>
    <row r="15" spans="1:10" x14ac:dyDescent="0.3">
      <c r="A15" s="3" t="s">
        <v>15</v>
      </c>
      <c r="B15" s="4">
        <v>12</v>
      </c>
      <c r="C15" s="4">
        <v>21</v>
      </c>
      <c r="D15" s="4">
        <v>787001</v>
      </c>
      <c r="E15" s="4">
        <v>775500</v>
      </c>
      <c r="F15" s="4">
        <v>839800</v>
      </c>
      <c r="G15" s="4">
        <v>840100</v>
      </c>
      <c r="H15" s="4">
        <v>849401</v>
      </c>
      <c r="I15" s="4">
        <f>AVERAGE(D15:H15)</f>
        <v>818360.4</v>
      </c>
      <c r="J15" s="4">
        <f>(I15/1000000000)</f>
        <v>8.1836039999999999E-4</v>
      </c>
    </row>
    <row r="16" spans="1:10" x14ac:dyDescent="0.3">
      <c r="A16" s="3" t="s">
        <v>25</v>
      </c>
      <c r="B16" s="4">
        <v>24</v>
      </c>
      <c r="C16" s="4">
        <v>45</v>
      </c>
      <c r="D16" s="4">
        <v>1234500</v>
      </c>
      <c r="E16" s="4">
        <v>1628400</v>
      </c>
      <c r="F16" s="4">
        <v>1478800</v>
      </c>
      <c r="G16" s="4">
        <v>2407700</v>
      </c>
      <c r="H16" s="4">
        <v>1554600</v>
      </c>
      <c r="I16" s="4">
        <f t="shared" ref="I16:I20" si="2">AVERAGE(D16:H16)</f>
        <v>1660800</v>
      </c>
      <c r="J16" s="4">
        <f t="shared" ref="J16:J20" si="3">(I16/1000000000)</f>
        <v>1.6608E-3</v>
      </c>
    </row>
    <row r="17" spans="1:10" x14ac:dyDescent="0.3">
      <c r="A17" s="3" t="s">
        <v>26</v>
      </c>
      <c r="B17" s="4">
        <v>48</v>
      </c>
      <c r="C17" s="4">
        <v>93</v>
      </c>
      <c r="D17" s="4">
        <v>2295600</v>
      </c>
      <c r="E17" s="4">
        <v>2180400</v>
      </c>
      <c r="F17" s="4">
        <v>2148800</v>
      </c>
      <c r="G17" s="4">
        <v>2007400</v>
      </c>
      <c r="H17" s="4">
        <v>2349500</v>
      </c>
      <c r="I17" s="4">
        <f t="shared" si="2"/>
        <v>2196340</v>
      </c>
      <c r="J17" s="4">
        <f t="shared" si="3"/>
        <v>2.1963400000000002E-3</v>
      </c>
    </row>
    <row r="18" spans="1:10" x14ac:dyDescent="0.3">
      <c r="A18" s="3" t="s">
        <v>27</v>
      </c>
      <c r="B18" s="4">
        <v>96</v>
      </c>
      <c r="C18" s="4">
        <v>189</v>
      </c>
      <c r="D18" s="4">
        <v>4762600</v>
      </c>
      <c r="E18" s="4">
        <v>7851300</v>
      </c>
      <c r="F18" s="4">
        <v>4823800</v>
      </c>
      <c r="G18" s="4">
        <v>4956500</v>
      </c>
      <c r="H18" s="4">
        <v>6591100</v>
      </c>
      <c r="I18" s="4">
        <f t="shared" si="2"/>
        <v>5797060</v>
      </c>
      <c r="J18" s="4">
        <f t="shared" si="3"/>
        <v>5.7970599999999997E-3</v>
      </c>
    </row>
    <row r="19" spans="1:10" x14ac:dyDescent="0.3">
      <c r="A19" s="3" t="s">
        <v>28</v>
      </c>
      <c r="B19" s="4">
        <v>192</v>
      </c>
      <c r="C19" s="4">
        <v>381</v>
      </c>
      <c r="D19" s="4">
        <v>18596900</v>
      </c>
      <c r="E19" s="4">
        <v>18004200</v>
      </c>
      <c r="F19" s="4">
        <v>33316800</v>
      </c>
      <c r="G19" s="4">
        <v>24331900</v>
      </c>
      <c r="H19" s="4">
        <v>22709500</v>
      </c>
      <c r="I19" s="4">
        <f t="shared" si="2"/>
        <v>23391860</v>
      </c>
      <c r="J19" s="4">
        <f t="shared" si="3"/>
        <v>2.339186E-2</v>
      </c>
    </row>
    <row r="20" spans="1:10" x14ac:dyDescent="0.3">
      <c r="A20" s="3" t="s">
        <v>29</v>
      </c>
      <c r="B20" s="4">
        <v>384</v>
      </c>
      <c r="C20" s="4">
        <v>765</v>
      </c>
      <c r="D20" s="4">
        <v>44153100</v>
      </c>
      <c r="E20" s="4">
        <v>41522400</v>
      </c>
      <c r="F20" s="4">
        <v>39683400</v>
      </c>
      <c r="G20" s="4">
        <v>44777400</v>
      </c>
      <c r="H20" s="4">
        <v>41959100</v>
      </c>
      <c r="I20" s="4">
        <f t="shared" si="2"/>
        <v>42419080</v>
      </c>
      <c r="J20" s="4">
        <f t="shared" si="3"/>
        <v>4.2419079999999998E-2</v>
      </c>
    </row>
    <row r="21" spans="1:10" x14ac:dyDescent="0.3">
      <c r="A21" s="3" t="s">
        <v>16</v>
      </c>
      <c r="B21" s="4">
        <v>768</v>
      </c>
      <c r="C21" s="4">
        <v>1533</v>
      </c>
      <c r="D21" s="4">
        <v>203338600</v>
      </c>
      <c r="E21" s="4">
        <v>234119300</v>
      </c>
      <c r="F21" s="4">
        <v>236900501</v>
      </c>
      <c r="G21" s="4">
        <v>352924300</v>
      </c>
      <c r="H21" s="4">
        <v>239093601</v>
      </c>
      <c r="I21" s="4">
        <f>AVERAGE(D21:H21)</f>
        <v>253275260.40000001</v>
      </c>
      <c r="J21" s="4">
        <f>(I21/1000000000)</f>
        <v>0.25327526039999998</v>
      </c>
    </row>
    <row r="22" spans="1:10" x14ac:dyDescent="0.3">
      <c r="A22" s="3" t="s">
        <v>17</v>
      </c>
      <c r="B22" s="4">
        <v>1536</v>
      </c>
      <c r="C22" s="4">
        <v>3069</v>
      </c>
      <c r="D22" s="4">
        <v>1314567799</v>
      </c>
      <c r="E22" s="4">
        <v>1699555999</v>
      </c>
      <c r="F22" s="4">
        <v>1707691699</v>
      </c>
      <c r="G22" s="4">
        <v>1695853399</v>
      </c>
      <c r="H22" s="4">
        <v>1683617700</v>
      </c>
      <c r="I22" s="4">
        <f>AVERAGE(D22:H22)</f>
        <v>1620257319.2</v>
      </c>
      <c r="J22" s="4">
        <f>(I22/1000000000)</f>
        <v>1.6202573192</v>
      </c>
    </row>
    <row r="23" spans="1:10" x14ac:dyDescent="0.3">
      <c r="B23" s="2"/>
      <c r="C23" s="2"/>
      <c r="J23" s="2"/>
    </row>
    <row r="25" spans="1:10" x14ac:dyDescent="0.3">
      <c r="A25" s="11"/>
      <c r="B25" s="10"/>
    </row>
    <row r="26" spans="1:10" x14ac:dyDescent="0.3">
      <c r="A26" s="5"/>
      <c r="B26" s="1"/>
    </row>
    <row r="27" spans="1:10" x14ac:dyDescent="0.3">
      <c r="A27" s="5"/>
      <c r="B27" s="1"/>
    </row>
    <row r="28" spans="1:10" x14ac:dyDescent="0.3">
      <c r="A28" s="5"/>
      <c r="B28" s="1">
        <v>1945930800</v>
      </c>
      <c r="C28">
        <v>21809119.600000001</v>
      </c>
      <c r="D28">
        <f>B28-C28</f>
        <v>1924121680.4000001</v>
      </c>
    </row>
    <row r="29" spans="1:10" x14ac:dyDescent="0.3">
      <c r="A29" s="5"/>
      <c r="B29" s="1"/>
    </row>
  </sheetData>
  <mergeCells count="2">
    <mergeCell ref="B2:C2"/>
    <mergeCell ref="A1:J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E2A00E07-0F79-4A86-B19E-601218F656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Sheet1!J3:J3</xm:f>
              <xm:sqref>K3</xm:sqref>
            </x14:sparkline>
            <x14:sparkline>
              <xm:f>Sheet1!J4:J4</xm:f>
              <xm:sqref>K4</xm:sqref>
            </x14:sparkline>
            <x14:sparkline>
              <xm:f>Sheet1!J5:J5</xm:f>
              <xm:sqref>K5</xm:sqref>
            </x14:sparkline>
            <x14:sparkline>
              <xm:f>Sheet1!J6:J6</xm:f>
              <xm:sqref>K6</xm:sqref>
            </x14:sparkline>
            <x14:sparkline>
              <xm:f>Sheet1!J7:J7</xm:f>
              <xm:sqref>K7</xm:sqref>
            </x14:sparkline>
            <x14:sparkline>
              <xm:f>Sheet1!J8:J8</xm:f>
              <xm:sqref>K8</xm:sqref>
            </x14:sparkline>
            <x14:sparkline>
              <xm:f>Sheet1!J9:J9</xm:f>
              <xm:sqref>K9</xm:sqref>
            </x14:sparkline>
            <x14:sparkline>
              <xm:f>Sheet1!J10:J10</xm:f>
              <xm:sqref>K10</xm:sqref>
            </x14:sparkline>
            <x14:sparkline>
              <xm:f>Sheet1!J11:J11</xm:f>
              <xm:sqref>K11</xm:sqref>
            </x14:sparkline>
            <x14:sparkline>
              <xm:f>Sheet1!J12:J12</xm:f>
              <xm:sqref>K12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4ADAAA76C24086318E2213935189" ma:contentTypeVersion="4" ma:contentTypeDescription="Create a new document." ma:contentTypeScope="" ma:versionID="98480c2a5ea3f6971cee195b33bf0533">
  <xsd:schema xmlns:xsd="http://www.w3.org/2001/XMLSchema" xmlns:xs="http://www.w3.org/2001/XMLSchema" xmlns:p="http://schemas.microsoft.com/office/2006/metadata/properties" xmlns:ns3="e555b152-19e3-4faf-a022-c0cb6a9a7abe" targetNamespace="http://schemas.microsoft.com/office/2006/metadata/properties" ma:root="true" ma:fieldsID="0af9b9821d5e6fa0efb2df04688a4f72" ns3:_="">
    <xsd:import namespace="e555b152-19e3-4faf-a022-c0cb6a9a7a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5b152-19e3-4faf-a022-c0cb6a9a7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8AFD12-5C06-45D0-8D29-40BC29B69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55b152-19e3-4faf-a022-c0cb6a9a7a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C8B86E-EE2A-4BE3-BE59-C4547F14EC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20362A-FBE8-4BCF-AD59-EC7D77F3AE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55b152-19e3-4faf-a022-c0cb6a9a7ab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2021-03-27T09:40:57Z</dcterms:created>
  <dcterms:modified xsi:type="dcterms:W3CDTF">2021-03-28T08:39:54Z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0x0101005C324ADAAA76C24086318E2213935189</vt:lpwstr>
  </property>
</Properties>
</file>