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gidden_iiasa_ac_at/Documents/work/iiasa/papers/2024-cstorage/2024_gidden_cstorage/data/packaged/"/>
    </mc:Choice>
  </mc:AlternateContent>
  <xr:revisionPtr revIDLastSave="31" documentId="13_ncr:1_{81B67EDA-84F0-8840-AE29-11064E4739DF}" xr6:coauthVersionLast="47" xr6:coauthVersionMax="47" xr10:uidLastSave="{F74FCC8C-804E-4A98-B41F-4C61133F5D9C}"/>
  <bookViews>
    <workbookView xWindow="1812" yWindow="1812" windowWidth="17280" windowHeight="8964" activeTab="1" xr2:uid="{6549E4CE-18C3-CC49-A681-C7EC9F6861DC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11" i="2"/>
  <c r="J6" i="1"/>
  <c r="I4" i="1"/>
  <c r="D11" i="2"/>
  <c r="B11" i="2"/>
  <c r="B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4" i="2"/>
  <c r="C4" i="2"/>
  <c r="D4" i="2"/>
  <c r="C3" i="2"/>
  <c r="D3" i="2"/>
  <c r="B3" i="2"/>
  <c r="D2" i="2"/>
  <c r="C2" i="2"/>
  <c r="B2" i="2"/>
  <c r="J7" i="1"/>
  <c r="J4" i="1"/>
  <c r="I5" i="1"/>
  <c r="J5" i="1"/>
  <c r="K5" i="1"/>
  <c r="I6" i="1"/>
  <c r="I7" i="1"/>
  <c r="I8" i="1"/>
  <c r="J8" i="1"/>
  <c r="I9" i="1"/>
  <c r="J9" i="1"/>
  <c r="I10" i="1"/>
  <c r="J10" i="1"/>
  <c r="I11" i="1"/>
  <c r="J11" i="1"/>
  <c r="I12" i="1"/>
  <c r="J12" i="1"/>
  <c r="J3" i="1"/>
  <c r="I3" i="1"/>
  <c r="D13" i="1"/>
  <c r="G12" i="1"/>
  <c r="K12" i="1" s="1"/>
  <c r="D12" i="1"/>
  <c r="G11" i="1"/>
  <c r="D11" i="1"/>
  <c r="G10" i="1"/>
  <c r="D10" i="1"/>
  <c r="G9" i="1"/>
  <c r="D9" i="1"/>
  <c r="G8" i="1"/>
  <c r="D8" i="1"/>
  <c r="G7" i="1"/>
  <c r="D7" i="1"/>
  <c r="G6" i="1"/>
  <c r="K6" i="1" s="1"/>
  <c r="D6" i="1"/>
  <c r="G5" i="1"/>
  <c r="D5" i="1"/>
  <c r="G4" i="1"/>
  <c r="K4" i="1" s="1"/>
  <c r="G3" i="1"/>
  <c r="K3" i="1" s="1"/>
  <c r="D4" i="1"/>
  <c r="D3" i="1"/>
  <c r="K11" i="1" l="1"/>
  <c r="K10" i="1"/>
  <c r="K9" i="1"/>
  <c r="K8" i="1"/>
  <c r="K7" i="1"/>
</calcChain>
</file>

<file path=xl/sharedStrings.xml><?xml version="1.0" encoding="utf-8"?>
<sst xmlns="http://schemas.openxmlformats.org/spreadsheetml/2006/main" count="40" uniqueCount="32">
  <si>
    <t>Onshore</t>
  </si>
  <si>
    <t>Offshore</t>
  </si>
  <si>
    <t>Total</t>
  </si>
  <si>
    <t>Baseline</t>
  </si>
  <si>
    <t>Sensitivity</t>
  </si>
  <si>
    <t>Protected Areas</t>
  </si>
  <si>
    <t>EEZ</t>
  </si>
  <si>
    <t>Polar</t>
  </si>
  <si>
    <t>Siesmic</t>
  </si>
  <si>
    <t>Ocean Depth</t>
  </si>
  <si>
    <t>Sedimentary Depth</t>
  </si>
  <si>
    <t>Maritime dispute</t>
  </si>
  <si>
    <t>Terrestrial Boundary</t>
  </si>
  <si>
    <t>Oil and Gas</t>
  </si>
  <si>
    <t>Delta_Offshore</t>
  </si>
  <si>
    <t>Delta_Onshore</t>
  </si>
  <si>
    <t>Total_Delta</t>
  </si>
  <si>
    <t>Population*</t>
  </si>
  <si>
    <t>* for Baseline - 25km buffer+ 2100 SSP5
For Sensitivity - 2020 SSP5</t>
  </si>
  <si>
    <t>** Selecting sedimentary deposity from Terrestrial boundry step that contains atleast one O&amp;G site</t>
  </si>
  <si>
    <t>These are the final values</t>
  </si>
  <si>
    <t>Geological Potential***</t>
  </si>
  <si>
    <t>*** Analysis_Dataset_V3.csv gives country level breakdown. Descrepencies are observed in global_offshore_baselibe vs country_offshore_baseline due to international waters and missing EEZ for Antarctica</t>
  </si>
  <si>
    <t>Category</t>
  </si>
  <si>
    <t>Precautionary Global Boundary</t>
  </si>
  <si>
    <t>Exclusive Economic Zones</t>
  </si>
  <si>
    <t>Polar Circles</t>
  </si>
  <si>
    <t>Seismic Hazard</t>
  </si>
  <si>
    <t>Population Centers</t>
  </si>
  <si>
    <t>Minimum and Maximum Storage Depth</t>
  </si>
  <si>
    <t>Maritime Disputed Areas</t>
  </si>
  <si>
    <t>Technical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</si>
</sst>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3" fontId="0" fillId="0" borderId="0" xfId="0" applyNumberFormat="1"/>
    <xf numFmtId="3" fontId="0" fillId="7" borderId="0" xfId="0" applyNumberFormat="1" applyFill="1"/>
    <xf numFmtId="3" fontId="0" fillId="8" borderId="0" xfId="0" applyNumberFormat="1" applyFill="1"/>
    <xf numFmtId="3" fontId="0" fillId="2" borderId="0" xfId="0" applyNumberFormat="1" applyFill="1"/>
    <xf numFmtId="3" fontId="0" fillId="4" borderId="0" xfId="0" applyNumberFormat="1" applyFill="1"/>
    <xf numFmtId="3" fontId="0" fillId="3" borderId="0" xfId="0" applyNumberFormat="1" applyFill="1"/>
    <xf numFmtId="3" fontId="0" fillId="9" borderId="0" xfId="0" applyNumberFormat="1" applyFill="1"/>
    <xf numFmtId="0" fontId="0" fillId="9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F383-EA21-EB4F-BB80-F2B4A5362C50}">
  <dimension ref="A1:K19"/>
  <sheetViews>
    <sheetView zoomScale="115" zoomScaleNormal="115" workbookViewId="0">
      <selection activeCell="E9" sqref="E9"/>
    </sheetView>
  </sheetViews>
  <sheetFormatPr defaultColWidth="11.19921875" defaultRowHeight="15.6" x14ac:dyDescent="0.3"/>
  <cols>
    <col min="1" max="1" width="34" customWidth="1"/>
    <col min="9" max="10" width="13.296875" bestFit="1" customWidth="1"/>
  </cols>
  <sheetData>
    <row r="1" spans="1:11" x14ac:dyDescent="0.3">
      <c r="B1" s="15" t="s">
        <v>3</v>
      </c>
      <c r="C1" s="15"/>
      <c r="D1" s="15"/>
      <c r="E1" s="16" t="s">
        <v>4</v>
      </c>
      <c r="F1" s="16"/>
      <c r="G1" s="16"/>
    </row>
    <row r="2" spans="1:11" x14ac:dyDescent="0.3">
      <c r="B2" t="s">
        <v>0</v>
      </c>
      <c r="C2" t="s">
        <v>1</v>
      </c>
      <c r="D2" s="4" t="s">
        <v>2</v>
      </c>
      <c r="E2" t="s">
        <v>0</v>
      </c>
      <c r="F2" t="s">
        <v>1</v>
      </c>
      <c r="G2" s="5" t="s">
        <v>2</v>
      </c>
      <c r="I2" t="s">
        <v>14</v>
      </c>
      <c r="J2" t="s">
        <v>15</v>
      </c>
      <c r="K2" t="s">
        <v>16</v>
      </c>
    </row>
    <row r="3" spans="1:11" x14ac:dyDescent="0.3">
      <c r="A3" t="s">
        <v>21</v>
      </c>
      <c r="B3" s="7">
        <v>5719</v>
      </c>
      <c r="C3" s="7">
        <v>6065</v>
      </c>
      <c r="D3" s="8">
        <f t="shared" ref="D3:D13" si="0">B3+C3</f>
        <v>11784</v>
      </c>
      <c r="E3" s="7">
        <v>5719</v>
      </c>
      <c r="F3" s="7">
        <v>6065</v>
      </c>
      <c r="G3" s="9">
        <f t="shared" ref="G3:G12" si="1">E3+F3</f>
        <v>11784</v>
      </c>
      <c r="H3" s="7"/>
      <c r="I3" s="7">
        <f>E3-B3</f>
        <v>0</v>
      </c>
      <c r="J3" s="7">
        <f t="shared" ref="J3:K3" si="2">F3-C3</f>
        <v>0</v>
      </c>
      <c r="K3" s="7">
        <f t="shared" si="2"/>
        <v>0</v>
      </c>
    </row>
    <row r="4" spans="1:11" x14ac:dyDescent="0.3">
      <c r="A4" t="s">
        <v>5</v>
      </c>
      <c r="B4" s="7">
        <v>5030</v>
      </c>
      <c r="C4" s="7">
        <v>5586</v>
      </c>
      <c r="D4" s="8">
        <f t="shared" si="0"/>
        <v>10616</v>
      </c>
      <c r="E4" s="7">
        <v>5030</v>
      </c>
      <c r="F4" s="7">
        <v>5586</v>
      </c>
      <c r="G4" s="9">
        <f t="shared" si="1"/>
        <v>10616</v>
      </c>
      <c r="H4" s="7"/>
      <c r="I4" s="7">
        <f>E4-B4</f>
        <v>0</v>
      </c>
      <c r="J4" s="7">
        <f t="shared" ref="J4:J12" si="3">F4-C4</f>
        <v>0</v>
      </c>
      <c r="K4" s="7">
        <f t="shared" ref="K4:K12" si="4">G4-D4</f>
        <v>0</v>
      </c>
    </row>
    <row r="5" spans="1:11" x14ac:dyDescent="0.3">
      <c r="A5" t="s">
        <v>6</v>
      </c>
      <c r="B5" s="7">
        <v>5030</v>
      </c>
      <c r="C5" s="7">
        <v>5026</v>
      </c>
      <c r="D5" s="8">
        <f t="shared" si="0"/>
        <v>10056</v>
      </c>
      <c r="E5" s="7">
        <v>5030</v>
      </c>
      <c r="F5" s="7">
        <v>5026</v>
      </c>
      <c r="G5" s="9">
        <f t="shared" si="1"/>
        <v>10056</v>
      </c>
      <c r="H5" s="7"/>
      <c r="I5" s="7">
        <f t="shared" ref="I4:I12" si="5">E5-B5</f>
        <v>0</v>
      </c>
      <c r="J5" s="7">
        <f t="shared" si="3"/>
        <v>0</v>
      </c>
      <c r="K5" s="7">
        <f t="shared" si="4"/>
        <v>0</v>
      </c>
    </row>
    <row r="6" spans="1:11" x14ac:dyDescent="0.3">
      <c r="A6" s="1" t="s">
        <v>7</v>
      </c>
      <c r="B6" s="10">
        <v>4626</v>
      </c>
      <c r="C6" s="10">
        <v>4003</v>
      </c>
      <c r="D6" s="8">
        <f t="shared" si="0"/>
        <v>8629</v>
      </c>
      <c r="E6" s="10">
        <v>4967</v>
      </c>
      <c r="F6" s="10">
        <v>5026</v>
      </c>
      <c r="G6" s="9">
        <f t="shared" si="1"/>
        <v>9993</v>
      </c>
      <c r="H6" s="10"/>
      <c r="I6" s="10">
        <f t="shared" si="5"/>
        <v>341</v>
      </c>
      <c r="J6" s="10">
        <f>F6-C6</f>
        <v>1023</v>
      </c>
      <c r="K6" s="10">
        <f t="shared" si="4"/>
        <v>1364</v>
      </c>
    </row>
    <row r="7" spans="1:11" x14ac:dyDescent="0.3">
      <c r="A7" s="3" t="s">
        <v>8</v>
      </c>
      <c r="B7" s="11">
        <v>3887</v>
      </c>
      <c r="C7" s="11">
        <v>3971</v>
      </c>
      <c r="D7" s="8">
        <f t="shared" si="0"/>
        <v>7858</v>
      </c>
      <c r="E7" s="11">
        <v>4551</v>
      </c>
      <c r="F7" s="11">
        <v>3971</v>
      </c>
      <c r="G7" s="9">
        <f t="shared" si="1"/>
        <v>8522</v>
      </c>
      <c r="H7" s="11"/>
      <c r="I7" s="11">
        <f t="shared" si="5"/>
        <v>664</v>
      </c>
      <c r="J7" s="11">
        <f>F7-C7</f>
        <v>0</v>
      </c>
      <c r="K7" s="11">
        <f t="shared" si="4"/>
        <v>664</v>
      </c>
    </row>
    <row r="8" spans="1:11" x14ac:dyDescent="0.3">
      <c r="A8" t="s">
        <v>17</v>
      </c>
      <c r="B8" s="7">
        <v>3295</v>
      </c>
      <c r="C8" s="7">
        <v>3971</v>
      </c>
      <c r="D8" s="8">
        <f t="shared" si="0"/>
        <v>7266</v>
      </c>
      <c r="E8" s="7">
        <v>3859</v>
      </c>
      <c r="F8" s="7">
        <v>3971</v>
      </c>
      <c r="G8" s="9">
        <f t="shared" si="1"/>
        <v>7830</v>
      </c>
      <c r="H8" s="7"/>
      <c r="I8" s="7">
        <f t="shared" si="5"/>
        <v>564</v>
      </c>
      <c r="J8" s="7">
        <f t="shared" si="3"/>
        <v>0</v>
      </c>
      <c r="K8" s="7">
        <f t="shared" si="4"/>
        <v>564</v>
      </c>
    </row>
    <row r="9" spans="1:11" x14ac:dyDescent="0.3">
      <c r="A9" s="2" t="s">
        <v>9</v>
      </c>
      <c r="B9" s="12">
        <v>3295</v>
      </c>
      <c r="C9" s="12">
        <v>1663</v>
      </c>
      <c r="D9" s="8">
        <f t="shared" si="0"/>
        <v>4958</v>
      </c>
      <c r="E9" s="12">
        <v>3295</v>
      </c>
      <c r="F9" s="12">
        <v>2675</v>
      </c>
      <c r="G9" s="9">
        <f t="shared" si="1"/>
        <v>5970</v>
      </c>
      <c r="H9" s="12"/>
      <c r="I9" s="12">
        <f t="shared" si="5"/>
        <v>0</v>
      </c>
      <c r="J9" s="12">
        <f t="shared" si="3"/>
        <v>1012</v>
      </c>
      <c r="K9" s="12">
        <f t="shared" si="4"/>
        <v>1012</v>
      </c>
    </row>
    <row r="10" spans="1:11" x14ac:dyDescent="0.3">
      <c r="A10" s="2" t="s">
        <v>10</v>
      </c>
      <c r="B10" s="12">
        <v>1045</v>
      </c>
      <c r="C10" s="12">
        <v>491</v>
      </c>
      <c r="D10" s="8">
        <f t="shared" si="0"/>
        <v>1536</v>
      </c>
      <c r="E10" s="12">
        <v>1780</v>
      </c>
      <c r="F10" s="12">
        <v>859</v>
      </c>
      <c r="G10" s="9">
        <f t="shared" si="1"/>
        <v>2639</v>
      </c>
      <c r="H10" s="12"/>
      <c r="I10" s="12">
        <f t="shared" si="5"/>
        <v>735</v>
      </c>
      <c r="J10" s="12">
        <f t="shared" si="3"/>
        <v>368</v>
      </c>
      <c r="K10" s="12">
        <f t="shared" si="4"/>
        <v>1103</v>
      </c>
    </row>
    <row r="11" spans="1:11" x14ac:dyDescent="0.3">
      <c r="A11" t="s">
        <v>11</v>
      </c>
      <c r="B11" s="7">
        <v>1045</v>
      </c>
      <c r="C11" s="7">
        <v>474</v>
      </c>
      <c r="D11" s="8">
        <f t="shared" si="0"/>
        <v>1519</v>
      </c>
      <c r="E11" s="7">
        <v>1045</v>
      </c>
      <c r="F11" s="7">
        <v>491</v>
      </c>
      <c r="G11" s="9">
        <f t="shared" si="1"/>
        <v>1536</v>
      </c>
      <c r="H11" s="7"/>
      <c r="I11" s="7">
        <f t="shared" si="5"/>
        <v>0</v>
      </c>
      <c r="J11" s="7">
        <f t="shared" si="3"/>
        <v>17</v>
      </c>
      <c r="K11" s="7">
        <f t="shared" si="4"/>
        <v>17</v>
      </c>
    </row>
    <row r="12" spans="1:11" x14ac:dyDescent="0.3">
      <c r="A12" t="s">
        <v>12</v>
      </c>
      <c r="B12" s="13">
        <v>1045</v>
      </c>
      <c r="C12" s="13">
        <v>474</v>
      </c>
      <c r="D12" s="13">
        <f t="shared" si="0"/>
        <v>1519</v>
      </c>
      <c r="E12" s="7">
        <v>992</v>
      </c>
      <c r="F12" s="7">
        <v>474</v>
      </c>
      <c r="G12" s="9">
        <f t="shared" si="1"/>
        <v>1466</v>
      </c>
      <c r="H12" s="7"/>
      <c r="I12" s="7">
        <f t="shared" si="5"/>
        <v>-53</v>
      </c>
      <c r="J12" s="7">
        <f t="shared" si="3"/>
        <v>0</v>
      </c>
      <c r="K12" s="7">
        <f t="shared" si="4"/>
        <v>-53</v>
      </c>
    </row>
    <row r="13" spans="1:11" x14ac:dyDescent="0.3">
      <c r="A13" t="s">
        <v>13</v>
      </c>
      <c r="B13" s="13">
        <v>561</v>
      </c>
      <c r="C13" s="13">
        <v>203</v>
      </c>
      <c r="D13" s="13">
        <f t="shared" si="0"/>
        <v>764</v>
      </c>
      <c r="E13" s="7"/>
      <c r="F13" s="7"/>
      <c r="G13" s="9"/>
      <c r="H13" s="7"/>
      <c r="I13" s="7"/>
      <c r="J13" s="7"/>
      <c r="K13" s="7"/>
    </row>
    <row r="16" spans="1:11" ht="46.8" x14ac:dyDescent="0.3">
      <c r="A16" s="6" t="s">
        <v>18</v>
      </c>
    </row>
    <row r="17" spans="1:1" x14ac:dyDescent="0.3">
      <c r="A17" t="s">
        <v>19</v>
      </c>
    </row>
    <row r="18" spans="1:1" x14ac:dyDescent="0.3">
      <c r="A18" s="14" t="s">
        <v>20</v>
      </c>
    </row>
    <row r="19" spans="1:1" x14ac:dyDescent="0.3">
      <c r="A19" t="s">
        <v>22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1274-FA82-4EBA-BCF9-460082C0266A}">
  <dimension ref="A1:D11"/>
  <sheetViews>
    <sheetView tabSelected="1" workbookViewId="0">
      <selection activeCell="D13" sqref="B13:D13"/>
    </sheetView>
  </sheetViews>
  <sheetFormatPr defaultRowHeight="15.6" x14ac:dyDescent="0.3"/>
  <cols>
    <col min="1" max="1" width="27.5" bestFit="1" customWidth="1"/>
  </cols>
  <sheetData>
    <row r="1" spans="1:4" x14ac:dyDescent="0.3">
      <c r="A1" t="s">
        <v>23</v>
      </c>
      <c r="B1" t="s">
        <v>0</v>
      </c>
      <c r="C1" t="s">
        <v>1</v>
      </c>
      <c r="D1" t="s">
        <v>2</v>
      </c>
    </row>
    <row r="2" spans="1:4" x14ac:dyDescent="0.3">
      <c r="A2" t="s">
        <v>31</v>
      </c>
      <c r="B2" s="7">
        <f>Sheet1!B3</f>
        <v>5719</v>
      </c>
      <c r="C2" s="7">
        <f>Sheet1!C3</f>
        <v>6065</v>
      </c>
      <c r="D2" s="7">
        <f>Sheet1!D3</f>
        <v>11784</v>
      </c>
    </row>
    <row r="3" spans="1:4" x14ac:dyDescent="0.3">
      <c r="A3" t="s">
        <v>5</v>
      </c>
      <c r="B3" s="7">
        <f>Sheet1!B3-Sheet1!B4</f>
        <v>689</v>
      </c>
      <c r="C3" s="7">
        <f>Sheet1!C3-Sheet1!C4</f>
        <v>479</v>
      </c>
      <c r="D3" s="7">
        <f>Sheet1!D3-Sheet1!D4</f>
        <v>1168</v>
      </c>
    </row>
    <row r="4" spans="1:4" x14ac:dyDescent="0.3">
      <c r="A4" t="s">
        <v>25</v>
      </c>
      <c r="B4" s="7">
        <f>Sheet1!B4-Sheet1!B5</f>
        <v>0</v>
      </c>
      <c r="C4" s="7">
        <f>Sheet1!C4-Sheet1!C5</f>
        <v>560</v>
      </c>
      <c r="D4" s="7">
        <f>Sheet1!D4-Sheet1!D5</f>
        <v>560</v>
      </c>
    </row>
    <row r="5" spans="1:4" x14ac:dyDescent="0.3">
      <c r="A5" t="s">
        <v>26</v>
      </c>
      <c r="B5" s="7">
        <f>Sheet1!B5-Sheet1!B6</f>
        <v>404</v>
      </c>
      <c r="C5" s="7">
        <f>Sheet1!C5-Sheet1!C6</f>
        <v>1023</v>
      </c>
      <c r="D5" s="7">
        <f>Sheet1!D5-Sheet1!D6</f>
        <v>1427</v>
      </c>
    </row>
    <row r="6" spans="1:4" x14ac:dyDescent="0.3">
      <c r="A6" t="s">
        <v>27</v>
      </c>
      <c r="B6" s="7">
        <f>Sheet1!B6-Sheet1!B7</f>
        <v>739</v>
      </c>
      <c r="C6" s="7">
        <f>Sheet1!C6-Sheet1!C7</f>
        <v>32</v>
      </c>
      <c r="D6" s="7">
        <f>Sheet1!D6-Sheet1!D7</f>
        <v>771</v>
      </c>
    </row>
    <row r="7" spans="1:4" x14ac:dyDescent="0.3">
      <c r="A7" t="s">
        <v>28</v>
      </c>
      <c r="B7" s="7">
        <f>Sheet1!B7-Sheet1!B8</f>
        <v>592</v>
      </c>
      <c r="C7" s="7">
        <f>Sheet1!C7-Sheet1!C8</f>
        <v>0</v>
      </c>
      <c r="D7" s="7">
        <f>Sheet1!D7-Sheet1!D8</f>
        <v>592</v>
      </c>
    </row>
    <row r="8" spans="1:4" x14ac:dyDescent="0.3">
      <c r="A8" t="s">
        <v>9</v>
      </c>
      <c r="B8" s="7">
        <f>Sheet1!B8-Sheet1!B9</f>
        <v>0</v>
      </c>
      <c r="C8" s="7">
        <f>Sheet1!C8-Sheet1!C9</f>
        <v>2308</v>
      </c>
      <c r="D8" s="7">
        <f>Sheet1!D8-Sheet1!D9</f>
        <v>2308</v>
      </c>
    </row>
    <row r="9" spans="1:4" x14ac:dyDescent="0.3">
      <c r="A9" t="s">
        <v>29</v>
      </c>
      <c r="B9" s="7">
        <f>Sheet1!B9-Sheet1!B10</f>
        <v>2250</v>
      </c>
      <c r="C9" s="7">
        <f>Sheet1!C9-Sheet1!C10</f>
        <v>1172</v>
      </c>
      <c r="D9" s="7">
        <f>Sheet1!D9-Sheet1!D10</f>
        <v>3422</v>
      </c>
    </row>
    <row r="10" spans="1:4" x14ac:dyDescent="0.3">
      <c r="A10" t="s">
        <v>30</v>
      </c>
      <c r="B10" s="7">
        <f>Sheet1!B10-Sheet1!B11</f>
        <v>0</v>
      </c>
      <c r="C10" s="7">
        <f>Sheet1!C10-Sheet1!C11</f>
        <v>17</v>
      </c>
      <c r="D10" s="7">
        <f>Sheet1!D10-Sheet1!D11</f>
        <v>17</v>
      </c>
    </row>
    <row r="11" spans="1:4" x14ac:dyDescent="0.3">
      <c r="A11" t="s">
        <v>24</v>
      </c>
      <c r="B11" s="7">
        <f>B2-SUM(B3:B10)</f>
        <v>1045</v>
      </c>
      <c r="C11" s="7">
        <f t="shared" ref="C11:D11" si="0">C2-SUM(C3:C10)</f>
        <v>474</v>
      </c>
      <c r="D11" s="7">
        <f t="shared" si="0"/>
        <v>1519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726f2c6-9946-4811-9843-facded7c8750">
      <Terms xmlns="http://schemas.microsoft.com/office/infopath/2007/PartnerControls"/>
    </lcf76f155ced4ddcb4097134ff3c332f>
    <TaxCatchAll xmlns="767e6690-7a14-4d32-91ce-7a1186ad202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8E7E01FDBC894A8118D024CD01B609" ma:contentTypeVersion="16" ma:contentTypeDescription="Create a new document." ma:contentTypeScope="" ma:versionID="fcfe484d010e6b69471e898cc26a82ed">
  <xsd:schema xmlns:xsd="http://www.w3.org/2001/XMLSchema" xmlns:xs="http://www.w3.org/2001/XMLSchema" xmlns:p="http://schemas.microsoft.com/office/2006/metadata/properties" xmlns:ns2="c726f2c6-9946-4811-9843-facded7c8750" xmlns:ns3="767e6690-7a14-4d32-91ce-7a1186ad202b" targetNamespace="http://schemas.microsoft.com/office/2006/metadata/properties" ma:root="true" ma:fieldsID="ac5204ee13610b869d64dc589081f149" ns2:_="" ns3:_="">
    <xsd:import namespace="c726f2c6-9946-4811-9843-facded7c8750"/>
    <xsd:import namespace="767e6690-7a14-4d32-91ce-7a1186ad20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6f2c6-9946-4811-9843-facded7c8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b2b414a-4870-4b76-be62-ecc4760d58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7e6690-7a14-4d32-91ce-7a1186ad20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76aed15-24d2-4039-88a1-8d285bf7c786}" ma:internalName="TaxCatchAll" ma:showField="CatchAllData" ma:web="767e6690-7a14-4d32-91ce-7a1186ad20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AD1E99-00DE-4595-BE2B-EC3EF72031E6}">
  <ds:schemaRefs>
    <ds:schemaRef ds:uri="http://schemas.microsoft.com/office/2006/metadata/properties"/>
    <ds:schemaRef ds:uri="http://schemas.microsoft.com/office/infopath/2007/PartnerControls"/>
    <ds:schemaRef ds:uri="c726f2c6-9946-4811-9843-facded7c8750"/>
    <ds:schemaRef ds:uri="767e6690-7a14-4d32-91ce-7a1186ad202b"/>
  </ds:schemaRefs>
</ds:datastoreItem>
</file>

<file path=customXml/itemProps2.xml><?xml version="1.0" encoding="utf-8"?>
<ds:datastoreItem xmlns:ds="http://schemas.openxmlformats.org/officeDocument/2006/customXml" ds:itemID="{A982AA80-C26D-4E85-98CB-9C602EE22F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BF3325-233D-4ED1-994C-E6CC57E83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26f2c6-9946-4811-9843-facded7c8750"/>
    <ds:schemaRef ds:uri="767e6690-7a14-4d32-91ce-7a1186ad20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 Siddharth</dc:creator>
  <cp:lastModifiedBy>GIDDEN Matthew</cp:lastModifiedBy>
  <dcterms:created xsi:type="dcterms:W3CDTF">2024-05-24T15:27:29Z</dcterms:created>
  <dcterms:modified xsi:type="dcterms:W3CDTF">2024-06-02T19:26:25Z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0x010100BB8E7E01FDBC894A8118D024CD01B609</vt:lpwstr>
  </property>
</Properties>
</file>