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gidden_iiasa_ac_at/Documents/work/iiasa/papers/2024-cstorage/2024_gidden_cstorage/processed_data/"/>
    </mc:Choice>
  </mc:AlternateContent>
  <xr:revisionPtr revIDLastSave="14" documentId="8_{E9E3F571-E00D-4F91-AA26-B5BF84470185}" xr6:coauthVersionLast="47" xr6:coauthVersionMax="47" xr10:uidLastSave="{3561A98E-1DB3-4995-B0FD-C2A42B328CA7}"/>
  <bookViews>
    <workbookView xWindow="-120" yWindow="-120" windowWidth="29040" windowHeight="15840" xr2:uid="{E3440E78-61E8-4489-8466-31987F5A1EF6}"/>
  </bookViews>
  <sheets>
    <sheet name="data" sheetId="1" r:id="rId1"/>
    <sheet name="from AR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I2" i="1"/>
  <c r="H2" i="1"/>
  <c r="R6" i="1"/>
  <c r="S6" i="1" s="1"/>
  <c r="T6" i="1" s="1"/>
  <c r="U6" i="1" s="1"/>
  <c r="V6" i="1" s="1"/>
  <c r="V8" i="1" s="1"/>
  <c r="I5" i="1"/>
  <c r="I4" i="1"/>
  <c r="H5" i="1"/>
  <c r="H4" i="1"/>
  <c r="V7" i="1" l="1"/>
  <c r="V9" i="1" s="1"/>
  <c r="T8" i="1"/>
  <c r="S8" i="1"/>
  <c r="R8" i="1"/>
  <c r="U8" i="1"/>
  <c r="R7" i="1" l="1"/>
  <c r="S7" i="1"/>
  <c r="R9" i="1"/>
  <c r="T7" i="1" l="1"/>
  <c r="S9" i="1"/>
  <c r="U7" i="1" l="1"/>
  <c r="U9" i="1" s="1"/>
  <c r="T9" i="1"/>
</calcChain>
</file>

<file path=xl/sharedStrings.xml><?xml version="1.0" encoding="utf-8"?>
<sst xmlns="http://schemas.openxmlformats.org/spreadsheetml/2006/main" count="73" uniqueCount="16">
  <si>
    <t>Scenario</t>
  </si>
  <si>
    <t>Variable</t>
  </si>
  <si>
    <t>Emissions|CO2</t>
  </si>
  <si>
    <t>Stabilize</t>
  </si>
  <si>
    <t>Drawdown</t>
  </si>
  <si>
    <t>Carbon Sequestration|CCS</t>
  </si>
  <si>
    <t>Model</t>
  </si>
  <si>
    <t>Limited Fossil Dependence after Net-Zero</t>
  </si>
  <si>
    <t>Continued Fossil Dependence after Net-Zero</t>
  </si>
  <si>
    <t>Unit</t>
  </si>
  <si>
    <t>Region</t>
  </si>
  <si>
    <t>World</t>
  </si>
  <si>
    <t>Mt CO2/yr</t>
  </si>
  <si>
    <t>MESSAGEix-GLOBIOM_1.1</t>
  </si>
  <si>
    <t>EN_NPi2020_500</t>
  </si>
  <si>
    <t>EN_NPi2020_500f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</si>
</sst>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3B3B3B"/>
      <name val="Segoe UI"/>
      <family val="2"/>
    </font>
    <font>
      <b/>
      <sz val="8"/>
      <color rgb="FF3B3B3B"/>
      <name val="Segoe UI"/>
      <family val="2"/>
    </font>
    <font>
      <sz val="8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Emissions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data!$F$1:$V$1</c:f>
              <c:numCache>
                <c:formatCode>General</c:formatCode>
                <c:ptCount val="17"/>
                <c:pt idx="0">
                  <c:v>2015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2023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xVal>
          <c:yVal>
            <c:numRef>
              <c:f>data!$F$4:$V$4</c:f>
              <c:numCache>
                <c:formatCode>General</c:formatCode>
                <c:ptCount val="17"/>
                <c:pt idx="0">
                  <c:v>37500</c:v>
                </c:pt>
                <c:pt idx="1">
                  <c:v>39000</c:v>
                </c:pt>
                <c:pt idx="2">
                  <c:v>37440</c:v>
                </c:pt>
                <c:pt idx="3">
                  <c:v>38220</c:v>
                </c:pt>
                <c:pt idx="4">
                  <c:v>40000</c:v>
                </c:pt>
                <c:pt idx="5">
                  <c:v>27597.61418</c:v>
                </c:pt>
                <c:pt idx="6">
                  <c:v>16126.162055000001</c:v>
                </c:pt>
                <c:pt idx="7">
                  <c:v>10601.341163999999</c:v>
                </c:pt>
                <c:pt idx="8">
                  <c:v>6428.0748359999998</c:v>
                </c:pt>
                <c:pt idx="9">
                  <c:v>3271.1687230000002</c:v>
                </c:pt>
                <c:pt idx="10">
                  <c:v>1000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3-4A54-B0EF-D976520B05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data!$F$1:$V$1</c:f>
              <c:numCache>
                <c:formatCode>General</c:formatCode>
                <c:ptCount val="17"/>
                <c:pt idx="0">
                  <c:v>2015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2023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xVal>
          <c:yVal>
            <c:numRef>
              <c:f>data!$F$5:$V$5</c:f>
              <c:numCache>
                <c:formatCode>General</c:formatCode>
                <c:ptCount val="17"/>
                <c:pt idx="0">
                  <c:v>37500</c:v>
                </c:pt>
                <c:pt idx="1">
                  <c:v>39000</c:v>
                </c:pt>
                <c:pt idx="2">
                  <c:v>37440</c:v>
                </c:pt>
                <c:pt idx="3">
                  <c:v>38220</c:v>
                </c:pt>
                <c:pt idx="4">
                  <c:v>40000</c:v>
                </c:pt>
                <c:pt idx="5">
                  <c:v>27597.61418</c:v>
                </c:pt>
                <c:pt idx="6">
                  <c:v>16126.162055000001</c:v>
                </c:pt>
                <c:pt idx="7">
                  <c:v>10601.341163999999</c:v>
                </c:pt>
                <c:pt idx="8">
                  <c:v>6428.0748359999998</c:v>
                </c:pt>
                <c:pt idx="9">
                  <c:v>3271.1687230000002</c:v>
                </c:pt>
                <c:pt idx="10">
                  <c:v>1000</c:v>
                </c:pt>
                <c:pt idx="11">
                  <c:v>0</c:v>
                </c:pt>
                <c:pt idx="12">
                  <c:v>-3000</c:v>
                </c:pt>
                <c:pt idx="13">
                  <c:v>-6000</c:v>
                </c:pt>
                <c:pt idx="14">
                  <c:v>-8000</c:v>
                </c:pt>
                <c:pt idx="15">
                  <c:v>-9000</c:v>
                </c:pt>
                <c:pt idx="16">
                  <c:v>-10000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3-4A54-B0EF-D976520B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789359"/>
        <c:axId val="1183941567"/>
      </c:scatterChart>
      <c:valAx>
        <c:axId val="11807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41567"/>
        <c:crosses val="autoZero"/>
        <c:crossBetween val="midCat"/>
      </c:valAx>
      <c:valAx>
        <c:axId val="11839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8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14</xdr:row>
      <xdr:rowOff>80010</xdr:rowOff>
    </xdr:from>
    <xdr:to>
      <xdr:col>9</xdr:col>
      <xdr:colOff>198120</xdr:colOff>
      <xdr:row>29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1CE27-CA7B-4ACC-C7CC-4247AE57F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4B73-D864-49A6-88C2-3446CB9AE4DC}">
  <dimension ref="A1:V9"/>
  <sheetViews>
    <sheetView tabSelected="1" workbookViewId="0">
      <selection activeCell="B4" sqref="B4"/>
    </sheetView>
  </sheetViews>
  <sheetFormatPr defaultRowHeight="14.4" x14ac:dyDescent="0.3"/>
  <cols>
    <col min="1" max="1" width="9.88671875" bestFit="1" customWidth="1"/>
    <col min="2" max="2" width="40.44140625" bestFit="1" customWidth="1"/>
    <col min="3" max="3" width="19.6640625" bestFit="1" customWidth="1"/>
    <col min="4" max="5" width="19.6640625" customWidth="1"/>
    <col min="6" max="9" width="13.33203125" customWidth="1"/>
  </cols>
  <sheetData>
    <row r="1" spans="1:22" x14ac:dyDescent="0.3">
      <c r="A1" t="s">
        <v>6</v>
      </c>
      <c r="B1" t="s">
        <v>0</v>
      </c>
      <c r="C1" t="s">
        <v>1</v>
      </c>
      <c r="D1" t="s">
        <v>10</v>
      </c>
      <c r="E1" t="s">
        <v>9</v>
      </c>
      <c r="F1">
        <v>2015</v>
      </c>
      <c r="G1">
        <v>2019</v>
      </c>
      <c r="H1">
        <v>2020</v>
      </c>
      <c r="I1">
        <v>2021</v>
      </c>
      <c r="J1" s="2">
        <v>2023</v>
      </c>
      <c r="K1" s="2">
        <v>2025</v>
      </c>
      <c r="L1" s="2">
        <v>2030</v>
      </c>
      <c r="M1" s="2">
        <v>2035</v>
      </c>
      <c r="N1" s="2">
        <v>2040</v>
      </c>
      <c r="O1" s="2">
        <v>2045</v>
      </c>
      <c r="P1" s="2">
        <v>2050</v>
      </c>
      <c r="Q1" s="2">
        <v>2055</v>
      </c>
      <c r="R1" s="2">
        <v>2060</v>
      </c>
      <c r="S1" s="2">
        <v>2070</v>
      </c>
      <c r="T1" s="2">
        <v>2080</v>
      </c>
      <c r="U1" s="2">
        <v>2090</v>
      </c>
      <c r="V1" s="2">
        <v>2100</v>
      </c>
    </row>
    <row r="2" spans="1:22" x14ac:dyDescent="0.3">
      <c r="A2" t="s">
        <v>3</v>
      </c>
      <c r="B2" t="s">
        <v>7</v>
      </c>
      <c r="C2" t="s">
        <v>2</v>
      </c>
      <c r="D2" s="4" t="s">
        <v>11</v>
      </c>
      <c r="E2" s="4" t="s">
        <v>12</v>
      </c>
      <c r="F2">
        <v>37500</v>
      </c>
      <c r="G2">
        <v>39000</v>
      </c>
      <c r="H2">
        <f>0.96*G2</f>
        <v>37440</v>
      </c>
      <c r="I2">
        <f>0.98*G2</f>
        <v>38220</v>
      </c>
      <c r="J2" s="1">
        <v>40000</v>
      </c>
      <c r="K2" s="1">
        <v>27597.61418</v>
      </c>
      <c r="L2" s="1">
        <v>16126.162055000001</v>
      </c>
      <c r="M2" s="1">
        <v>10601.341163999999</v>
      </c>
      <c r="N2" s="1">
        <v>6428.0748359999998</v>
      </c>
      <c r="O2" s="1">
        <v>3271.1687230000002</v>
      </c>
      <c r="P2" s="1">
        <v>1000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3">
      <c r="A3" t="s">
        <v>4</v>
      </c>
      <c r="B3" t="s">
        <v>7</v>
      </c>
      <c r="C3" t="s">
        <v>2</v>
      </c>
      <c r="D3" s="4" t="s">
        <v>11</v>
      </c>
      <c r="E3" s="4" t="s">
        <v>12</v>
      </c>
      <c r="F3">
        <v>37500</v>
      </c>
      <c r="G3">
        <v>39000</v>
      </c>
      <c r="H3">
        <f>0.96*G3</f>
        <v>37440</v>
      </c>
      <c r="I3">
        <f>0.98*G3</f>
        <v>38220</v>
      </c>
      <c r="J3" s="1">
        <v>40000</v>
      </c>
      <c r="K3" s="1">
        <v>27597.61418</v>
      </c>
      <c r="L3" s="1">
        <v>16126.162055000001</v>
      </c>
      <c r="M3" s="1">
        <v>10601.341163999999</v>
      </c>
      <c r="N3" s="1">
        <v>6428.0748359999998</v>
      </c>
      <c r="O3" s="1">
        <v>3271.1687230000002</v>
      </c>
      <c r="P3" s="1">
        <v>1000</v>
      </c>
      <c r="Q3" s="1">
        <v>0</v>
      </c>
      <c r="R3" s="1">
        <v>-3000</v>
      </c>
      <c r="S3" s="1">
        <v>-6000</v>
      </c>
      <c r="T3" s="1">
        <v>-8000</v>
      </c>
      <c r="U3">
        <v>-9000</v>
      </c>
      <c r="V3">
        <v>-10000</v>
      </c>
    </row>
    <row r="4" spans="1:22" x14ac:dyDescent="0.3">
      <c r="A4" t="s">
        <v>3</v>
      </c>
      <c r="B4" t="s">
        <v>8</v>
      </c>
      <c r="C4" t="s">
        <v>2</v>
      </c>
      <c r="D4" s="4" t="s">
        <v>11</v>
      </c>
      <c r="E4" s="4" t="s">
        <v>12</v>
      </c>
      <c r="F4">
        <v>37500</v>
      </c>
      <c r="G4">
        <v>39000</v>
      </c>
      <c r="H4">
        <f>0.96*G4</f>
        <v>37440</v>
      </c>
      <c r="I4">
        <f>0.98*G4</f>
        <v>38220</v>
      </c>
      <c r="J4" s="1">
        <v>40000</v>
      </c>
      <c r="K4" s="1">
        <v>27597.61418</v>
      </c>
      <c r="L4" s="1">
        <v>16126.162055000001</v>
      </c>
      <c r="M4" s="1">
        <v>10601.341163999999</v>
      </c>
      <c r="N4" s="1">
        <v>6428.0748359999998</v>
      </c>
      <c r="O4" s="1">
        <v>3271.1687230000002</v>
      </c>
      <c r="P4" s="1">
        <v>1000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3">
      <c r="A5" t="s">
        <v>4</v>
      </c>
      <c r="B5" t="s">
        <v>8</v>
      </c>
      <c r="C5" t="s">
        <v>2</v>
      </c>
      <c r="D5" s="4" t="s">
        <v>11</v>
      </c>
      <c r="E5" s="4" t="s">
        <v>12</v>
      </c>
      <c r="F5">
        <v>37500</v>
      </c>
      <c r="G5">
        <v>39000</v>
      </c>
      <c r="H5">
        <f>0.96*G5</f>
        <v>37440</v>
      </c>
      <c r="I5">
        <f>0.98*G5</f>
        <v>38220</v>
      </c>
      <c r="J5" s="1">
        <v>40000</v>
      </c>
      <c r="K5" s="1">
        <v>27597.61418</v>
      </c>
      <c r="L5" s="1">
        <v>16126.162055000001</v>
      </c>
      <c r="M5" s="1">
        <v>10601.341163999999</v>
      </c>
      <c r="N5" s="1">
        <v>6428.0748359999998</v>
      </c>
      <c r="O5" s="1">
        <v>3271.1687230000002</v>
      </c>
      <c r="P5" s="1">
        <v>1000</v>
      </c>
      <c r="Q5" s="1">
        <v>0</v>
      </c>
      <c r="R5" s="1">
        <v>-3000</v>
      </c>
      <c r="S5" s="1">
        <v>-6000</v>
      </c>
      <c r="T5" s="1">
        <v>-8000</v>
      </c>
      <c r="U5">
        <v>-9000</v>
      </c>
      <c r="V5">
        <v>-10000</v>
      </c>
    </row>
    <row r="6" spans="1:22" x14ac:dyDescent="0.3">
      <c r="A6" t="s">
        <v>3</v>
      </c>
      <c r="B6" t="s">
        <v>7</v>
      </c>
      <c r="C6" s="3" t="s">
        <v>5</v>
      </c>
      <c r="D6" s="4" t="s">
        <v>11</v>
      </c>
      <c r="E6" s="4" t="s">
        <v>12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560</v>
      </c>
      <c r="M6">
        <v>1300</v>
      </c>
      <c r="N6">
        <v>2300</v>
      </c>
      <c r="O6">
        <v>3600</v>
      </c>
      <c r="P6">
        <v>5500</v>
      </c>
      <c r="Q6">
        <v>7500</v>
      </c>
      <c r="R6">
        <f>Q6</f>
        <v>7500</v>
      </c>
      <c r="S6">
        <f t="shared" ref="S6:U6" si="0">R6</f>
        <v>7500</v>
      </c>
      <c r="T6">
        <f t="shared" si="0"/>
        <v>7500</v>
      </c>
      <c r="U6">
        <f t="shared" si="0"/>
        <v>7500</v>
      </c>
      <c r="V6">
        <f>U6</f>
        <v>7500</v>
      </c>
    </row>
    <row r="7" spans="1:22" x14ac:dyDescent="0.3">
      <c r="A7" t="s">
        <v>3</v>
      </c>
      <c r="B7" t="s">
        <v>8</v>
      </c>
      <c r="C7" s="3" t="s">
        <v>5</v>
      </c>
      <c r="D7" s="4" t="s">
        <v>11</v>
      </c>
      <c r="E7" s="4" t="s">
        <v>12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560</v>
      </c>
      <c r="M7">
        <v>1300</v>
      </c>
      <c r="N7">
        <v>2300</v>
      </c>
      <c r="O7">
        <v>3600</v>
      </c>
      <c r="P7">
        <v>5500</v>
      </c>
      <c r="Q7">
        <v>7500</v>
      </c>
      <c r="R7">
        <f>Q7 + ($V7-$Q7)*(R$1-Q$1)/($V$1-$Q$1)</f>
        <v>8055.5555555555557</v>
      </c>
      <c r="S7">
        <f t="shared" ref="S7:U7" si="1">R7 + ($V7-$Q7)*(S$1-R$1)/($V$1-$Q$1)</f>
        <v>9166.6666666666661</v>
      </c>
      <c r="T7">
        <f t="shared" si="1"/>
        <v>10277.777777777777</v>
      </c>
      <c r="U7">
        <f t="shared" si="1"/>
        <v>11388.888888888889</v>
      </c>
      <c r="V7">
        <f>10000+$V$6-5000</f>
        <v>12500</v>
      </c>
    </row>
    <row r="8" spans="1:22" x14ac:dyDescent="0.3">
      <c r="A8" t="s">
        <v>4</v>
      </c>
      <c r="B8" t="s">
        <v>7</v>
      </c>
      <c r="C8" s="3" t="s">
        <v>5</v>
      </c>
      <c r="D8" s="4" t="s">
        <v>11</v>
      </c>
      <c r="E8" s="4" t="s">
        <v>12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560</v>
      </c>
      <c r="M8">
        <v>1300</v>
      </c>
      <c r="N8">
        <v>2300</v>
      </c>
      <c r="O8">
        <v>3600</v>
      </c>
      <c r="P8">
        <v>5500</v>
      </c>
      <c r="Q8">
        <v>7500</v>
      </c>
      <c r="R8">
        <f>R6-R5</f>
        <v>10500</v>
      </c>
      <c r="S8">
        <f t="shared" ref="S8:U8" si="2">S6-S5</f>
        <v>13500</v>
      </c>
      <c r="T8">
        <f t="shared" si="2"/>
        <v>15500</v>
      </c>
      <c r="U8">
        <f t="shared" si="2"/>
        <v>16500</v>
      </c>
      <c r="V8">
        <f>V6-V5</f>
        <v>17500</v>
      </c>
    </row>
    <row r="9" spans="1:22" x14ac:dyDescent="0.3">
      <c r="A9" t="s">
        <v>4</v>
      </c>
      <c r="B9" t="s">
        <v>8</v>
      </c>
      <c r="C9" s="3" t="s">
        <v>5</v>
      </c>
      <c r="D9" s="4" t="s">
        <v>11</v>
      </c>
      <c r="E9" s="4" t="s">
        <v>12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560</v>
      </c>
      <c r="M9">
        <v>1300</v>
      </c>
      <c r="N9">
        <v>2300</v>
      </c>
      <c r="O9">
        <v>3600</v>
      </c>
      <c r="P9">
        <v>5500</v>
      </c>
      <c r="Q9">
        <v>7500</v>
      </c>
      <c r="R9">
        <f>R7-R5</f>
        <v>11055.555555555555</v>
      </c>
      <c r="S9">
        <f t="shared" ref="S9:V9" si="3">S7-S5</f>
        <v>15166.666666666666</v>
      </c>
      <c r="T9">
        <f t="shared" si="3"/>
        <v>18277.777777777777</v>
      </c>
      <c r="U9">
        <f t="shared" si="3"/>
        <v>20388.888888888891</v>
      </c>
      <c r="V9">
        <f t="shared" si="3"/>
        <v>22500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64CA-EB80-4548-9E0F-29F1B38F30AE}">
  <dimension ref="A1:V10"/>
  <sheetViews>
    <sheetView workbookViewId="0">
      <selection activeCell="Q10" sqref="Q10"/>
    </sheetView>
  </sheetViews>
  <sheetFormatPr defaultRowHeight="14.4" x14ac:dyDescent="0.3"/>
  <sheetData>
    <row r="1" spans="1:22" x14ac:dyDescent="0.3">
      <c r="A1" s="2"/>
      <c r="B1" s="2"/>
      <c r="C1" s="2"/>
      <c r="D1" s="2">
        <v>2000</v>
      </c>
      <c r="E1" s="2">
        <v>2005</v>
      </c>
      <c r="F1" s="2">
        <v>2010</v>
      </c>
      <c r="G1" s="2">
        <v>2015</v>
      </c>
      <c r="H1" s="2">
        <v>2020</v>
      </c>
      <c r="I1" s="2">
        <v>2025</v>
      </c>
      <c r="J1" s="2">
        <v>2030</v>
      </c>
      <c r="K1" s="2">
        <v>2035</v>
      </c>
      <c r="L1" s="2">
        <v>2040</v>
      </c>
      <c r="M1" s="2">
        <v>2045</v>
      </c>
      <c r="N1" s="2">
        <v>2050</v>
      </c>
      <c r="O1" s="2">
        <v>2055</v>
      </c>
      <c r="P1" s="2">
        <v>2060</v>
      </c>
      <c r="Q1" s="2">
        <v>2070</v>
      </c>
      <c r="R1" s="2">
        <v>2080</v>
      </c>
      <c r="S1" s="2">
        <v>2090</v>
      </c>
      <c r="T1" s="2">
        <v>2100</v>
      </c>
    </row>
    <row r="2" spans="1:22" x14ac:dyDescent="0.3">
      <c r="A2" s="2" t="s">
        <v>6</v>
      </c>
      <c r="B2" s="2" t="s">
        <v>0</v>
      </c>
      <c r="C2" s="2" t="s">
        <v>10</v>
      </c>
      <c r="D2" s="2" t="s">
        <v>1</v>
      </c>
      <c r="E2" s="2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2.8" x14ac:dyDescent="0.3">
      <c r="A3" s="6" t="s">
        <v>13</v>
      </c>
      <c r="B3" s="5" t="s">
        <v>14</v>
      </c>
      <c r="C3" s="5" t="s">
        <v>11</v>
      </c>
      <c r="D3" s="5" t="s">
        <v>2</v>
      </c>
      <c r="E3" s="5" t="s">
        <v>12</v>
      </c>
      <c r="F3" s="1">
        <v>32281.145</v>
      </c>
      <c r="G3" s="1">
        <v>36621.789087999998</v>
      </c>
      <c r="H3" s="1">
        <v>39410.654713999997</v>
      </c>
      <c r="I3" s="1">
        <v>43281.865511999997</v>
      </c>
      <c r="J3" s="1">
        <v>43966.419850999999</v>
      </c>
      <c r="K3" s="1">
        <v>27597.61418</v>
      </c>
      <c r="L3" s="1">
        <v>16126.162055000001</v>
      </c>
      <c r="M3" s="1">
        <v>10601.341163999999</v>
      </c>
      <c r="N3" s="1">
        <v>6428.0748359999998</v>
      </c>
      <c r="O3" s="1">
        <v>3271.1687230000002</v>
      </c>
      <c r="P3" s="1">
        <v>1104.7200399999999</v>
      </c>
      <c r="Q3" s="1">
        <v>-3.0860000000000002E-3</v>
      </c>
      <c r="R3" s="1">
        <v>-6.0283360000000004</v>
      </c>
      <c r="S3" s="1">
        <v>13.464295999999999</v>
      </c>
      <c r="T3" s="1">
        <v>0.74685100000000004</v>
      </c>
      <c r="U3" s="1">
        <v>0.564276</v>
      </c>
      <c r="V3" s="1">
        <v>-3.77E-4</v>
      </c>
    </row>
    <row r="4" spans="1:22" ht="22.8" x14ac:dyDescent="0.3">
      <c r="A4" s="6"/>
      <c r="B4" s="5" t="s">
        <v>15</v>
      </c>
      <c r="C4" s="5" t="s">
        <v>11</v>
      </c>
      <c r="D4" s="5" t="s">
        <v>2</v>
      </c>
      <c r="E4" s="5" t="s">
        <v>12</v>
      </c>
      <c r="F4" s="1">
        <v>32281.145</v>
      </c>
      <c r="G4" s="1">
        <v>36621.789087999998</v>
      </c>
      <c r="H4" s="1">
        <v>39410.654713999997</v>
      </c>
      <c r="I4" s="1">
        <v>43281.865511999997</v>
      </c>
      <c r="J4" s="1">
        <v>43966.419850999999</v>
      </c>
      <c r="K4" s="1">
        <v>33241.976129000002</v>
      </c>
      <c r="L4" s="1">
        <v>25804.782523000002</v>
      </c>
      <c r="M4" s="1">
        <v>20997.751385</v>
      </c>
      <c r="N4" s="1">
        <v>16115.403863</v>
      </c>
      <c r="O4" s="1">
        <v>11428.933080000001</v>
      </c>
      <c r="P4" s="1">
        <v>7401.2311300000001</v>
      </c>
      <c r="Q4" s="1">
        <v>4864.3563039999999</v>
      </c>
      <c r="R4" s="1">
        <v>2536.4452940000001</v>
      </c>
      <c r="S4" s="1">
        <v>-3326.6849229999998</v>
      </c>
      <c r="T4" s="1">
        <v>-8290.7864370000007</v>
      </c>
      <c r="U4" s="1">
        <v>-10636.999776000001</v>
      </c>
      <c r="V4" s="1">
        <v>-12038.77</v>
      </c>
    </row>
    <row r="7" spans="1:22" x14ac:dyDescent="0.3">
      <c r="A7" s="2"/>
      <c r="B7" s="2"/>
      <c r="C7" s="2"/>
      <c r="D7" s="2"/>
      <c r="E7" s="2"/>
      <c r="F7" s="2">
        <v>2000</v>
      </c>
      <c r="G7" s="2">
        <v>2005</v>
      </c>
      <c r="H7" s="2">
        <v>2010</v>
      </c>
      <c r="I7" s="2">
        <v>2015</v>
      </c>
      <c r="J7" s="2">
        <v>2020</v>
      </c>
      <c r="K7" s="2">
        <v>2025</v>
      </c>
      <c r="L7" s="2">
        <v>2030</v>
      </c>
      <c r="M7" s="2">
        <v>2035</v>
      </c>
      <c r="N7" s="2">
        <v>2040</v>
      </c>
      <c r="O7" s="2">
        <v>2045</v>
      </c>
      <c r="P7" s="2">
        <v>2050</v>
      </c>
      <c r="Q7" s="2">
        <v>2055</v>
      </c>
      <c r="R7" s="2">
        <v>2060</v>
      </c>
      <c r="S7" s="2">
        <v>2070</v>
      </c>
      <c r="T7" s="2">
        <v>2080</v>
      </c>
      <c r="U7" s="2">
        <v>2090</v>
      </c>
      <c r="V7" s="2">
        <v>2100</v>
      </c>
    </row>
    <row r="8" spans="1:22" x14ac:dyDescent="0.3">
      <c r="A8" s="2" t="s">
        <v>6</v>
      </c>
      <c r="B8" s="2" t="s">
        <v>0</v>
      </c>
      <c r="C8" s="2" t="s">
        <v>10</v>
      </c>
      <c r="D8" s="2" t="s">
        <v>1</v>
      </c>
      <c r="E8" s="2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34.200000000000003" x14ac:dyDescent="0.3">
      <c r="A9" s="6" t="s">
        <v>13</v>
      </c>
      <c r="B9" s="5" t="s">
        <v>14</v>
      </c>
      <c r="C9" s="5" t="s">
        <v>11</v>
      </c>
      <c r="D9" s="5" t="s">
        <v>5</v>
      </c>
      <c r="E9" s="5" t="s">
        <v>12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984.85552099999995</v>
      </c>
      <c r="M9" s="1">
        <v>1630.7357460000001</v>
      </c>
      <c r="N9" s="1">
        <v>2110.0804010000002</v>
      </c>
      <c r="O9" s="1">
        <v>2487.3340629999998</v>
      </c>
      <c r="P9" s="1">
        <v>3136.6223599999998</v>
      </c>
      <c r="Q9" s="1">
        <v>4369.3033359999999</v>
      </c>
      <c r="R9" s="1">
        <v>6386.1982600000001</v>
      </c>
      <c r="S9" s="1">
        <v>10910.923792</v>
      </c>
      <c r="T9" s="1">
        <v>13803.850123</v>
      </c>
      <c r="U9" s="1">
        <v>14110.273687999999</v>
      </c>
      <c r="V9" s="1">
        <v>14052.930554</v>
      </c>
    </row>
    <row r="10" spans="1:22" ht="34.200000000000003" x14ac:dyDescent="0.3">
      <c r="A10" s="6"/>
      <c r="B10" s="5" t="s">
        <v>15</v>
      </c>
      <c r="C10" s="5" t="s">
        <v>11</v>
      </c>
      <c r="D10" s="5" t="s">
        <v>5</v>
      </c>
      <c r="E10" s="5" t="s">
        <v>12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563.82429200000001</v>
      </c>
      <c r="M10" s="1">
        <v>1317.2510500000001</v>
      </c>
      <c r="N10" s="1">
        <v>2320.0838739999999</v>
      </c>
      <c r="O10" s="1">
        <v>3602.0294389999999</v>
      </c>
      <c r="P10" s="1">
        <v>5018.5358210000004</v>
      </c>
      <c r="Q10" s="1">
        <v>6419.8001000000004</v>
      </c>
      <c r="R10" s="1">
        <v>7196.4525739999999</v>
      </c>
      <c r="S10" s="1">
        <v>7763.6317129999998</v>
      </c>
      <c r="T10" s="1">
        <v>9181.2288090000002</v>
      </c>
      <c r="U10" s="1">
        <v>10045.034592</v>
      </c>
      <c r="V10" s="1">
        <v>10971.382398</v>
      </c>
    </row>
  </sheetData>
  <mergeCells count="2">
    <mergeCell ref="A3:A4"/>
    <mergeCell ref="A9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from AR6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GIDDEN Matthew</dc:creator>
  <cp:lastModifiedBy>GIDDEN Matthew</cp:lastModifiedBy>
  <dcterms:created xsi:type="dcterms:W3CDTF">2024-05-24T06:23:01Z</dcterms:created>
  <dcterms:modified xsi:type="dcterms:W3CDTF">2024-05-27T12:15:12Z</dcterms:modified>
</cp:coreProperties>
</file>