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defaultThemeVersion="166925"/>
  <mc:AlternateContent xmlns:mc="http://schemas.openxmlformats.org/markup-compatibility/2006">
    <mc:Choice Requires="x15">
      <x15ac:absPath xmlns:x15ac="http://schemas.microsoft.com/office/spreadsheetml/2010/11/ac" url="C:\Users\Computing\Downloads\HR-Dashboard\"/>
    </mc:Choice>
  </mc:AlternateContent>
  <xr:revisionPtr revIDLastSave="0" documentId="8_{97E5F06D-6A6A-4EFF-9837-39BE30681F7F}" xr6:coauthVersionLast="36" xr6:coauthVersionMax="36" xr10:uidLastSave="{00000000-0000-0000-0000-000000000000}"/>
  <bookViews>
    <workbookView xWindow="-105" yWindow="-105" windowWidth="19425" windowHeight="10425" activeTab="8" xr2:uid="{68F1BB37-3B23-44AA-8703-A4F601E1D88C}"/>
  </bookViews>
  <sheets>
    <sheet name="Dashboard" sheetId="7" r:id="rId1"/>
    <sheet name="Active Employee" sheetId="2" r:id="rId2"/>
    <sheet name="Ethnic Group" sheetId="3" r:id="rId3"/>
    <sheet name="Tunure" sheetId="4" r:id="rId4"/>
    <sheet name="Region " sheetId="5" r:id="rId5"/>
    <sheet name="Separations" sheetId="6" r:id="rId6"/>
    <sheet name="Sheet3" sheetId="10" state="hidden" r:id="rId7"/>
    <sheet name="Sheet4" sheetId="11" state="hidden" r:id="rId8"/>
    <sheet name="Sheet7" sheetId="8" r:id="rId9"/>
    <sheet name="Terminaton Reason" sheetId="9" r:id="rId10"/>
    <sheet name="Sheet1" sheetId="1" r:id="rId11"/>
  </sheets>
  <definedNames>
    <definedName name="ExternalData_1" localSheetId="6" hidden="1">Sheet3!$A$3:$T$1003</definedName>
    <definedName name="ExternalData_1" localSheetId="7" hidden="1">Sheet4!$A$3:$T$1003</definedName>
    <definedName name="Slicer_BU_Region">#N/A</definedName>
    <definedName name="Slicer_Date__Year">#N/A</definedName>
    <definedName name="Slicer_EthnicGroup">#N/A</definedName>
    <definedName name="Slicer_FP">#N/A</definedName>
    <definedName name="Slicer_Gender">#N/A</definedName>
    <definedName name="Slicer_PayType">#N/A</definedName>
  </definedNames>
  <calcPr calcId="191029"/>
  <pivotCaches>
    <pivotCache cacheId="635" r:id="rId12"/>
    <pivotCache cacheId="638" r:id="rId13"/>
    <pivotCache cacheId="641" r:id="rId14"/>
    <pivotCache cacheId="644" r:id="rId15"/>
    <pivotCache cacheId="647" r:id="rId16"/>
    <pivotCache cacheId="650" r:id="rId17"/>
    <pivotCache cacheId="653" r:id="rId18"/>
    <pivotCache cacheId="656" r:id="rId19"/>
    <pivotCache cacheId="659" r:id="rId20"/>
    <pivotCache cacheId="671" r:id="rId21"/>
  </pivotCaches>
  <extLst>
    <ext xmlns:x14="http://schemas.microsoft.com/office/spreadsheetml/2009/9/main" uri="{876F7934-8845-4945-9796-88D515C7AA90}">
      <x14:pivotCaches>
        <pivotCache cacheId="634" r:id="rId22"/>
      </x14:pivotCaches>
    </ext>
    <ext xmlns:x14="http://schemas.microsoft.com/office/spreadsheetml/2009/9/main" uri="{BBE1A952-AA13-448e-AADC-164F8A28A991}">
      <x14:slicerCaches>
        <x14:slicerCache r:id="rId23"/>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set_d1798b7a-923a-46ee-9335-6e9d66ae2f47" name="HR Dataset" connection="Query - HR Dataset"/>
        </x15:modelTables>
        <x15:extLst>
          <ext xmlns:x16="http://schemas.microsoft.com/office/spreadsheetml/2014/11/main" uri="{9835A34E-60A6-4A7C-AAB8-D5F71C897F49}">
            <x16:modelTimeGroupings>
              <x16:modelTimeGrouping tableName="HR Dataset"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M8" i="7" l="1"/>
  <c r="L8" i="7"/>
  <c r="K8" i="7"/>
  <c r="R8" i="7"/>
  <c r="R7" i="7"/>
  <c r="Q8" i="7"/>
  <c r="Q7" i="7"/>
  <c r="I8" i="7"/>
  <c r="I7" i="7"/>
  <c r="H8" i="7"/>
  <c r="H7" i="7"/>
  <c r="C5" i="7"/>
  <c r="C8" i="7"/>
  <c r="D8" i="7"/>
  <c r="D5" i="7"/>
  <c r="E5" i="7" l="1"/>
  <c r="E8"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F99609-0878-40AE-9273-2F8DD2641A82}" keepAlive="1" name="ModelConnection_ExternalData_1" description="Data Model" type="5" refreshedVersion="6" minRefreshableVersion="5" saveData="1">
    <dbPr connection="Data Model Connection" command="DRILLTHROUGH MAXROWS 1000 SELECT FROM [Model] WHERE (([Measures].[Average Tenure in month],[HR Dataset].[Gender].&amp;[F])) RETURN [$HR Dataset].[Date],[$HR Dataset].[EmpID],[$HR Dataset].[Gender],[$HR Dataset].[Age],[$HR Dataset].[EthnicGroup],[$HR Dataset].[FP],[$HR Dataset].[TermDate],[$HR Dataset].[isNewHire],[$HR Dataset].[BU Region],[$HR Dataset].[HireDate],[$HR Dataset].[PayType],[$HR Dataset].[TermReason],[$HR Dataset].[AgeGroup],[$HR Dataset].[TenureDays],[$HR Dataset].[TenureMonths],[$HR Dataset].[BadHires],[$HR Dataset].[Date (Year)],[$HR Dataset].[Date (Quarter)],[$HR Dataset].[Date (Month)],[$HR Dataset].[Date (Month Index)]" commandType="4"/>
    <extLst>
      <ext xmlns:x15="http://schemas.microsoft.com/office/spreadsheetml/2010/11/main" uri="{DE250136-89BD-433C-8126-D09CA5730AF9}">
        <x15:connection id="" model="1"/>
      </ext>
    </extLst>
  </connection>
  <connection id="2" xr16:uid="{1F0E3170-0F80-4EE6-A395-CC35A9CD71E0}" keepAlive="1" name="ModelConnection_ExternalData_11" description="Data Model" type="5" refreshedVersion="6" minRefreshableVersion="5" saveData="1">
    <dbPr connection="Data Model Connection" command="DRILLTHROUGH MAXROWS 1000 SELECT FROM [Model] WHERE ((([Measures].[Average Tenure in month],[HR Dataset].[PayType].&amp;[Salary]),[HR Dataset].[Gender].&amp;[F])) RETURN [$HR Dataset].[Date],[$HR Dataset].[EmpID],[$HR Dataset].[Gender],[$HR Dataset].[Age],[$HR Dataset].[EthnicGroup],[$HR Dataset].[FP],[$HR Dataset].[TermDate],[$HR Dataset].[isNewHire],[$HR Dataset].[BU Region],[$HR Dataset].[HireDate],[$HR Dataset].[PayType],[$HR Dataset].[TermReason],[$HR Dataset].[AgeGroup],[$HR Dataset].[TenureDays],[$HR Dataset].[TenureMonths],[$HR Dataset].[BadHires],[$HR Dataset].[Date (Year)],[$HR Dataset].[Date (Quarter)],[$HR Dataset].[Date (Month)],[$HR Dataset].[Date (Month Index)]" commandType="4"/>
    <extLst>
      <ext xmlns:x15="http://schemas.microsoft.com/office/spreadsheetml/2010/11/main" uri="{DE250136-89BD-433C-8126-D09CA5730AF9}">
        <x15:connection id="" model="1"/>
      </ext>
    </extLst>
  </connection>
  <connection id="3" xr16:uid="{AD81D369-9EF7-4629-9B91-5837CB68E67B}" name="Query - HR Dataset" description="Connection to the 'HR Dataset' query in the workbook." type="100" refreshedVersion="8" minRefreshableVersion="5">
    <extLst>
      <ext xmlns:x15="http://schemas.microsoft.com/office/spreadsheetml/2010/11/main" uri="{DE250136-89BD-433C-8126-D09CA5730AF9}">
        <x15:connection id="6bfb497d-f335-4194-b046-b06216f9d74e"/>
      </ext>
    </extLst>
  </connection>
  <connection id="4" xr16:uid="{5D3EB900-9F0B-4A24-A5D7-3FCC486FBDD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66D89B61-4F3C-4F11-B807-3605E2057459}"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C1428318-3312-4B31-86BB-0FAEB65E3192}"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821D879F-2CFB-4ED9-BAB0-6D5C489B00D2}"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27CC584B-063D-46D1-9E59-087E12F0005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<sst xmlns="http://schemas.openxmlformats.org/spreadsheetml/2006/main" count="22174" uniqueCount="83">
  <si>
    <t>Row Labels</t>
  </si>
  <si>
    <t>Grand Total</t>
  </si>
  <si>
    <t>2015</t>
  </si>
  <si>
    <t>Qtr1</t>
  </si>
  <si>
    <t>Jan</t>
  </si>
  <si>
    <t>Feb</t>
  </si>
  <si>
    <t>Mar</t>
  </si>
  <si>
    <t>Qtr2</t>
  </si>
  <si>
    <t>Qtr3</t>
  </si>
  <si>
    <t>Qtr4</t>
  </si>
  <si>
    <t>2016</t>
  </si>
  <si>
    <t>2017</t>
  </si>
  <si>
    <t>2018</t>
  </si>
  <si>
    <t>Active Employee</t>
  </si>
  <si>
    <t>New Hire</t>
  </si>
  <si>
    <t>Group A</t>
  </si>
  <si>
    <t>Group B</t>
  </si>
  <si>
    <t>Group C</t>
  </si>
  <si>
    <t>Group D</t>
  </si>
  <si>
    <t>Group E</t>
  </si>
  <si>
    <t>Group F</t>
  </si>
  <si>
    <t>Group G</t>
  </si>
  <si>
    <t>F</t>
  </si>
  <si>
    <t>M</t>
  </si>
  <si>
    <t>Central</t>
  </si>
  <si>
    <t>East</t>
  </si>
  <si>
    <t>Midwest</t>
  </si>
  <si>
    <t>North</t>
  </si>
  <si>
    <t>Northwest</t>
  </si>
  <si>
    <t>South</t>
  </si>
  <si>
    <t>West</t>
  </si>
  <si>
    <t>Column Labels</t>
  </si>
  <si>
    <t>FT</t>
  </si>
  <si>
    <t>PT</t>
  </si>
  <si>
    <t>Separation</t>
  </si>
  <si>
    <t>BadHires</t>
  </si>
  <si>
    <t>HR MANAGEMENT DASHBOARD</t>
  </si>
  <si>
    <t>Total Employee</t>
  </si>
  <si>
    <t>Average Tenure in month</t>
  </si>
  <si>
    <t>Involuntary</t>
  </si>
  <si>
    <t>Voluntary</t>
  </si>
  <si>
    <t>Hourly</t>
  </si>
  <si>
    <t>Salary</t>
  </si>
  <si>
    <t>HR Dataset[Date]</t>
  </si>
  <si>
    <t>HR Dataset[EmpID]</t>
  </si>
  <si>
    <t>HR Dataset[Gender]</t>
  </si>
  <si>
    <t>HR Dataset[Age]</t>
  </si>
  <si>
    <t>HR Dataset[EthnicGroup]</t>
  </si>
  <si>
    <t>HR Dataset[FP]</t>
  </si>
  <si>
    <t>HR Dataset[TermDate]</t>
  </si>
  <si>
    <t>HR Dataset[isNewHire]</t>
  </si>
  <si>
    <t>HR Dataset[BU Region]</t>
  </si>
  <si>
    <t>HR Dataset[HireDate]</t>
  </si>
  <si>
    <t>HR Dataset[PayType]</t>
  </si>
  <si>
    <t>HR Dataset[TermReason]</t>
  </si>
  <si>
    <t>HR Dataset[AgeGroup]</t>
  </si>
  <si>
    <t>HR Dataset[TenureDays]</t>
  </si>
  <si>
    <t>HR Dataset[TenureMonths]</t>
  </si>
  <si>
    <t>HR Dataset[BadHires]</t>
  </si>
  <si>
    <t>HR Dataset[Date (Year)]</t>
  </si>
  <si>
    <t>HR Dataset[Date (Quarter)]</t>
  </si>
  <si>
    <t>HR Dataset[Date (Month)]</t>
  </si>
  <si>
    <t>HR Dataset[Date (Month Index)]</t>
  </si>
  <si>
    <t>Yes</t>
  </si>
  <si>
    <t/>
  </si>
  <si>
    <t>&lt;30</t>
  </si>
  <si>
    <t>Oct</t>
  </si>
  <si>
    <t>Nov</t>
  </si>
  <si>
    <t>Apr</t>
  </si>
  <si>
    <t>May</t>
  </si>
  <si>
    <t>Aug</t>
  </si>
  <si>
    <t>Sep</t>
  </si>
  <si>
    <t>Dec</t>
  </si>
  <si>
    <t>Jun</t>
  </si>
  <si>
    <t>Jul</t>
  </si>
  <si>
    <t>Data returned for Average Tenure in month, F (First 1000 rows).</t>
  </si>
  <si>
    <t>30-49</t>
  </si>
  <si>
    <t>Part Time</t>
  </si>
  <si>
    <t>Full Time</t>
  </si>
  <si>
    <t>Percentage</t>
  </si>
  <si>
    <t>Salary Distribution</t>
  </si>
  <si>
    <t>Turnover</t>
  </si>
  <si>
    <t>Job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</si>
</sst>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00%;0.00%"/>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4"/>
      <color theme="5"/>
      <name val="Calibri"/>
      <family val="2"/>
      <scheme val="minor"/>
    </font>
    <font>
      <b/>
      <sz val="24"/>
      <color theme="1"/>
      <name val="Calibri"/>
      <family val="2"/>
      <scheme val="minor"/>
    </font>
    <font>
      <b/>
      <sz val="20"/>
      <color theme="4"/>
      <name val="Calibri"/>
      <family val="2"/>
      <scheme val="minor"/>
    </font>
    <font>
      <b/>
      <sz val="20"/>
      <color theme="5"/>
      <name val="Calibri"/>
      <family val="2"/>
      <scheme val="minor"/>
    </font>
    <font>
      <b/>
      <sz val="16"/>
      <color theme="4"/>
      <name val="Calibri"/>
      <family val="2"/>
      <scheme val="minor"/>
    </font>
  </fonts>
  <fills count="4">
    <fill>
      <patternFill patternType="none"/>
    </fill>
    <fill>
      <patternFill patternType="gray125"/>
    </fill>
    <fill>
      <patternFill patternType="solid">
        <fgColor theme="5"/>
        <bgColor indexed="64"/>
      </patternFill>
    </fill>
    <fill>
      <patternFill patternType="solid">
        <fgColor them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 fontId="0" fillId="0" borderId="0" xfId="0" applyNumberFormat="1"/>
    <xf numFmtId="0" fontId="0" fillId="0" borderId="0" xfId="0" applyBorder="1"/>
    <xf numFmtId="0" fontId="3" fillId="0" borderId="0" xfId="0" applyFont="1" applyBorder="1"/>
    <xf numFmtId="0" fontId="2" fillId="0" borderId="0" xfId="0" applyFont="1" applyBorder="1"/>
    <xf numFmtId="0" fontId="5" fillId="2" borderId="0" xfId="0" applyFont="1" applyFill="1" applyAlignment="1">
      <alignment horizontal="center" vertical="center"/>
    </xf>
    <xf numFmtId="0" fontId="6" fillId="0" borderId="0" xfId="0" applyFont="1" applyBorder="1" applyAlignment="1">
      <alignment horizontal="center"/>
    </xf>
    <xf numFmtId="9" fontId="7" fillId="0" borderId="0" xfId="1" applyFont="1" applyBorder="1"/>
    <xf numFmtId="10" fontId="0" fillId="0" borderId="0" xfId="0" applyNumberFormat="1"/>
    <xf numFmtId="14" fontId="0" fillId="0" borderId="0" xfId="0" applyNumberFormat="1"/>
    <xf numFmtId="9" fontId="8" fillId="0" borderId="0" xfId="1" applyFont="1" applyBorder="1"/>
    <xf numFmtId="0" fontId="4" fillId="3" borderId="0" xfId="0" applyFont="1" applyFill="1" applyBorder="1"/>
    <xf numFmtId="0" fontId="4" fillId="0" borderId="0" xfId="0" applyFont="1" applyBorder="1"/>
    <xf numFmtId="165" fontId="0" fillId="0" borderId="0" xfId="0" applyNumberFormat="1"/>
    <xf numFmtId="9" fontId="8" fillId="0" borderId="0" xfId="1" applyFont="1"/>
  </cellXfs>
  <cellStyles count="2">
    <cellStyle name="Normal" xfId="0" builtinId="0"/>
    <cellStyle name="Percent" xfId="1" builtinId="5"/>
  </cellStyles>
  <dxfs count="6">
    <dxf>
      <numFmt numFmtId="19" formatCode="dd/mm/yyyy"/>
    </dxf>
    <dxf>
      <numFmt numFmtId="19" formatCode="dd/mm/yyyy"/>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microsoft.com/office/2007/relationships/slicerCache" Target="slicerCaches/slicerCache4.xml"/><Relationship Id="rId39" Type="http://schemas.openxmlformats.org/officeDocument/2006/relationships/customXml" Target="../customXml/item5.xml"/><Relationship Id="rId21" Type="http://schemas.openxmlformats.org/officeDocument/2006/relationships/pivotCacheDefinition" Target="pivotCache/pivotCacheDefinition10.xml"/><Relationship Id="rId34" Type="http://schemas.openxmlformats.org/officeDocument/2006/relationships/calcChain" Target="calcChain.xml"/><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theme" Target="theme/theme1.xml"/><Relationship Id="rId11" Type="http://schemas.openxmlformats.org/officeDocument/2006/relationships/worksheet" Target="worksheets/sheet11.xml"/><Relationship Id="rId24" Type="http://schemas.microsoft.com/office/2007/relationships/slicerCache" Target="slicerCaches/slicerCache2.xml"/><Relationship Id="rId32" Type="http://schemas.openxmlformats.org/officeDocument/2006/relationships/sharedStrings" Target="sharedString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styles" Target="styles.xml"/><Relationship Id="rId44" Type="http://schemas.openxmlformats.org/officeDocument/2006/relationships/customXml" Target="../customXml/item10.xml"/><Relationship Id="rId52"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microsoft.com/office/2007/relationships/slicerCache" Target="slicerCaches/slicerCache5.xml"/><Relationship Id="rId30" Type="http://schemas.openxmlformats.org/officeDocument/2006/relationships/connections" Target="connections.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8" Type="http://schemas.openxmlformats.org/officeDocument/2006/relationships/worksheet" Target="worksheets/sheet8.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microsoft.com/office/2007/relationships/slicerCache" Target="slicerCaches/slicerCache3.xml"/><Relationship Id="rId33" Type="http://schemas.openxmlformats.org/officeDocument/2006/relationships/powerPivotData" Target="model/item.data"/><Relationship Id="rId38" Type="http://schemas.openxmlformats.org/officeDocument/2006/relationships/customXml" Target="../customXml/item4.xml"/><Relationship Id="rId46" Type="http://schemas.openxmlformats.org/officeDocument/2006/relationships/customXml" Target="../customXml/item12.xml"/><Relationship Id="rId20" Type="http://schemas.openxmlformats.org/officeDocument/2006/relationships/pivotCacheDefinition" Target="pivotCache/pivotCacheDefinition9.xml"/><Relationship Id="rId41" Type="http://schemas.openxmlformats.org/officeDocument/2006/relationships/customXml" Target="../customXml/item7.xml"/><Relationship Id="rId54"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microsoft.com/office/2007/relationships/slicerCache" Target="slicerCaches/slicerCache1.xml"/><Relationship Id="rId28" Type="http://schemas.microsoft.com/office/2007/relationships/slicerCache" Target="slicerCaches/slicerCache6.xml"/><Relationship Id="rId36" Type="http://schemas.openxmlformats.org/officeDocument/2006/relationships/customXml" Target="../customXml/item2.xml"/><Relationship Id="rId49"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dashbaord.xlsx]Active Employee!PivotTable1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Employees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'Active Employee'!$B$3</c:f>
              <c:strCache>
                <c:ptCount val="1"/>
                <c:pt idx="0">
                  <c:v>Active Employee</c:v>
                </c:pt>
              </c:strCache>
            </c:strRef>
          </c:tx>
          <c:spPr>
            <a:solidFill>
              <a:schemeClr val="accent1"/>
            </a:solidFill>
            <a:ln>
              <a:noFill/>
            </a:ln>
            <a:effectLst/>
            <a:sp3d/>
          </c:spPr>
          <c:invertIfNegative val="0"/>
          <c:cat>
            <c:strRef>
              <c:f>'Active Employee'!$A$4:$A$7</c:f>
              <c:strCache>
                <c:ptCount val="3"/>
                <c:pt idx="0">
                  <c:v>2016</c:v>
                </c:pt>
                <c:pt idx="1">
                  <c:v>2017</c:v>
                </c:pt>
                <c:pt idx="2">
                  <c:v>2018</c:v>
                </c:pt>
              </c:strCache>
            </c:strRef>
          </c:cat>
          <c:val>
            <c:numRef>
              <c:f>'Active Employee'!$B$4:$B$7</c:f>
              <c:numCache>
                <c:formatCode>0</c:formatCode>
                <c:ptCount val="3"/>
                <c:pt idx="0">
                  <c:v>411</c:v>
                </c:pt>
                <c:pt idx="1">
                  <c:v>442</c:v>
                </c:pt>
                <c:pt idx="2">
                  <c:v>582</c:v>
                </c:pt>
              </c:numCache>
            </c:numRef>
          </c:val>
          <c:extLst>
            <c:ext xmlns:c16="http://schemas.microsoft.com/office/drawing/2014/chart" uri="{C3380CC4-5D6E-409C-BE32-E72D297353CC}">
              <c16:uniqueId val="{00000000-6890-409E-8DD2-7664D23DCF48}"/>
            </c:ext>
          </c:extLst>
        </c:ser>
        <c:ser>
          <c:idx val="1"/>
          <c:order val="1"/>
          <c:tx>
            <c:strRef>
              <c:f>'Active Employee'!$C$3</c:f>
              <c:strCache>
                <c:ptCount val="1"/>
                <c:pt idx="0">
                  <c:v>New Hire</c:v>
                </c:pt>
              </c:strCache>
            </c:strRef>
          </c:tx>
          <c:spPr>
            <a:solidFill>
              <a:schemeClr val="accent2"/>
            </a:solidFill>
            <a:ln>
              <a:noFill/>
            </a:ln>
            <a:effectLst/>
            <a:sp3d/>
          </c:spPr>
          <c:invertIfNegative val="0"/>
          <c:cat>
            <c:strRef>
              <c:f>'Active Employee'!$A$4:$A$7</c:f>
              <c:strCache>
                <c:ptCount val="3"/>
                <c:pt idx="0">
                  <c:v>2016</c:v>
                </c:pt>
                <c:pt idx="1">
                  <c:v>2017</c:v>
                </c:pt>
                <c:pt idx="2">
                  <c:v>2018</c:v>
                </c:pt>
              </c:strCache>
            </c:strRef>
          </c:cat>
          <c:val>
            <c:numRef>
              <c:f>'Active Employee'!$C$4:$C$7</c:f>
              <c:numCache>
                <c:formatCode>0</c:formatCode>
                <c:ptCount val="3"/>
                <c:pt idx="0">
                  <c:v>153</c:v>
                </c:pt>
                <c:pt idx="1">
                  <c:v>439</c:v>
                </c:pt>
                <c:pt idx="2">
                  <c:v>771</c:v>
                </c:pt>
              </c:numCache>
            </c:numRef>
          </c:val>
          <c:extLst>
            <c:ext xmlns:c16="http://schemas.microsoft.com/office/drawing/2014/chart" uri="{C3380CC4-5D6E-409C-BE32-E72D297353CC}">
              <c16:uniqueId val="{00000001-6890-409E-8DD2-7664D23DCF48}"/>
            </c:ext>
          </c:extLst>
        </c:ser>
        <c:dLbls>
          <c:showLegendKey val="0"/>
          <c:showVal val="0"/>
          <c:showCatName val="0"/>
          <c:showSerName val="0"/>
          <c:showPercent val="0"/>
          <c:showBubbleSize val="0"/>
        </c:dLbls>
        <c:gapWidth val="150"/>
        <c:shape val="box"/>
        <c:axId val="2027969616"/>
        <c:axId val="2027970096"/>
        <c:axId val="1884994144"/>
      </c:bar3DChart>
      <c:catAx>
        <c:axId val="2027969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970096"/>
        <c:crosses val="autoZero"/>
        <c:auto val="1"/>
        <c:lblAlgn val="ctr"/>
        <c:lblOffset val="100"/>
        <c:noMultiLvlLbl val="0"/>
      </c:catAx>
      <c:valAx>
        <c:axId val="20279700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969616"/>
        <c:crosses val="autoZero"/>
        <c:crossBetween val="between"/>
      </c:valAx>
      <c:serAx>
        <c:axId val="188499414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97009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dashbaord.xlsx]Region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Active</a:t>
            </a:r>
            <a:r>
              <a:rPr lang="en-GB" baseline="0"/>
              <a:t> Employee By Region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'Region '!$B$3:$B$4</c:f>
              <c:strCache>
                <c:ptCount val="1"/>
                <c:pt idx="0">
                  <c:v>FT</c:v>
                </c:pt>
              </c:strCache>
            </c:strRef>
          </c:tx>
          <c:spPr>
            <a:solidFill>
              <a:schemeClr val="accent1"/>
            </a:solidFill>
            <a:ln>
              <a:noFill/>
            </a:ln>
            <a:effectLst/>
          </c:spPr>
          <c:invertIfNegative val="0"/>
          <c:cat>
            <c:strRef>
              <c:f>'Region '!$A$5:$A$11</c:f>
              <c:strCache>
                <c:ptCount val="6"/>
                <c:pt idx="0">
                  <c:v>Central</c:v>
                </c:pt>
                <c:pt idx="1">
                  <c:v>East</c:v>
                </c:pt>
                <c:pt idx="2">
                  <c:v>Midwest</c:v>
                </c:pt>
                <c:pt idx="3">
                  <c:v>North</c:v>
                </c:pt>
                <c:pt idx="4">
                  <c:v>Northwest</c:v>
                </c:pt>
                <c:pt idx="5">
                  <c:v>South</c:v>
                </c:pt>
              </c:strCache>
            </c:strRef>
          </c:cat>
          <c:val>
            <c:numRef>
              <c:f>'Region '!$B$5:$B$11</c:f>
              <c:numCache>
                <c:formatCode>0</c:formatCode>
                <c:ptCount val="6"/>
                <c:pt idx="0">
                  <c:v>25</c:v>
                </c:pt>
                <c:pt idx="1">
                  <c:v>86</c:v>
                </c:pt>
                <c:pt idx="2">
                  <c:v>21</c:v>
                </c:pt>
                <c:pt idx="3">
                  <c:v>34</c:v>
                </c:pt>
                <c:pt idx="4">
                  <c:v>21</c:v>
                </c:pt>
                <c:pt idx="5">
                  <c:v>33</c:v>
                </c:pt>
              </c:numCache>
            </c:numRef>
          </c:val>
          <c:extLst>
            <c:ext xmlns:c16="http://schemas.microsoft.com/office/drawing/2014/chart" uri="{C3380CC4-5D6E-409C-BE32-E72D297353CC}">
              <c16:uniqueId val="{00000000-34EA-49EC-9B71-01A6DAA7B347}"/>
            </c:ext>
          </c:extLst>
        </c:ser>
        <c:ser>
          <c:idx val="1"/>
          <c:order val="1"/>
          <c:tx>
            <c:strRef>
              <c:f>'Region '!$C$3:$C$4</c:f>
              <c:strCache>
                <c:ptCount val="1"/>
                <c:pt idx="0">
                  <c:v>PT</c:v>
                </c:pt>
              </c:strCache>
            </c:strRef>
          </c:tx>
          <c:spPr>
            <a:solidFill>
              <a:schemeClr val="accent2"/>
            </a:solidFill>
            <a:ln>
              <a:noFill/>
            </a:ln>
            <a:effectLst/>
          </c:spPr>
          <c:invertIfNegative val="0"/>
          <c:cat>
            <c:strRef>
              <c:f>'Region '!$A$5:$A$11</c:f>
              <c:strCache>
                <c:ptCount val="6"/>
                <c:pt idx="0">
                  <c:v>Central</c:v>
                </c:pt>
                <c:pt idx="1">
                  <c:v>East</c:v>
                </c:pt>
                <c:pt idx="2">
                  <c:v>Midwest</c:v>
                </c:pt>
                <c:pt idx="3">
                  <c:v>North</c:v>
                </c:pt>
                <c:pt idx="4">
                  <c:v>Northwest</c:v>
                </c:pt>
                <c:pt idx="5">
                  <c:v>South</c:v>
                </c:pt>
              </c:strCache>
            </c:strRef>
          </c:cat>
          <c:val>
            <c:numRef>
              <c:f>'Region '!$C$5:$C$11</c:f>
              <c:numCache>
                <c:formatCode>0</c:formatCode>
                <c:ptCount val="6"/>
                <c:pt idx="0">
                  <c:v>50</c:v>
                </c:pt>
                <c:pt idx="1">
                  <c:v>27</c:v>
                </c:pt>
                <c:pt idx="2">
                  <c:v>41</c:v>
                </c:pt>
                <c:pt idx="3">
                  <c:v>90</c:v>
                </c:pt>
                <c:pt idx="4">
                  <c:v>73</c:v>
                </c:pt>
                <c:pt idx="5">
                  <c:v>81</c:v>
                </c:pt>
              </c:numCache>
            </c:numRef>
          </c:val>
          <c:extLst>
            <c:ext xmlns:c16="http://schemas.microsoft.com/office/drawing/2014/chart" uri="{C3380CC4-5D6E-409C-BE32-E72D297353CC}">
              <c16:uniqueId val="{00000000-9A98-4DC7-BD87-7DED83E22E49}"/>
            </c:ext>
          </c:extLst>
        </c:ser>
        <c:dLbls>
          <c:showLegendKey val="0"/>
          <c:showVal val="0"/>
          <c:showCatName val="0"/>
          <c:showSerName val="0"/>
          <c:showPercent val="0"/>
          <c:showBubbleSize val="0"/>
        </c:dLbls>
        <c:gapWidth val="182"/>
        <c:axId val="1931252368"/>
        <c:axId val="1931253808"/>
      </c:barChart>
      <c:catAx>
        <c:axId val="1931252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253808"/>
        <c:crosses val="autoZero"/>
        <c:auto val="1"/>
        <c:lblAlgn val="ctr"/>
        <c:lblOffset val="100"/>
        <c:noMultiLvlLbl val="0"/>
      </c:catAx>
      <c:valAx>
        <c:axId val="19312538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252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dashbaord.xlsx]Separations!PivotTable3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Separation against BadHires</a:t>
            </a:r>
          </a:p>
          <a:p>
            <a:pPr>
              <a:defRPr/>
            </a:pPr>
            <a:endParaRPr lang="en-GB"/>
          </a:p>
        </c:rich>
      </c:tx>
      <c:layout>
        <c:manualLayout>
          <c:xMode val="edge"/>
          <c:yMode val="edge"/>
          <c:x val="0.27128455818022751"/>
          <c:y val="1.78970917225950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Separations!$B$3</c:f>
              <c:strCache>
                <c:ptCount val="1"/>
                <c:pt idx="0">
                  <c:v>BadHires</c:v>
                </c:pt>
              </c:strCache>
            </c:strRef>
          </c:tx>
          <c:spPr>
            <a:solidFill>
              <a:schemeClr val="accent1"/>
            </a:solidFill>
            <a:ln>
              <a:noFill/>
            </a:ln>
            <a:effectLst/>
          </c:spPr>
          <c:invertIfNegative val="0"/>
          <c:cat>
            <c:strRef>
              <c:f>Separations!$A$4:$A$7</c:f>
              <c:strCache>
                <c:ptCount val="3"/>
                <c:pt idx="0">
                  <c:v>2016</c:v>
                </c:pt>
                <c:pt idx="1">
                  <c:v>2017</c:v>
                </c:pt>
                <c:pt idx="2">
                  <c:v>2018</c:v>
                </c:pt>
              </c:strCache>
            </c:strRef>
          </c:cat>
          <c:val>
            <c:numRef>
              <c:f>Separations!$B$4:$B$7</c:f>
              <c:numCache>
                <c:formatCode>General</c:formatCode>
                <c:ptCount val="3"/>
                <c:pt idx="0">
                  <c:v>82</c:v>
                </c:pt>
                <c:pt idx="1">
                  <c:v>372</c:v>
                </c:pt>
                <c:pt idx="2">
                  <c:v>610</c:v>
                </c:pt>
              </c:numCache>
            </c:numRef>
          </c:val>
          <c:extLst>
            <c:ext xmlns:c16="http://schemas.microsoft.com/office/drawing/2014/chart" uri="{C3380CC4-5D6E-409C-BE32-E72D297353CC}">
              <c16:uniqueId val="{00000000-E60B-4004-B617-AB603D3BAB46}"/>
            </c:ext>
          </c:extLst>
        </c:ser>
        <c:ser>
          <c:idx val="1"/>
          <c:order val="1"/>
          <c:tx>
            <c:strRef>
              <c:f>Separations!$C$3</c:f>
              <c:strCache>
                <c:ptCount val="1"/>
                <c:pt idx="0">
                  <c:v>Separation</c:v>
                </c:pt>
              </c:strCache>
            </c:strRef>
          </c:tx>
          <c:spPr>
            <a:solidFill>
              <a:schemeClr val="accent2"/>
            </a:solidFill>
            <a:ln>
              <a:noFill/>
            </a:ln>
            <a:effectLst/>
          </c:spPr>
          <c:invertIfNegative val="0"/>
          <c:cat>
            <c:strRef>
              <c:f>Separations!$A$4:$A$7</c:f>
              <c:strCache>
                <c:ptCount val="3"/>
                <c:pt idx="0">
                  <c:v>2016</c:v>
                </c:pt>
                <c:pt idx="1">
                  <c:v>2017</c:v>
                </c:pt>
                <c:pt idx="2">
                  <c:v>2018</c:v>
                </c:pt>
              </c:strCache>
            </c:strRef>
          </c:cat>
          <c:val>
            <c:numRef>
              <c:f>Separations!$C$4:$C$7</c:f>
              <c:numCache>
                <c:formatCode>0</c:formatCode>
                <c:ptCount val="3"/>
                <c:pt idx="0">
                  <c:v>85</c:v>
                </c:pt>
                <c:pt idx="1">
                  <c:v>548</c:v>
                </c:pt>
                <c:pt idx="2">
                  <c:v>854</c:v>
                </c:pt>
              </c:numCache>
            </c:numRef>
          </c:val>
          <c:extLst>
            <c:ext xmlns:c16="http://schemas.microsoft.com/office/drawing/2014/chart" uri="{C3380CC4-5D6E-409C-BE32-E72D297353CC}">
              <c16:uniqueId val="{00000001-E60B-4004-B617-AB603D3BAB46}"/>
            </c:ext>
          </c:extLst>
        </c:ser>
        <c:dLbls>
          <c:showLegendKey val="0"/>
          <c:showVal val="0"/>
          <c:showCatName val="0"/>
          <c:showSerName val="0"/>
          <c:showPercent val="0"/>
          <c:showBubbleSize val="0"/>
        </c:dLbls>
        <c:gapWidth val="219"/>
        <c:overlap val="-27"/>
        <c:axId val="682979440"/>
        <c:axId val="682979920"/>
      </c:barChart>
      <c:catAx>
        <c:axId val="68297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979920"/>
        <c:crosses val="autoZero"/>
        <c:auto val="1"/>
        <c:lblAlgn val="ctr"/>
        <c:lblOffset val="100"/>
        <c:noMultiLvlLbl val="0"/>
      </c:catAx>
      <c:valAx>
        <c:axId val="68297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97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dashbaord.xlsx]Terminaton Reason!PivotTable1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Termination</a:t>
            </a:r>
            <a:r>
              <a:rPr lang="en-GB" baseline="0"/>
              <a:t> Reason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'Terminaton Reason'!$B$3:$B$4</c:f>
              <c:strCache>
                <c:ptCount val="1"/>
                <c:pt idx="0">
                  <c:v>Involuntary</c:v>
                </c:pt>
              </c:strCache>
            </c:strRef>
          </c:tx>
          <c:spPr>
            <a:solidFill>
              <a:schemeClr val="accent1"/>
            </a:solidFill>
            <a:ln>
              <a:noFill/>
            </a:ln>
            <a:effectLst/>
          </c:spPr>
          <c:invertIfNegative val="0"/>
          <c:cat>
            <c:strRef>
              <c:f>'Terminaton Reason'!$A$5:$A$9</c:f>
              <c:strCache>
                <c:ptCount val="4"/>
                <c:pt idx="0">
                  <c:v>2015</c:v>
                </c:pt>
                <c:pt idx="1">
                  <c:v>2016</c:v>
                </c:pt>
                <c:pt idx="2">
                  <c:v>2017</c:v>
                </c:pt>
                <c:pt idx="3">
                  <c:v>2018</c:v>
                </c:pt>
              </c:strCache>
            </c:strRef>
          </c:cat>
          <c:val>
            <c:numRef>
              <c:f>'Terminaton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DD5C-4C23-95CE-7334A34A7840}"/>
            </c:ext>
          </c:extLst>
        </c:ser>
        <c:ser>
          <c:idx val="1"/>
          <c:order val="1"/>
          <c:tx>
            <c:strRef>
              <c:f>'Terminaton Reason'!$C$3:$C$4</c:f>
              <c:strCache>
                <c:ptCount val="1"/>
                <c:pt idx="0">
                  <c:v>Voluntary</c:v>
                </c:pt>
              </c:strCache>
            </c:strRef>
          </c:tx>
          <c:spPr>
            <a:solidFill>
              <a:schemeClr val="accent2"/>
            </a:solidFill>
            <a:ln>
              <a:noFill/>
            </a:ln>
            <a:effectLst/>
          </c:spPr>
          <c:invertIfNegative val="0"/>
          <c:cat>
            <c:strRef>
              <c:f>'Terminaton Reason'!$A$5:$A$9</c:f>
              <c:strCache>
                <c:ptCount val="4"/>
                <c:pt idx="0">
                  <c:v>2015</c:v>
                </c:pt>
                <c:pt idx="1">
                  <c:v>2016</c:v>
                </c:pt>
                <c:pt idx="2">
                  <c:v>2017</c:v>
                </c:pt>
                <c:pt idx="3">
                  <c:v>2018</c:v>
                </c:pt>
              </c:strCache>
            </c:strRef>
          </c:cat>
          <c:val>
            <c:numRef>
              <c:f>'Terminaton Reason'!$C$5:$C$9</c:f>
              <c:numCache>
                <c:formatCode>0</c:formatCode>
                <c:ptCount val="4"/>
                <c:pt idx="1">
                  <c:v>23</c:v>
                </c:pt>
                <c:pt idx="2">
                  <c:v>472</c:v>
                </c:pt>
                <c:pt idx="3">
                  <c:v>722</c:v>
                </c:pt>
              </c:numCache>
            </c:numRef>
          </c:val>
          <c:extLst>
            <c:ext xmlns:c16="http://schemas.microsoft.com/office/drawing/2014/chart" uri="{C3380CC4-5D6E-409C-BE32-E72D297353CC}">
              <c16:uniqueId val="{00000001-DD5C-4C23-95CE-7334A34A7840}"/>
            </c:ext>
          </c:extLst>
        </c:ser>
        <c:dLbls>
          <c:showLegendKey val="0"/>
          <c:showVal val="0"/>
          <c:showCatName val="0"/>
          <c:showSerName val="0"/>
          <c:showPercent val="0"/>
          <c:showBubbleSize val="0"/>
        </c:dLbls>
        <c:gapWidth val="219"/>
        <c:overlap val="-27"/>
        <c:axId val="93599344"/>
        <c:axId val="155749408"/>
      </c:barChart>
      <c:catAx>
        <c:axId val="9359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49408"/>
        <c:crosses val="autoZero"/>
        <c:auto val="1"/>
        <c:lblAlgn val="ctr"/>
        <c:lblOffset val="100"/>
        <c:noMultiLvlLbl val="0"/>
      </c:catAx>
      <c:valAx>
        <c:axId val="155749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9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dashbaord.xlsx]Tunure!Turnure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Ethinicity</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Tunure!$B$3:$B$4</c:f>
              <c:strCache>
                <c:ptCount val="1"/>
                <c:pt idx="0">
                  <c:v>FT</c:v>
                </c:pt>
              </c:strCache>
            </c:strRef>
          </c:tx>
          <c:spPr>
            <a:solidFill>
              <a:schemeClr val="accent1"/>
            </a:solidFill>
            <a:ln>
              <a:noFill/>
            </a:ln>
            <a:effectLst/>
            <a:sp3d/>
          </c:spPr>
          <c:invertIfNegative val="0"/>
          <c:cat>
            <c:multiLvlStrRef>
              <c:f>Tunure!$A$5:$A$26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Tunure!$B$5:$B$26</c:f>
              <c:numCache>
                <c:formatCode>0</c:formatCode>
                <c:ptCount val="14"/>
                <c:pt idx="0">
                  <c:v>72.811578947368432</c:v>
                </c:pt>
                <c:pt idx="1">
                  <c:v>119.80583333333334</c:v>
                </c:pt>
                <c:pt idx="2">
                  <c:v>92.438695652173919</c:v>
                </c:pt>
                <c:pt idx="3">
                  <c:v>73.16</c:v>
                </c:pt>
                <c:pt idx="4">
                  <c:v>58.933076923076925</c:v>
                </c:pt>
                <c:pt idx="5">
                  <c:v>143.36099999999999</c:v>
                </c:pt>
                <c:pt idx="6">
                  <c:v>88.104444444444454</c:v>
                </c:pt>
                <c:pt idx="7">
                  <c:v>81.049166666666665</c:v>
                </c:pt>
                <c:pt idx="8">
                  <c:v>88.925384615384615</c:v>
                </c:pt>
                <c:pt idx="9">
                  <c:v>66.672499999999999</c:v>
                </c:pt>
                <c:pt idx="10">
                  <c:v>65.677727272727282</c:v>
                </c:pt>
                <c:pt idx="11">
                  <c:v>74.398571428571429</c:v>
                </c:pt>
                <c:pt idx="12">
                  <c:v>71.706666666666663</c:v>
                </c:pt>
                <c:pt idx="13">
                  <c:v>97.524666666666661</c:v>
                </c:pt>
              </c:numCache>
            </c:numRef>
          </c:val>
          <c:extLst>
            <c:ext xmlns:c16="http://schemas.microsoft.com/office/drawing/2014/chart" uri="{C3380CC4-5D6E-409C-BE32-E72D297353CC}">
              <c16:uniqueId val="{00000000-C722-44A4-ADBF-72C3FB626579}"/>
            </c:ext>
          </c:extLst>
        </c:ser>
        <c:ser>
          <c:idx val="1"/>
          <c:order val="1"/>
          <c:tx>
            <c:strRef>
              <c:f>Tunure!$C$3:$C$4</c:f>
              <c:strCache>
                <c:ptCount val="1"/>
                <c:pt idx="0">
                  <c:v>PT</c:v>
                </c:pt>
              </c:strCache>
            </c:strRef>
          </c:tx>
          <c:spPr>
            <a:solidFill>
              <a:schemeClr val="accent2"/>
            </a:solidFill>
            <a:ln>
              <a:noFill/>
            </a:ln>
            <a:effectLst/>
            <a:sp3d/>
          </c:spPr>
          <c:invertIfNegative val="0"/>
          <c:cat>
            <c:multiLvlStrRef>
              <c:f>Tunure!$A$5:$A$26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Tunure!$C$5:$C$26</c:f>
              <c:numCache>
                <c:formatCode>0</c:formatCode>
                <c:ptCount val="14"/>
                <c:pt idx="0">
                  <c:v>30.682272727272728</c:v>
                </c:pt>
                <c:pt idx="1">
                  <c:v>22.182903225806449</c:v>
                </c:pt>
                <c:pt idx="2">
                  <c:v>14.090714285714286</c:v>
                </c:pt>
                <c:pt idx="3">
                  <c:v>17.897333333333332</c:v>
                </c:pt>
                <c:pt idx="4">
                  <c:v>13.414615384615384</c:v>
                </c:pt>
                <c:pt idx="5">
                  <c:v>18.820399999999999</c:v>
                </c:pt>
                <c:pt idx="6">
                  <c:v>18.550952380952381</c:v>
                </c:pt>
                <c:pt idx="7">
                  <c:v>18.386000000000003</c:v>
                </c:pt>
                <c:pt idx="8">
                  <c:v>11.8</c:v>
                </c:pt>
                <c:pt idx="9">
                  <c:v>34.362307692307688</c:v>
                </c:pt>
                <c:pt idx="10">
                  <c:v>12.077826086956522</c:v>
                </c:pt>
                <c:pt idx="11">
                  <c:v>19.814146341463413</c:v>
                </c:pt>
                <c:pt idx="12">
                  <c:v>7.3076470588235294</c:v>
                </c:pt>
                <c:pt idx="13">
                  <c:v>15.591111111111111</c:v>
                </c:pt>
              </c:numCache>
            </c:numRef>
          </c:val>
          <c:extLst>
            <c:ext xmlns:c16="http://schemas.microsoft.com/office/drawing/2014/chart" uri="{C3380CC4-5D6E-409C-BE32-E72D297353CC}">
              <c16:uniqueId val="{00000001-C722-44A4-ADBF-72C3FB626579}"/>
            </c:ext>
          </c:extLst>
        </c:ser>
        <c:dLbls>
          <c:showLegendKey val="0"/>
          <c:showVal val="0"/>
          <c:showCatName val="0"/>
          <c:showSerName val="0"/>
          <c:showPercent val="0"/>
          <c:showBubbleSize val="0"/>
        </c:dLbls>
        <c:gapWidth val="150"/>
        <c:shape val="box"/>
        <c:axId val="2092494368"/>
        <c:axId val="2092494848"/>
        <c:axId val="0"/>
      </c:bar3DChart>
      <c:catAx>
        <c:axId val="2092494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494848"/>
        <c:crosses val="autoZero"/>
        <c:auto val="1"/>
        <c:lblAlgn val="ctr"/>
        <c:lblOffset val="100"/>
        <c:noMultiLvlLbl val="0"/>
      </c:catAx>
      <c:valAx>
        <c:axId val="2092494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49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dashbaord.xlsx]Region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Active</a:t>
            </a:r>
            <a:r>
              <a:rPr lang="en-GB" baseline="0"/>
              <a:t> Employee By Region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'Region '!$B$3:$B$4</c:f>
              <c:strCache>
                <c:ptCount val="1"/>
                <c:pt idx="0">
                  <c:v>FT</c:v>
                </c:pt>
              </c:strCache>
            </c:strRef>
          </c:tx>
          <c:spPr>
            <a:solidFill>
              <a:schemeClr val="accent1"/>
            </a:solidFill>
            <a:ln>
              <a:noFill/>
            </a:ln>
            <a:effectLst/>
          </c:spPr>
          <c:invertIfNegative val="0"/>
          <c:cat>
            <c:strRef>
              <c:f>'Region '!$A$5:$A$11</c:f>
              <c:strCache>
                <c:ptCount val="6"/>
                <c:pt idx="0">
                  <c:v>Central</c:v>
                </c:pt>
                <c:pt idx="1">
                  <c:v>East</c:v>
                </c:pt>
                <c:pt idx="2">
                  <c:v>Midwest</c:v>
                </c:pt>
                <c:pt idx="3">
                  <c:v>North</c:v>
                </c:pt>
                <c:pt idx="4">
                  <c:v>Northwest</c:v>
                </c:pt>
                <c:pt idx="5">
                  <c:v>South</c:v>
                </c:pt>
              </c:strCache>
            </c:strRef>
          </c:cat>
          <c:val>
            <c:numRef>
              <c:f>'Region '!$B$5:$B$11</c:f>
              <c:numCache>
                <c:formatCode>0</c:formatCode>
                <c:ptCount val="6"/>
                <c:pt idx="0">
                  <c:v>25</c:v>
                </c:pt>
                <c:pt idx="1">
                  <c:v>86</c:v>
                </c:pt>
                <c:pt idx="2">
                  <c:v>21</c:v>
                </c:pt>
                <c:pt idx="3">
                  <c:v>34</c:v>
                </c:pt>
                <c:pt idx="4">
                  <c:v>21</c:v>
                </c:pt>
                <c:pt idx="5">
                  <c:v>33</c:v>
                </c:pt>
              </c:numCache>
            </c:numRef>
          </c:val>
          <c:extLst>
            <c:ext xmlns:c16="http://schemas.microsoft.com/office/drawing/2014/chart" uri="{C3380CC4-5D6E-409C-BE32-E72D297353CC}">
              <c16:uniqueId val="{00000000-A62F-4A5C-B7EE-0EEF572FED91}"/>
            </c:ext>
          </c:extLst>
        </c:ser>
        <c:ser>
          <c:idx val="1"/>
          <c:order val="1"/>
          <c:tx>
            <c:strRef>
              <c:f>'Region '!$C$3:$C$4</c:f>
              <c:strCache>
                <c:ptCount val="1"/>
                <c:pt idx="0">
                  <c:v>PT</c:v>
                </c:pt>
              </c:strCache>
            </c:strRef>
          </c:tx>
          <c:spPr>
            <a:solidFill>
              <a:schemeClr val="accent2"/>
            </a:solidFill>
            <a:ln>
              <a:noFill/>
            </a:ln>
            <a:effectLst/>
          </c:spPr>
          <c:invertIfNegative val="0"/>
          <c:cat>
            <c:strRef>
              <c:f>'Region '!$A$5:$A$11</c:f>
              <c:strCache>
                <c:ptCount val="6"/>
                <c:pt idx="0">
                  <c:v>Central</c:v>
                </c:pt>
                <c:pt idx="1">
                  <c:v>East</c:v>
                </c:pt>
                <c:pt idx="2">
                  <c:v>Midwest</c:v>
                </c:pt>
                <c:pt idx="3">
                  <c:v>North</c:v>
                </c:pt>
                <c:pt idx="4">
                  <c:v>Northwest</c:v>
                </c:pt>
                <c:pt idx="5">
                  <c:v>South</c:v>
                </c:pt>
              </c:strCache>
            </c:strRef>
          </c:cat>
          <c:val>
            <c:numRef>
              <c:f>'Region '!$C$5:$C$11</c:f>
              <c:numCache>
                <c:formatCode>0</c:formatCode>
                <c:ptCount val="6"/>
                <c:pt idx="0">
                  <c:v>50</c:v>
                </c:pt>
                <c:pt idx="1">
                  <c:v>27</c:v>
                </c:pt>
                <c:pt idx="2">
                  <c:v>41</c:v>
                </c:pt>
                <c:pt idx="3">
                  <c:v>90</c:v>
                </c:pt>
                <c:pt idx="4">
                  <c:v>73</c:v>
                </c:pt>
                <c:pt idx="5">
                  <c:v>81</c:v>
                </c:pt>
              </c:numCache>
            </c:numRef>
          </c:val>
          <c:extLst>
            <c:ext xmlns:c16="http://schemas.microsoft.com/office/drawing/2014/chart" uri="{C3380CC4-5D6E-409C-BE32-E72D297353CC}">
              <c16:uniqueId val="{00000000-677A-40E2-B2CF-B5E2EDD61026}"/>
            </c:ext>
          </c:extLst>
        </c:ser>
        <c:dLbls>
          <c:showLegendKey val="0"/>
          <c:showVal val="0"/>
          <c:showCatName val="0"/>
          <c:showSerName val="0"/>
          <c:showPercent val="0"/>
          <c:showBubbleSize val="0"/>
        </c:dLbls>
        <c:gapWidth val="182"/>
        <c:axId val="1931252368"/>
        <c:axId val="1931253808"/>
      </c:barChart>
      <c:catAx>
        <c:axId val="1931252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253808"/>
        <c:crosses val="autoZero"/>
        <c:auto val="1"/>
        <c:lblAlgn val="ctr"/>
        <c:lblOffset val="100"/>
        <c:noMultiLvlLbl val="0"/>
      </c:catAx>
      <c:valAx>
        <c:axId val="19312538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252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dashbaord.xlsx]Separations!PivotTable3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Separation against BadHires</a:t>
            </a:r>
          </a:p>
          <a:p>
            <a:pPr>
              <a:defRPr/>
            </a:pPr>
            <a:endParaRPr lang="en-GB"/>
          </a:p>
        </c:rich>
      </c:tx>
      <c:layout>
        <c:manualLayout>
          <c:xMode val="edge"/>
          <c:yMode val="edge"/>
          <c:x val="0.27128455818022751"/>
          <c:y val="1.78970917225950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Separations!$B$3</c:f>
              <c:strCache>
                <c:ptCount val="1"/>
                <c:pt idx="0">
                  <c:v>BadHires</c:v>
                </c:pt>
              </c:strCache>
            </c:strRef>
          </c:tx>
          <c:spPr>
            <a:solidFill>
              <a:schemeClr val="accent1"/>
            </a:solidFill>
            <a:ln>
              <a:noFill/>
            </a:ln>
            <a:effectLst/>
          </c:spPr>
          <c:invertIfNegative val="0"/>
          <c:cat>
            <c:strRef>
              <c:f>Separations!$A$4:$A$7</c:f>
              <c:strCache>
                <c:ptCount val="3"/>
                <c:pt idx="0">
                  <c:v>2016</c:v>
                </c:pt>
                <c:pt idx="1">
                  <c:v>2017</c:v>
                </c:pt>
                <c:pt idx="2">
                  <c:v>2018</c:v>
                </c:pt>
              </c:strCache>
            </c:strRef>
          </c:cat>
          <c:val>
            <c:numRef>
              <c:f>Separations!$B$4:$B$7</c:f>
              <c:numCache>
                <c:formatCode>General</c:formatCode>
                <c:ptCount val="3"/>
                <c:pt idx="0">
                  <c:v>82</c:v>
                </c:pt>
                <c:pt idx="1">
                  <c:v>372</c:v>
                </c:pt>
                <c:pt idx="2">
                  <c:v>610</c:v>
                </c:pt>
              </c:numCache>
            </c:numRef>
          </c:val>
          <c:extLst>
            <c:ext xmlns:c16="http://schemas.microsoft.com/office/drawing/2014/chart" uri="{C3380CC4-5D6E-409C-BE32-E72D297353CC}">
              <c16:uniqueId val="{00000000-44D4-484F-BCE1-6BE34B335208}"/>
            </c:ext>
          </c:extLst>
        </c:ser>
        <c:ser>
          <c:idx val="1"/>
          <c:order val="1"/>
          <c:tx>
            <c:strRef>
              <c:f>Separations!$C$3</c:f>
              <c:strCache>
                <c:ptCount val="1"/>
                <c:pt idx="0">
                  <c:v>Separation</c:v>
                </c:pt>
              </c:strCache>
            </c:strRef>
          </c:tx>
          <c:spPr>
            <a:solidFill>
              <a:schemeClr val="accent2"/>
            </a:solidFill>
            <a:ln>
              <a:noFill/>
            </a:ln>
            <a:effectLst/>
          </c:spPr>
          <c:invertIfNegative val="0"/>
          <c:cat>
            <c:strRef>
              <c:f>Separations!$A$4:$A$7</c:f>
              <c:strCache>
                <c:ptCount val="3"/>
                <c:pt idx="0">
                  <c:v>2016</c:v>
                </c:pt>
                <c:pt idx="1">
                  <c:v>2017</c:v>
                </c:pt>
                <c:pt idx="2">
                  <c:v>2018</c:v>
                </c:pt>
              </c:strCache>
            </c:strRef>
          </c:cat>
          <c:val>
            <c:numRef>
              <c:f>Separations!$C$4:$C$7</c:f>
              <c:numCache>
                <c:formatCode>0</c:formatCode>
                <c:ptCount val="3"/>
                <c:pt idx="0">
                  <c:v>85</c:v>
                </c:pt>
                <c:pt idx="1">
                  <c:v>548</c:v>
                </c:pt>
                <c:pt idx="2">
                  <c:v>854</c:v>
                </c:pt>
              </c:numCache>
            </c:numRef>
          </c:val>
          <c:extLst>
            <c:ext xmlns:c16="http://schemas.microsoft.com/office/drawing/2014/chart" uri="{C3380CC4-5D6E-409C-BE32-E72D297353CC}">
              <c16:uniqueId val="{00000001-44D4-484F-BCE1-6BE34B335208}"/>
            </c:ext>
          </c:extLst>
        </c:ser>
        <c:dLbls>
          <c:showLegendKey val="0"/>
          <c:showVal val="0"/>
          <c:showCatName val="0"/>
          <c:showSerName val="0"/>
          <c:showPercent val="0"/>
          <c:showBubbleSize val="0"/>
        </c:dLbls>
        <c:gapWidth val="219"/>
        <c:overlap val="-27"/>
        <c:axId val="682979440"/>
        <c:axId val="682979920"/>
      </c:barChart>
      <c:catAx>
        <c:axId val="68297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979920"/>
        <c:crosses val="autoZero"/>
        <c:auto val="1"/>
        <c:lblAlgn val="ctr"/>
        <c:lblOffset val="100"/>
        <c:noMultiLvlLbl val="0"/>
      </c:catAx>
      <c:valAx>
        <c:axId val="68297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97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dashbaord.xlsx]Tunure!Turnure</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Tenure in Month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Tunure!$B$3:$B$4</c:f>
              <c:strCache>
                <c:ptCount val="1"/>
                <c:pt idx="0">
                  <c:v>FT</c:v>
                </c:pt>
              </c:strCache>
            </c:strRef>
          </c:tx>
          <c:spPr>
            <a:solidFill>
              <a:schemeClr val="accent1"/>
            </a:solidFill>
            <a:ln>
              <a:noFill/>
            </a:ln>
            <a:effectLst/>
            <a:sp3d/>
          </c:spPr>
          <c:invertIfNegative val="0"/>
          <c:cat>
            <c:multiLvlStrRef>
              <c:f>Tunure!$A$5:$A$26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Tunure!$B$5:$B$26</c:f>
              <c:numCache>
                <c:formatCode>0</c:formatCode>
                <c:ptCount val="14"/>
                <c:pt idx="0">
                  <c:v>72.811578947368432</c:v>
                </c:pt>
                <c:pt idx="1">
                  <c:v>119.80583333333334</c:v>
                </c:pt>
                <c:pt idx="2">
                  <c:v>92.438695652173919</c:v>
                </c:pt>
                <c:pt idx="3">
                  <c:v>73.16</c:v>
                </c:pt>
                <c:pt idx="4">
                  <c:v>58.933076923076925</c:v>
                </c:pt>
                <c:pt idx="5">
                  <c:v>143.36099999999999</c:v>
                </c:pt>
                <c:pt idx="6">
                  <c:v>88.104444444444454</c:v>
                </c:pt>
                <c:pt idx="7">
                  <c:v>81.049166666666665</c:v>
                </c:pt>
                <c:pt idx="8">
                  <c:v>88.925384615384615</c:v>
                </c:pt>
                <c:pt idx="9">
                  <c:v>66.672499999999999</c:v>
                </c:pt>
                <c:pt idx="10">
                  <c:v>65.677727272727282</c:v>
                </c:pt>
                <c:pt idx="11">
                  <c:v>74.398571428571429</c:v>
                </c:pt>
                <c:pt idx="12">
                  <c:v>71.706666666666663</c:v>
                </c:pt>
                <c:pt idx="13">
                  <c:v>97.524666666666661</c:v>
                </c:pt>
              </c:numCache>
            </c:numRef>
          </c:val>
          <c:extLst>
            <c:ext xmlns:c16="http://schemas.microsoft.com/office/drawing/2014/chart" uri="{C3380CC4-5D6E-409C-BE32-E72D297353CC}">
              <c16:uniqueId val="{00000000-D3CB-4A33-ABAD-016830725719}"/>
            </c:ext>
          </c:extLst>
        </c:ser>
        <c:ser>
          <c:idx val="1"/>
          <c:order val="1"/>
          <c:tx>
            <c:strRef>
              <c:f>Tunure!$C$3:$C$4</c:f>
              <c:strCache>
                <c:ptCount val="1"/>
                <c:pt idx="0">
                  <c:v>PT</c:v>
                </c:pt>
              </c:strCache>
            </c:strRef>
          </c:tx>
          <c:spPr>
            <a:solidFill>
              <a:schemeClr val="accent2"/>
            </a:solidFill>
            <a:ln>
              <a:noFill/>
            </a:ln>
            <a:effectLst/>
            <a:sp3d/>
          </c:spPr>
          <c:invertIfNegative val="0"/>
          <c:cat>
            <c:multiLvlStrRef>
              <c:f>Tunure!$A$5:$A$26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Tunure!$C$5:$C$26</c:f>
              <c:numCache>
                <c:formatCode>0</c:formatCode>
                <c:ptCount val="14"/>
                <c:pt idx="0">
                  <c:v>30.682272727272728</c:v>
                </c:pt>
                <c:pt idx="1">
                  <c:v>22.182903225806449</c:v>
                </c:pt>
                <c:pt idx="2">
                  <c:v>14.090714285714286</c:v>
                </c:pt>
                <c:pt idx="3">
                  <c:v>17.897333333333332</c:v>
                </c:pt>
                <c:pt idx="4">
                  <c:v>13.414615384615384</c:v>
                </c:pt>
                <c:pt idx="5">
                  <c:v>18.820399999999999</c:v>
                </c:pt>
                <c:pt idx="6">
                  <c:v>18.550952380952381</c:v>
                </c:pt>
                <c:pt idx="7">
                  <c:v>18.386000000000003</c:v>
                </c:pt>
                <c:pt idx="8">
                  <c:v>11.8</c:v>
                </c:pt>
                <c:pt idx="9">
                  <c:v>34.362307692307688</c:v>
                </c:pt>
                <c:pt idx="10">
                  <c:v>12.077826086956522</c:v>
                </c:pt>
                <c:pt idx="11">
                  <c:v>19.814146341463413</c:v>
                </c:pt>
                <c:pt idx="12">
                  <c:v>7.3076470588235294</c:v>
                </c:pt>
                <c:pt idx="13">
                  <c:v>15.591111111111111</c:v>
                </c:pt>
              </c:numCache>
            </c:numRef>
          </c:val>
          <c:extLst>
            <c:ext xmlns:c16="http://schemas.microsoft.com/office/drawing/2014/chart" uri="{C3380CC4-5D6E-409C-BE32-E72D297353CC}">
              <c16:uniqueId val="{00000001-D3CB-4A33-ABAD-016830725719}"/>
            </c:ext>
          </c:extLst>
        </c:ser>
        <c:dLbls>
          <c:showLegendKey val="0"/>
          <c:showVal val="0"/>
          <c:showCatName val="0"/>
          <c:showSerName val="0"/>
          <c:showPercent val="0"/>
          <c:showBubbleSize val="0"/>
        </c:dLbls>
        <c:gapWidth val="150"/>
        <c:shape val="box"/>
        <c:axId val="2092494368"/>
        <c:axId val="2092494848"/>
        <c:axId val="0"/>
      </c:bar3DChart>
      <c:catAx>
        <c:axId val="2092494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494848"/>
        <c:crosses val="autoZero"/>
        <c:auto val="1"/>
        <c:lblAlgn val="ctr"/>
        <c:lblOffset val="100"/>
        <c:noMultiLvlLbl val="0"/>
      </c:catAx>
      <c:valAx>
        <c:axId val="2092494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49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dashbaord.xlsx]Terminaton Reason!PivotTable1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Termination</a:t>
            </a:r>
            <a:r>
              <a:rPr lang="en-GB" baseline="0"/>
              <a:t> Reason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'Terminaton Reason'!$B$3:$B$4</c:f>
              <c:strCache>
                <c:ptCount val="1"/>
                <c:pt idx="0">
                  <c:v>Involuntary</c:v>
                </c:pt>
              </c:strCache>
            </c:strRef>
          </c:tx>
          <c:spPr>
            <a:solidFill>
              <a:schemeClr val="accent1"/>
            </a:solidFill>
            <a:ln>
              <a:noFill/>
            </a:ln>
            <a:effectLst/>
          </c:spPr>
          <c:invertIfNegative val="0"/>
          <c:cat>
            <c:strRef>
              <c:f>'Terminaton Reason'!$A$5:$A$9</c:f>
              <c:strCache>
                <c:ptCount val="4"/>
                <c:pt idx="0">
                  <c:v>2015</c:v>
                </c:pt>
                <c:pt idx="1">
                  <c:v>2016</c:v>
                </c:pt>
                <c:pt idx="2">
                  <c:v>2017</c:v>
                </c:pt>
                <c:pt idx="3">
                  <c:v>2018</c:v>
                </c:pt>
              </c:strCache>
            </c:strRef>
          </c:cat>
          <c:val>
            <c:numRef>
              <c:f>'Terminaton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8F60-4909-A7D4-F346FDDAB142}"/>
            </c:ext>
          </c:extLst>
        </c:ser>
        <c:ser>
          <c:idx val="1"/>
          <c:order val="1"/>
          <c:tx>
            <c:strRef>
              <c:f>'Terminaton Reason'!$C$3:$C$4</c:f>
              <c:strCache>
                <c:ptCount val="1"/>
                <c:pt idx="0">
                  <c:v>Voluntary</c:v>
                </c:pt>
              </c:strCache>
            </c:strRef>
          </c:tx>
          <c:spPr>
            <a:solidFill>
              <a:schemeClr val="accent2"/>
            </a:solidFill>
            <a:ln>
              <a:noFill/>
            </a:ln>
            <a:effectLst/>
          </c:spPr>
          <c:invertIfNegative val="0"/>
          <c:cat>
            <c:strRef>
              <c:f>'Terminaton Reason'!$A$5:$A$9</c:f>
              <c:strCache>
                <c:ptCount val="4"/>
                <c:pt idx="0">
                  <c:v>2015</c:v>
                </c:pt>
                <c:pt idx="1">
                  <c:v>2016</c:v>
                </c:pt>
                <c:pt idx="2">
                  <c:v>2017</c:v>
                </c:pt>
                <c:pt idx="3">
                  <c:v>2018</c:v>
                </c:pt>
              </c:strCache>
            </c:strRef>
          </c:cat>
          <c:val>
            <c:numRef>
              <c:f>'Terminaton Reason'!$C$5:$C$9</c:f>
              <c:numCache>
                <c:formatCode>0</c:formatCode>
                <c:ptCount val="4"/>
                <c:pt idx="1">
                  <c:v>23</c:v>
                </c:pt>
                <c:pt idx="2">
                  <c:v>472</c:v>
                </c:pt>
                <c:pt idx="3">
                  <c:v>722</c:v>
                </c:pt>
              </c:numCache>
            </c:numRef>
          </c:val>
          <c:extLst>
            <c:ext xmlns:c16="http://schemas.microsoft.com/office/drawing/2014/chart" uri="{C3380CC4-5D6E-409C-BE32-E72D297353CC}">
              <c16:uniqueId val="{00000001-8F60-4909-A7D4-F346FDDAB142}"/>
            </c:ext>
          </c:extLst>
        </c:ser>
        <c:dLbls>
          <c:showLegendKey val="0"/>
          <c:showVal val="0"/>
          <c:showCatName val="0"/>
          <c:showSerName val="0"/>
          <c:showPercent val="0"/>
          <c:showBubbleSize val="0"/>
        </c:dLbls>
        <c:gapWidth val="219"/>
        <c:overlap val="-27"/>
        <c:axId val="93599344"/>
        <c:axId val="155749408"/>
      </c:barChart>
      <c:catAx>
        <c:axId val="9359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49408"/>
        <c:crosses val="autoZero"/>
        <c:auto val="1"/>
        <c:lblAlgn val="ctr"/>
        <c:lblOffset val="100"/>
        <c:noMultiLvlLbl val="0"/>
      </c:catAx>
      <c:valAx>
        <c:axId val="155749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9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dashbaord.xlsx]Active Employee!PivotTable1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Employees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'Active Employee'!$B$3</c:f>
              <c:strCache>
                <c:ptCount val="1"/>
                <c:pt idx="0">
                  <c:v>Active Employee</c:v>
                </c:pt>
              </c:strCache>
            </c:strRef>
          </c:tx>
          <c:spPr>
            <a:solidFill>
              <a:schemeClr val="accent1"/>
            </a:solidFill>
            <a:ln>
              <a:noFill/>
            </a:ln>
            <a:effectLst/>
            <a:sp3d/>
          </c:spPr>
          <c:invertIfNegative val="0"/>
          <c:cat>
            <c:strRef>
              <c:f>'Active Employee'!$A$4:$A$7</c:f>
              <c:strCache>
                <c:ptCount val="3"/>
                <c:pt idx="0">
                  <c:v>2016</c:v>
                </c:pt>
                <c:pt idx="1">
                  <c:v>2017</c:v>
                </c:pt>
                <c:pt idx="2">
                  <c:v>2018</c:v>
                </c:pt>
              </c:strCache>
            </c:strRef>
          </c:cat>
          <c:val>
            <c:numRef>
              <c:f>'Active Employee'!$B$4:$B$7</c:f>
              <c:numCache>
                <c:formatCode>0</c:formatCode>
                <c:ptCount val="3"/>
                <c:pt idx="0">
                  <c:v>411</c:v>
                </c:pt>
                <c:pt idx="1">
                  <c:v>442</c:v>
                </c:pt>
                <c:pt idx="2">
                  <c:v>582</c:v>
                </c:pt>
              </c:numCache>
            </c:numRef>
          </c:val>
          <c:extLst>
            <c:ext xmlns:c16="http://schemas.microsoft.com/office/drawing/2014/chart" uri="{C3380CC4-5D6E-409C-BE32-E72D297353CC}">
              <c16:uniqueId val="{00000000-D5D9-49DE-ACF6-D2C9DF9C4D98}"/>
            </c:ext>
          </c:extLst>
        </c:ser>
        <c:ser>
          <c:idx val="1"/>
          <c:order val="1"/>
          <c:tx>
            <c:strRef>
              <c:f>'Active Employee'!$C$3</c:f>
              <c:strCache>
                <c:ptCount val="1"/>
                <c:pt idx="0">
                  <c:v>New Hire</c:v>
                </c:pt>
              </c:strCache>
            </c:strRef>
          </c:tx>
          <c:spPr>
            <a:solidFill>
              <a:schemeClr val="accent2"/>
            </a:solidFill>
            <a:ln>
              <a:noFill/>
            </a:ln>
            <a:effectLst/>
            <a:sp3d/>
          </c:spPr>
          <c:invertIfNegative val="0"/>
          <c:cat>
            <c:strRef>
              <c:f>'Active Employee'!$A$4:$A$7</c:f>
              <c:strCache>
                <c:ptCount val="3"/>
                <c:pt idx="0">
                  <c:v>2016</c:v>
                </c:pt>
                <c:pt idx="1">
                  <c:v>2017</c:v>
                </c:pt>
                <c:pt idx="2">
                  <c:v>2018</c:v>
                </c:pt>
              </c:strCache>
            </c:strRef>
          </c:cat>
          <c:val>
            <c:numRef>
              <c:f>'Active Employee'!$C$4:$C$7</c:f>
              <c:numCache>
                <c:formatCode>0</c:formatCode>
                <c:ptCount val="3"/>
                <c:pt idx="0">
                  <c:v>153</c:v>
                </c:pt>
                <c:pt idx="1">
                  <c:v>439</c:v>
                </c:pt>
                <c:pt idx="2">
                  <c:v>771</c:v>
                </c:pt>
              </c:numCache>
            </c:numRef>
          </c:val>
          <c:extLst>
            <c:ext xmlns:c16="http://schemas.microsoft.com/office/drawing/2014/chart" uri="{C3380CC4-5D6E-409C-BE32-E72D297353CC}">
              <c16:uniqueId val="{00000001-D5D9-49DE-ACF6-D2C9DF9C4D98}"/>
            </c:ext>
          </c:extLst>
        </c:ser>
        <c:dLbls>
          <c:showLegendKey val="0"/>
          <c:showVal val="0"/>
          <c:showCatName val="0"/>
          <c:showSerName val="0"/>
          <c:showPercent val="0"/>
          <c:showBubbleSize val="0"/>
        </c:dLbls>
        <c:gapWidth val="150"/>
        <c:shape val="box"/>
        <c:axId val="2027969616"/>
        <c:axId val="2027970096"/>
        <c:axId val="1884994144"/>
      </c:bar3DChart>
      <c:catAx>
        <c:axId val="2027969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970096"/>
        <c:crosses val="autoZero"/>
        <c:auto val="1"/>
        <c:lblAlgn val="ctr"/>
        <c:lblOffset val="100"/>
        <c:noMultiLvlLbl val="0"/>
      </c:catAx>
      <c:valAx>
        <c:axId val="20279700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969616"/>
        <c:crosses val="autoZero"/>
        <c:crossBetween val="between"/>
      </c:valAx>
      <c:serAx>
        <c:axId val="188499414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97009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dashbaord.xlsx]Ethnic Group!PivotTable1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Ethinicity</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'Ethnic Group'!$B$3</c:f>
              <c:strCache>
                <c:ptCount val="1"/>
                <c:pt idx="0">
                  <c:v>Total</c:v>
                </c:pt>
              </c:strCache>
            </c:strRef>
          </c:tx>
          <c:spPr>
            <a:solidFill>
              <a:schemeClr val="accent1"/>
            </a:solidFill>
            <a:ln>
              <a:noFill/>
            </a:ln>
            <a:effectLst/>
            <a:sp3d/>
          </c:spPr>
          <c:invertIfNegative val="0"/>
          <c:cat>
            <c:multiLvlStrRef>
              <c:f>'Ethnic Group'!$A$4:$A$25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 Group'!$B$4:$B$25</c:f>
              <c:numCache>
                <c:formatCode>0</c:formatCode>
                <c:ptCount val="14"/>
                <c:pt idx="0">
                  <c:v>40</c:v>
                </c:pt>
                <c:pt idx="1">
                  <c:v>43</c:v>
                </c:pt>
                <c:pt idx="2">
                  <c:v>37</c:v>
                </c:pt>
                <c:pt idx="3">
                  <c:v>40</c:v>
                </c:pt>
                <c:pt idx="4">
                  <c:v>25</c:v>
                </c:pt>
                <c:pt idx="5">
                  <c:v>60</c:v>
                </c:pt>
                <c:pt idx="6">
                  <c:v>39</c:v>
                </c:pt>
                <c:pt idx="7">
                  <c:v>42</c:v>
                </c:pt>
                <c:pt idx="8">
                  <c:v>47</c:v>
                </c:pt>
                <c:pt idx="9">
                  <c:v>37</c:v>
                </c:pt>
                <c:pt idx="10">
                  <c:v>45</c:v>
                </c:pt>
                <c:pt idx="11">
                  <c:v>54</c:v>
                </c:pt>
                <c:pt idx="12">
                  <c:v>32</c:v>
                </c:pt>
                <c:pt idx="13">
                  <c:v>41</c:v>
                </c:pt>
              </c:numCache>
            </c:numRef>
          </c:val>
          <c:extLst>
            <c:ext xmlns:c16="http://schemas.microsoft.com/office/drawing/2014/chart" uri="{C3380CC4-5D6E-409C-BE32-E72D297353CC}">
              <c16:uniqueId val="{00000000-D0A4-4953-A7F9-D1948911260D}"/>
            </c:ext>
          </c:extLst>
        </c:ser>
        <c:dLbls>
          <c:showLegendKey val="0"/>
          <c:showVal val="0"/>
          <c:showCatName val="0"/>
          <c:showSerName val="0"/>
          <c:showPercent val="0"/>
          <c:showBubbleSize val="0"/>
        </c:dLbls>
        <c:gapWidth val="150"/>
        <c:shape val="box"/>
        <c:axId val="2092494368"/>
        <c:axId val="2092494848"/>
        <c:axId val="0"/>
      </c:bar3DChart>
      <c:catAx>
        <c:axId val="2092494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494848"/>
        <c:crosses val="autoZero"/>
        <c:auto val="1"/>
        <c:lblAlgn val="ctr"/>
        <c:lblOffset val="100"/>
        <c:noMultiLvlLbl val="0"/>
      </c:catAx>
      <c:valAx>
        <c:axId val="2092494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49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dashbaord.xlsx]Tunure!Turnure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Tenure in Month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Tunure!$B$3:$B$4</c:f>
              <c:strCache>
                <c:ptCount val="1"/>
                <c:pt idx="0">
                  <c:v>FT</c:v>
                </c:pt>
              </c:strCache>
            </c:strRef>
          </c:tx>
          <c:spPr>
            <a:solidFill>
              <a:schemeClr val="accent1"/>
            </a:solidFill>
            <a:ln>
              <a:noFill/>
            </a:ln>
            <a:effectLst/>
            <a:sp3d/>
          </c:spPr>
          <c:invertIfNegative val="0"/>
          <c:cat>
            <c:multiLvlStrRef>
              <c:f>Tunure!$A$5:$A$26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Tunure!$B$5:$B$26</c:f>
              <c:numCache>
                <c:formatCode>0</c:formatCode>
                <c:ptCount val="14"/>
                <c:pt idx="0">
                  <c:v>72.811578947368432</c:v>
                </c:pt>
                <c:pt idx="1">
                  <c:v>119.80583333333334</c:v>
                </c:pt>
                <c:pt idx="2">
                  <c:v>92.438695652173919</c:v>
                </c:pt>
                <c:pt idx="3">
                  <c:v>73.16</c:v>
                </c:pt>
                <c:pt idx="4">
                  <c:v>58.933076923076925</c:v>
                </c:pt>
                <c:pt idx="5">
                  <c:v>143.36099999999999</c:v>
                </c:pt>
                <c:pt idx="6">
                  <c:v>88.104444444444454</c:v>
                </c:pt>
                <c:pt idx="7">
                  <c:v>81.049166666666665</c:v>
                </c:pt>
                <c:pt idx="8">
                  <c:v>88.925384615384615</c:v>
                </c:pt>
                <c:pt idx="9">
                  <c:v>66.672499999999999</c:v>
                </c:pt>
                <c:pt idx="10">
                  <c:v>65.677727272727282</c:v>
                </c:pt>
                <c:pt idx="11">
                  <c:v>74.398571428571429</c:v>
                </c:pt>
                <c:pt idx="12">
                  <c:v>71.706666666666663</c:v>
                </c:pt>
                <c:pt idx="13">
                  <c:v>97.524666666666661</c:v>
                </c:pt>
              </c:numCache>
            </c:numRef>
          </c:val>
          <c:extLst>
            <c:ext xmlns:c16="http://schemas.microsoft.com/office/drawing/2014/chart" uri="{C3380CC4-5D6E-409C-BE32-E72D297353CC}">
              <c16:uniqueId val="{00000000-05AB-4183-AD68-23F59B5A5A0C}"/>
            </c:ext>
          </c:extLst>
        </c:ser>
        <c:ser>
          <c:idx val="1"/>
          <c:order val="1"/>
          <c:tx>
            <c:strRef>
              <c:f>Tunure!$C$3:$C$4</c:f>
              <c:strCache>
                <c:ptCount val="1"/>
                <c:pt idx="0">
                  <c:v>PT</c:v>
                </c:pt>
              </c:strCache>
            </c:strRef>
          </c:tx>
          <c:spPr>
            <a:solidFill>
              <a:schemeClr val="accent2"/>
            </a:solidFill>
            <a:ln>
              <a:noFill/>
            </a:ln>
            <a:effectLst/>
            <a:sp3d/>
          </c:spPr>
          <c:invertIfNegative val="0"/>
          <c:cat>
            <c:multiLvlStrRef>
              <c:f>Tunure!$A$5:$A$26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Tunure!$C$5:$C$26</c:f>
              <c:numCache>
                <c:formatCode>0</c:formatCode>
                <c:ptCount val="14"/>
                <c:pt idx="0">
                  <c:v>30.682272727272728</c:v>
                </c:pt>
                <c:pt idx="1">
                  <c:v>22.182903225806449</c:v>
                </c:pt>
                <c:pt idx="2">
                  <c:v>14.090714285714286</c:v>
                </c:pt>
                <c:pt idx="3">
                  <c:v>17.897333333333332</c:v>
                </c:pt>
                <c:pt idx="4">
                  <c:v>13.414615384615384</c:v>
                </c:pt>
                <c:pt idx="5">
                  <c:v>18.820399999999999</c:v>
                </c:pt>
                <c:pt idx="6">
                  <c:v>18.550952380952381</c:v>
                </c:pt>
                <c:pt idx="7">
                  <c:v>18.386000000000003</c:v>
                </c:pt>
                <c:pt idx="8">
                  <c:v>11.8</c:v>
                </c:pt>
                <c:pt idx="9">
                  <c:v>34.362307692307688</c:v>
                </c:pt>
                <c:pt idx="10">
                  <c:v>12.077826086956522</c:v>
                </c:pt>
                <c:pt idx="11">
                  <c:v>19.814146341463413</c:v>
                </c:pt>
                <c:pt idx="12">
                  <c:v>7.3076470588235294</c:v>
                </c:pt>
                <c:pt idx="13">
                  <c:v>15.591111111111111</c:v>
                </c:pt>
              </c:numCache>
            </c:numRef>
          </c:val>
          <c:extLst>
            <c:ext xmlns:c16="http://schemas.microsoft.com/office/drawing/2014/chart" uri="{C3380CC4-5D6E-409C-BE32-E72D297353CC}">
              <c16:uniqueId val="{00000001-05AB-4183-AD68-23F59B5A5A0C}"/>
            </c:ext>
          </c:extLst>
        </c:ser>
        <c:dLbls>
          <c:showLegendKey val="0"/>
          <c:showVal val="0"/>
          <c:showCatName val="0"/>
          <c:showSerName val="0"/>
          <c:showPercent val="0"/>
          <c:showBubbleSize val="0"/>
        </c:dLbls>
        <c:gapWidth val="150"/>
        <c:shape val="box"/>
        <c:axId val="2092494368"/>
        <c:axId val="2092494848"/>
        <c:axId val="0"/>
      </c:bar3DChart>
      <c:catAx>
        <c:axId val="2092494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494848"/>
        <c:crosses val="autoZero"/>
        <c:auto val="1"/>
        <c:lblAlgn val="ctr"/>
        <c:lblOffset val="100"/>
        <c:noMultiLvlLbl val="0"/>
      </c:catAx>
      <c:valAx>
        <c:axId val="2092494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49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3.xml"/><Relationship Id="rId7" Type="http://schemas.openxmlformats.org/officeDocument/2006/relationships/image" Target="../media/image4.svg"/><Relationship Id="rId12"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chart" Target="../charts/chart5.xml"/><Relationship Id="rId5" Type="http://schemas.openxmlformats.org/officeDocument/2006/relationships/image" Target="../media/image2.svg"/><Relationship Id="rId10" Type="http://schemas.openxmlformats.org/officeDocument/2006/relationships/chart" Target="../charts/chart4.xml"/><Relationship Id="rId4" Type="http://schemas.openxmlformats.org/officeDocument/2006/relationships/image" Target="../media/image1.png"/><Relationship Id="rId9" Type="http://schemas.openxmlformats.org/officeDocument/2006/relationships/image" Target="../media/image6.svg"/></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12700</xdr:colOff>
      <xdr:row>8</xdr:row>
      <xdr:rowOff>0</xdr:rowOff>
    </xdr:from>
    <xdr:to>
      <xdr:col>12</xdr:col>
      <xdr:colOff>552450</xdr:colOff>
      <xdr:row>21</xdr:row>
      <xdr:rowOff>187325</xdr:rowOff>
    </xdr:to>
    <xdr:graphicFrame macro="">
      <xdr:nvGraphicFramePr>
        <xdr:cNvPr id="2" name="Chart 1">
          <a:extLst>
            <a:ext uri="{FF2B5EF4-FFF2-40B4-BE49-F238E27FC236}">
              <a16:creationId xmlns:a16="http://schemas.microsoft.com/office/drawing/2014/main" id="{403AC3A0-5923-4053-9223-86C5ECB8F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xdr:colOff>
      <xdr:row>22</xdr:row>
      <xdr:rowOff>123825</xdr:rowOff>
    </xdr:from>
    <xdr:to>
      <xdr:col>10</xdr:col>
      <xdr:colOff>9525</xdr:colOff>
      <xdr:row>38</xdr:row>
      <xdr:rowOff>66675</xdr:rowOff>
    </xdr:to>
    <xdr:graphicFrame macro="">
      <xdr:nvGraphicFramePr>
        <xdr:cNvPr id="4" name="Chart 3">
          <a:extLst>
            <a:ext uri="{FF2B5EF4-FFF2-40B4-BE49-F238E27FC236}">
              <a16:creationId xmlns:a16="http://schemas.microsoft.com/office/drawing/2014/main" id="{B39B6C38-F17A-4AE0-9701-7E9D4A91F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12699</xdr:colOff>
      <xdr:row>8</xdr:row>
      <xdr:rowOff>0</xdr:rowOff>
    </xdr:from>
    <xdr:to>
      <xdr:col>18</xdr:col>
      <xdr:colOff>28574</xdr:colOff>
      <xdr:row>22</xdr:row>
      <xdr:rowOff>19050</xdr:rowOff>
    </xdr:to>
    <xdr:graphicFrame macro="">
      <xdr:nvGraphicFramePr>
        <xdr:cNvPr id="5" name="Chart 4">
          <a:extLst>
            <a:ext uri="{FF2B5EF4-FFF2-40B4-BE49-F238E27FC236}">
              <a16:creationId xmlns:a16="http://schemas.microsoft.com/office/drawing/2014/main" id="{8A8917BD-64A4-4F65-9E9E-300B2AF78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101600</xdr:colOff>
      <xdr:row>8</xdr:row>
      <xdr:rowOff>0</xdr:rowOff>
    </xdr:from>
    <xdr:to>
      <xdr:col>1</xdr:col>
      <xdr:colOff>542925</xdr:colOff>
      <xdr:row>16</xdr:row>
      <xdr:rowOff>0</xdr:rowOff>
    </xdr:to>
    <mc:AlternateContent xmlns:mc="http://schemas.openxmlformats.org/markup-compatibility/2006">
      <mc:Choice xmlns:a14="http://schemas.microsoft.com/office/drawing/2010/main" Requires="a14">
        <xdr:graphicFrame macro="">
          <xdr:nvGraphicFramePr>
            <xdr:cNvPr id="14" name="Date (Year)">
              <a:extLst>
                <a:ext uri="{FF2B5EF4-FFF2-40B4-BE49-F238E27FC236}">
                  <a16:creationId xmlns:a16="http://schemas.microsoft.com/office/drawing/2014/main" id="{8056173E-2B21-D4F1-A3B3-B47CA68DF128}"/>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101600" y="2367643"/>
              <a:ext cx="1053646" cy="1524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16</xdr:row>
      <xdr:rowOff>76201</xdr:rowOff>
    </xdr:from>
    <xdr:to>
      <xdr:col>1</xdr:col>
      <xdr:colOff>565150</xdr:colOff>
      <xdr:row>21</xdr:row>
      <xdr:rowOff>63501</xdr:rowOff>
    </xdr:to>
    <mc:AlternateContent xmlns:mc="http://schemas.openxmlformats.org/markup-compatibility/2006">
      <mc:Choice xmlns:a14="http://schemas.microsoft.com/office/drawing/2010/main" Requires="a14">
        <xdr:graphicFrame macro="">
          <xdr:nvGraphicFramePr>
            <xdr:cNvPr id="15" name="FP">
              <a:extLst>
                <a:ext uri="{FF2B5EF4-FFF2-40B4-BE49-F238E27FC236}">
                  <a16:creationId xmlns:a16="http://schemas.microsoft.com/office/drawing/2014/main" id="{DC09DD9C-3494-14A5-57FE-CE290BFA9DF7}"/>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dr:sp macro="" textlink="">
          <xdr:nvSpPr>
            <xdr:cNvPr id="0" name=""/>
            <xdr:cNvSpPr>
              <a:spLocks noTextEdit="1"/>
            </xdr:cNvSpPr>
          </xdr:nvSpPr>
          <xdr:spPr>
            <a:xfrm>
              <a:off x="95250" y="3967844"/>
              <a:ext cx="1082221" cy="939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107950</xdr:colOff>
      <xdr:row>21</xdr:row>
      <xdr:rowOff>130176</xdr:rowOff>
    </xdr:from>
    <xdr:to>
      <xdr:col>1</xdr:col>
      <xdr:colOff>571500</xdr:colOff>
      <xdr:row>26</xdr:row>
      <xdr:rowOff>149226</xdr:rowOff>
    </xdr:to>
    <mc:AlternateContent xmlns:mc="http://schemas.openxmlformats.org/markup-compatibility/2006">
      <mc:Choice xmlns:a14="http://schemas.microsoft.com/office/drawing/2010/main" Requires="a14">
        <xdr:graphicFrame macro="">
          <xdr:nvGraphicFramePr>
            <xdr:cNvPr id="16" name="Gender">
              <a:extLst>
                <a:ext uri="{FF2B5EF4-FFF2-40B4-BE49-F238E27FC236}">
                  <a16:creationId xmlns:a16="http://schemas.microsoft.com/office/drawing/2014/main" id="{F75CE0F7-C9FA-FA6B-3F67-9FB05AC4BCF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7950" y="4974319"/>
              <a:ext cx="1075871" cy="971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27</xdr:row>
      <xdr:rowOff>9524</xdr:rowOff>
    </xdr:from>
    <xdr:to>
      <xdr:col>1</xdr:col>
      <xdr:colOff>533400</xdr:colOff>
      <xdr:row>39</xdr:row>
      <xdr:rowOff>142875</xdr:rowOff>
    </xdr:to>
    <mc:AlternateContent xmlns:mc="http://schemas.openxmlformats.org/markup-compatibility/2006">
      <mc:Choice xmlns:a14="http://schemas.microsoft.com/office/drawing/2010/main" Requires="a14">
        <xdr:graphicFrame macro="">
          <xdr:nvGraphicFramePr>
            <xdr:cNvPr id="6" name="BU Region">
              <a:extLst>
                <a:ext uri="{FF2B5EF4-FFF2-40B4-BE49-F238E27FC236}">
                  <a16:creationId xmlns:a16="http://schemas.microsoft.com/office/drawing/2014/main" id="{8DB31470-89F2-4B75-8AB4-797072D083C0}"/>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dr:sp macro="" textlink="">
          <xdr:nvSpPr>
            <xdr:cNvPr id="0" name=""/>
            <xdr:cNvSpPr>
              <a:spLocks noTextEdit="1"/>
            </xdr:cNvSpPr>
          </xdr:nvSpPr>
          <xdr:spPr>
            <a:xfrm>
              <a:off x="95250" y="5996667"/>
              <a:ext cx="1050471" cy="24193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40</xdr:row>
      <xdr:rowOff>47625</xdr:rowOff>
    </xdr:from>
    <xdr:to>
      <xdr:col>1</xdr:col>
      <xdr:colOff>514350</xdr:colOff>
      <xdr:row>51</xdr:row>
      <xdr:rowOff>171450</xdr:rowOff>
    </xdr:to>
    <mc:AlternateContent xmlns:mc="http://schemas.openxmlformats.org/markup-compatibility/2006">
      <mc:Choice xmlns:a14="http://schemas.microsoft.com/office/drawing/2010/main" Requires="a14">
        <xdr:graphicFrame macro="">
          <xdr:nvGraphicFramePr>
            <xdr:cNvPr id="8" name="EthnicGroup">
              <a:extLst>
                <a:ext uri="{FF2B5EF4-FFF2-40B4-BE49-F238E27FC236}">
                  <a16:creationId xmlns:a16="http://schemas.microsoft.com/office/drawing/2014/main" id="{6720648F-0994-4197-98A5-B374C298867B}"/>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dr:sp macro="" textlink="">
          <xdr:nvSpPr>
            <xdr:cNvPr id="0" name=""/>
            <xdr:cNvSpPr>
              <a:spLocks noTextEdit="1"/>
            </xdr:cNvSpPr>
          </xdr:nvSpPr>
          <xdr:spPr>
            <a:xfrm>
              <a:off x="66675" y="8511268"/>
              <a:ext cx="1059996" cy="22193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66676</xdr:colOff>
      <xdr:row>5</xdr:row>
      <xdr:rowOff>0</xdr:rowOff>
    </xdr:from>
    <xdr:to>
      <xdr:col>2</xdr:col>
      <xdr:colOff>447676</xdr:colOff>
      <xdr:row>6</xdr:row>
      <xdr:rowOff>158211</xdr:rowOff>
    </xdr:to>
    <xdr:pic>
      <xdr:nvPicPr>
        <xdr:cNvPr id="11" name="Graphic 10" descr="User">
          <a:extLst>
            <a:ext uri="{FF2B5EF4-FFF2-40B4-BE49-F238E27FC236}">
              <a16:creationId xmlns:a16="http://schemas.microsoft.com/office/drawing/2014/main" id="{C8E1534A-3A83-495B-8F76-4687B961BDC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285876" y="1885950"/>
          <a:ext cx="381000" cy="348711"/>
        </a:xfrm>
        <a:prstGeom prst="rect">
          <a:avLst/>
        </a:prstGeom>
      </xdr:spPr>
    </xdr:pic>
    <xdr:clientData/>
  </xdr:twoCellAnchor>
  <xdr:twoCellAnchor editAs="oneCell">
    <xdr:from>
      <xdr:col>2</xdr:col>
      <xdr:colOff>553065</xdr:colOff>
      <xdr:row>5</xdr:row>
      <xdr:rowOff>0</xdr:rowOff>
    </xdr:from>
    <xdr:to>
      <xdr:col>3</xdr:col>
      <xdr:colOff>390525</xdr:colOff>
      <xdr:row>6</xdr:row>
      <xdr:rowOff>192860</xdr:rowOff>
    </xdr:to>
    <xdr:pic>
      <xdr:nvPicPr>
        <xdr:cNvPr id="13" name="Graphic 12" descr="Female Profile">
          <a:extLst>
            <a:ext uri="{FF2B5EF4-FFF2-40B4-BE49-F238E27FC236}">
              <a16:creationId xmlns:a16="http://schemas.microsoft.com/office/drawing/2014/main" id="{53A3E054-4987-420B-9464-286D285D7EF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772265" y="1868404"/>
          <a:ext cx="456585" cy="383360"/>
        </a:xfrm>
        <a:prstGeom prst="rect">
          <a:avLst/>
        </a:prstGeom>
      </xdr:spPr>
    </xdr:pic>
    <xdr:clientData/>
  </xdr:twoCellAnchor>
  <xdr:twoCellAnchor editAs="oneCell">
    <xdr:from>
      <xdr:col>4</xdr:col>
      <xdr:colOff>23775</xdr:colOff>
      <xdr:row>4</xdr:row>
      <xdr:rowOff>328575</xdr:rowOff>
    </xdr:from>
    <xdr:to>
      <xdr:col>4</xdr:col>
      <xdr:colOff>485775</xdr:colOff>
      <xdr:row>7</xdr:row>
      <xdr:rowOff>0</xdr:rowOff>
    </xdr:to>
    <xdr:pic>
      <xdr:nvPicPr>
        <xdr:cNvPr id="18" name="Graphic 17" descr="Users">
          <a:extLst>
            <a:ext uri="{FF2B5EF4-FFF2-40B4-BE49-F238E27FC236}">
              <a16:creationId xmlns:a16="http://schemas.microsoft.com/office/drawing/2014/main" id="{B6B1F67D-09EE-466C-9EE7-5AAAA471795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481225" y="1557300"/>
          <a:ext cx="462000" cy="462000"/>
        </a:xfrm>
        <a:prstGeom prst="rect">
          <a:avLst/>
        </a:prstGeom>
      </xdr:spPr>
    </xdr:pic>
    <xdr:clientData/>
  </xdr:twoCellAnchor>
  <xdr:twoCellAnchor>
    <xdr:from>
      <xdr:col>10</xdr:col>
      <xdr:colOff>104775</xdr:colOff>
      <xdr:row>22</xdr:row>
      <xdr:rowOff>123824</xdr:rowOff>
    </xdr:from>
    <xdr:to>
      <xdr:col>18</xdr:col>
      <xdr:colOff>47625</xdr:colOff>
      <xdr:row>38</xdr:row>
      <xdr:rowOff>95250</xdr:rowOff>
    </xdr:to>
    <xdr:graphicFrame macro="">
      <xdr:nvGraphicFramePr>
        <xdr:cNvPr id="20" name="Chart 19">
          <a:extLst>
            <a:ext uri="{FF2B5EF4-FFF2-40B4-BE49-F238E27FC236}">
              <a16:creationId xmlns:a16="http://schemas.microsoft.com/office/drawing/2014/main" id="{203169FA-689D-4FB6-B475-71D838C64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0</xdr:colOff>
      <xdr:row>39</xdr:row>
      <xdr:rowOff>0</xdr:rowOff>
    </xdr:from>
    <xdr:to>
      <xdr:col>10</xdr:col>
      <xdr:colOff>0</xdr:colOff>
      <xdr:row>51</xdr:row>
      <xdr:rowOff>171450</xdr:rowOff>
    </xdr:to>
    <xdr:graphicFrame macro="">
      <xdr:nvGraphicFramePr>
        <xdr:cNvPr id="22" name="Chart 21">
          <a:extLst>
            <a:ext uri="{FF2B5EF4-FFF2-40B4-BE49-F238E27FC236}">
              <a16:creationId xmlns:a16="http://schemas.microsoft.com/office/drawing/2014/main" id="{2EDB78BD-C950-47A9-9E95-4188C1E5C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104775</xdr:colOff>
      <xdr:row>39</xdr:row>
      <xdr:rowOff>19050</xdr:rowOff>
    </xdr:from>
    <xdr:to>
      <xdr:col>18</xdr:col>
      <xdr:colOff>85725</xdr:colOff>
      <xdr:row>51</xdr:row>
      <xdr:rowOff>180975</xdr:rowOff>
    </xdr:to>
    <xdr:graphicFrame macro="">
      <xdr:nvGraphicFramePr>
        <xdr:cNvPr id="23" name="Chart 22">
          <a:extLst>
            <a:ext uri="{FF2B5EF4-FFF2-40B4-BE49-F238E27FC236}">
              <a16:creationId xmlns:a16="http://schemas.microsoft.com/office/drawing/2014/main" id="{7B953DEB-DF06-43E2-B585-F4FED101F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7</xdr:col>
      <xdr:colOff>200025</xdr:colOff>
      <xdr:row>4</xdr:row>
      <xdr:rowOff>161925</xdr:rowOff>
    </xdr:from>
    <xdr:to>
      <xdr:col>7</xdr:col>
      <xdr:colOff>581025</xdr:colOff>
      <xdr:row>5</xdr:row>
      <xdr:rowOff>177261</xdr:rowOff>
    </xdr:to>
    <xdr:pic>
      <xdr:nvPicPr>
        <xdr:cNvPr id="24" name="Graphic 23" descr="User">
          <a:extLst>
            <a:ext uri="{FF2B5EF4-FFF2-40B4-BE49-F238E27FC236}">
              <a16:creationId xmlns:a16="http://schemas.microsoft.com/office/drawing/2014/main" id="{29F0EDEC-87BE-4B4C-BB55-79962B46DFC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572000" y="1390650"/>
          <a:ext cx="381000" cy="348711"/>
        </a:xfrm>
        <a:prstGeom prst="rect">
          <a:avLst/>
        </a:prstGeom>
      </xdr:spPr>
    </xdr:pic>
    <xdr:clientData/>
  </xdr:twoCellAnchor>
  <xdr:twoCellAnchor editAs="oneCell">
    <xdr:from>
      <xdr:col>8</xdr:col>
      <xdr:colOff>181589</xdr:colOff>
      <xdr:row>4</xdr:row>
      <xdr:rowOff>133350</xdr:rowOff>
    </xdr:from>
    <xdr:to>
      <xdr:col>9</xdr:col>
      <xdr:colOff>28574</xdr:colOff>
      <xdr:row>5</xdr:row>
      <xdr:rowOff>183335</xdr:rowOff>
    </xdr:to>
    <xdr:pic>
      <xdr:nvPicPr>
        <xdr:cNvPr id="25" name="Graphic 24" descr="Female Profile">
          <a:extLst>
            <a:ext uri="{FF2B5EF4-FFF2-40B4-BE49-F238E27FC236}">
              <a16:creationId xmlns:a16="http://schemas.microsoft.com/office/drawing/2014/main" id="{38547920-8C6A-4FC6-87F1-F1463B0D265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163164" y="1362075"/>
          <a:ext cx="456585" cy="383360"/>
        </a:xfrm>
        <a:prstGeom prst="rect">
          <a:avLst/>
        </a:prstGeom>
      </xdr:spPr>
    </xdr:pic>
    <xdr:clientData/>
  </xdr:twoCellAnchor>
  <xdr:twoCellAnchor editAs="oneCell">
    <xdr:from>
      <xdr:col>16</xdr:col>
      <xdr:colOff>219075</xdr:colOff>
      <xdr:row>4</xdr:row>
      <xdr:rowOff>180975</xdr:rowOff>
    </xdr:from>
    <xdr:to>
      <xdr:col>16</xdr:col>
      <xdr:colOff>600075</xdr:colOff>
      <xdr:row>6</xdr:row>
      <xdr:rowOff>5811</xdr:rowOff>
    </xdr:to>
    <xdr:pic>
      <xdr:nvPicPr>
        <xdr:cNvPr id="30" name="Graphic 29" descr="User">
          <a:extLst>
            <a:ext uri="{FF2B5EF4-FFF2-40B4-BE49-F238E27FC236}">
              <a16:creationId xmlns:a16="http://schemas.microsoft.com/office/drawing/2014/main" id="{394FCA32-9E5F-495E-AC4D-8CA91DF46CE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077450" y="1409700"/>
          <a:ext cx="381000" cy="348711"/>
        </a:xfrm>
        <a:prstGeom prst="rect">
          <a:avLst/>
        </a:prstGeom>
      </xdr:spPr>
    </xdr:pic>
    <xdr:clientData/>
  </xdr:twoCellAnchor>
  <xdr:twoCellAnchor editAs="oneCell">
    <xdr:from>
      <xdr:col>17</xdr:col>
      <xdr:colOff>181589</xdr:colOff>
      <xdr:row>4</xdr:row>
      <xdr:rowOff>190500</xdr:rowOff>
    </xdr:from>
    <xdr:to>
      <xdr:col>18</xdr:col>
      <xdr:colOff>28574</xdr:colOff>
      <xdr:row>6</xdr:row>
      <xdr:rowOff>49985</xdr:rowOff>
    </xdr:to>
    <xdr:pic>
      <xdr:nvPicPr>
        <xdr:cNvPr id="31" name="Graphic 30" descr="Female Profile">
          <a:extLst>
            <a:ext uri="{FF2B5EF4-FFF2-40B4-BE49-F238E27FC236}">
              <a16:creationId xmlns:a16="http://schemas.microsoft.com/office/drawing/2014/main" id="{6A6650ED-2298-4F42-8239-3821E151523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649564" y="1419225"/>
          <a:ext cx="456585" cy="383360"/>
        </a:xfrm>
        <a:prstGeom prst="rect">
          <a:avLst/>
        </a:prstGeom>
      </xdr:spPr>
    </xdr:pic>
    <xdr:clientData/>
  </xdr:twoCellAnchor>
  <xdr:twoCellAnchor editAs="oneCell">
    <xdr:from>
      <xdr:col>0</xdr:col>
      <xdr:colOff>104775</xdr:colOff>
      <xdr:row>4</xdr:row>
      <xdr:rowOff>57150</xdr:rowOff>
    </xdr:from>
    <xdr:to>
      <xdr:col>1</xdr:col>
      <xdr:colOff>533400</xdr:colOff>
      <xdr:row>7</xdr:row>
      <xdr:rowOff>247650</xdr:rowOff>
    </xdr:to>
    <mc:AlternateContent xmlns:mc="http://schemas.openxmlformats.org/markup-compatibility/2006">
      <mc:Choice xmlns:a14="http://schemas.microsoft.com/office/drawing/2010/main" Requires="a14">
        <xdr:graphicFrame macro="">
          <xdr:nvGraphicFramePr>
            <xdr:cNvPr id="32" name="PayType">
              <a:extLst>
                <a:ext uri="{FF2B5EF4-FFF2-40B4-BE49-F238E27FC236}">
                  <a16:creationId xmlns:a16="http://schemas.microsoft.com/office/drawing/2014/main" id="{C5017E56-1447-4A47-AFB7-7558ED2F2572}"/>
                </a:ext>
              </a:extLst>
            </xdr:cNvPr>
            <xdr:cNvGraphicFramePr/>
          </xdr:nvGraphicFramePr>
          <xdr:xfrm>
            <a:off x="0" y="0"/>
            <a:ext cx="0" cy="0"/>
          </xdr:xfrm>
          <a:graphic>
            <a:graphicData uri="http://schemas.microsoft.com/office/drawing/2010/slicer">
              <sle:slicer xmlns:sle="http://schemas.microsoft.com/office/drawing/2010/slicer" name="PayType"/>
            </a:graphicData>
          </a:graphic>
        </xdr:graphicFrame>
      </mc:Choice>
      <mc:Fallback>
        <xdr:sp macro="" textlink="">
          <xdr:nvSpPr>
            <xdr:cNvPr id="0" name=""/>
            <xdr:cNvSpPr>
              <a:spLocks noTextEdit="1"/>
            </xdr:cNvSpPr>
          </xdr:nvSpPr>
          <xdr:spPr>
            <a:xfrm>
              <a:off x="104775" y="1281793"/>
              <a:ext cx="1040946" cy="9933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114301</xdr:colOff>
      <xdr:row>4</xdr:row>
      <xdr:rowOff>247650</xdr:rowOff>
    </xdr:from>
    <xdr:to>
      <xdr:col>10</xdr:col>
      <xdr:colOff>495301</xdr:colOff>
      <xdr:row>6</xdr:row>
      <xdr:rowOff>72486</xdr:rowOff>
    </xdr:to>
    <xdr:pic>
      <xdr:nvPicPr>
        <xdr:cNvPr id="35" name="Graphic 34" descr="User">
          <a:extLst>
            <a:ext uri="{FF2B5EF4-FFF2-40B4-BE49-F238E27FC236}">
              <a16:creationId xmlns:a16="http://schemas.microsoft.com/office/drawing/2014/main" id="{8BB49DEB-FEC3-434C-B419-166375EC36F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315076" y="1476375"/>
          <a:ext cx="381000" cy="348711"/>
        </a:xfrm>
        <a:prstGeom prst="rect">
          <a:avLst/>
        </a:prstGeom>
      </xdr:spPr>
    </xdr:pic>
    <xdr:clientData/>
  </xdr:twoCellAnchor>
  <xdr:twoCellAnchor editAs="oneCell">
    <xdr:from>
      <xdr:col>11</xdr:col>
      <xdr:colOff>67290</xdr:colOff>
      <xdr:row>4</xdr:row>
      <xdr:rowOff>247650</xdr:rowOff>
    </xdr:from>
    <xdr:to>
      <xdr:col>11</xdr:col>
      <xdr:colOff>523875</xdr:colOff>
      <xdr:row>6</xdr:row>
      <xdr:rowOff>107135</xdr:rowOff>
    </xdr:to>
    <xdr:pic>
      <xdr:nvPicPr>
        <xdr:cNvPr id="36" name="Graphic 35" descr="Female Profile">
          <a:extLst>
            <a:ext uri="{FF2B5EF4-FFF2-40B4-BE49-F238E27FC236}">
              <a16:creationId xmlns:a16="http://schemas.microsoft.com/office/drawing/2014/main" id="{01BA9AF9-3B62-40A1-A451-795DB130A92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877665" y="1476375"/>
          <a:ext cx="456585" cy="383360"/>
        </a:xfrm>
        <a:prstGeom prst="rect">
          <a:avLst/>
        </a:prstGeom>
      </xdr:spPr>
    </xdr:pic>
    <xdr:clientData/>
  </xdr:twoCellAnchor>
  <xdr:twoCellAnchor editAs="oneCell">
    <xdr:from>
      <xdr:col>12</xdr:col>
      <xdr:colOff>33300</xdr:colOff>
      <xdr:row>4</xdr:row>
      <xdr:rowOff>195225</xdr:rowOff>
    </xdr:from>
    <xdr:to>
      <xdr:col>12</xdr:col>
      <xdr:colOff>495300</xdr:colOff>
      <xdr:row>6</xdr:row>
      <xdr:rowOff>133350</xdr:rowOff>
    </xdr:to>
    <xdr:pic>
      <xdr:nvPicPr>
        <xdr:cNvPr id="37" name="Graphic 36" descr="Users">
          <a:extLst>
            <a:ext uri="{FF2B5EF4-FFF2-40B4-BE49-F238E27FC236}">
              <a16:creationId xmlns:a16="http://schemas.microsoft.com/office/drawing/2014/main" id="{7DAD699C-31D4-49A4-95F5-B58EB69E10C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453275" y="1423950"/>
          <a:ext cx="462000" cy="46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355600</xdr:colOff>
      <xdr:row>1</xdr:row>
      <xdr:rowOff>165100</xdr:rowOff>
    </xdr:from>
    <xdr:to>
      <xdr:col>13</xdr:col>
      <xdr:colOff>476250</xdr:colOff>
      <xdr:row>19</xdr:row>
      <xdr:rowOff>0</xdr:rowOff>
    </xdr:to>
    <xdr:graphicFrame macro="">
      <xdr:nvGraphicFramePr>
        <xdr:cNvPr id="3" name="Chart 2">
          <a:extLst>
            <a:ext uri="{FF2B5EF4-FFF2-40B4-BE49-F238E27FC236}">
              <a16:creationId xmlns:a16="http://schemas.microsoft.com/office/drawing/2014/main" id="{85F09184-BA17-9071-2C30-116726EE2A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31750</xdr:colOff>
      <xdr:row>3</xdr:row>
      <xdr:rowOff>38100</xdr:rowOff>
    </xdr:from>
    <xdr:to>
      <xdr:col>9</xdr:col>
      <xdr:colOff>336550</xdr:colOff>
      <xdr:row>18</xdr:row>
      <xdr:rowOff>19050</xdr:rowOff>
    </xdr:to>
    <xdr:graphicFrame macro="">
      <xdr:nvGraphicFramePr>
        <xdr:cNvPr id="3" name="Chart 2">
          <a:extLst>
            <a:ext uri="{FF2B5EF4-FFF2-40B4-BE49-F238E27FC236}">
              <a16:creationId xmlns:a16="http://schemas.microsoft.com/office/drawing/2014/main" id="{80D8BDE6-C4D1-7FCF-630C-9777FA7CEC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822325</xdr:colOff>
      <xdr:row>1</xdr:row>
      <xdr:rowOff>38100</xdr:rowOff>
    </xdr:from>
    <xdr:to>
      <xdr:col>7</xdr:col>
      <xdr:colOff>41275</xdr:colOff>
      <xdr:row>16</xdr:row>
      <xdr:rowOff>19050</xdr:rowOff>
    </xdr:to>
    <xdr:graphicFrame macro="">
      <xdr:nvGraphicFramePr>
        <xdr:cNvPr id="2" name="Chart 1">
          <a:extLst>
            <a:ext uri="{FF2B5EF4-FFF2-40B4-BE49-F238E27FC236}">
              <a16:creationId xmlns:a16="http://schemas.microsoft.com/office/drawing/2014/main" id="{991966E5-FCE3-4B1F-9D6F-C928F5A3E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260350</xdr:colOff>
      <xdr:row>4</xdr:row>
      <xdr:rowOff>73024</xdr:rowOff>
    </xdr:from>
    <xdr:to>
      <xdr:col>12</xdr:col>
      <xdr:colOff>88900</xdr:colOff>
      <xdr:row>20</xdr:row>
      <xdr:rowOff>12699</xdr:rowOff>
    </xdr:to>
    <xdr:graphicFrame macro="">
      <xdr:nvGraphicFramePr>
        <xdr:cNvPr id="2" name="Chart 1">
          <a:extLst>
            <a:ext uri="{FF2B5EF4-FFF2-40B4-BE49-F238E27FC236}">
              <a16:creationId xmlns:a16="http://schemas.microsoft.com/office/drawing/2014/main" id="{C4F966C2-2CDB-43F5-F31A-FE82CB277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250825</xdr:colOff>
      <xdr:row>0</xdr:row>
      <xdr:rowOff>177800</xdr:rowOff>
    </xdr:from>
    <xdr:to>
      <xdr:col>10</xdr:col>
      <xdr:colOff>555625</xdr:colOff>
      <xdr:row>15</xdr:row>
      <xdr:rowOff>158750</xdr:rowOff>
    </xdr:to>
    <xdr:graphicFrame macro="">
      <xdr:nvGraphicFramePr>
        <xdr:cNvPr id="2" name="Chart 1">
          <a:extLst>
            <a:ext uri="{FF2B5EF4-FFF2-40B4-BE49-F238E27FC236}">
              <a16:creationId xmlns:a16="http://schemas.microsoft.com/office/drawing/2014/main" id="{83797185-ED90-383F-F6C6-7FB0F4F3A7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19050</xdr:colOff>
      <xdr:row>1</xdr:row>
      <xdr:rowOff>52387</xdr:rowOff>
    </xdr:from>
    <xdr:to>
      <xdr:col>12</xdr:col>
      <xdr:colOff>323850</xdr:colOff>
      <xdr:row>15</xdr:row>
      <xdr:rowOff>128587</xdr:rowOff>
    </xdr:to>
    <xdr:graphicFrame macro="">
      <xdr:nvGraphicFramePr>
        <xdr:cNvPr id="2" name="Chart 1">
          <a:extLst>
            <a:ext uri="{FF2B5EF4-FFF2-40B4-BE49-F238E27FC236}">
              <a16:creationId xmlns:a16="http://schemas.microsoft.com/office/drawing/2014/main" id="{3A600109-4827-48A2-9949-F05831D4C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ing" refreshedDate="45082.754742708334" backgroundQuery="1" createdVersion="8" refreshedVersion="6" minRefreshableVersion="3" recordCount="0" supportSubquery="1" supportAdvancedDrill="1" xr:uid="{0141D64F-BCBE-455F-97C2-56D027BA2C29}">
  <cacheSource type="external" connectionId="8"/>
  <cacheFields count="11">
    <cacheField name="[HR Dataset].[Date].[Date]" caption="Date" numFmtId="0" level="1">
      <sharedItems containsSemiMixedTypes="0" containsNonDate="0" containsDate="1" containsString="0" minDate="2015-01-01T00:00:00" maxDate="2018-01-02T00:00:00" count="4">
        <d v="2015-01-01T00:00:00"/>
        <d v="2016-01-01T00:00:00"/>
        <d v="2017-01-01T00:00:00"/>
        <d v="2018-01-01T00:00:00"/>
      </sharedItems>
    </cacheField>
    <cacheField name="[HR Dataset].[Date (Month)].[Date (Month)]" caption="Date (Month)" numFmtId="0" hierarchy="18" level="1">
      <sharedItems containsNonDate="0" count="3">
        <s v="Jan"/>
        <s v="Feb"/>
        <s v="Mar"/>
      </sharedItems>
    </cacheField>
    <cacheField name="[HR Dataset].[Date (Quarter)].[Date (Quarter)]" caption="Date (Quarter)" numFmtId="0" hierarchy="17" level="1">
      <sharedItems containsNonDate="0" count="4">
        <s v="Qtr1"/>
        <s v="Qtr2"/>
        <s v="Qtr3"/>
        <s v="Qtr4"/>
      </sharedItems>
    </cacheField>
    <cacheField name="[HR Dataset].[Date (Year)].[Date (Year)]" caption="Date (Year)" numFmtId="0" hierarchy="16" level="1">
      <sharedItems count="3">
        <s v="2016"/>
        <s v="2017"/>
        <s v="2018"/>
      </sharedItems>
    </cacheField>
    <cacheField name="[Measures].[Active Employee]" caption="Active Employee" numFmtId="0" hierarchy="27" level="32767"/>
    <cacheField name="[Measures].[New Hire]" caption="New Hire" numFmtId="0" hierarchy="28" level="32767"/>
    <cacheField name="[HR Dataset].[BU Region].[BU Region]" caption="BU Region" numFmtId="0" hierarchy="8" level="1">
      <sharedItems containsSemiMixedTypes="0" containsNonDate="0" containsString="0"/>
    </cacheField>
    <cacheField name="[HR Dataset].[PayType].[PayType]" caption="PayType" numFmtId="0" hierarchy="10" level="1">
      <sharedItems containsSemiMixedTypes="0" containsNonDate="0" containsString="0"/>
    </cacheField>
    <cacheField name="[HR Dataset].[FP].[FP]" caption="FP" numFmtId="0" hierarchy="5" level="1">
      <sharedItems containsSemiMixedTypes="0" containsNonDate="0" containsString="0"/>
    </cacheField>
    <cacheField name="[HR Dataset].[Gender].[Gender]" caption="Gender" numFmtId="0" hierarchy="2" level="1">
      <sharedItems containsSemiMixedTypes="0" containsNonDate="0" containsString="0"/>
    </cacheField>
    <cacheField name="[HR Dataset].[EthnicGroup].[EthnicGroup]" caption="EthnicGroup" numFmtId="0" hierarchy="4" level="1">
      <sharedItems containsSemiMixedTypes="0" containsNonDate="0" containsString="0"/>
    </cacheField>
  </cacheFields>
  <cacheHierarchies count="34">
    <cacheHierarchy uniqueName="[HR Dataset].[Date]" caption="Date" attribute="1" time="1" defaultMemberUniqueName="[HR Dataset].[Date].[All]" allUniqueName="[HR Dataset].[Date].[All]" dimensionUniqueName="[HR Dataset]" displayFolder="" count="2" memberValueDatatype="7" unbalanced="0">
      <fieldsUsage count="2">
        <fieldUsage x="-1"/>
        <fieldUsage x="0"/>
      </fieldsUsage>
    </cacheHierarchy>
    <cacheHierarchy uniqueName="[HR Dataset].[EmpID]" caption="EmpID" attribute="1" defaultMemberUniqueName="[HR Dataset].[EmpID].[All]" allUniqueName="[HR Dataset].[EmpID].[All]" dimensionUniqueName="[HR Dataset]" displayFolder="" count="0" memberValueDatatype="20" unbalanced="0"/>
    <cacheHierarchy uniqueName="[HR Dataset].[Gender]" caption="Gender" attribute="1" defaultMemberUniqueName="[HR Dataset].[Gender].[All]" allUniqueName="[HR Dataset].[Gender].[All]" dimensionUniqueName="[HR Dataset]" displayFolder="" count="2" memberValueDatatype="130" unbalanced="0">
      <fieldsUsage count="2">
        <fieldUsage x="-1"/>
        <fieldUsage x="9"/>
      </fieldsUsage>
    </cacheHierarchy>
    <cacheHierarchy uniqueName="[HR Dataset].[Age]" caption="Age" attribute="1" defaultMemberUniqueName="[HR Dataset].[Age].[All]" allUniqueName="[HR Dataset].[Age].[All]" dimensionUniqueName="[HR Dataset]" displayFolder="" count="0" memberValueDatatype="20" unbalanced="0"/>
    <cacheHierarchy uniqueName="[HR Dataset].[EthnicGroup]" caption="EthnicGroup" attribute="1" defaultMemberUniqueName="[HR Dataset].[EthnicGroup].[All]" allUniqueName="[HR Dataset].[EthnicGroup].[All]" dimensionUniqueName="[HR Dataset]" displayFolder="" count="2" memberValueDatatype="130" unbalanced="0">
      <fieldsUsage count="2">
        <fieldUsage x="-1"/>
        <fieldUsage x="10"/>
      </fieldsUsage>
    </cacheHierarchy>
    <cacheHierarchy uniqueName="[HR Dataset].[FP]" caption="FP" attribute="1" defaultMemberUniqueName="[HR Dataset].[FP].[All]" allUniqueName="[HR Dataset].[FP].[All]" dimensionUniqueName="[HR Dataset]" displayFolder="" count="2" memberValueDatatype="130" unbalanced="0">
      <fieldsUsage count="2">
        <fieldUsage x="-1"/>
        <fieldUsage x="8"/>
      </fieldsUsage>
    </cacheHierarchy>
    <cacheHierarchy uniqueName="[HR Dataset].[TermDate]" caption="TermDate" attribute="1" time="1" defaultMemberUniqueName="[HR Dataset].[TermDate].[All]" allUniqueName="[HR Dataset].[TermDate].[All]" dimensionUniqueName="[HR Dataset]" displayFolder="" count="0" memberValueDatatype="7" unbalanced="0"/>
    <cacheHierarchy uniqueName="[HR Dataset].[isNewHire]" caption="isNewHire" attribute="1" defaultMemberUniqueName="[HR Dataset].[isNewHire].[All]" allUniqueName="[HR Dataset].[isNewHire].[All]" dimensionUniqueName="[HR Dataset]" displayFolder="" count="0" memberValueDatatype="130" unbalanced="0"/>
    <cacheHierarchy uniqueName="[HR Dataset].[BU Region]" caption="BU Region" attribute="1" defaultMemberUniqueName="[HR Dataset].[BU Region].[All]" allUniqueName="[HR Dataset].[BU Region].[All]" dimensionUniqueName="[HR Dataset]" displayFolder="" count="2" memberValueDatatype="130" unbalanced="0">
      <fieldsUsage count="2">
        <fieldUsage x="-1"/>
        <fieldUsage x="6"/>
      </fieldsUsage>
    </cacheHierarchy>
    <cacheHierarchy uniqueName="[HR Dataset].[HireDate]" caption="HireDate" attribute="1" time="1" defaultMemberUniqueName="[HR Dataset].[HireDate].[All]" allUniqueName="[HR Dataset].[HireDate].[All]" dimensionUniqueName="[HR Dataset]" displayFolder="" count="0" memberValueDatatype="7" unbalanced="0"/>
    <cacheHierarchy uniqueName="[HR Dataset].[PayType]" caption="PayType" attribute="1" defaultMemberUniqueName="[HR Dataset].[PayType].[All]" allUniqueName="[HR Dataset].[PayType].[All]" dimensionUniqueName="[HR Dataset]" displayFolder="" count="2" memberValueDatatype="130" unbalanced="0">
      <fieldsUsage count="2">
        <fieldUsage x="-1"/>
        <fieldUsage x="7"/>
      </fieldsUsage>
    </cacheHierarchy>
    <cacheHierarchy uniqueName="[HR Dataset].[TermReason]" caption="TermReason" attribute="1" defaultMemberUniqueName="[HR Dataset].[TermReason].[All]" allUniqueName="[HR Dataset].[TermReason].[All]" dimensionUniqueName="[HR Dataset]" displayFolder="" count="0" memberValueDatatype="130" unbalanced="0"/>
    <cacheHierarchy uniqueName="[HR Dataset].[AgeGroup]" caption="AgeGroup" attribute="1" defaultMemberUniqueName="[HR Dataset].[AgeGroup].[All]" allUniqueName="[HR Dataset].[AgeGroup].[All]" dimensionUniqueName="[HR Dataset]" displayFolder="" count="0" memberValueDatatype="130" unbalanced="0"/>
    <cacheHierarchy uniqueName="[HR Dataset].[TenureDays]" caption="TenureDays" attribute="1" defaultMemberUniqueName="[HR Dataset].[TenureDays].[All]" allUniqueName="[HR Dataset].[TenureDays].[All]" dimensionUniqueName="[HR Dataset]" displayFolder="" count="0" memberValueDatatype="20" unbalanced="0"/>
    <cacheHierarchy uniqueName="[HR Dataset].[TenureMonths]" caption="TenureMonths" attribute="1" defaultMemberUniqueName="[HR Dataset].[TenureMonths].[All]" allUniqueName="[HR Dataset].[TenureMonths].[All]" dimensionUniqueName="[HR Dataset]" displayFolder="" count="0" memberValueDatatype="5" unbalanced="0"/>
    <cacheHierarchy uniqueName="[HR Dataset].[BadHires]" caption="BadHires" attribute="1" defaultMemberUniqueName="[HR Dataset].[BadHires].[All]" allUniqueName="[HR Dataset].[BadHires].[All]" dimensionUniqueName="[HR Dataset]" displayFolder="" count="0" memberValueDatatype="20" unbalanced="0"/>
    <cacheHierarchy uniqueName="[HR Dataset].[Date (Year)]" caption="Date (Year)" attribute="1" defaultMemberUniqueName="[HR Dataset].[Date (Year)].[All]" allUniqueName="[HR Dataset].[Date (Year)].[All]" dimensionUniqueName="[HR Dataset]" displayFolder="" count="2" memberValueDatatype="130" unbalanced="0">
      <fieldsUsage count="2">
        <fieldUsage x="-1"/>
        <fieldUsage x="3"/>
      </fieldsUsage>
    </cacheHierarchy>
    <cacheHierarchy uniqueName="[HR Dataset].[Date (Quarter)]" caption="Date (Quarter)" attribute="1" defaultMemberUniqueName="[HR Dataset].[Date (Quarter)].[All]" allUniqueName="[HR Dataset].[Date (Quarter)].[All]" dimensionUniqueName="[HR Dataset]" displayFolder="" count="2" memberValueDatatype="130" unbalanced="0">
      <fieldsUsage count="2">
        <fieldUsage x="-1"/>
        <fieldUsage x="2"/>
      </fieldsUsage>
    </cacheHierarchy>
    <cacheHierarchy uniqueName="[HR Dataset].[Date (Month)]" caption="Date (Month)" attribute="1" defaultMemberUniqueName="[HR Dataset].[Date (Month)].[All]" allUniqueName="[HR Dataset].[Date (Month)].[All]" dimensionUniqueName="[HR Dataset]" displayFolder="" count="2" memberValueDatatype="130" unbalanced="0">
      <fieldsUsage count="2">
        <fieldUsage x="-1"/>
        <fieldUsage x="1"/>
      </fieldsUsage>
    </cacheHierarchy>
    <cacheHierarchy uniqueName="[HR Dataset].[Date (Month Index)]" caption="Date (Month Index)" attribute="1" defaultMemberUniqueName="[HR Dataset].[Date (Month Index)].[All]" allUniqueName="[HR Dataset].[Date (Month Index)].[All]" dimensionUniqueName="[HR Dataset]" displayFolder="" count="0" memberValueDatatype="20" unbalanced="0" hidden="1"/>
    <cacheHierarchy uniqueName="[Measures].[Sum of EmpID]" caption="Sum of EmpID" measure="1" displayFolder="" measureGroup="HR Dataset"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set" count="0">
      <extLst>
        <ext xmlns:x15="http://schemas.microsoft.com/office/spreadsheetml/2010/11/main" uri="{B97F6D7D-B522-45F9-BDA1-12C45D357490}">
          <x15:cacheHierarchy aggregatedColumn="1"/>
        </ext>
      </extLst>
    </cacheHierarchy>
    <cacheHierarchy uniqueName="[Measures].[Count of FP]" caption="Count of FP" measure="1" displayFolder="" measureGroup="HR Dataset" count="0">
      <extLst>
        <ext xmlns:x15="http://schemas.microsoft.com/office/spreadsheetml/2010/11/main" uri="{B97F6D7D-B522-45F9-BDA1-12C45D357490}">
          <x15:cacheHierarchy aggregatedColumn="5"/>
        </ext>
      </extLst>
    </cacheHierarchy>
    <cacheHierarchy uniqueName="[Measures].[Sum of BadHires]" caption="Sum of BadHires" measure="1" displayFolder="" measureGroup="HR Dataset" count="0">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taset"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set" count="0">
      <extLst>
        <ext xmlns:x15="http://schemas.microsoft.com/office/spreadsheetml/2010/11/main" uri="{B97F6D7D-B522-45F9-BDA1-12C45D357490}">
          <x15:cacheHierarchy aggregatedColumn="14"/>
        </ext>
      </extLst>
    </cacheHierarchy>
    <cacheHierarchy uniqueName="[Measures].[EmployeeCount]" caption="EmployeeCount" measure="1" displayFolder="" measureGroup="HR Dataset" count="0"/>
    <cacheHierarchy uniqueName="[Measures].[Active Employee]" caption="Active Employee" measure="1" displayFolder="" measureGroup="HR Dataset" count="0" oneField="1">
      <fieldsUsage count="1">
        <fieldUsage x="4"/>
      </fieldsUsage>
    </cacheHierarchy>
    <cacheHierarchy uniqueName="[Measures].[New Hire]" caption="New Hire" measure="1" displayFolder="" measureGroup="HR Dataset" count="0" oneField="1">
      <fieldsUsage count="1">
        <fieldUsage x="5"/>
      </fieldsUsage>
    </cacheHierarchy>
    <cacheHierarchy uniqueName="[Measures].[Separation]" caption="Separation" measure="1" displayFolder="" measureGroup="HR Dataset" count="0"/>
    <cacheHierarchy uniqueName="[Measures].[Average Tenure in month]" caption="Average Tenure in month" measure="1" displayFolder="" measureGroup="HR Dataset" count="0"/>
    <cacheHierarchy uniqueName="[Measures].[Percentage]" caption="Percentage" measure="1" displayFolder="" measureGroup="HR Dataset" count="0"/>
    <cacheHierarchy uniqueName="[Measures].[__XL_Count HR Dataset]" caption="__XL_Count HR Dataset" measure="1" displayFolder="" measureGroup="HR Dataset" count="0" hidden="1"/>
    <cacheHierarchy uniqueName="[Measures].[__No measures defined]" caption="__No measures defined" measure="1" displayFolder="" count="0" hidden="1"/>
  </cacheHierarchies>
  <kpis count="0"/>
  <dimensions count="2">
    <dimension name="HR Dataset" uniqueName="[HR Dataset]" caption="HR Dataset"/>
    <dimension measure="1" name="Measures" uniqueName="[Measures]" caption="Measures"/>
  </dimensions>
  <measureGroups count="1">
    <measureGroup name="HR Dataset" caption="HR 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ing" refreshedDate="45082.755126620374" backgroundQuery="1" createdVersion="6" refreshedVersion="6" minRefreshableVersion="3" recordCount="0" supportSubquery="1" supportAdvancedDrill="1" xr:uid="{73C12CDD-BE0C-4DBD-9224-AF778C398519}">
  <cacheSource type="external" connectionId="8"/>
  <cacheFields count="3">
    <cacheField name="[Measures].[Percentage]" caption="Percentage" numFmtId="0" hierarchy="31" level="32767"/>
    <cacheField name="[HR Dataset].[Gender].[Gender]" caption="Gender" numFmtId="0" hierarchy="2" level="1">
      <sharedItems count="2">
        <s v="F"/>
        <s v="M"/>
      </sharedItems>
    </cacheField>
    <cacheField name="[HR Dataset].[Date (Year)].[Date (Year)]" caption="Date (Year)" numFmtId="0" hierarchy="16" level="1">
      <sharedItems count="4">
        <s v="2015"/>
        <s v="2016"/>
        <s v="2017"/>
        <s v="2018"/>
      </sharedItems>
    </cacheField>
  </cacheFields>
  <cacheHierarchies count="34">
    <cacheHierarchy uniqueName="[HR Dataset].[Date]" caption="Date" attribute="1" time="1" defaultMemberUniqueName="[HR Dataset].[Date].[All]" allUniqueName="[HR Dataset].[Date].[All]" dimensionUniqueName="[HR Dataset]" displayFolder="" count="0" memberValueDatatype="7" unbalanced="0"/>
    <cacheHierarchy uniqueName="[HR Dataset].[EmpID]" caption="EmpID" attribute="1" defaultMemberUniqueName="[HR Dataset].[EmpID].[All]" allUniqueName="[HR Dataset].[EmpID].[All]" dimensionUniqueName="[HR Dataset]" displayFolder="" count="0" memberValueDatatype="20" unbalanced="0"/>
    <cacheHierarchy uniqueName="[HR Dataset].[Gender]" caption="Gender" attribute="1" defaultMemberUniqueName="[HR Dataset].[Gender].[All]" allUniqueName="[HR Dataset].[Gender].[All]" dimensionUniqueName="[HR Dataset]" displayFolder="" count="2" memberValueDatatype="130" unbalanced="0">
      <fieldsUsage count="2">
        <fieldUsage x="-1"/>
        <fieldUsage x="1"/>
      </fieldsUsage>
    </cacheHierarchy>
    <cacheHierarchy uniqueName="[HR Dataset].[Age]" caption="Age" attribute="1" defaultMemberUniqueName="[HR Dataset].[Age].[All]" allUniqueName="[HR Dataset].[Age].[All]" dimensionUniqueName="[HR Dataset]" displayFolder="" count="0" memberValueDatatype="20" unbalanced="0"/>
    <cacheHierarchy uniqueName="[HR Dataset].[EthnicGroup]" caption="EthnicGroup" attribute="1" defaultMemberUniqueName="[HR Dataset].[EthnicGroup].[All]" allUniqueName="[HR Dataset].[EthnicGroup].[All]" dimensionUniqueName="[HR Dataset]" displayFolder="" count="0" memberValueDatatype="130" unbalanced="0"/>
    <cacheHierarchy uniqueName="[HR Dataset].[FP]" caption="FP" attribute="1" defaultMemberUniqueName="[HR Dataset].[FP].[All]" allUniqueName="[HR Dataset].[FP].[All]" dimensionUniqueName="[HR Dataset]" displayFolder="" count="0" memberValueDatatype="130" unbalanced="0"/>
    <cacheHierarchy uniqueName="[HR Dataset].[TermDate]" caption="TermDate" attribute="1" time="1" defaultMemberUniqueName="[HR Dataset].[TermDate].[All]" allUniqueName="[HR Dataset].[TermDate].[All]" dimensionUniqueName="[HR Dataset]" displayFolder="" count="0" memberValueDatatype="7" unbalanced="0"/>
    <cacheHierarchy uniqueName="[HR Dataset].[isNewHire]" caption="isNewHire" attribute="1" defaultMemberUniqueName="[HR Dataset].[isNewHire].[All]" allUniqueName="[HR Dataset].[isNewHire].[All]" dimensionUniqueName="[HR Dataset]" displayFolder="" count="0" memberValueDatatype="130" unbalanced="0"/>
    <cacheHierarchy uniqueName="[HR Dataset].[BU Region]" caption="BU Region" attribute="1" defaultMemberUniqueName="[HR Dataset].[BU Region].[All]" allUniqueName="[HR Dataset].[BU Region].[All]" dimensionUniqueName="[HR Dataset]" displayFolder="" count="0" memberValueDatatype="130" unbalanced="0"/>
    <cacheHierarchy uniqueName="[HR Dataset].[HireDate]" caption="HireDate" attribute="1" time="1" defaultMemberUniqueName="[HR Dataset].[HireDate].[All]" allUniqueName="[HR Dataset].[HireDate].[All]" dimensionUniqueName="[HR Dataset]" displayFolder="" count="0" memberValueDatatype="7" unbalanced="0"/>
    <cacheHierarchy uniqueName="[HR Dataset].[PayType]" caption="PayType" attribute="1" defaultMemberUniqueName="[HR Dataset].[PayType].[All]" allUniqueName="[HR Dataset].[PayType].[All]" dimensionUniqueName="[HR Dataset]" displayFolder="" count="0" memberValueDatatype="130" unbalanced="0"/>
    <cacheHierarchy uniqueName="[HR Dataset].[TermReason]" caption="TermReason" attribute="1" defaultMemberUniqueName="[HR Dataset].[TermReason].[All]" allUniqueName="[HR Dataset].[TermReason].[All]" dimensionUniqueName="[HR Dataset]" displayFolder="" count="0" memberValueDatatype="130" unbalanced="0"/>
    <cacheHierarchy uniqueName="[HR Dataset].[AgeGroup]" caption="AgeGroup" attribute="1" defaultMemberUniqueName="[HR Dataset].[AgeGroup].[All]" allUniqueName="[HR Dataset].[AgeGroup].[All]" dimensionUniqueName="[HR Dataset]" displayFolder="" count="0" memberValueDatatype="130" unbalanced="0"/>
    <cacheHierarchy uniqueName="[HR Dataset].[TenureDays]" caption="TenureDays" attribute="1" defaultMemberUniqueName="[HR Dataset].[TenureDays].[All]" allUniqueName="[HR Dataset].[TenureDays].[All]" dimensionUniqueName="[HR Dataset]" displayFolder="" count="0" memberValueDatatype="20" unbalanced="0"/>
    <cacheHierarchy uniqueName="[HR Dataset].[TenureMonths]" caption="TenureMonths" attribute="1" defaultMemberUniqueName="[HR Dataset].[TenureMonths].[All]" allUniqueName="[HR Dataset].[TenureMonths].[All]" dimensionUniqueName="[HR Dataset]" displayFolder="" count="0" memberValueDatatype="5" unbalanced="0"/>
    <cacheHierarchy uniqueName="[HR Dataset].[BadHires]" caption="BadHires" attribute="1" defaultMemberUniqueName="[HR Dataset].[BadHires].[All]" allUniqueName="[HR Dataset].[BadHires].[All]" dimensionUniqueName="[HR Dataset]" displayFolder="" count="0" memberValueDatatype="20" unbalanced="0"/>
    <cacheHierarchy uniqueName="[HR Dataset].[Date (Year)]" caption="Date (Year)" attribute="1" defaultMemberUniqueName="[HR Dataset].[Date (Year)].[All]" allUniqueName="[HR Dataset].[Date (Year)].[All]" dimensionUniqueName="[HR Dataset]" displayFolder="" count="2" memberValueDatatype="130" unbalanced="0">
      <fieldsUsage count="2">
        <fieldUsage x="-1"/>
        <fieldUsage x="2"/>
      </fieldsUsage>
    </cacheHierarchy>
    <cacheHierarchy uniqueName="[HR Dataset].[Date (Quarter)]" caption="Date (Quarter)" attribute="1" defaultMemberUniqueName="[HR Dataset].[Date (Quarter)].[All]" allUniqueName="[HR Dataset].[Date (Quarter)].[All]" dimensionUniqueName="[HR Dataset]" displayFolder="" count="0" memberValueDatatype="130" unbalanced="0"/>
    <cacheHierarchy uniqueName="[HR Dataset].[Date (Month)]" caption="Date (Month)" attribute="1" defaultMemberUniqueName="[HR Dataset].[Date (Month)].[All]" allUniqueName="[HR Dataset].[Date (Month)].[All]" dimensionUniqueName="[HR Dataset]" displayFolder="" count="0" memberValueDatatype="130" unbalanced="0"/>
    <cacheHierarchy uniqueName="[HR Dataset].[Date (Month Index)]" caption="Date (Month Index)" attribute="1" defaultMemberUniqueName="[HR Dataset].[Date (Month Index)].[All]" allUniqueName="[HR Dataset].[Date (Month Index)].[All]" dimensionUniqueName="[HR Dataset]" displayFolder="" count="0" memberValueDatatype="20" unbalanced="0" hidden="1"/>
    <cacheHierarchy uniqueName="[Measures].[Sum of EmpID]" caption="Sum of EmpID" measure="1" displayFolder="" measureGroup="HR Dataset"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set" count="0">
      <extLst>
        <ext xmlns:x15="http://schemas.microsoft.com/office/spreadsheetml/2010/11/main" uri="{B97F6D7D-B522-45F9-BDA1-12C45D357490}">
          <x15:cacheHierarchy aggregatedColumn="1"/>
        </ext>
      </extLst>
    </cacheHierarchy>
    <cacheHierarchy uniqueName="[Measures].[Count of FP]" caption="Count of FP" measure="1" displayFolder="" measureGroup="HR Dataset" count="0">
      <extLst>
        <ext xmlns:x15="http://schemas.microsoft.com/office/spreadsheetml/2010/11/main" uri="{B97F6D7D-B522-45F9-BDA1-12C45D357490}">
          <x15:cacheHierarchy aggregatedColumn="5"/>
        </ext>
      </extLst>
    </cacheHierarchy>
    <cacheHierarchy uniqueName="[Measures].[Sum of BadHires]" caption="Sum of BadHires" measure="1" displayFolder="" measureGroup="HR Dataset" count="0">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taset"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set" count="0">
      <extLst>
        <ext xmlns:x15="http://schemas.microsoft.com/office/spreadsheetml/2010/11/main" uri="{B97F6D7D-B522-45F9-BDA1-12C45D357490}">
          <x15:cacheHierarchy aggregatedColumn="14"/>
        </ext>
      </extLst>
    </cacheHierarchy>
    <cacheHierarchy uniqueName="[Measures].[EmployeeCount]" caption="EmployeeCount" measure="1" displayFolder="" measureGroup="HR Dataset" count="0"/>
    <cacheHierarchy uniqueName="[Measures].[Active Employee]" caption="Active Employee" measure="1" displayFolder="" measureGroup="HR Dataset" count="0"/>
    <cacheHierarchy uniqueName="[Measures].[New Hire]" caption="New Hire" measure="1" displayFolder="" measureGroup="HR Dataset" count="0"/>
    <cacheHierarchy uniqueName="[Measures].[Separation]" caption="Separation" measure="1" displayFolder="" measureGroup="HR Dataset" count="0"/>
    <cacheHierarchy uniqueName="[Measures].[Average Tenure in month]" caption="Average Tenure in month" measure="1" displayFolder="" measureGroup="HR Dataset" count="0"/>
    <cacheHierarchy uniqueName="[Measures].[Percentage]" caption="Percentage" measure="1" displayFolder="" measureGroup="HR Dataset" count="0" oneField="1">
      <fieldsUsage count="1">
        <fieldUsage x="0"/>
      </fieldsUsage>
    </cacheHierarchy>
    <cacheHierarchy uniqueName="[Measures].[__XL_Count HR Dataset]" caption="__XL_Count HR Dataset" measure="1" displayFolder="" measureGroup="HR Dataset" count="0" hidden="1"/>
    <cacheHierarchy uniqueName="[Measures].[__No measures defined]" caption="__No measures defined" measure="1" displayFolder="" count="0" hidden="1"/>
  </cacheHierarchies>
  <kpis count="0"/>
  <dimensions count="2">
    <dimension name="HR Dataset" uniqueName="[HR Dataset]" caption="HR Dataset"/>
    <dimension measure="1" name="Measures" uniqueName="[Measures]" caption="Measures"/>
  </dimensions>
  <measureGroups count="1">
    <measureGroup name="HR Dataset" caption="HR 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ing" refreshedDate="45082.754741319448" backgroundQuery="1" createdVersion="3" refreshedVersion="6" minRefreshableVersion="3" recordCount="0" supportSubquery="1" supportAdvancedDrill="1" xr:uid="{D75E221D-14B5-4907-9187-28801B9DB75A}">
  <cacheSource type="external" connectionId="8">
    <extLst>
      <ext xmlns:x14="http://schemas.microsoft.com/office/spreadsheetml/2009/9/main" uri="{F057638F-6D5F-4e77-A914-E7F072B9BCA8}">
        <x14:sourceConnection name="ThisWorkbookDataModel"/>
      </ext>
    </extLst>
  </cacheSource>
  <cacheFields count="0"/>
  <cacheHierarchies count="34">
    <cacheHierarchy uniqueName="[HR Dataset].[Date]" caption="Date" attribute="1" time="1" defaultMemberUniqueName="[HR Dataset].[Date].[All]" allUniqueName="[HR Dataset].[Date].[All]" dimensionUniqueName="[HR Dataset]" displayFolder="" count="0" memberValueDatatype="7" unbalanced="0"/>
    <cacheHierarchy uniqueName="[HR Dataset].[EmpID]" caption="EmpID" attribute="1" defaultMemberUniqueName="[HR Dataset].[EmpID].[All]" allUniqueName="[HR Dataset].[EmpID].[All]" dimensionUniqueName="[HR Dataset]" displayFolder="" count="0" memberValueDatatype="20" unbalanced="0"/>
    <cacheHierarchy uniqueName="[HR Dataset].[Gender]" caption="Gender" attribute="1" defaultMemberUniqueName="[HR Dataset].[Gender].[All]" allUniqueName="[HR Dataset].[Gender].[All]" dimensionUniqueName="[HR Dataset]" displayFolder="" count="2" memberValueDatatype="130" unbalanced="0"/>
    <cacheHierarchy uniqueName="[HR Dataset].[Age]" caption="Age" attribute="1" defaultMemberUniqueName="[HR Dataset].[Age].[All]" allUniqueName="[HR Dataset].[Age].[All]" dimensionUniqueName="[HR Dataset]" displayFolder="" count="0" memberValueDatatype="20" unbalanced="0"/>
    <cacheHierarchy uniqueName="[HR Dataset].[EthnicGroup]" caption="EthnicGroup" attribute="1" defaultMemberUniqueName="[HR Dataset].[EthnicGroup].[All]" allUniqueName="[HR Dataset].[EthnicGroup].[All]" dimensionUniqueName="[HR Dataset]" displayFolder="" count="2" memberValueDatatype="130" unbalanced="0"/>
    <cacheHierarchy uniqueName="[HR Dataset].[FP]" caption="FP" attribute="1" defaultMemberUniqueName="[HR Dataset].[FP].[All]" allUniqueName="[HR Dataset].[FP].[All]" dimensionUniqueName="[HR Dataset]" displayFolder="" count="2" memberValueDatatype="130" unbalanced="0"/>
    <cacheHierarchy uniqueName="[HR Dataset].[TermDate]" caption="TermDate" attribute="1" time="1" defaultMemberUniqueName="[HR Dataset].[TermDate].[All]" allUniqueName="[HR Dataset].[TermDate].[All]" dimensionUniqueName="[HR Dataset]" displayFolder="" count="0" memberValueDatatype="7" unbalanced="0"/>
    <cacheHierarchy uniqueName="[HR Dataset].[isNewHire]" caption="isNewHire" attribute="1" defaultMemberUniqueName="[HR Dataset].[isNewHire].[All]" allUniqueName="[HR Dataset].[isNewHire].[All]" dimensionUniqueName="[HR Dataset]" displayFolder="" count="0" memberValueDatatype="130" unbalanced="0"/>
    <cacheHierarchy uniqueName="[HR Dataset].[BU Region]" caption="BU Region" attribute="1" defaultMemberUniqueName="[HR Dataset].[BU Region].[All]" allUniqueName="[HR Dataset].[BU Region].[All]" dimensionUniqueName="[HR Dataset]" displayFolder="" count="2" memberValueDatatype="130" unbalanced="0"/>
    <cacheHierarchy uniqueName="[HR Dataset].[HireDate]" caption="HireDate" attribute="1" time="1" defaultMemberUniqueName="[HR Dataset].[HireDate].[All]" allUniqueName="[HR Dataset].[HireDate].[All]" dimensionUniqueName="[HR Dataset]" displayFolder="" count="0" memberValueDatatype="7" unbalanced="0"/>
    <cacheHierarchy uniqueName="[HR Dataset].[PayType]" caption="PayType" attribute="1" defaultMemberUniqueName="[HR Dataset].[PayType].[All]" allUniqueName="[HR Dataset].[PayType].[All]" dimensionUniqueName="[HR Dataset]" displayFolder="" count="2" memberValueDatatype="130" unbalanced="0"/>
    <cacheHierarchy uniqueName="[HR Dataset].[TermReason]" caption="TermReason" attribute="1" defaultMemberUniqueName="[HR Dataset].[TermReason].[All]" allUniqueName="[HR Dataset].[TermReason].[All]" dimensionUniqueName="[HR Dataset]" displayFolder="" count="0" memberValueDatatype="130" unbalanced="0"/>
    <cacheHierarchy uniqueName="[HR Dataset].[AgeGroup]" caption="AgeGroup" attribute="1" defaultMemberUniqueName="[HR Dataset].[AgeGroup].[All]" allUniqueName="[HR Dataset].[AgeGroup].[All]" dimensionUniqueName="[HR Dataset]" displayFolder="" count="0" memberValueDatatype="130" unbalanced="0"/>
    <cacheHierarchy uniqueName="[HR Dataset].[TenureDays]" caption="TenureDays" attribute="1" defaultMemberUniqueName="[HR Dataset].[TenureDays].[All]" allUniqueName="[HR Dataset].[TenureDays].[All]" dimensionUniqueName="[HR Dataset]" displayFolder="" count="0" memberValueDatatype="20" unbalanced="0"/>
    <cacheHierarchy uniqueName="[HR Dataset].[TenureMonths]" caption="TenureMonths" attribute="1" defaultMemberUniqueName="[HR Dataset].[TenureMonths].[All]" allUniqueName="[HR Dataset].[TenureMonths].[All]" dimensionUniqueName="[HR Dataset]" displayFolder="" count="0" memberValueDatatype="5" unbalanced="0"/>
    <cacheHierarchy uniqueName="[HR Dataset].[BadHires]" caption="BadHires" attribute="1" defaultMemberUniqueName="[HR Dataset].[BadHires].[All]" allUniqueName="[HR Dataset].[BadHires].[All]" dimensionUniqueName="[HR Dataset]" displayFolder="" count="0" memberValueDatatype="20" unbalanced="0"/>
    <cacheHierarchy uniqueName="[HR Dataset].[Date (Year)]" caption="Date (Year)" attribute="1" defaultMemberUniqueName="[HR Dataset].[Date (Year)].[All]" allUniqueName="[HR Dataset].[Date (Year)].[All]" dimensionUniqueName="[HR Dataset]" displayFolder="" count="2" memberValueDatatype="130" unbalanced="0"/>
    <cacheHierarchy uniqueName="[HR Dataset].[Date (Quarter)]" caption="Date (Quarter)" attribute="1" defaultMemberUniqueName="[HR Dataset].[Date (Quarter)].[All]" allUniqueName="[HR Dataset].[Date (Quarter)].[All]" dimensionUniqueName="[HR Dataset]" displayFolder="" count="0" memberValueDatatype="130" unbalanced="0"/>
    <cacheHierarchy uniqueName="[HR Dataset].[Date (Month)]" caption="Date (Month)" attribute="1" defaultMemberUniqueName="[HR Dataset].[Date (Month)].[All]" allUniqueName="[HR Dataset].[Date (Month)].[All]" dimensionUniqueName="[HR Dataset]" displayFolder="" count="0" memberValueDatatype="130" unbalanced="0"/>
    <cacheHierarchy uniqueName="[HR Dataset].[Date (Month Index)]" caption="Date (Month Index)" attribute="1" defaultMemberUniqueName="[HR Dataset].[Date (Month Index)].[All]" allUniqueName="[HR Dataset].[Date (Month Index)].[All]" dimensionUniqueName="[HR Dataset]" displayFolder="" count="0" memberValueDatatype="20" unbalanced="0" hidden="1"/>
    <cacheHierarchy uniqueName="[Measures].[Sum of EmpID]" caption="Sum of EmpID" measure="1" displayFolder="" measureGroup="HR Dataset"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set" count="0">
      <extLst>
        <ext xmlns:x15="http://schemas.microsoft.com/office/spreadsheetml/2010/11/main" uri="{B97F6D7D-B522-45F9-BDA1-12C45D357490}">
          <x15:cacheHierarchy aggregatedColumn="1"/>
        </ext>
      </extLst>
    </cacheHierarchy>
    <cacheHierarchy uniqueName="[Measures].[Count of FP]" caption="Count of FP" measure="1" displayFolder="" measureGroup="HR Dataset" count="0">
      <extLst>
        <ext xmlns:x15="http://schemas.microsoft.com/office/spreadsheetml/2010/11/main" uri="{B97F6D7D-B522-45F9-BDA1-12C45D357490}">
          <x15:cacheHierarchy aggregatedColumn="5"/>
        </ext>
      </extLst>
    </cacheHierarchy>
    <cacheHierarchy uniqueName="[Measures].[Sum of BadHires]" caption="Sum of BadHires" measure="1" displayFolder="" measureGroup="HR Dataset" count="0">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taset"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set" count="0">
      <extLst>
        <ext xmlns:x15="http://schemas.microsoft.com/office/spreadsheetml/2010/11/main" uri="{B97F6D7D-B522-45F9-BDA1-12C45D357490}">
          <x15:cacheHierarchy aggregatedColumn="14"/>
        </ext>
      </extLst>
    </cacheHierarchy>
    <cacheHierarchy uniqueName="[Measures].[EmployeeCount]" caption="EmployeeCount" measure="1" displayFolder="" measureGroup="HR Dataset" count="0"/>
    <cacheHierarchy uniqueName="[Measures].[Active Employee]" caption="Active Employee" measure="1" displayFolder="" measureGroup="HR Dataset" count="0"/>
    <cacheHierarchy uniqueName="[Measures].[New Hire]" caption="New Hire" measure="1" displayFolder="" measureGroup="HR Dataset" count="0"/>
    <cacheHierarchy uniqueName="[Measures].[Separation]" caption="Separation" measure="1" displayFolder="" measureGroup="HR Dataset" count="0"/>
    <cacheHierarchy uniqueName="[Measures].[Average Tenure in month]" caption="Average Tenure in month" measure="1" displayFolder="" measureGroup="HR Dataset" count="0"/>
    <cacheHierarchy uniqueName="[Measures].[Percentage]" caption="Percentage" measure="1" displayFolder="" measureGroup="HR Dataset" count="0"/>
    <cacheHierarchy uniqueName="[Measures].[__XL_Count HR Dataset]" caption="__XL_Count HR Dataset" measure="1" displayFolder="" measureGroup="HR Datase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0607618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ing" refreshedDate="45082.754744097219" backgroundQuery="1" createdVersion="8" refreshedVersion="6" minRefreshableVersion="3" recordCount="0" supportSubquery="1" supportAdvancedDrill="1" xr:uid="{86CC3564-FED0-4C5F-B450-527576361F75}">
  <cacheSource type="external" connectionId="8"/>
  <cacheFields count="7">
    <cacheField name="[HR Dataset].[BU Region].[BU Region]" caption="BU Region" numFmtId="0" hierarchy="8" level="1">
      <sharedItems count="6">
        <s v="Central"/>
        <s v="East"/>
        <s v="Midwest"/>
        <s v="North"/>
        <s v="Northwest"/>
        <s v="South"/>
      </sharedItems>
    </cacheField>
    <cacheField name="[HR Dataset].[FP].[FP]" caption="FP" numFmtId="0" hierarchy="5" level="1">
      <sharedItems count="2">
        <s v="FT"/>
        <s v="PT"/>
      </sharedItems>
    </cacheField>
    <cacheField name="[Measures].[Active Employee]" caption="Active Employee" numFmtId="0" hierarchy="27" level="32767"/>
    <cacheField name="[HR Dataset].[Date (Year)].[Date (Year)]" caption="Date (Year)" numFmtId="0" hierarchy="16" level="1">
      <sharedItems containsSemiMixedTypes="0" containsNonDate="0" containsString="0"/>
    </cacheField>
    <cacheField name="[HR Dataset].[PayType].[PayType]" caption="PayType" numFmtId="0" hierarchy="10" level="1">
      <sharedItems containsSemiMixedTypes="0" containsNonDate="0" containsString="0"/>
    </cacheField>
    <cacheField name="[HR Dataset].[Gender].[Gender]" caption="Gender" numFmtId="0" hierarchy="2" level="1">
      <sharedItems containsSemiMixedTypes="0" containsNonDate="0" containsString="0"/>
    </cacheField>
    <cacheField name="[HR Dataset].[EthnicGroup].[EthnicGroup]" caption="EthnicGroup" numFmtId="0" hierarchy="4" level="1">
      <sharedItems containsSemiMixedTypes="0" containsNonDate="0" containsString="0"/>
    </cacheField>
  </cacheFields>
  <cacheHierarchies count="34">
    <cacheHierarchy uniqueName="[HR Dataset].[Date]" caption="Date" attribute="1" time="1" defaultMemberUniqueName="[HR Dataset].[Date].[All]" allUniqueName="[HR Dataset].[Date].[All]" dimensionUniqueName="[HR Dataset]" displayFolder="" count="0" memberValueDatatype="7" unbalanced="0"/>
    <cacheHierarchy uniqueName="[HR Dataset].[EmpID]" caption="EmpID" attribute="1" defaultMemberUniqueName="[HR Dataset].[EmpID].[All]" allUniqueName="[HR Dataset].[EmpID].[All]" dimensionUniqueName="[HR Dataset]" displayFolder="" count="0" memberValueDatatype="20" unbalanced="0"/>
    <cacheHierarchy uniqueName="[HR Dataset].[Gender]" caption="Gender" attribute="1" defaultMemberUniqueName="[HR Dataset].[Gender].[All]" allUniqueName="[HR Dataset].[Gender].[All]" dimensionUniqueName="[HR Dataset]" displayFolder="" count="2" memberValueDatatype="130" unbalanced="0">
      <fieldsUsage count="2">
        <fieldUsage x="-1"/>
        <fieldUsage x="5"/>
      </fieldsUsage>
    </cacheHierarchy>
    <cacheHierarchy uniqueName="[HR Dataset].[Age]" caption="Age" attribute="1" defaultMemberUniqueName="[HR Dataset].[Age].[All]" allUniqueName="[HR Dataset].[Age].[All]" dimensionUniqueName="[HR Dataset]" displayFolder="" count="0" memberValueDatatype="20" unbalanced="0"/>
    <cacheHierarchy uniqueName="[HR Dataset].[EthnicGroup]" caption="EthnicGroup" attribute="1" defaultMemberUniqueName="[HR Dataset].[EthnicGroup].[All]" allUniqueName="[HR Dataset].[EthnicGroup].[All]" dimensionUniqueName="[HR Dataset]" displayFolder="" count="2" memberValueDatatype="130" unbalanced="0">
      <fieldsUsage count="2">
        <fieldUsage x="-1"/>
        <fieldUsage x="6"/>
      </fieldsUsage>
    </cacheHierarchy>
    <cacheHierarchy uniqueName="[HR Dataset].[FP]" caption="FP" attribute="1" defaultMemberUniqueName="[HR Dataset].[FP].[All]" allUniqueName="[HR Dataset].[FP].[All]" dimensionUniqueName="[HR Dataset]" displayFolder="" count="2" memberValueDatatype="130" unbalanced="0">
      <fieldsUsage count="2">
        <fieldUsage x="-1"/>
        <fieldUsage x="1"/>
      </fieldsUsage>
    </cacheHierarchy>
    <cacheHierarchy uniqueName="[HR Dataset].[TermDate]" caption="TermDate" attribute="1" time="1" defaultMemberUniqueName="[HR Dataset].[TermDate].[All]" allUniqueName="[HR Dataset].[TermDate].[All]" dimensionUniqueName="[HR Dataset]" displayFolder="" count="0" memberValueDatatype="7" unbalanced="0"/>
    <cacheHierarchy uniqueName="[HR Dataset].[isNewHire]" caption="isNewHire" attribute="1" defaultMemberUniqueName="[HR Dataset].[isNewHire].[All]" allUniqueName="[HR Dataset].[isNewHire].[All]" dimensionUniqueName="[HR Dataset]" displayFolder="" count="0" memberValueDatatype="130" unbalanced="0"/>
    <cacheHierarchy uniqueName="[HR Dataset].[BU Region]" caption="BU Region" attribute="1" defaultMemberUniqueName="[HR Dataset].[BU Region].[All]" allUniqueName="[HR Dataset].[BU Region].[All]" dimensionUniqueName="[HR Dataset]" displayFolder="" count="2" memberValueDatatype="130" unbalanced="0">
      <fieldsUsage count="2">
        <fieldUsage x="-1"/>
        <fieldUsage x="0"/>
      </fieldsUsage>
    </cacheHierarchy>
    <cacheHierarchy uniqueName="[HR Dataset].[HireDate]" caption="HireDate" attribute="1" time="1" defaultMemberUniqueName="[HR Dataset].[HireDate].[All]" allUniqueName="[HR Dataset].[HireDate].[All]" dimensionUniqueName="[HR Dataset]" displayFolder="" count="0" memberValueDatatype="7" unbalanced="0"/>
    <cacheHierarchy uniqueName="[HR Dataset].[PayType]" caption="PayType" attribute="1" defaultMemberUniqueName="[HR Dataset].[PayType].[All]" allUniqueName="[HR Dataset].[PayType].[All]" dimensionUniqueName="[HR Dataset]" displayFolder="" count="2" memberValueDatatype="130" unbalanced="0">
      <fieldsUsage count="2">
        <fieldUsage x="-1"/>
        <fieldUsage x="4"/>
      </fieldsUsage>
    </cacheHierarchy>
    <cacheHierarchy uniqueName="[HR Dataset].[TermReason]" caption="TermReason" attribute="1" defaultMemberUniqueName="[HR Dataset].[TermReason].[All]" allUniqueName="[HR Dataset].[TermReason].[All]" dimensionUniqueName="[HR Dataset]" displayFolder="" count="0" memberValueDatatype="130" unbalanced="0"/>
    <cacheHierarchy uniqueName="[HR Dataset].[AgeGroup]" caption="AgeGroup" attribute="1" defaultMemberUniqueName="[HR Dataset].[AgeGroup].[All]" allUniqueName="[HR Dataset].[AgeGroup].[All]" dimensionUniqueName="[HR Dataset]" displayFolder="" count="0" memberValueDatatype="130" unbalanced="0"/>
    <cacheHierarchy uniqueName="[HR Dataset].[TenureDays]" caption="TenureDays" attribute="1" defaultMemberUniqueName="[HR Dataset].[TenureDays].[All]" allUniqueName="[HR Dataset].[TenureDays].[All]" dimensionUniqueName="[HR Dataset]" displayFolder="" count="0" memberValueDatatype="20" unbalanced="0"/>
    <cacheHierarchy uniqueName="[HR Dataset].[TenureMonths]" caption="TenureMonths" attribute="1" defaultMemberUniqueName="[HR Dataset].[TenureMonths].[All]" allUniqueName="[HR Dataset].[TenureMonths].[All]" dimensionUniqueName="[HR Dataset]" displayFolder="" count="0" memberValueDatatype="5" unbalanced="0"/>
    <cacheHierarchy uniqueName="[HR Dataset].[BadHires]" caption="BadHires" attribute="1" defaultMemberUniqueName="[HR Dataset].[BadHires].[All]" allUniqueName="[HR Dataset].[BadHires].[All]" dimensionUniqueName="[HR Dataset]" displayFolder="" count="0" memberValueDatatype="20" unbalanced="0"/>
    <cacheHierarchy uniqueName="[HR Dataset].[Date (Year)]" caption="Date (Year)" attribute="1" defaultMemberUniqueName="[HR Dataset].[Date (Year)].[All]" allUniqueName="[HR Dataset].[Date (Year)].[All]" dimensionUniqueName="[HR Dataset]" displayFolder="" count="2" memberValueDatatype="130" unbalanced="0">
      <fieldsUsage count="2">
        <fieldUsage x="-1"/>
        <fieldUsage x="3"/>
      </fieldsUsage>
    </cacheHierarchy>
    <cacheHierarchy uniqueName="[HR Dataset].[Date (Quarter)]" caption="Date (Quarter)" attribute="1" defaultMemberUniqueName="[HR Dataset].[Date (Quarter)].[All]" allUniqueName="[HR Dataset].[Date (Quarter)].[All]" dimensionUniqueName="[HR Dataset]" displayFolder="" count="0" memberValueDatatype="130" unbalanced="0"/>
    <cacheHierarchy uniqueName="[HR Dataset].[Date (Month)]" caption="Date (Month)" attribute="1" defaultMemberUniqueName="[HR Dataset].[Date (Month)].[All]" allUniqueName="[HR Dataset].[Date (Month)].[All]" dimensionUniqueName="[HR Dataset]" displayFolder="" count="0" memberValueDatatype="130" unbalanced="0"/>
    <cacheHierarchy uniqueName="[HR Dataset].[Date (Month Index)]" caption="Date (Month Index)" attribute="1" defaultMemberUniqueName="[HR Dataset].[Date (Month Index)].[All]" allUniqueName="[HR Dataset].[Date (Month Index)].[All]" dimensionUniqueName="[HR Dataset]" displayFolder="" count="0" memberValueDatatype="20" unbalanced="0" hidden="1"/>
    <cacheHierarchy uniqueName="[Measures].[Sum of EmpID]" caption="Sum of EmpID" measure="1" displayFolder="" measureGroup="HR Dataset"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set" count="0">
      <extLst>
        <ext xmlns:x15="http://schemas.microsoft.com/office/spreadsheetml/2010/11/main" uri="{B97F6D7D-B522-45F9-BDA1-12C45D357490}">
          <x15:cacheHierarchy aggregatedColumn="1"/>
        </ext>
      </extLst>
    </cacheHierarchy>
    <cacheHierarchy uniqueName="[Measures].[Count of FP]" caption="Count of FP" measure="1" displayFolder="" measureGroup="HR Dataset" count="0">
      <extLst>
        <ext xmlns:x15="http://schemas.microsoft.com/office/spreadsheetml/2010/11/main" uri="{B97F6D7D-B522-45F9-BDA1-12C45D357490}">
          <x15:cacheHierarchy aggregatedColumn="5"/>
        </ext>
      </extLst>
    </cacheHierarchy>
    <cacheHierarchy uniqueName="[Measures].[Sum of BadHires]" caption="Sum of BadHires" measure="1" displayFolder="" measureGroup="HR Dataset" count="0">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taset"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set" count="0">
      <extLst>
        <ext xmlns:x15="http://schemas.microsoft.com/office/spreadsheetml/2010/11/main" uri="{B97F6D7D-B522-45F9-BDA1-12C45D357490}">
          <x15:cacheHierarchy aggregatedColumn="14"/>
        </ext>
      </extLst>
    </cacheHierarchy>
    <cacheHierarchy uniqueName="[Measures].[EmployeeCount]" caption="EmployeeCount" measure="1" displayFolder="" measureGroup="HR Dataset" count="0"/>
    <cacheHierarchy uniqueName="[Measures].[Active Employee]" caption="Active Employee" measure="1" displayFolder="" measureGroup="HR Dataset" count="0" oneField="1">
      <fieldsUsage count="1">
        <fieldUsage x="2"/>
      </fieldsUsage>
    </cacheHierarchy>
    <cacheHierarchy uniqueName="[Measures].[New Hire]" caption="New Hire" measure="1" displayFolder="" measureGroup="HR Dataset" count="0"/>
    <cacheHierarchy uniqueName="[Measures].[Separation]" caption="Separation" measure="1" displayFolder="" measureGroup="HR Dataset" count="0"/>
    <cacheHierarchy uniqueName="[Measures].[Average Tenure in month]" caption="Average Tenure in month" measure="1" displayFolder="" measureGroup="HR Dataset" count="0"/>
    <cacheHierarchy uniqueName="[Measures].[Percentage]" caption="Percentage" measure="1" displayFolder="" measureGroup="HR Dataset" count="0"/>
    <cacheHierarchy uniqueName="[Measures].[__XL_Count HR Dataset]" caption="__XL_Count HR Dataset" measure="1" displayFolder="" measureGroup="HR Dataset" count="0" hidden="1"/>
    <cacheHierarchy uniqueName="[Measures].[__No measures defined]" caption="__No measures defined" measure="1" displayFolder="" count="0" hidden="1"/>
  </cacheHierarchies>
  <kpis count="0"/>
  <dimensions count="2">
    <dimension name="HR Dataset" uniqueName="[HR Dataset]" caption="HR Dataset"/>
    <dimension measure="1" name="Measures" uniqueName="[Measures]" caption="Measures"/>
  </dimensions>
  <measureGroups count="1">
    <measureGroup name="HR Dataset" caption="HR 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ing" refreshedDate="45082.754745601851" backgroundQuery="1" createdVersion="8" refreshedVersion="6" minRefreshableVersion="3" recordCount="0" supportSubquery="1" supportAdvancedDrill="1" xr:uid="{90C304F2-ABF9-4A7B-9E21-72E8802E0532}">
  <cacheSource type="external" connectionId="8"/>
  <cacheFields count="11">
    <cacheField name="[Measures].[Sum of BadHires]" caption="Sum of BadHires" numFmtId="0" hierarchy="23" level="32767"/>
    <cacheField name="[HR Dataset].[Date].[Date]" caption="Date" numFmtId="0"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set].[Date (Month)].[Date (Month)]" caption="Date (Month)" numFmtId="0" hierarchy="18" level="1">
      <sharedItems containsNonDate="0" count="12">
        <s v="Jan"/>
        <s v="Feb"/>
        <s v="Mar"/>
        <s v="Apr"/>
        <s v="May"/>
        <s v="Jun"/>
        <s v="Jul"/>
        <s v="Aug"/>
        <s v="Sep"/>
        <s v="Oct"/>
        <s v="Nov"/>
        <s v="Dec"/>
      </sharedItems>
    </cacheField>
    <cacheField name="[HR Dataset].[Date (Quarter)].[Date (Quarter)]" caption="Date (Quarter)" numFmtId="0" hierarchy="17" level="1">
      <sharedItems containsNonDate="0" count="4">
        <s v="Qtr1"/>
        <s v="Qtr2"/>
        <s v="Qtr3"/>
        <s v="Qtr4"/>
      </sharedItems>
    </cacheField>
    <cacheField name="[HR Dataset].[Date (Year)].[Date (Year)]" caption="Date (Year)" numFmtId="0" hierarchy="16" level="1">
      <sharedItems count="3">
        <s v="2016"/>
        <s v="2017"/>
        <s v="2018"/>
      </sharedItems>
    </cacheField>
    <cacheField name="[Measures].[Separation]" caption="Separation" numFmtId="0" hierarchy="29" level="32767"/>
    <cacheField name="[HR Dataset].[BU Region].[BU Region]" caption="BU Region" numFmtId="0" hierarchy="8" level="1">
      <sharedItems containsSemiMixedTypes="0" containsNonDate="0" containsString="0"/>
    </cacheField>
    <cacheField name="[HR Dataset].[PayType].[PayType]" caption="PayType" numFmtId="0" hierarchy="10" level="1">
      <sharedItems containsSemiMixedTypes="0" containsNonDate="0" containsString="0"/>
    </cacheField>
    <cacheField name="[HR Dataset].[FP].[FP]" caption="FP" numFmtId="0" hierarchy="5" level="1">
      <sharedItems containsSemiMixedTypes="0" containsNonDate="0" containsString="0"/>
    </cacheField>
    <cacheField name="[HR Dataset].[Gender].[Gender]" caption="Gender" numFmtId="0" hierarchy="2" level="1">
      <sharedItems containsSemiMixedTypes="0" containsNonDate="0" containsString="0"/>
    </cacheField>
    <cacheField name="[HR Dataset].[EthnicGroup].[EthnicGroup]" caption="EthnicGroup" numFmtId="0" hierarchy="4" level="1">
      <sharedItems containsSemiMixedTypes="0" containsNonDate="0" containsString="0"/>
    </cacheField>
  </cacheFields>
  <cacheHierarchies count="34">
    <cacheHierarchy uniqueName="[HR Dataset].[Date]" caption="Date" attribute="1" time="1" defaultMemberUniqueName="[HR Dataset].[Date].[All]" allUniqueName="[HR Dataset].[Date].[All]" dimensionUniqueName="[HR Dataset]" displayFolder="" count="2" memberValueDatatype="7" unbalanced="0">
      <fieldsUsage count="2">
        <fieldUsage x="-1"/>
        <fieldUsage x="1"/>
      </fieldsUsage>
    </cacheHierarchy>
    <cacheHierarchy uniqueName="[HR Dataset].[EmpID]" caption="EmpID" attribute="1" defaultMemberUniqueName="[HR Dataset].[EmpID].[All]" allUniqueName="[HR Dataset].[EmpID].[All]" dimensionUniqueName="[HR Dataset]" displayFolder="" count="0" memberValueDatatype="20" unbalanced="0"/>
    <cacheHierarchy uniqueName="[HR Dataset].[Gender]" caption="Gender" attribute="1" defaultMemberUniqueName="[HR Dataset].[Gender].[All]" allUniqueName="[HR Dataset].[Gender].[All]" dimensionUniqueName="[HR Dataset]" displayFolder="" count="2" memberValueDatatype="130" unbalanced="0">
      <fieldsUsage count="2">
        <fieldUsage x="-1"/>
        <fieldUsage x="9"/>
      </fieldsUsage>
    </cacheHierarchy>
    <cacheHierarchy uniqueName="[HR Dataset].[Age]" caption="Age" attribute="1" defaultMemberUniqueName="[HR Dataset].[Age].[All]" allUniqueName="[HR Dataset].[Age].[All]" dimensionUniqueName="[HR Dataset]" displayFolder="" count="0" memberValueDatatype="20" unbalanced="0"/>
    <cacheHierarchy uniqueName="[HR Dataset].[EthnicGroup]" caption="EthnicGroup" attribute="1" defaultMemberUniqueName="[HR Dataset].[EthnicGroup].[All]" allUniqueName="[HR Dataset].[EthnicGroup].[All]" dimensionUniqueName="[HR Dataset]" displayFolder="" count="2" memberValueDatatype="130" unbalanced="0">
      <fieldsUsage count="2">
        <fieldUsage x="-1"/>
        <fieldUsage x="10"/>
      </fieldsUsage>
    </cacheHierarchy>
    <cacheHierarchy uniqueName="[HR Dataset].[FP]" caption="FP" attribute="1" defaultMemberUniqueName="[HR Dataset].[FP].[All]" allUniqueName="[HR Dataset].[FP].[All]" dimensionUniqueName="[HR Dataset]" displayFolder="" count="2" memberValueDatatype="130" unbalanced="0">
      <fieldsUsage count="2">
        <fieldUsage x="-1"/>
        <fieldUsage x="8"/>
      </fieldsUsage>
    </cacheHierarchy>
    <cacheHierarchy uniqueName="[HR Dataset].[TermDate]" caption="TermDate" attribute="1" time="1" defaultMemberUniqueName="[HR Dataset].[TermDate].[All]" allUniqueName="[HR Dataset].[TermDate].[All]" dimensionUniqueName="[HR Dataset]" displayFolder="" count="0" memberValueDatatype="7" unbalanced="0"/>
    <cacheHierarchy uniqueName="[HR Dataset].[isNewHire]" caption="isNewHire" attribute="1" defaultMemberUniqueName="[HR Dataset].[isNewHire].[All]" allUniqueName="[HR Dataset].[isNewHire].[All]" dimensionUniqueName="[HR Dataset]" displayFolder="" count="0" memberValueDatatype="130" unbalanced="0"/>
    <cacheHierarchy uniqueName="[HR Dataset].[BU Region]" caption="BU Region" attribute="1" defaultMemberUniqueName="[HR Dataset].[BU Region].[All]" allUniqueName="[HR Dataset].[BU Region].[All]" dimensionUniqueName="[HR Dataset]" displayFolder="" count="2" memberValueDatatype="130" unbalanced="0">
      <fieldsUsage count="2">
        <fieldUsage x="-1"/>
        <fieldUsage x="6"/>
      </fieldsUsage>
    </cacheHierarchy>
    <cacheHierarchy uniqueName="[HR Dataset].[HireDate]" caption="HireDate" attribute="1" time="1" defaultMemberUniqueName="[HR Dataset].[HireDate].[All]" allUniqueName="[HR Dataset].[HireDate].[All]" dimensionUniqueName="[HR Dataset]" displayFolder="" count="0" memberValueDatatype="7" unbalanced="0"/>
    <cacheHierarchy uniqueName="[HR Dataset].[PayType]" caption="PayType" attribute="1" defaultMemberUniqueName="[HR Dataset].[PayType].[All]" allUniqueName="[HR Dataset].[PayType].[All]" dimensionUniqueName="[HR Dataset]" displayFolder="" count="2" memberValueDatatype="130" unbalanced="0">
      <fieldsUsage count="2">
        <fieldUsage x="-1"/>
        <fieldUsage x="7"/>
      </fieldsUsage>
    </cacheHierarchy>
    <cacheHierarchy uniqueName="[HR Dataset].[TermReason]" caption="TermReason" attribute="1" defaultMemberUniqueName="[HR Dataset].[TermReason].[All]" allUniqueName="[HR Dataset].[TermReason].[All]" dimensionUniqueName="[HR Dataset]" displayFolder="" count="0" memberValueDatatype="130" unbalanced="0"/>
    <cacheHierarchy uniqueName="[HR Dataset].[AgeGroup]" caption="AgeGroup" attribute="1" defaultMemberUniqueName="[HR Dataset].[AgeGroup].[All]" allUniqueName="[HR Dataset].[AgeGroup].[All]" dimensionUniqueName="[HR Dataset]" displayFolder="" count="0" memberValueDatatype="130" unbalanced="0"/>
    <cacheHierarchy uniqueName="[HR Dataset].[TenureDays]" caption="TenureDays" attribute="1" defaultMemberUniqueName="[HR Dataset].[TenureDays].[All]" allUniqueName="[HR Dataset].[TenureDays].[All]" dimensionUniqueName="[HR Dataset]" displayFolder="" count="0" memberValueDatatype="20" unbalanced="0"/>
    <cacheHierarchy uniqueName="[HR Dataset].[TenureMonths]" caption="TenureMonths" attribute="1" defaultMemberUniqueName="[HR Dataset].[TenureMonths].[All]" allUniqueName="[HR Dataset].[TenureMonths].[All]" dimensionUniqueName="[HR Dataset]" displayFolder="" count="0" memberValueDatatype="5" unbalanced="0"/>
    <cacheHierarchy uniqueName="[HR Dataset].[BadHires]" caption="BadHires" attribute="1" defaultMemberUniqueName="[HR Dataset].[BadHires].[All]" allUniqueName="[HR Dataset].[BadHires].[All]" dimensionUniqueName="[HR Dataset]" displayFolder="" count="0" memberValueDatatype="20" unbalanced="0"/>
    <cacheHierarchy uniqueName="[HR Dataset].[Date (Year)]" caption="Date (Year)" attribute="1" defaultMemberUniqueName="[HR Dataset].[Date (Year)].[All]" allUniqueName="[HR Dataset].[Date (Year)].[All]" dimensionUniqueName="[HR Dataset]" displayFolder="" count="2" memberValueDatatype="130" unbalanced="0">
      <fieldsUsage count="2">
        <fieldUsage x="-1"/>
        <fieldUsage x="4"/>
      </fieldsUsage>
    </cacheHierarchy>
    <cacheHierarchy uniqueName="[HR Dataset].[Date (Quarter)]" caption="Date (Quarter)" attribute="1" defaultMemberUniqueName="[HR Dataset].[Date (Quarter)].[All]" allUniqueName="[HR Dataset].[Date (Quarter)].[All]" dimensionUniqueName="[HR Dataset]" displayFolder="" count="2" memberValueDatatype="130" unbalanced="0">
      <fieldsUsage count="2">
        <fieldUsage x="-1"/>
        <fieldUsage x="3"/>
      </fieldsUsage>
    </cacheHierarchy>
    <cacheHierarchy uniqueName="[HR Dataset].[Date (Month)]" caption="Date (Month)" attribute="1" defaultMemberUniqueName="[HR Dataset].[Date (Month)].[All]" allUniqueName="[HR Dataset].[Date (Month)].[All]" dimensionUniqueName="[HR Dataset]" displayFolder="" count="2" memberValueDatatype="130" unbalanced="0">
      <fieldsUsage count="2">
        <fieldUsage x="-1"/>
        <fieldUsage x="2"/>
      </fieldsUsage>
    </cacheHierarchy>
    <cacheHierarchy uniqueName="[HR Dataset].[Date (Month Index)]" caption="Date (Month Index)" attribute="1" defaultMemberUniqueName="[HR Dataset].[Date (Month Index)].[All]" allUniqueName="[HR Dataset].[Date (Month Index)].[All]" dimensionUniqueName="[HR Dataset]" displayFolder="" count="0" memberValueDatatype="20" unbalanced="0" hidden="1"/>
    <cacheHierarchy uniqueName="[Measures].[Sum of EmpID]" caption="Sum of EmpID" measure="1" displayFolder="" measureGroup="HR Dataset"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set" count="0">
      <extLst>
        <ext xmlns:x15="http://schemas.microsoft.com/office/spreadsheetml/2010/11/main" uri="{B97F6D7D-B522-45F9-BDA1-12C45D357490}">
          <x15:cacheHierarchy aggregatedColumn="1"/>
        </ext>
      </extLst>
    </cacheHierarchy>
    <cacheHierarchy uniqueName="[Measures].[Count of FP]" caption="Count of FP" measure="1" displayFolder="" measureGroup="HR Dataset" count="0">
      <extLst>
        <ext xmlns:x15="http://schemas.microsoft.com/office/spreadsheetml/2010/11/main" uri="{B97F6D7D-B522-45F9-BDA1-12C45D357490}">
          <x15:cacheHierarchy aggregatedColumn="5"/>
        </ext>
      </extLst>
    </cacheHierarchy>
    <cacheHierarchy uniqueName="[Measures].[Sum of BadHires]" caption="Sum of BadHires" measure="1" displayFolder="" measureGroup="HR Dataset" count="0" oneField="1">
      <fieldsUsage count="1">
        <fieldUsage x="0"/>
      </fieldsUsage>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taset"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set" count="0">
      <extLst>
        <ext xmlns:x15="http://schemas.microsoft.com/office/spreadsheetml/2010/11/main" uri="{B97F6D7D-B522-45F9-BDA1-12C45D357490}">
          <x15:cacheHierarchy aggregatedColumn="14"/>
        </ext>
      </extLst>
    </cacheHierarchy>
    <cacheHierarchy uniqueName="[Measures].[EmployeeCount]" caption="EmployeeCount" measure="1" displayFolder="" measureGroup="HR Dataset" count="0"/>
    <cacheHierarchy uniqueName="[Measures].[Active Employee]" caption="Active Employee" measure="1" displayFolder="" measureGroup="HR Dataset" count="0"/>
    <cacheHierarchy uniqueName="[Measures].[New Hire]" caption="New Hire" measure="1" displayFolder="" measureGroup="HR Dataset" count="0"/>
    <cacheHierarchy uniqueName="[Measures].[Separation]" caption="Separation" measure="1" displayFolder="" measureGroup="HR Dataset" count="0" oneField="1">
      <fieldsUsage count="1">
        <fieldUsage x="5"/>
      </fieldsUsage>
    </cacheHierarchy>
    <cacheHierarchy uniqueName="[Measures].[Average Tenure in month]" caption="Average Tenure in month" measure="1" displayFolder="" measureGroup="HR Dataset" count="0"/>
    <cacheHierarchy uniqueName="[Measures].[Percentage]" caption="Percentage" measure="1" displayFolder="" measureGroup="HR Dataset" count="0"/>
    <cacheHierarchy uniqueName="[Measures].[__XL_Count HR Dataset]" caption="__XL_Count HR Dataset" measure="1" displayFolder="" measureGroup="HR Dataset" count="0" hidden="1"/>
    <cacheHierarchy uniqueName="[Measures].[__No measures defined]" caption="__No measures defined" measure="1" displayFolder="" count="0" hidden="1"/>
  </cacheHierarchies>
  <kpis count="0"/>
  <dimensions count="2">
    <dimension name="HR Dataset" uniqueName="[HR Dataset]" caption="HR Dataset"/>
    <dimension measure="1" name="Measures" uniqueName="[Measures]" caption="Measures"/>
  </dimensions>
  <measureGroups count="1">
    <measureGroup name="HR Dataset" caption="HR 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ing" refreshedDate="45082.754746643521" backgroundQuery="1" createdVersion="8" refreshedVersion="6" minRefreshableVersion="3" recordCount="0" supportSubquery="1" supportAdvancedDrill="1" xr:uid="{183884A7-1BBF-4AF2-B778-E5C2577B68C6}">
  <cacheSource type="external" connectionId="8"/>
  <cacheFields count="7">
    <cacheField name="[HR Dataset].[Gender].[Gender]" caption="Gender" numFmtId="0" hierarchy="2" level="1">
      <sharedItems count="2">
        <s v="F"/>
        <s v="M"/>
      </sharedItems>
    </cacheField>
    <cacheField name="[Measures].[Active Employee]" caption="Active Employee" numFmtId="0" hierarchy="27" level="32767"/>
    <cacheField name="[HR Dataset].[Date (Year)].[Date (Year)]" caption="Date (Year)" numFmtId="0" hierarchy="16" level="1">
      <sharedItems containsSemiMixedTypes="0" containsNonDate="0" containsString="0"/>
    </cacheField>
    <cacheField name="[HR Dataset].[BU Region].[BU Region]" caption="BU Region" numFmtId="0" hierarchy="8" level="1">
      <sharedItems containsSemiMixedTypes="0" containsNonDate="0" containsString="0"/>
    </cacheField>
    <cacheField name="[HR Dataset].[PayType].[PayType]" caption="PayType" numFmtId="0" hierarchy="10" level="1">
      <sharedItems containsSemiMixedTypes="0" containsNonDate="0" containsString="0"/>
    </cacheField>
    <cacheField name="[HR Dataset].[FP].[FP]" caption="FP" numFmtId="0" hierarchy="5" level="1">
      <sharedItems containsSemiMixedTypes="0" containsNonDate="0" containsString="0"/>
    </cacheField>
    <cacheField name="[HR Dataset].[EthnicGroup].[EthnicGroup]" caption="EthnicGroup" numFmtId="0" hierarchy="4" level="1">
      <sharedItems containsSemiMixedTypes="0" containsNonDate="0" containsString="0"/>
    </cacheField>
  </cacheFields>
  <cacheHierarchies count="34">
    <cacheHierarchy uniqueName="[HR Dataset].[Date]" caption="Date" attribute="1" time="1" defaultMemberUniqueName="[HR Dataset].[Date].[All]" allUniqueName="[HR Dataset].[Date].[All]" dimensionUniqueName="[HR Dataset]" displayFolder="" count="0" memberValueDatatype="7" unbalanced="0"/>
    <cacheHierarchy uniqueName="[HR Dataset].[EmpID]" caption="EmpID" attribute="1" defaultMemberUniqueName="[HR Dataset].[EmpID].[All]" allUniqueName="[HR Dataset].[EmpID].[All]" dimensionUniqueName="[HR Dataset]" displayFolder="" count="0" memberValueDatatype="20" unbalanced="0"/>
    <cacheHierarchy uniqueName="[HR Dataset].[Gender]" caption="Gender" attribute="1" defaultMemberUniqueName="[HR Dataset].[Gender].[All]" allUniqueName="[HR Dataset].[Gender].[All]" dimensionUniqueName="[HR Dataset]" displayFolder="" count="2" memberValueDatatype="130" unbalanced="0">
      <fieldsUsage count="2">
        <fieldUsage x="-1"/>
        <fieldUsage x="0"/>
      </fieldsUsage>
    </cacheHierarchy>
    <cacheHierarchy uniqueName="[HR Dataset].[Age]" caption="Age" attribute="1" defaultMemberUniqueName="[HR Dataset].[Age].[All]" allUniqueName="[HR Dataset].[Age].[All]" dimensionUniqueName="[HR Dataset]" displayFolder="" count="0" memberValueDatatype="20" unbalanced="0"/>
    <cacheHierarchy uniqueName="[HR Dataset].[EthnicGroup]" caption="EthnicGroup" attribute="1" defaultMemberUniqueName="[HR Dataset].[EthnicGroup].[All]" allUniqueName="[HR Dataset].[EthnicGroup].[All]" dimensionUniqueName="[HR Dataset]" displayFolder="" count="2" memberValueDatatype="130" unbalanced="0">
      <fieldsUsage count="2">
        <fieldUsage x="-1"/>
        <fieldUsage x="6"/>
      </fieldsUsage>
    </cacheHierarchy>
    <cacheHierarchy uniqueName="[HR Dataset].[FP]" caption="FP" attribute="1" defaultMemberUniqueName="[HR Dataset].[FP].[All]" allUniqueName="[HR Dataset].[FP].[All]" dimensionUniqueName="[HR Dataset]" displayFolder="" count="2" memberValueDatatype="130" unbalanced="0">
      <fieldsUsage count="2">
        <fieldUsage x="-1"/>
        <fieldUsage x="5"/>
      </fieldsUsage>
    </cacheHierarchy>
    <cacheHierarchy uniqueName="[HR Dataset].[TermDate]" caption="TermDate" attribute="1" time="1" defaultMemberUniqueName="[HR Dataset].[TermDate].[All]" allUniqueName="[HR Dataset].[TermDate].[All]" dimensionUniqueName="[HR Dataset]" displayFolder="" count="0" memberValueDatatype="7" unbalanced="0"/>
    <cacheHierarchy uniqueName="[HR Dataset].[isNewHire]" caption="isNewHire" attribute="1" defaultMemberUniqueName="[HR Dataset].[isNewHire].[All]" allUniqueName="[HR Dataset].[isNewHire].[All]" dimensionUniqueName="[HR Dataset]" displayFolder="" count="0" memberValueDatatype="130" unbalanced="0"/>
    <cacheHierarchy uniqueName="[HR Dataset].[BU Region]" caption="BU Region" attribute="1" defaultMemberUniqueName="[HR Dataset].[BU Region].[All]" allUniqueName="[HR Dataset].[BU Region].[All]" dimensionUniqueName="[HR Dataset]" displayFolder="" count="2" memberValueDatatype="130" unbalanced="0">
      <fieldsUsage count="2">
        <fieldUsage x="-1"/>
        <fieldUsage x="3"/>
      </fieldsUsage>
    </cacheHierarchy>
    <cacheHierarchy uniqueName="[HR Dataset].[HireDate]" caption="HireDate" attribute="1" time="1" defaultMemberUniqueName="[HR Dataset].[HireDate].[All]" allUniqueName="[HR Dataset].[HireDate].[All]" dimensionUniqueName="[HR Dataset]" displayFolder="" count="0" memberValueDatatype="7" unbalanced="0"/>
    <cacheHierarchy uniqueName="[HR Dataset].[PayType]" caption="PayType" attribute="1" defaultMemberUniqueName="[HR Dataset].[PayType].[All]" allUniqueName="[HR Dataset].[PayType].[All]" dimensionUniqueName="[HR Dataset]" displayFolder="" count="2" memberValueDatatype="130" unbalanced="0">
      <fieldsUsage count="2">
        <fieldUsage x="-1"/>
        <fieldUsage x="4"/>
      </fieldsUsage>
    </cacheHierarchy>
    <cacheHierarchy uniqueName="[HR Dataset].[TermReason]" caption="TermReason" attribute="1" defaultMemberUniqueName="[HR Dataset].[TermReason].[All]" allUniqueName="[HR Dataset].[TermReason].[All]" dimensionUniqueName="[HR Dataset]" displayFolder="" count="0" memberValueDatatype="130" unbalanced="0"/>
    <cacheHierarchy uniqueName="[HR Dataset].[AgeGroup]" caption="AgeGroup" attribute="1" defaultMemberUniqueName="[HR Dataset].[AgeGroup].[All]" allUniqueName="[HR Dataset].[AgeGroup].[All]" dimensionUniqueName="[HR Dataset]" displayFolder="" count="0" memberValueDatatype="130" unbalanced="0"/>
    <cacheHierarchy uniqueName="[HR Dataset].[TenureDays]" caption="TenureDays" attribute="1" defaultMemberUniqueName="[HR Dataset].[TenureDays].[All]" allUniqueName="[HR Dataset].[TenureDays].[All]" dimensionUniqueName="[HR Dataset]" displayFolder="" count="0" memberValueDatatype="20" unbalanced="0"/>
    <cacheHierarchy uniqueName="[HR Dataset].[TenureMonths]" caption="TenureMonths" attribute="1" defaultMemberUniqueName="[HR Dataset].[TenureMonths].[All]" allUniqueName="[HR Dataset].[TenureMonths].[All]" dimensionUniqueName="[HR Dataset]" displayFolder="" count="0" memberValueDatatype="5" unbalanced="0"/>
    <cacheHierarchy uniqueName="[HR Dataset].[BadHires]" caption="BadHires" attribute="1" defaultMemberUniqueName="[HR Dataset].[BadHires].[All]" allUniqueName="[HR Dataset].[BadHires].[All]" dimensionUniqueName="[HR Dataset]" displayFolder="" count="0" memberValueDatatype="20" unbalanced="0"/>
    <cacheHierarchy uniqueName="[HR Dataset].[Date (Year)]" caption="Date (Year)" attribute="1" defaultMemberUniqueName="[HR Dataset].[Date (Year)].[All]" allUniqueName="[HR Dataset].[Date (Year)].[All]" dimensionUniqueName="[HR Dataset]" displayFolder="" count="2" memberValueDatatype="130" unbalanced="0">
      <fieldsUsage count="2">
        <fieldUsage x="-1"/>
        <fieldUsage x="2"/>
      </fieldsUsage>
    </cacheHierarchy>
    <cacheHierarchy uniqueName="[HR Dataset].[Date (Quarter)]" caption="Date (Quarter)" attribute="1" defaultMemberUniqueName="[HR Dataset].[Date (Quarter)].[All]" allUniqueName="[HR Dataset].[Date (Quarter)].[All]" dimensionUniqueName="[HR Dataset]" displayFolder="" count="0" memberValueDatatype="130" unbalanced="0"/>
    <cacheHierarchy uniqueName="[HR Dataset].[Date (Month)]" caption="Date (Month)" attribute="1" defaultMemberUniqueName="[HR Dataset].[Date (Month)].[All]" allUniqueName="[HR Dataset].[Date (Month)].[All]" dimensionUniqueName="[HR Dataset]" displayFolder="" count="0" memberValueDatatype="130" unbalanced="0"/>
    <cacheHierarchy uniqueName="[HR Dataset].[Date (Month Index)]" caption="Date (Month Index)" attribute="1" defaultMemberUniqueName="[HR Dataset].[Date (Month Index)].[All]" allUniqueName="[HR Dataset].[Date (Month Index)].[All]" dimensionUniqueName="[HR Dataset]" displayFolder="" count="0" memberValueDatatype="20" unbalanced="0" hidden="1"/>
    <cacheHierarchy uniqueName="[Measures].[Sum of EmpID]" caption="Sum of EmpID" measure="1" displayFolder="" measureGroup="HR Dataset"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set" count="0">
      <extLst>
        <ext xmlns:x15="http://schemas.microsoft.com/office/spreadsheetml/2010/11/main" uri="{B97F6D7D-B522-45F9-BDA1-12C45D357490}">
          <x15:cacheHierarchy aggregatedColumn="1"/>
        </ext>
      </extLst>
    </cacheHierarchy>
    <cacheHierarchy uniqueName="[Measures].[Count of FP]" caption="Count of FP" measure="1" displayFolder="" measureGroup="HR Dataset" count="0">
      <extLst>
        <ext xmlns:x15="http://schemas.microsoft.com/office/spreadsheetml/2010/11/main" uri="{B97F6D7D-B522-45F9-BDA1-12C45D357490}">
          <x15:cacheHierarchy aggregatedColumn="5"/>
        </ext>
      </extLst>
    </cacheHierarchy>
    <cacheHierarchy uniqueName="[Measures].[Sum of BadHires]" caption="Sum of BadHires" measure="1" displayFolder="" measureGroup="HR Dataset" count="0">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taset"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set" count="0">
      <extLst>
        <ext xmlns:x15="http://schemas.microsoft.com/office/spreadsheetml/2010/11/main" uri="{B97F6D7D-B522-45F9-BDA1-12C45D357490}">
          <x15:cacheHierarchy aggregatedColumn="14"/>
        </ext>
      </extLst>
    </cacheHierarchy>
    <cacheHierarchy uniqueName="[Measures].[EmployeeCount]" caption="EmployeeCount" measure="1" displayFolder="" measureGroup="HR Dataset" count="0"/>
    <cacheHierarchy uniqueName="[Measures].[Active Employee]" caption="Active Employee" measure="1" displayFolder="" measureGroup="HR Dataset" count="0" oneField="1">
      <fieldsUsage count="1">
        <fieldUsage x="1"/>
      </fieldsUsage>
    </cacheHierarchy>
    <cacheHierarchy uniqueName="[Measures].[New Hire]" caption="New Hire" measure="1" displayFolder="" measureGroup="HR Dataset" count="0"/>
    <cacheHierarchy uniqueName="[Measures].[Separation]" caption="Separation" measure="1" displayFolder="" measureGroup="HR Dataset" count="0"/>
    <cacheHierarchy uniqueName="[Measures].[Average Tenure in month]" caption="Average Tenure in month" measure="1" displayFolder="" measureGroup="HR Dataset" count="0"/>
    <cacheHierarchy uniqueName="[Measures].[Percentage]" caption="Percentage" measure="1" displayFolder="" measureGroup="HR Dataset" count="0"/>
    <cacheHierarchy uniqueName="[Measures].[__XL_Count HR Dataset]" caption="__XL_Count HR Dataset" measure="1" displayFolder="" measureGroup="HR Dataset" count="0" hidden="1"/>
    <cacheHierarchy uniqueName="[Measures].[__No measures defined]" caption="__No measures defined" measure="1" displayFolder="" count="0" hidden="1"/>
  </cacheHierarchies>
  <kpis count="0"/>
  <dimensions count="2">
    <dimension name="HR Dataset" uniqueName="[HR Dataset]" caption="HR Dataset"/>
    <dimension measure="1" name="Measures" uniqueName="[Measures]" caption="Measures"/>
  </dimensions>
  <measureGroups count="1">
    <measureGroup name="HR Dataset" caption="HR 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ing" refreshedDate="45082.754747685183" backgroundQuery="1" createdVersion="8" refreshedVersion="6" minRefreshableVersion="3" recordCount="0" supportSubquery="1" supportAdvancedDrill="1" xr:uid="{9FE5927E-70BF-4110-868B-8673AD3318E1}">
  <cacheSource type="external" connectionId="8"/>
  <cacheFields count="7">
    <cacheField name="[HR Dataset].[EthnicGroup].[EthnicGroup]" caption="EthnicGroup" numFmtId="0" hierarchy="4" level="1">
      <sharedItems count="7">
        <s v="Group A"/>
        <s v="Group B"/>
        <s v="Group C"/>
        <s v="Group D"/>
        <s v="Group E"/>
        <s v="Group F"/>
        <s v="Group G"/>
      </sharedItems>
    </cacheField>
    <cacheField name="[HR Dataset].[Gender].[Gender]" caption="Gender" numFmtId="0" hierarchy="2" level="1">
      <sharedItems count="2">
        <s v="F"/>
        <s v="M"/>
      </sharedItems>
    </cacheField>
    <cacheField name="[HR Dataset].[Date (Year)].[Date (Year)]" caption="Date (Year)" numFmtId="0" hierarchy="16" level="1">
      <sharedItems containsSemiMixedTypes="0" containsNonDate="0" containsString="0"/>
    </cacheField>
    <cacheField name="[HR Dataset].[FP].[FP]" caption="FP" numFmtId="0" hierarchy="5" level="1">
      <sharedItems count="2">
        <s v="FT"/>
        <s v="PT"/>
      </sharedItems>
    </cacheField>
    <cacheField name="[HR Dataset].[BU Region].[BU Region]" caption="BU Region" numFmtId="0" hierarchy="8" level="1">
      <sharedItems containsSemiMixedTypes="0" containsNonDate="0" containsString="0"/>
    </cacheField>
    <cacheField name="[Measures].[Average Tenure in month]" caption="Average Tenure in month" numFmtId="0" hierarchy="30" level="32767"/>
    <cacheField name="[HR Dataset].[PayType].[PayType]" caption="PayType" numFmtId="0" hierarchy="10" level="1">
      <sharedItems containsSemiMixedTypes="0" containsNonDate="0" containsString="0"/>
    </cacheField>
  </cacheFields>
  <cacheHierarchies count="34">
    <cacheHierarchy uniqueName="[HR Dataset].[Date]" caption="Date" attribute="1" time="1" defaultMemberUniqueName="[HR Dataset].[Date].[All]" allUniqueName="[HR Dataset].[Date].[All]" dimensionUniqueName="[HR Dataset]" displayFolder="" count="0" memberValueDatatype="7" unbalanced="0"/>
    <cacheHierarchy uniqueName="[HR Dataset].[EmpID]" caption="EmpID" attribute="1" defaultMemberUniqueName="[HR Dataset].[EmpID].[All]" allUniqueName="[HR Dataset].[EmpID].[All]" dimensionUniqueName="[HR Dataset]" displayFolder="" count="0" memberValueDatatype="20" unbalanced="0"/>
    <cacheHierarchy uniqueName="[HR Dataset].[Gender]" caption="Gender" attribute="1" defaultMemberUniqueName="[HR Dataset].[Gender].[All]" allUniqueName="[HR Dataset].[Gender].[All]" dimensionUniqueName="[HR Dataset]" displayFolder="" count="2" memberValueDatatype="130" unbalanced="0">
      <fieldsUsage count="2">
        <fieldUsage x="-1"/>
        <fieldUsage x="1"/>
      </fieldsUsage>
    </cacheHierarchy>
    <cacheHierarchy uniqueName="[HR Dataset].[Age]" caption="Age" attribute="1" defaultMemberUniqueName="[HR Dataset].[Age].[All]" allUniqueName="[HR Dataset].[Age].[All]" dimensionUniqueName="[HR Dataset]" displayFolder="" count="0" memberValueDatatype="20" unbalanced="0"/>
    <cacheHierarchy uniqueName="[HR Dataset].[EthnicGroup]" caption="EthnicGroup" attribute="1" defaultMemberUniqueName="[HR Dataset].[EthnicGroup].[All]" allUniqueName="[HR Dataset].[EthnicGroup].[All]" dimensionUniqueName="[HR Dataset]" displayFolder="" count="2" memberValueDatatype="130" unbalanced="0">
      <fieldsUsage count="2">
        <fieldUsage x="-1"/>
        <fieldUsage x="0"/>
      </fieldsUsage>
    </cacheHierarchy>
    <cacheHierarchy uniqueName="[HR Dataset].[FP]" caption="FP" attribute="1" defaultMemberUniqueName="[HR Dataset].[FP].[All]" allUniqueName="[HR Dataset].[FP].[All]" dimensionUniqueName="[HR Dataset]" displayFolder="" count="2" memberValueDatatype="130" unbalanced="0">
      <fieldsUsage count="2">
        <fieldUsage x="-1"/>
        <fieldUsage x="3"/>
      </fieldsUsage>
    </cacheHierarchy>
    <cacheHierarchy uniqueName="[HR Dataset].[TermDate]" caption="TermDate" attribute="1" time="1" defaultMemberUniqueName="[HR Dataset].[TermDate].[All]" allUniqueName="[HR Dataset].[TermDate].[All]" dimensionUniqueName="[HR Dataset]" displayFolder="" count="0" memberValueDatatype="7" unbalanced="0"/>
    <cacheHierarchy uniqueName="[HR Dataset].[isNewHire]" caption="isNewHire" attribute="1" defaultMemberUniqueName="[HR Dataset].[isNewHire].[All]" allUniqueName="[HR Dataset].[isNewHire].[All]" dimensionUniqueName="[HR Dataset]" displayFolder="" count="0" memberValueDatatype="130" unbalanced="0"/>
    <cacheHierarchy uniqueName="[HR Dataset].[BU Region]" caption="BU Region" attribute="1" defaultMemberUniqueName="[HR Dataset].[BU Region].[All]" allUniqueName="[HR Dataset].[BU Region].[All]" dimensionUniqueName="[HR Dataset]" displayFolder="" count="2" memberValueDatatype="130" unbalanced="0">
      <fieldsUsage count="2">
        <fieldUsage x="-1"/>
        <fieldUsage x="4"/>
      </fieldsUsage>
    </cacheHierarchy>
    <cacheHierarchy uniqueName="[HR Dataset].[HireDate]" caption="HireDate" attribute="1" time="1" defaultMemberUniqueName="[HR Dataset].[HireDate].[All]" allUniqueName="[HR Dataset].[HireDate].[All]" dimensionUniqueName="[HR Dataset]" displayFolder="" count="0" memberValueDatatype="7" unbalanced="0"/>
    <cacheHierarchy uniqueName="[HR Dataset].[PayType]" caption="PayType" attribute="1" defaultMemberUniqueName="[HR Dataset].[PayType].[All]" allUniqueName="[HR Dataset].[PayType].[All]" dimensionUniqueName="[HR Dataset]" displayFolder="" count="2" memberValueDatatype="130" unbalanced="0">
      <fieldsUsage count="2">
        <fieldUsage x="-1"/>
        <fieldUsage x="6"/>
      </fieldsUsage>
    </cacheHierarchy>
    <cacheHierarchy uniqueName="[HR Dataset].[TermReason]" caption="TermReason" attribute="1" defaultMemberUniqueName="[HR Dataset].[TermReason].[All]" allUniqueName="[HR Dataset].[TermReason].[All]" dimensionUniqueName="[HR Dataset]" displayFolder="" count="0" memberValueDatatype="130" unbalanced="0"/>
    <cacheHierarchy uniqueName="[HR Dataset].[AgeGroup]" caption="AgeGroup" attribute="1" defaultMemberUniqueName="[HR Dataset].[AgeGroup].[All]" allUniqueName="[HR Dataset].[AgeGroup].[All]" dimensionUniqueName="[HR Dataset]" displayFolder="" count="0" memberValueDatatype="130" unbalanced="0"/>
    <cacheHierarchy uniqueName="[HR Dataset].[TenureDays]" caption="TenureDays" attribute="1" defaultMemberUniqueName="[HR Dataset].[TenureDays].[All]" allUniqueName="[HR Dataset].[TenureDays].[All]" dimensionUniqueName="[HR Dataset]" displayFolder="" count="0" memberValueDatatype="20" unbalanced="0"/>
    <cacheHierarchy uniqueName="[HR Dataset].[TenureMonths]" caption="TenureMonths" attribute="1" defaultMemberUniqueName="[HR Dataset].[TenureMonths].[All]" allUniqueName="[HR Dataset].[TenureMonths].[All]" dimensionUniqueName="[HR Dataset]" displayFolder="" count="0" memberValueDatatype="5" unbalanced="0"/>
    <cacheHierarchy uniqueName="[HR Dataset].[BadHires]" caption="BadHires" attribute="1" defaultMemberUniqueName="[HR Dataset].[BadHires].[All]" allUniqueName="[HR Dataset].[BadHires].[All]" dimensionUniqueName="[HR Dataset]" displayFolder="" count="0" memberValueDatatype="20" unbalanced="0"/>
    <cacheHierarchy uniqueName="[HR Dataset].[Date (Year)]" caption="Date (Year)" attribute="1" defaultMemberUniqueName="[HR Dataset].[Date (Year)].[All]" allUniqueName="[HR Dataset].[Date (Year)].[All]" dimensionUniqueName="[HR Dataset]" displayFolder="" count="2" memberValueDatatype="130" unbalanced="0">
      <fieldsUsage count="2">
        <fieldUsage x="-1"/>
        <fieldUsage x="2"/>
      </fieldsUsage>
    </cacheHierarchy>
    <cacheHierarchy uniqueName="[HR Dataset].[Date (Quarter)]" caption="Date (Quarter)" attribute="1" defaultMemberUniqueName="[HR Dataset].[Date (Quarter)].[All]" allUniqueName="[HR Dataset].[Date (Quarter)].[All]" dimensionUniqueName="[HR Dataset]" displayFolder="" count="0" memberValueDatatype="130" unbalanced="0"/>
    <cacheHierarchy uniqueName="[HR Dataset].[Date (Month)]" caption="Date (Month)" attribute="1" defaultMemberUniqueName="[HR Dataset].[Date (Month)].[All]" allUniqueName="[HR Dataset].[Date (Month)].[All]" dimensionUniqueName="[HR Dataset]" displayFolder="" count="0" memberValueDatatype="130" unbalanced="0"/>
    <cacheHierarchy uniqueName="[HR Dataset].[Date (Month Index)]" caption="Date (Month Index)" attribute="1" defaultMemberUniqueName="[HR Dataset].[Date (Month Index)].[All]" allUniqueName="[HR Dataset].[Date (Month Index)].[All]" dimensionUniqueName="[HR Dataset]" displayFolder="" count="0" memberValueDatatype="20" unbalanced="0" hidden="1"/>
    <cacheHierarchy uniqueName="[Measures].[Sum of EmpID]" caption="Sum of EmpID" measure="1" displayFolder="" measureGroup="HR Dataset"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set" count="0">
      <extLst>
        <ext xmlns:x15="http://schemas.microsoft.com/office/spreadsheetml/2010/11/main" uri="{B97F6D7D-B522-45F9-BDA1-12C45D357490}">
          <x15:cacheHierarchy aggregatedColumn="1"/>
        </ext>
      </extLst>
    </cacheHierarchy>
    <cacheHierarchy uniqueName="[Measures].[Count of FP]" caption="Count of FP" measure="1" displayFolder="" measureGroup="HR Dataset" count="0">
      <extLst>
        <ext xmlns:x15="http://schemas.microsoft.com/office/spreadsheetml/2010/11/main" uri="{B97F6D7D-B522-45F9-BDA1-12C45D357490}">
          <x15:cacheHierarchy aggregatedColumn="5"/>
        </ext>
      </extLst>
    </cacheHierarchy>
    <cacheHierarchy uniqueName="[Measures].[Sum of BadHires]" caption="Sum of BadHires" measure="1" displayFolder="" measureGroup="HR Dataset" count="0">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taset"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set" count="0">
      <extLst>
        <ext xmlns:x15="http://schemas.microsoft.com/office/spreadsheetml/2010/11/main" uri="{B97F6D7D-B522-45F9-BDA1-12C45D357490}">
          <x15:cacheHierarchy aggregatedColumn="14"/>
        </ext>
      </extLst>
    </cacheHierarchy>
    <cacheHierarchy uniqueName="[Measures].[EmployeeCount]" caption="EmployeeCount" measure="1" displayFolder="" measureGroup="HR Dataset" count="0"/>
    <cacheHierarchy uniqueName="[Measures].[Active Employee]" caption="Active Employee" measure="1" displayFolder="" measureGroup="HR Dataset" count="0"/>
    <cacheHierarchy uniqueName="[Measures].[New Hire]" caption="New Hire" measure="1" displayFolder="" measureGroup="HR Dataset" count="0"/>
    <cacheHierarchy uniqueName="[Measures].[Separation]" caption="Separation" measure="1" displayFolder="" measureGroup="HR Dataset" count="0"/>
    <cacheHierarchy uniqueName="[Measures].[Average Tenure in month]" caption="Average Tenure in month" measure="1" displayFolder="" measureGroup="HR Dataset" count="0" oneField="1">
      <fieldsUsage count="1">
        <fieldUsage x="5"/>
      </fieldsUsage>
    </cacheHierarchy>
    <cacheHierarchy uniqueName="[Measures].[Percentage]" caption="Percentage" measure="1" displayFolder="" measureGroup="HR Dataset" count="0"/>
    <cacheHierarchy uniqueName="[Measures].[__XL_Count HR Dataset]" caption="__XL_Count HR Dataset" measure="1" displayFolder="" measureGroup="HR Dataset" count="0" hidden="1"/>
    <cacheHierarchy uniqueName="[Measures].[__No measures defined]" caption="__No measures defined" measure="1" displayFolder="" count="0" hidden="1"/>
  </cacheHierarchies>
  <kpis count="0"/>
  <dimensions count="2">
    <dimension name="HR Dataset" uniqueName="[HR Dataset]" caption="HR Dataset"/>
    <dimension measure="1" name="Measures" uniqueName="[Measures]" caption="Measures"/>
  </dimensions>
  <measureGroups count="1">
    <measureGroup name="HR Dataset" caption="HR 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ing" refreshedDate="45082.754748495368" backgroundQuery="1" createdVersion="6" refreshedVersion="6" minRefreshableVersion="3" recordCount="0" supportSubquery="1" supportAdvancedDrill="1" xr:uid="{B4F7FF5D-C790-4E87-BC20-C46B5573B30B}">
  <cacheSource type="external" connectionId="8"/>
  <cacheFields count="3">
    <cacheField name="[HR Dataset].[Gender].[Gender]" caption="Gender" numFmtId="0" hierarchy="2" level="1">
      <sharedItems count="2">
        <s v="F"/>
        <s v="M"/>
      </sharedItems>
    </cacheField>
    <cacheField name="[HR Dataset].[PayType].[PayType]" caption="PayType" numFmtId="0" hierarchy="10" level="1">
      <sharedItems count="2">
        <s v="Hourly"/>
        <s v="Salary"/>
      </sharedItems>
    </cacheField>
    <cacheField name="[Measures].[Active Employee]" caption="Active Employee" numFmtId="0" hierarchy="27" level="32767"/>
  </cacheFields>
  <cacheHierarchies count="34">
    <cacheHierarchy uniqueName="[HR Dataset].[Date]" caption="Date" attribute="1" time="1" defaultMemberUniqueName="[HR Dataset].[Date].[All]" allUniqueName="[HR Dataset].[Date].[All]" dimensionUniqueName="[HR Dataset]" displayFolder="" count="0" memberValueDatatype="7" unbalanced="0"/>
    <cacheHierarchy uniqueName="[HR Dataset].[EmpID]" caption="EmpID" attribute="1" defaultMemberUniqueName="[HR Dataset].[EmpID].[All]" allUniqueName="[HR Dataset].[EmpID].[All]" dimensionUniqueName="[HR Dataset]" displayFolder="" count="0" memberValueDatatype="20" unbalanced="0"/>
    <cacheHierarchy uniqueName="[HR Dataset].[Gender]" caption="Gender" attribute="1" defaultMemberUniqueName="[HR Dataset].[Gender].[All]" allUniqueName="[HR Dataset].[Gender].[All]" dimensionUniqueName="[HR Dataset]" displayFolder="" count="2" memberValueDatatype="130" unbalanced="0">
      <fieldsUsage count="2">
        <fieldUsage x="-1"/>
        <fieldUsage x="0"/>
      </fieldsUsage>
    </cacheHierarchy>
    <cacheHierarchy uniqueName="[HR Dataset].[Age]" caption="Age" attribute="1" defaultMemberUniqueName="[HR Dataset].[Age].[All]" allUniqueName="[HR Dataset].[Age].[All]" dimensionUniqueName="[HR Dataset]" displayFolder="" count="0" memberValueDatatype="20" unbalanced="0"/>
    <cacheHierarchy uniqueName="[HR Dataset].[EthnicGroup]" caption="EthnicGroup" attribute="1" defaultMemberUniqueName="[HR Dataset].[EthnicGroup].[All]" allUniqueName="[HR Dataset].[EthnicGroup].[All]" dimensionUniqueName="[HR Dataset]" displayFolder="" count="0" memberValueDatatype="130" unbalanced="0"/>
    <cacheHierarchy uniqueName="[HR Dataset].[FP]" caption="FP" attribute="1" defaultMemberUniqueName="[HR Dataset].[FP].[All]" allUniqueName="[HR Dataset].[FP].[All]" dimensionUniqueName="[HR Dataset]" displayFolder="" count="0" memberValueDatatype="130" unbalanced="0"/>
    <cacheHierarchy uniqueName="[HR Dataset].[TermDate]" caption="TermDate" attribute="1" time="1" defaultMemberUniqueName="[HR Dataset].[TermDate].[All]" allUniqueName="[HR Dataset].[TermDate].[All]" dimensionUniqueName="[HR Dataset]" displayFolder="" count="0" memberValueDatatype="7" unbalanced="0"/>
    <cacheHierarchy uniqueName="[HR Dataset].[isNewHire]" caption="isNewHire" attribute="1" defaultMemberUniqueName="[HR Dataset].[isNewHire].[All]" allUniqueName="[HR Dataset].[isNewHire].[All]" dimensionUniqueName="[HR Dataset]" displayFolder="" count="0" memberValueDatatype="130" unbalanced="0"/>
    <cacheHierarchy uniqueName="[HR Dataset].[BU Region]" caption="BU Region" attribute="1" defaultMemberUniqueName="[HR Dataset].[BU Region].[All]" allUniqueName="[HR Dataset].[BU Region].[All]" dimensionUniqueName="[HR Dataset]" displayFolder="" count="0" memberValueDatatype="130" unbalanced="0"/>
    <cacheHierarchy uniqueName="[HR Dataset].[HireDate]" caption="HireDate" attribute="1" time="1" defaultMemberUniqueName="[HR Dataset].[HireDate].[All]" allUniqueName="[HR Dataset].[HireDate].[All]" dimensionUniqueName="[HR Dataset]" displayFolder="" count="0" memberValueDatatype="7" unbalanced="0"/>
    <cacheHierarchy uniqueName="[HR Dataset].[PayType]" caption="PayType" attribute="1" defaultMemberUniqueName="[HR Dataset].[PayType].[All]" allUniqueName="[HR Dataset].[PayType].[All]" dimensionUniqueName="[HR Dataset]" displayFolder="" count="2" memberValueDatatype="130" unbalanced="0">
      <fieldsUsage count="2">
        <fieldUsage x="-1"/>
        <fieldUsage x="1"/>
      </fieldsUsage>
    </cacheHierarchy>
    <cacheHierarchy uniqueName="[HR Dataset].[TermReason]" caption="TermReason" attribute="1" defaultMemberUniqueName="[HR Dataset].[TermReason].[All]" allUniqueName="[HR Dataset].[TermReason].[All]" dimensionUniqueName="[HR Dataset]" displayFolder="" count="0" memberValueDatatype="130" unbalanced="0"/>
    <cacheHierarchy uniqueName="[HR Dataset].[AgeGroup]" caption="AgeGroup" attribute="1" defaultMemberUniqueName="[HR Dataset].[AgeGroup].[All]" allUniqueName="[HR Dataset].[AgeGroup].[All]" dimensionUniqueName="[HR Dataset]" displayFolder="" count="0" memberValueDatatype="130" unbalanced="0"/>
    <cacheHierarchy uniqueName="[HR Dataset].[TenureDays]" caption="TenureDays" attribute="1" defaultMemberUniqueName="[HR Dataset].[TenureDays].[All]" allUniqueName="[HR Dataset].[TenureDays].[All]" dimensionUniqueName="[HR Dataset]" displayFolder="" count="0" memberValueDatatype="20" unbalanced="0"/>
    <cacheHierarchy uniqueName="[HR Dataset].[TenureMonths]" caption="TenureMonths" attribute="1" defaultMemberUniqueName="[HR Dataset].[TenureMonths].[All]" allUniqueName="[HR Dataset].[TenureMonths].[All]" dimensionUniqueName="[HR Dataset]" displayFolder="" count="0" memberValueDatatype="5" unbalanced="0"/>
    <cacheHierarchy uniqueName="[HR Dataset].[BadHires]" caption="BadHires" attribute="1" defaultMemberUniqueName="[HR Dataset].[BadHires].[All]" allUniqueName="[HR Dataset].[BadHires].[All]" dimensionUniqueName="[HR Dataset]" displayFolder="" count="0" memberValueDatatype="20" unbalanced="0"/>
    <cacheHierarchy uniqueName="[HR Dataset].[Date (Year)]" caption="Date (Year)" attribute="1" defaultMemberUniqueName="[HR Dataset].[Date (Year)].[All]" allUniqueName="[HR Dataset].[Date (Year)].[All]" dimensionUniqueName="[HR Dataset]" displayFolder="" count="0" memberValueDatatype="130" unbalanced="0"/>
    <cacheHierarchy uniqueName="[HR Dataset].[Date (Quarter)]" caption="Date (Quarter)" attribute="1" defaultMemberUniqueName="[HR Dataset].[Date (Quarter)].[All]" allUniqueName="[HR Dataset].[Date (Quarter)].[All]" dimensionUniqueName="[HR Dataset]" displayFolder="" count="0" memberValueDatatype="130" unbalanced="0"/>
    <cacheHierarchy uniqueName="[HR Dataset].[Date (Month)]" caption="Date (Month)" attribute="1" defaultMemberUniqueName="[HR Dataset].[Date (Month)].[All]" allUniqueName="[HR Dataset].[Date (Month)].[All]" dimensionUniqueName="[HR Dataset]" displayFolder="" count="0" memberValueDatatype="130" unbalanced="0"/>
    <cacheHierarchy uniqueName="[HR Dataset].[Date (Month Index)]" caption="Date (Month Index)" attribute="1" defaultMemberUniqueName="[HR Dataset].[Date (Month Index)].[All]" allUniqueName="[HR Dataset].[Date (Month Index)].[All]" dimensionUniqueName="[HR Dataset]" displayFolder="" count="0" memberValueDatatype="20" unbalanced="0" hidden="1"/>
    <cacheHierarchy uniqueName="[Measures].[Sum of EmpID]" caption="Sum of EmpID" measure="1" displayFolder="" measureGroup="HR Dataset"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set" count="0">
      <extLst>
        <ext xmlns:x15="http://schemas.microsoft.com/office/spreadsheetml/2010/11/main" uri="{B97F6D7D-B522-45F9-BDA1-12C45D357490}">
          <x15:cacheHierarchy aggregatedColumn="1"/>
        </ext>
      </extLst>
    </cacheHierarchy>
    <cacheHierarchy uniqueName="[Measures].[Count of FP]" caption="Count of FP" measure="1" displayFolder="" measureGroup="HR Dataset" count="0">
      <extLst>
        <ext xmlns:x15="http://schemas.microsoft.com/office/spreadsheetml/2010/11/main" uri="{B97F6D7D-B522-45F9-BDA1-12C45D357490}">
          <x15:cacheHierarchy aggregatedColumn="5"/>
        </ext>
      </extLst>
    </cacheHierarchy>
    <cacheHierarchy uniqueName="[Measures].[Sum of BadHires]" caption="Sum of BadHires" measure="1" displayFolder="" measureGroup="HR Dataset" count="0">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taset"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set" count="0">
      <extLst>
        <ext xmlns:x15="http://schemas.microsoft.com/office/spreadsheetml/2010/11/main" uri="{B97F6D7D-B522-45F9-BDA1-12C45D357490}">
          <x15:cacheHierarchy aggregatedColumn="14"/>
        </ext>
      </extLst>
    </cacheHierarchy>
    <cacheHierarchy uniqueName="[Measures].[EmployeeCount]" caption="EmployeeCount" measure="1" displayFolder="" measureGroup="HR Dataset" count="0"/>
    <cacheHierarchy uniqueName="[Measures].[Active Employee]" caption="Active Employee" measure="1" displayFolder="" measureGroup="HR Dataset" count="0" oneField="1">
      <fieldsUsage count="1">
        <fieldUsage x="2"/>
      </fieldsUsage>
    </cacheHierarchy>
    <cacheHierarchy uniqueName="[Measures].[New Hire]" caption="New Hire" measure="1" displayFolder="" measureGroup="HR Dataset" count="0"/>
    <cacheHierarchy uniqueName="[Measures].[Separation]" caption="Separation" measure="1" displayFolder="" measureGroup="HR Dataset" count="0"/>
    <cacheHierarchy uniqueName="[Measures].[Average Tenure in month]" caption="Average Tenure in month" measure="1" displayFolder="" measureGroup="HR Dataset" count="0"/>
    <cacheHierarchy uniqueName="[Measures].[Percentage]" caption="Percentage" measure="1" displayFolder="" measureGroup="HR Dataset" count="0"/>
    <cacheHierarchy uniqueName="[Measures].[__XL_Count HR Dataset]" caption="__XL_Count HR Dataset" measure="1" displayFolder="" measureGroup="HR Dataset" count="0" hidden="1"/>
    <cacheHierarchy uniqueName="[Measures].[__No measures defined]" caption="__No measures defined" measure="1" displayFolder="" count="0" hidden="1"/>
  </cacheHierarchies>
  <kpis count="0"/>
  <dimensions count="2">
    <dimension name="HR Dataset" uniqueName="[HR Dataset]" caption="HR Dataset"/>
    <dimension measure="1" name="Measures" uniqueName="[Measures]" caption="Measures"/>
  </dimensions>
  <measureGroups count="1">
    <measureGroup name="HR Dataset" caption="HR 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ing" refreshedDate="45082.754749537038" backgroundQuery="1" createdVersion="6" refreshedVersion="6" minRefreshableVersion="3" recordCount="0" supportSubquery="1" supportAdvancedDrill="1" xr:uid="{96FC63C6-B26E-4CEE-8120-223B49DC8987}">
  <cacheSource type="external" connectionId="8"/>
  <cacheFields count="4">
    <cacheField name="[HR Dataset].[FP].[FP]" caption="FP" numFmtId="0" hierarchy="5" level="1">
      <sharedItems count="2">
        <s v="FT"/>
        <s v="PT"/>
      </sharedItems>
    </cacheField>
    <cacheField name="[HR Dataset].[Gender].[Gender]" caption="Gender" numFmtId="0" hierarchy="2" level="1">
      <sharedItems count="2">
        <s v="F"/>
        <s v="M"/>
      </sharedItems>
    </cacheField>
    <cacheField name="[Measures].[Active Employee]" caption="Active Employee" numFmtId="0" hierarchy="27" level="32767"/>
    <cacheField name="[HR Dataset].[PayType].[PayType]" caption="PayType" numFmtId="0" hierarchy="10" level="1">
      <sharedItems containsSemiMixedTypes="0" containsNonDate="0" containsString="0"/>
    </cacheField>
  </cacheFields>
  <cacheHierarchies count="34">
    <cacheHierarchy uniqueName="[HR Dataset].[Date]" caption="Date" attribute="1" time="1" defaultMemberUniqueName="[HR Dataset].[Date].[All]" allUniqueName="[HR Dataset].[Date].[All]" dimensionUniqueName="[HR Dataset]" displayFolder="" count="0" memberValueDatatype="7" unbalanced="0"/>
    <cacheHierarchy uniqueName="[HR Dataset].[EmpID]" caption="EmpID" attribute="1" defaultMemberUniqueName="[HR Dataset].[EmpID].[All]" allUniqueName="[HR Dataset].[EmpID].[All]" dimensionUniqueName="[HR Dataset]" displayFolder="" count="0" memberValueDatatype="20" unbalanced="0"/>
    <cacheHierarchy uniqueName="[HR Dataset].[Gender]" caption="Gender" attribute="1" defaultMemberUniqueName="[HR Dataset].[Gender].[All]" allUniqueName="[HR Dataset].[Gender].[All]" dimensionUniqueName="[HR Dataset]" displayFolder="" count="2" memberValueDatatype="130" unbalanced="0">
      <fieldsUsage count="2">
        <fieldUsage x="-1"/>
        <fieldUsage x="1"/>
      </fieldsUsage>
    </cacheHierarchy>
    <cacheHierarchy uniqueName="[HR Dataset].[Age]" caption="Age" attribute="1" defaultMemberUniqueName="[HR Dataset].[Age].[All]" allUniqueName="[HR Dataset].[Age].[All]" dimensionUniqueName="[HR Dataset]" displayFolder="" count="0" memberValueDatatype="20" unbalanced="0"/>
    <cacheHierarchy uniqueName="[HR Dataset].[EthnicGroup]" caption="EthnicGroup" attribute="1" defaultMemberUniqueName="[HR Dataset].[EthnicGroup].[All]" allUniqueName="[HR Dataset].[EthnicGroup].[All]" dimensionUniqueName="[HR Dataset]" displayFolder="" count="0" memberValueDatatype="130" unbalanced="0"/>
    <cacheHierarchy uniqueName="[HR Dataset].[FP]" caption="FP" attribute="1" defaultMemberUniqueName="[HR Dataset].[FP].[All]" allUniqueName="[HR Dataset].[FP].[All]" dimensionUniqueName="[HR Dataset]" displayFolder="" count="2" memberValueDatatype="130" unbalanced="0">
      <fieldsUsage count="2">
        <fieldUsage x="-1"/>
        <fieldUsage x="0"/>
      </fieldsUsage>
    </cacheHierarchy>
    <cacheHierarchy uniqueName="[HR Dataset].[TermDate]" caption="TermDate" attribute="1" time="1" defaultMemberUniqueName="[HR Dataset].[TermDate].[All]" allUniqueName="[HR Dataset].[TermDate].[All]" dimensionUniqueName="[HR Dataset]" displayFolder="" count="0" memberValueDatatype="7" unbalanced="0"/>
    <cacheHierarchy uniqueName="[HR Dataset].[isNewHire]" caption="isNewHire" attribute="1" defaultMemberUniqueName="[HR Dataset].[isNewHire].[All]" allUniqueName="[HR Dataset].[isNewHire].[All]" dimensionUniqueName="[HR Dataset]" displayFolder="" count="0" memberValueDatatype="130" unbalanced="0"/>
    <cacheHierarchy uniqueName="[HR Dataset].[BU Region]" caption="BU Region" attribute="1" defaultMemberUniqueName="[HR Dataset].[BU Region].[All]" allUniqueName="[HR Dataset].[BU Region].[All]" dimensionUniqueName="[HR Dataset]" displayFolder="" count="0" memberValueDatatype="130" unbalanced="0"/>
    <cacheHierarchy uniqueName="[HR Dataset].[HireDate]" caption="HireDate" attribute="1" time="1" defaultMemberUniqueName="[HR Dataset].[HireDate].[All]" allUniqueName="[HR Dataset].[HireDate].[All]" dimensionUniqueName="[HR Dataset]" displayFolder="" count="0" memberValueDatatype="7" unbalanced="0"/>
    <cacheHierarchy uniqueName="[HR Dataset].[PayType]" caption="PayType" attribute="1" defaultMemberUniqueName="[HR Dataset].[PayType].[All]" allUniqueName="[HR Dataset].[PayType].[All]" dimensionUniqueName="[HR Dataset]" displayFolder="" count="2" memberValueDatatype="130" unbalanced="0">
      <fieldsUsage count="2">
        <fieldUsage x="-1"/>
        <fieldUsage x="3"/>
      </fieldsUsage>
    </cacheHierarchy>
    <cacheHierarchy uniqueName="[HR Dataset].[TermReason]" caption="TermReason" attribute="1" defaultMemberUniqueName="[HR Dataset].[TermReason].[All]" allUniqueName="[HR Dataset].[TermReason].[All]" dimensionUniqueName="[HR Dataset]" displayFolder="" count="0" memberValueDatatype="130" unbalanced="0"/>
    <cacheHierarchy uniqueName="[HR Dataset].[AgeGroup]" caption="AgeGroup" attribute="1" defaultMemberUniqueName="[HR Dataset].[AgeGroup].[All]" allUniqueName="[HR Dataset].[AgeGroup].[All]" dimensionUniqueName="[HR Dataset]" displayFolder="" count="0" memberValueDatatype="130" unbalanced="0"/>
    <cacheHierarchy uniqueName="[HR Dataset].[TenureDays]" caption="TenureDays" attribute="1" defaultMemberUniqueName="[HR Dataset].[TenureDays].[All]" allUniqueName="[HR Dataset].[TenureDays].[All]" dimensionUniqueName="[HR Dataset]" displayFolder="" count="0" memberValueDatatype="20" unbalanced="0"/>
    <cacheHierarchy uniqueName="[HR Dataset].[TenureMonths]" caption="TenureMonths" attribute="1" defaultMemberUniqueName="[HR Dataset].[TenureMonths].[All]" allUniqueName="[HR Dataset].[TenureMonths].[All]" dimensionUniqueName="[HR Dataset]" displayFolder="" count="0" memberValueDatatype="5" unbalanced="0"/>
    <cacheHierarchy uniqueName="[HR Dataset].[BadHires]" caption="BadHires" attribute="1" defaultMemberUniqueName="[HR Dataset].[BadHires].[All]" allUniqueName="[HR Dataset].[BadHires].[All]" dimensionUniqueName="[HR Dataset]" displayFolder="" count="0" memberValueDatatype="20" unbalanced="0"/>
    <cacheHierarchy uniqueName="[HR Dataset].[Date (Year)]" caption="Date (Year)" attribute="1" defaultMemberUniqueName="[HR Dataset].[Date (Year)].[All]" allUniqueName="[HR Dataset].[Date (Year)].[All]" dimensionUniqueName="[HR Dataset]" displayFolder="" count="0" memberValueDatatype="130" unbalanced="0"/>
    <cacheHierarchy uniqueName="[HR Dataset].[Date (Quarter)]" caption="Date (Quarter)" attribute="1" defaultMemberUniqueName="[HR Dataset].[Date (Quarter)].[All]" allUniqueName="[HR Dataset].[Date (Quarter)].[All]" dimensionUniqueName="[HR Dataset]" displayFolder="" count="0" memberValueDatatype="130" unbalanced="0"/>
    <cacheHierarchy uniqueName="[HR Dataset].[Date (Month)]" caption="Date (Month)" attribute="1" defaultMemberUniqueName="[HR Dataset].[Date (Month)].[All]" allUniqueName="[HR Dataset].[Date (Month)].[All]" dimensionUniqueName="[HR Dataset]" displayFolder="" count="0" memberValueDatatype="130" unbalanced="0"/>
    <cacheHierarchy uniqueName="[HR Dataset].[Date (Month Index)]" caption="Date (Month Index)" attribute="1" defaultMemberUniqueName="[HR Dataset].[Date (Month Index)].[All]" allUniqueName="[HR Dataset].[Date (Month Index)].[All]" dimensionUniqueName="[HR Dataset]" displayFolder="" count="0" memberValueDatatype="20" unbalanced="0" hidden="1"/>
    <cacheHierarchy uniqueName="[Measures].[Sum of EmpID]" caption="Sum of EmpID" measure="1" displayFolder="" measureGroup="HR Dataset"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set" count="0">
      <extLst>
        <ext xmlns:x15="http://schemas.microsoft.com/office/spreadsheetml/2010/11/main" uri="{B97F6D7D-B522-45F9-BDA1-12C45D357490}">
          <x15:cacheHierarchy aggregatedColumn="1"/>
        </ext>
      </extLst>
    </cacheHierarchy>
    <cacheHierarchy uniqueName="[Measures].[Count of FP]" caption="Count of FP" measure="1" displayFolder="" measureGroup="HR Dataset" count="0">
      <extLst>
        <ext xmlns:x15="http://schemas.microsoft.com/office/spreadsheetml/2010/11/main" uri="{B97F6D7D-B522-45F9-BDA1-12C45D357490}">
          <x15:cacheHierarchy aggregatedColumn="5"/>
        </ext>
      </extLst>
    </cacheHierarchy>
    <cacheHierarchy uniqueName="[Measures].[Sum of BadHires]" caption="Sum of BadHires" measure="1" displayFolder="" measureGroup="HR Dataset" count="0">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taset"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set" count="0">
      <extLst>
        <ext xmlns:x15="http://schemas.microsoft.com/office/spreadsheetml/2010/11/main" uri="{B97F6D7D-B522-45F9-BDA1-12C45D357490}">
          <x15:cacheHierarchy aggregatedColumn="14"/>
        </ext>
      </extLst>
    </cacheHierarchy>
    <cacheHierarchy uniqueName="[Measures].[EmployeeCount]" caption="EmployeeCount" measure="1" displayFolder="" measureGroup="HR Dataset" count="0"/>
    <cacheHierarchy uniqueName="[Measures].[Active Employee]" caption="Active Employee" measure="1" displayFolder="" measureGroup="HR Dataset" count="0" oneField="1">
      <fieldsUsage count="1">
        <fieldUsage x="2"/>
      </fieldsUsage>
    </cacheHierarchy>
    <cacheHierarchy uniqueName="[Measures].[New Hire]" caption="New Hire" measure="1" displayFolder="" measureGroup="HR Dataset" count="0"/>
    <cacheHierarchy uniqueName="[Measures].[Separation]" caption="Separation" measure="1" displayFolder="" measureGroup="HR Dataset" count="0"/>
    <cacheHierarchy uniqueName="[Measures].[Average Tenure in month]" caption="Average Tenure in month" measure="1" displayFolder="" measureGroup="HR Dataset" count="0"/>
    <cacheHierarchy uniqueName="[Measures].[Percentage]" caption="Percentage" measure="1" displayFolder="" measureGroup="HR Dataset" count="0"/>
    <cacheHierarchy uniqueName="[Measures].[__XL_Count HR Dataset]" caption="__XL_Count HR Dataset" measure="1" displayFolder="" measureGroup="HR Dataset" count="0" hidden="1"/>
    <cacheHierarchy uniqueName="[Measures].[__No measures defined]" caption="__No measures defined" measure="1" displayFolder="" count="0" hidden="1"/>
  </cacheHierarchies>
  <kpis count="0"/>
  <dimensions count="2">
    <dimension name="HR Dataset" uniqueName="[HR Dataset]" caption="HR Dataset"/>
    <dimension measure="1" name="Measures" uniqueName="[Measures]" caption="Measures"/>
  </dimensions>
  <measureGroups count="1">
    <measureGroup name="HR Dataset" caption="HR 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ing" refreshedDate="45082.754750347223" backgroundQuery="1" createdVersion="6" refreshedVersion="6" minRefreshableVersion="3" recordCount="0" supportSubquery="1" supportAdvancedDrill="1" xr:uid="{DD1B5ED9-39BB-4F12-B8C9-EAFFBE01EED9}">
  <cacheSource type="external" connectionId="8"/>
  <cacheFields count="4">
    <cacheField name="[HR Dataset].[Date (Year)].[Date (Year)]" caption="Date (Year)" numFmtId="0" hierarchy="16" level="1">
      <sharedItems count="4">
        <s v="2015"/>
        <s v="2016"/>
        <s v="2017"/>
        <s v="2018"/>
      </sharedItems>
    </cacheField>
    <cacheField name="[HR Dataset].[TermReason].[TermReason]" caption="TermReason" numFmtId="0" hierarchy="11" level="1">
      <sharedItems count="2">
        <s v="Involuntary"/>
        <s v="Voluntary"/>
      </sharedItems>
    </cacheField>
    <cacheField name="[Measures].[Separation]" caption="Separation" numFmtId="0" hierarchy="29" level="32767"/>
    <cacheField name="[HR Dataset].[PayType].[PayType]" caption="PayType" numFmtId="0" hierarchy="10" level="1">
      <sharedItems containsSemiMixedTypes="0" containsNonDate="0" containsString="0"/>
    </cacheField>
  </cacheFields>
  <cacheHierarchies count="34">
    <cacheHierarchy uniqueName="[HR Dataset].[Date]" caption="Date" attribute="1" time="1" defaultMemberUniqueName="[HR Dataset].[Date].[All]" allUniqueName="[HR Dataset].[Date].[All]" dimensionUniqueName="[HR Dataset]" displayFolder="" count="0" memberValueDatatype="7" unbalanced="0"/>
    <cacheHierarchy uniqueName="[HR Dataset].[EmpID]" caption="EmpID" attribute="1" defaultMemberUniqueName="[HR Dataset].[EmpID].[All]" allUniqueName="[HR Dataset].[EmpID].[All]" dimensionUniqueName="[HR Dataset]" displayFolder="" count="0" memberValueDatatype="20" unbalanced="0"/>
    <cacheHierarchy uniqueName="[HR Dataset].[Gender]" caption="Gender" attribute="1" defaultMemberUniqueName="[HR Dataset].[Gender].[All]" allUniqueName="[HR Dataset].[Gender].[All]" dimensionUniqueName="[HR Dataset]" displayFolder="" count="0" memberValueDatatype="130" unbalanced="0"/>
    <cacheHierarchy uniqueName="[HR Dataset].[Age]" caption="Age" attribute="1" defaultMemberUniqueName="[HR Dataset].[Age].[All]" allUniqueName="[HR Dataset].[Age].[All]" dimensionUniqueName="[HR Dataset]" displayFolder="" count="0" memberValueDatatype="20" unbalanced="0"/>
    <cacheHierarchy uniqueName="[HR Dataset].[EthnicGroup]" caption="EthnicGroup" attribute="1" defaultMemberUniqueName="[HR Dataset].[EthnicGroup].[All]" allUniqueName="[HR Dataset].[EthnicGroup].[All]" dimensionUniqueName="[HR Dataset]" displayFolder="" count="0" memberValueDatatype="130" unbalanced="0"/>
    <cacheHierarchy uniqueName="[HR Dataset].[FP]" caption="FP" attribute="1" defaultMemberUniqueName="[HR Dataset].[FP].[All]" allUniqueName="[HR Dataset].[FP].[All]" dimensionUniqueName="[HR Dataset]" displayFolder="" count="0" memberValueDatatype="130" unbalanced="0"/>
    <cacheHierarchy uniqueName="[HR Dataset].[TermDate]" caption="TermDate" attribute="1" time="1" defaultMemberUniqueName="[HR Dataset].[TermDate].[All]" allUniqueName="[HR Dataset].[TermDate].[All]" dimensionUniqueName="[HR Dataset]" displayFolder="" count="0" memberValueDatatype="7" unbalanced="0"/>
    <cacheHierarchy uniqueName="[HR Dataset].[isNewHire]" caption="isNewHire" attribute="1" defaultMemberUniqueName="[HR Dataset].[isNewHire].[All]" allUniqueName="[HR Dataset].[isNewHire].[All]" dimensionUniqueName="[HR Dataset]" displayFolder="" count="0" memberValueDatatype="130" unbalanced="0"/>
    <cacheHierarchy uniqueName="[HR Dataset].[BU Region]" caption="BU Region" attribute="1" defaultMemberUniqueName="[HR Dataset].[BU Region].[All]" allUniqueName="[HR Dataset].[BU Region].[All]" dimensionUniqueName="[HR Dataset]" displayFolder="" count="0" memberValueDatatype="130" unbalanced="0"/>
    <cacheHierarchy uniqueName="[HR Dataset].[HireDate]" caption="HireDate" attribute="1" time="1" defaultMemberUniqueName="[HR Dataset].[HireDate].[All]" allUniqueName="[HR Dataset].[HireDate].[All]" dimensionUniqueName="[HR Dataset]" displayFolder="" count="0" memberValueDatatype="7" unbalanced="0"/>
    <cacheHierarchy uniqueName="[HR Dataset].[PayType]" caption="PayType" attribute="1" defaultMemberUniqueName="[HR Dataset].[PayType].[All]" allUniqueName="[HR Dataset].[PayType].[All]" dimensionUniqueName="[HR Dataset]" displayFolder="" count="2" memberValueDatatype="130" unbalanced="0">
      <fieldsUsage count="2">
        <fieldUsage x="-1"/>
        <fieldUsage x="3"/>
      </fieldsUsage>
    </cacheHierarchy>
    <cacheHierarchy uniqueName="[HR Dataset].[TermReason]" caption="TermReason" attribute="1" defaultMemberUniqueName="[HR Dataset].[TermReason].[All]" allUniqueName="[HR Dataset].[TermReason].[All]" dimensionUniqueName="[HR Dataset]" displayFolder="" count="2" memberValueDatatype="130" unbalanced="0">
      <fieldsUsage count="2">
        <fieldUsage x="-1"/>
        <fieldUsage x="1"/>
      </fieldsUsage>
    </cacheHierarchy>
    <cacheHierarchy uniqueName="[HR Dataset].[AgeGroup]" caption="AgeGroup" attribute="1" defaultMemberUniqueName="[HR Dataset].[AgeGroup].[All]" allUniqueName="[HR Dataset].[AgeGroup].[All]" dimensionUniqueName="[HR Dataset]" displayFolder="" count="0" memberValueDatatype="130" unbalanced="0"/>
    <cacheHierarchy uniqueName="[HR Dataset].[TenureDays]" caption="TenureDays" attribute="1" defaultMemberUniqueName="[HR Dataset].[TenureDays].[All]" allUniqueName="[HR Dataset].[TenureDays].[All]" dimensionUniqueName="[HR Dataset]" displayFolder="" count="0" memberValueDatatype="20" unbalanced="0"/>
    <cacheHierarchy uniqueName="[HR Dataset].[TenureMonths]" caption="TenureMonths" attribute="1" defaultMemberUniqueName="[HR Dataset].[TenureMonths].[All]" allUniqueName="[HR Dataset].[TenureMonths].[All]" dimensionUniqueName="[HR Dataset]" displayFolder="" count="0" memberValueDatatype="5" unbalanced="0"/>
    <cacheHierarchy uniqueName="[HR Dataset].[BadHires]" caption="BadHires" attribute="1" defaultMemberUniqueName="[HR Dataset].[BadHires].[All]" allUniqueName="[HR Dataset].[BadHires].[All]" dimensionUniqueName="[HR Dataset]" displayFolder="" count="0" memberValueDatatype="20" unbalanced="0"/>
    <cacheHierarchy uniqueName="[HR Dataset].[Date (Year)]" caption="Date (Year)" attribute="1" defaultMemberUniqueName="[HR Dataset].[Date (Year)].[All]" allUniqueName="[HR Dataset].[Date (Year)].[All]" dimensionUniqueName="[HR Dataset]" displayFolder="" count="2" memberValueDatatype="130" unbalanced="0">
      <fieldsUsage count="2">
        <fieldUsage x="-1"/>
        <fieldUsage x="0"/>
      </fieldsUsage>
    </cacheHierarchy>
    <cacheHierarchy uniqueName="[HR Dataset].[Date (Quarter)]" caption="Date (Quarter)" attribute="1" defaultMemberUniqueName="[HR Dataset].[Date (Quarter)].[All]" allUniqueName="[HR Dataset].[Date (Quarter)].[All]" dimensionUniqueName="[HR Dataset]" displayFolder="" count="0" memberValueDatatype="130" unbalanced="0"/>
    <cacheHierarchy uniqueName="[HR Dataset].[Date (Month)]" caption="Date (Month)" attribute="1" defaultMemberUniqueName="[HR Dataset].[Date (Month)].[All]" allUniqueName="[HR Dataset].[Date (Month)].[All]" dimensionUniqueName="[HR Dataset]" displayFolder="" count="0" memberValueDatatype="130" unbalanced="0"/>
    <cacheHierarchy uniqueName="[HR Dataset].[Date (Month Index)]" caption="Date (Month Index)" attribute="1" defaultMemberUniqueName="[HR Dataset].[Date (Month Index)].[All]" allUniqueName="[HR Dataset].[Date (Month Index)].[All]" dimensionUniqueName="[HR Dataset]" displayFolder="" count="0" memberValueDatatype="20" unbalanced="0" hidden="1"/>
    <cacheHierarchy uniqueName="[Measures].[Sum of EmpID]" caption="Sum of EmpID" measure="1" displayFolder="" measureGroup="HR Dataset"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set" count="0">
      <extLst>
        <ext xmlns:x15="http://schemas.microsoft.com/office/spreadsheetml/2010/11/main" uri="{B97F6D7D-B522-45F9-BDA1-12C45D357490}">
          <x15:cacheHierarchy aggregatedColumn="1"/>
        </ext>
      </extLst>
    </cacheHierarchy>
    <cacheHierarchy uniqueName="[Measures].[Count of FP]" caption="Count of FP" measure="1" displayFolder="" measureGroup="HR Dataset" count="0">
      <extLst>
        <ext xmlns:x15="http://schemas.microsoft.com/office/spreadsheetml/2010/11/main" uri="{B97F6D7D-B522-45F9-BDA1-12C45D357490}">
          <x15:cacheHierarchy aggregatedColumn="5"/>
        </ext>
      </extLst>
    </cacheHierarchy>
    <cacheHierarchy uniqueName="[Measures].[Sum of BadHires]" caption="Sum of BadHires" measure="1" displayFolder="" measureGroup="HR Dataset" count="0">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taset"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set" count="0">
      <extLst>
        <ext xmlns:x15="http://schemas.microsoft.com/office/spreadsheetml/2010/11/main" uri="{B97F6D7D-B522-45F9-BDA1-12C45D357490}">
          <x15:cacheHierarchy aggregatedColumn="14"/>
        </ext>
      </extLst>
    </cacheHierarchy>
    <cacheHierarchy uniqueName="[Measures].[EmployeeCount]" caption="EmployeeCount" measure="1" displayFolder="" measureGroup="HR Dataset" count="0"/>
    <cacheHierarchy uniqueName="[Measures].[Active Employee]" caption="Active Employee" measure="1" displayFolder="" measureGroup="HR Dataset" count="0"/>
    <cacheHierarchy uniqueName="[Measures].[New Hire]" caption="New Hire" measure="1" displayFolder="" measureGroup="HR Dataset" count="0"/>
    <cacheHierarchy uniqueName="[Measures].[Separation]" caption="Separation" measure="1" displayFolder="" measureGroup="HR Dataset" count="0" oneField="1">
      <fieldsUsage count="1">
        <fieldUsage x="2"/>
      </fieldsUsage>
    </cacheHierarchy>
    <cacheHierarchy uniqueName="[Measures].[Average Tenure in month]" caption="Average Tenure in month" measure="1" displayFolder="" measureGroup="HR Dataset" count="0"/>
    <cacheHierarchy uniqueName="[Measures].[Percentage]" caption="Percentage" measure="1" displayFolder="" measureGroup="HR Dataset" count="0"/>
    <cacheHierarchy uniqueName="[Measures].[__XL_Count HR Dataset]" caption="__XL_Count HR Dataset" measure="1" displayFolder="" measureGroup="HR Dataset" count="0" hidden="1"/>
    <cacheHierarchy uniqueName="[Measures].[__No measures defined]" caption="__No measures defined" measure="1" displayFolder="" count="0" hidden="1"/>
  </cacheHierarchies>
  <kpis count="0"/>
  <dimensions count="2">
    <dimension name="HR Dataset" uniqueName="[HR Dataset]" caption="HR Dataset"/>
    <dimension measure="1" name="Measures" uniqueName="[Measures]" caption="Measures"/>
  </dimensions>
  <measureGroups count="1">
    <measureGroup name="HR Dataset" caption="HR 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ing" refreshedDate="45082.754751504632" backgroundQuery="1" createdVersion="8" refreshedVersion="6" minRefreshableVersion="3" recordCount="0" supportSubquery="1" supportAdvancedDrill="1" xr:uid="{B334FA35-7F74-43C9-B56F-3417ECE1551F}">
  <cacheSource type="external" connectionId="8"/>
  <cacheFields count="7">
    <cacheField name="[HR Dataset].[EthnicGroup].[EthnicGroup]" caption="EthnicGroup" numFmtId="0" hierarchy="4" level="1">
      <sharedItems count="7">
        <s v="Group A"/>
        <s v="Group B"/>
        <s v="Group C"/>
        <s v="Group D"/>
        <s v="Group E"/>
        <s v="Group F"/>
        <s v="Group G"/>
      </sharedItems>
    </cacheField>
    <cacheField name="[HR Dataset].[Gender].[Gender]" caption="Gender" numFmtId="0" hierarchy="2" level="1">
      <sharedItems count="2">
        <s v="F"/>
        <s v="M"/>
      </sharedItems>
    </cacheField>
    <cacheField name="[Measures].[Active Employee]" caption="Active Employee" numFmtId="0" hierarchy="27" level="32767"/>
    <cacheField name="[HR Dataset].[Date (Year)].[Date (Year)]" caption="Date (Year)" numFmtId="0" hierarchy="16" level="1">
      <sharedItems containsSemiMixedTypes="0" containsNonDate="0" containsString="0"/>
    </cacheField>
    <cacheField name="[HR Dataset].[BU Region].[BU Region]" caption="BU Region" numFmtId="0" hierarchy="8" level="1">
      <sharedItems containsSemiMixedTypes="0" containsNonDate="0" containsString="0"/>
    </cacheField>
    <cacheField name="[HR Dataset].[PayType].[PayType]" caption="PayType" numFmtId="0" hierarchy="10" level="1">
      <sharedItems containsSemiMixedTypes="0" containsNonDate="0" containsString="0"/>
    </cacheField>
    <cacheField name="[HR Dataset].[FP].[FP]" caption="FP" numFmtId="0" hierarchy="5" level="1">
      <sharedItems containsSemiMixedTypes="0" containsNonDate="0" containsString="0"/>
    </cacheField>
  </cacheFields>
  <cacheHierarchies count="34">
    <cacheHierarchy uniqueName="[HR Dataset].[Date]" caption="Date" attribute="1" time="1" defaultMemberUniqueName="[HR Dataset].[Date].[All]" allUniqueName="[HR Dataset].[Date].[All]" dimensionUniqueName="[HR Dataset]" displayFolder="" count="0" memberValueDatatype="7" unbalanced="0"/>
    <cacheHierarchy uniqueName="[HR Dataset].[EmpID]" caption="EmpID" attribute="1" defaultMemberUniqueName="[HR Dataset].[EmpID].[All]" allUniqueName="[HR Dataset].[EmpID].[All]" dimensionUniqueName="[HR Dataset]" displayFolder="" count="0" memberValueDatatype="20" unbalanced="0"/>
    <cacheHierarchy uniqueName="[HR Dataset].[Gender]" caption="Gender" attribute="1" defaultMemberUniqueName="[HR Dataset].[Gender].[All]" allUniqueName="[HR Dataset].[Gender].[All]" dimensionUniqueName="[HR Dataset]" displayFolder="" count="2" memberValueDatatype="130" unbalanced="0">
      <fieldsUsage count="2">
        <fieldUsage x="-1"/>
        <fieldUsage x="1"/>
      </fieldsUsage>
    </cacheHierarchy>
    <cacheHierarchy uniqueName="[HR Dataset].[Age]" caption="Age" attribute="1" defaultMemberUniqueName="[HR Dataset].[Age].[All]" allUniqueName="[HR Dataset].[Age].[All]" dimensionUniqueName="[HR Dataset]" displayFolder="" count="0" memberValueDatatype="20" unbalanced="0"/>
    <cacheHierarchy uniqueName="[HR Dataset].[EthnicGroup]" caption="EthnicGroup" attribute="1" defaultMemberUniqueName="[HR Dataset].[EthnicGroup].[All]" allUniqueName="[HR Dataset].[EthnicGroup].[All]" dimensionUniqueName="[HR Dataset]" displayFolder="" count="2" memberValueDatatype="130" unbalanced="0">
      <fieldsUsage count="2">
        <fieldUsage x="-1"/>
        <fieldUsage x="0"/>
      </fieldsUsage>
    </cacheHierarchy>
    <cacheHierarchy uniqueName="[HR Dataset].[FP]" caption="FP" attribute="1" defaultMemberUniqueName="[HR Dataset].[FP].[All]" allUniqueName="[HR Dataset].[FP].[All]" dimensionUniqueName="[HR Dataset]" displayFolder="" count="2" memberValueDatatype="130" unbalanced="0">
      <fieldsUsage count="2">
        <fieldUsage x="-1"/>
        <fieldUsage x="6"/>
      </fieldsUsage>
    </cacheHierarchy>
    <cacheHierarchy uniqueName="[HR Dataset].[TermDate]" caption="TermDate" attribute="1" time="1" defaultMemberUniqueName="[HR Dataset].[TermDate].[All]" allUniqueName="[HR Dataset].[TermDate].[All]" dimensionUniqueName="[HR Dataset]" displayFolder="" count="0" memberValueDatatype="7" unbalanced="0"/>
    <cacheHierarchy uniqueName="[HR Dataset].[isNewHire]" caption="isNewHire" attribute="1" defaultMemberUniqueName="[HR Dataset].[isNewHire].[All]" allUniqueName="[HR Dataset].[isNewHire].[All]" dimensionUniqueName="[HR Dataset]" displayFolder="" count="0" memberValueDatatype="130" unbalanced="0"/>
    <cacheHierarchy uniqueName="[HR Dataset].[BU Region]" caption="BU Region" attribute="1" defaultMemberUniqueName="[HR Dataset].[BU Region].[All]" allUniqueName="[HR Dataset].[BU Region].[All]" dimensionUniqueName="[HR Dataset]" displayFolder="" count="2" memberValueDatatype="130" unbalanced="0">
      <fieldsUsage count="2">
        <fieldUsage x="-1"/>
        <fieldUsage x="4"/>
      </fieldsUsage>
    </cacheHierarchy>
    <cacheHierarchy uniqueName="[HR Dataset].[HireDate]" caption="HireDate" attribute="1" time="1" defaultMemberUniqueName="[HR Dataset].[HireDate].[All]" allUniqueName="[HR Dataset].[HireDate].[All]" dimensionUniqueName="[HR Dataset]" displayFolder="" count="0" memberValueDatatype="7" unbalanced="0"/>
    <cacheHierarchy uniqueName="[HR Dataset].[PayType]" caption="PayType" attribute="1" defaultMemberUniqueName="[HR Dataset].[PayType].[All]" allUniqueName="[HR Dataset].[PayType].[All]" dimensionUniqueName="[HR Dataset]" displayFolder="" count="2" memberValueDatatype="130" unbalanced="0">
      <fieldsUsage count="2">
        <fieldUsage x="-1"/>
        <fieldUsage x="5"/>
      </fieldsUsage>
    </cacheHierarchy>
    <cacheHierarchy uniqueName="[HR Dataset].[TermReason]" caption="TermReason" attribute="1" defaultMemberUniqueName="[HR Dataset].[TermReason].[All]" allUniqueName="[HR Dataset].[TermReason].[All]" dimensionUniqueName="[HR Dataset]" displayFolder="" count="0" memberValueDatatype="130" unbalanced="0"/>
    <cacheHierarchy uniqueName="[HR Dataset].[AgeGroup]" caption="AgeGroup" attribute="1" defaultMemberUniqueName="[HR Dataset].[AgeGroup].[All]" allUniqueName="[HR Dataset].[AgeGroup].[All]" dimensionUniqueName="[HR Dataset]" displayFolder="" count="0" memberValueDatatype="130" unbalanced="0"/>
    <cacheHierarchy uniqueName="[HR Dataset].[TenureDays]" caption="TenureDays" attribute="1" defaultMemberUniqueName="[HR Dataset].[TenureDays].[All]" allUniqueName="[HR Dataset].[TenureDays].[All]" dimensionUniqueName="[HR Dataset]" displayFolder="" count="0" memberValueDatatype="20" unbalanced="0"/>
    <cacheHierarchy uniqueName="[HR Dataset].[TenureMonths]" caption="TenureMonths" attribute="1" defaultMemberUniqueName="[HR Dataset].[TenureMonths].[All]" allUniqueName="[HR Dataset].[TenureMonths].[All]" dimensionUniqueName="[HR Dataset]" displayFolder="" count="0" memberValueDatatype="5" unbalanced="0"/>
    <cacheHierarchy uniqueName="[HR Dataset].[BadHires]" caption="BadHires" attribute="1" defaultMemberUniqueName="[HR Dataset].[BadHires].[All]" allUniqueName="[HR Dataset].[BadHires].[All]" dimensionUniqueName="[HR Dataset]" displayFolder="" count="0" memberValueDatatype="20" unbalanced="0"/>
    <cacheHierarchy uniqueName="[HR Dataset].[Date (Year)]" caption="Date (Year)" attribute="1" defaultMemberUniqueName="[HR Dataset].[Date (Year)].[All]" allUniqueName="[HR Dataset].[Date (Year)].[All]" dimensionUniqueName="[HR Dataset]" displayFolder="" count="2" memberValueDatatype="130" unbalanced="0">
      <fieldsUsage count="2">
        <fieldUsage x="-1"/>
        <fieldUsage x="3"/>
      </fieldsUsage>
    </cacheHierarchy>
    <cacheHierarchy uniqueName="[HR Dataset].[Date (Quarter)]" caption="Date (Quarter)" attribute="1" defaultMemberUniqueName="[HR Dataset].[Date (Quarter)].[All]" allUniqueName="[HR Dataset].[Date (Quarter)].[All]" dimensionUniqueName="[HR Dataset]" displayFolder="" count="0" memberValueDatatype="130" unbalanced="0"/>
    <cacheHierarchy uniqueName="[HR Dataset].[Date (Month)]" caption="Date (Month)" attribute="1" defaultMemberUniqueName="[HR Dataset].[Date (Month)].[All]" allUniqueName="[HR Dataset].[Date (Month)].[All]" dimensionUniqueName="[HR Dataset]" displayFolder="" count="0" memberValueDatatype="130" unbalanced="0"/>
    <cacheHierarchy uniqueName="[HR Dataset].[Date (Month Index)]" caption="Date (Month Index)" attribute="1" defaultMemberUniqueName="[HR Dataset].[Date (Month Index)].[All]" allUniqueName="[HR Dataset].[Date (Month Index)].[All]" dimensionUniqueName="[HR Dataset]" displayFolder="" count="0" memberValueDatatype="20" unbalanced="0" hidden="1"/>
    <cacheHierarchy uniqueName="[Measures].[Sum of EmpID]" caption="Sum of EmpID" measure="1" displayFolder="" measureGroup="HR Dataset"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set" count="0">
      <extLst>
        <ext xmlns:x15="http://schemas.microsoft.com/office/spreadsheetml/2010/11/main" uri="{B97F6D7D-B522-45F9-BDA1-12C45D357490}">
          <x15:cacheHierarchy aggregatedColumn="1"/>
        </ext>
      </extLst>
    </cacheHierarchy>
    <cacheHierarchy uniqueName="[Measures].[Count of FP]" caption="Count of FP" measure="1" displayFolder="" measureGroup="HR Dataset" count="0">
      <extLst>
        <ext xmlns:x15="http://schemas.microsoft.com/office/spreadsheetml/2010/11/main" uri="{B97F6D7D-B522-45F9-BDA1-12C45D357490}">
          <x15:cacheHierarchy aggregatedColumn="5"/>
        </ext>
      </extLst>
    </cacheHierarchy>
    <cacheHierarchy uniqueName="[Measures].[Sum of BadHires]" caption="Sum of BadHires" measure="1" displayFolder="" measureGroup="HR Dataset" count="0">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taset"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set" count="0">
      <extLst>
        <ext xmlns:x15="http://schemas.microsoft.com/office/spreadsheetml/2010/11/main" uri="{B97F6D7D-B522-45F9-BDA1-12C45D357490}">
          <x15:cacheHierarchy aggregatedColumn="14"/>
        </ext>
      </extLst>
    </cacheHierarchy>
    <cacheHierarchy uniqueName="[Measures].[EmployeeCount]" caption="EmployeeCount" measure="1" displayFolder="" measureGroup="HR Dataset" count="0"/>
    <cacheHierarchy uniqueName="[Measures].[Active Employee]" caption="Active Employee" measure="1" displayFolder="" measureGroup="HR Dataset" count="0" oneField="1">
      <fieldsUsage count="1">
        <fieldUsage x="2"/>
      </fieldsUsage>
    </cacheHierarchy>
    <cacheHierarchy uniqueName="[Measures].[New Hire]" caption="New Hire" measure="1" displayFolder="" measureGroup="HR Dataset" count="0"/>
    <cacheHierarchy uniqueName="[Measures].[Separation]" caption="Separation" measure="1" displayFolder="" measureGroup="HR Dataset" count="0"/>
    <cacheHierarchy uniqueName="[Measures].[Average Tenure in month]" caption="Average Tenure in month" measure="1" displayFolder="" measureGroup="HR Dataset" count="0"/>
    <cacheHierarchy uniqueName="[Measures].[Percentage]" caption="Percentage" measure="1" displayFolder="" measureGroup="HR Dataset" count="0"/>
    <cacheHierarchy uniqueName="[Measures].[__XL_Count HR Dataset]" caption="__XL_Count HR Dataset" measure="1" displayFolder="" measureGroup="HR Dataset" count="0" hidden="1"/>
    <cacheHierarchy uniqueName="[Measures].[__No measures defined]" caption="__No measures defined" measure="1" displayFolder="" count="0" hidden="1"/>
  </cacheHierarchies>
  <kpis count="0"/>
  <dimensions count="2">
    <dimension name="HR Dataset" uniqueName="[HR Dataset]" caption="HR Dataset"/>
    <dimension measure="1" name="Measures" uniqueName="[Measures]" caption="Measures"/>
  </dimensions>
  <measureGroups count="1">
    <measureGroup name="HR Dataset" caption="HR 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56A974-00FA-4B9F-AA29-3A6F44367638}" name="PivotTable1" cacheId="635" applyNumberFormats="0" applyBorderFormats="0" applyFontFormats="0" applyPatternFormats="0" applyAlignmentFormats="0" applyWidthHeightFormats="1" dataCaption="Values" tag="cfbe8379-6570-4992-9bf2-cd4ba294cf04" updatedVersion="6" minRefreshableVersion="3" useAutoFormatting="1" subtotalHiddenItems="1" itemPrintTitles="1" createdVersion="8" indent="0" outline="1" outlineData="1" multipleFieldFilters="0" chartFormat="4">
  <location ref="A3:C7" firstHeaderRow="0" firstDataRow="1" firstDataCol="1"/>
  <pivotFields count="11">
    <pivotField axis="axisRow" allDrilled="1" subtotalTop="0" showAll="0" dataSourceSort="1" defaultAttributeDrillState="1">
      <items count="5">
        <item x="0"/>
        <item x="1"/>
        <item x="2"/>
        <item x="3"/>
        <item t="default"/>
      </items>
    </pivotField>
    <pivotField axis="axisRow" allDrilled="1" subtotalTop="0" showAll="0" dataSourceSort="1">
      <items count="4">
        <item x="0" e="0"/>
        <item x="1" e="0"/>
        <item x="2" e="0"/>
        <item t="default"/>
      </items>
    </pivotField>
    <pivotField axis="axisRow" allDrilled="1" subtotalTop="0" showAll="0" dataSourceSort="1">
      <items count="5">
        <item x="0"/>
        <item x="1" e="0"/>
        <item x="2" e="0"/>
        <item x="3" e="0"/>
        <item t="default"/>
      </items>
    </pivotField>
    <pivotField axis="axisRow" allDrilled="1" subtotalTop="0" showAll="0" dataSourceSort="1">
      <items count="4">
        <item s="1" x="0" e="0"/>
        <item s="1" x="1" e="0"/>
        <item s="1" x="2" e="0"/>
        <item t="default"/>
      </items>
    </pivotField>
    <pivotField dataField="1" subtotalTop="0" showAll="0"/>
    <pivotField dataField="1" subtotalTop="0" showAll="0"/>
    <pivotField allDrilled="1" subtotalTop="0" showAll="0" dataSourceSort="1" defaultAttributeDrillState="1"/>
    <pivotField allDrilled="1" subtotalTop="0" showAll="0" dataSourceSort="1" defaultAttributeDrillState="1"/>
    <pivotField allDrilled="1" subtotalTop="0" showAll="0" dataSourceSort="1" defaultAttributeDrillState="1"/>
    <pivotField allDrilled="1" subtotalTop="0" showAll="0" dataSourceSort="1" defaultAttributeDrillState="1"/>
    <pivotField allDrilled="1" subtotalTop="0" showAll="0" dataSourceSort="1" defaultAttributeDrillState="1"/>
  </pivotFields>
  <rowFields count="4">
    <field x="3"/>
    <field x="2"/>
    <field x="1"/>
    <field x="0"/>
  </rowFields>
  <rowItems count="4">
    <i>
      <x/>
    </i>
    <i>
      <x v="1"/>
    </i>
    <i>
      <x v="2"/>
    </i>
    <i t="grand">
      <x/>
    </i>
  </rowItems>
  <colFields count="1">
    <field x="-2"/>
  </colFields>
  <colItems count="2">
    <i>
      <x/>
    </i>
    <i i="1">
      <x v="1"/>
    </i>
  </colItems>
  <dataFields count="2">
    <dataField fld="4" subtotal="count" baseField="0" baseItem="0"/>
    <dataField fld="5"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members count="6" level="1">
        <member name="[HR Dataset].[BU Region].&amp;[Central]"/>
        <member name="[HR Dataset].[BU Region].&amp;[East]"/>
        <member name="[HR Dataset].[BU Region].&amp;[Midwest]"/>
        <member name="[HR Dataset].[BU Region].&amp;[North]"/>
        <member name="[HR Dataset].[BU Region].&amp;[Northwest]"/>
        <member name="[HR Dataset].[BU Region].&amp;[South]"/>
      </members>
    </pivotHierarchy>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Count of Emp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 Dataset">
        <x15:activeTabTopLevelEntity name="[HR Dataset]"/>
      </x15:pivotTableUISettings>
    </ext>
    <ext xmlns:xpdl="http://schemas.microsoft.com/office/spreadsheetml/2016/pivotdefaultlayout" uri="{747A6164-185A-40DC-8AA5-F01512510D54}">
      <xpdl:pivotTableDefinition16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0FEF8B8-7C10-4859-B879-61E3BB0F0338}" name="PivotTable1" cacheId="656" applyNumberFormats="0" applyBorderFormats="0" applyFontFormats="0" applyPatternFormats="0" applyAlignmentFormats="0" applyWidthHeightFormats="1" dataCaption="Values" tag="84db97da-54b7-465a-8bfb-2c31aaebd1e1" updatedVersion="6" minRefreshableVersion="3" useAutoFormatting="1" itemPrintTitles="1" createdVersion="6" indent="0" outline="1" outlineData="1" multipleFieldFilters="0" chartFormat="3">
  <location ref="A3:D9" firstHeaderRow="1" firstDataRow="2" firstDataCol="1"/>
  <pivotFields count="4">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1"/>
  </colFields>
  <colItems count="3">
    <i>
      <x/>
    </i>
    <i>
      <x v="1"/>
    </i>
    <i t="grand">
      <x/>
    </i>
  </colItems>
  <dataFields count="1">
    <dataField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3236AD-55D0-46FB-9D93-5A98E8896055}" name="PivotTable1" cacheId="659" applyNumberFormats="0" applyBorderFormats="0" applyFontFormats="0" applyPatternFormats="0" applyAlignmentFormats="0" applyWidthHeightFormats="1" dataCaption="Values" tag="d84ba080-3d86-4b53-9553-0d48702e9539" updatedVersion="6" minRefreshableVersion="3" useAutoFormatting="1" itemPrintTitles="1" createdVersion="8" indent="0" outline="1" outlineData="1" multipleFieldFilters="0" chartFormat="4">
  <location ref="A3:B25" firstHeaderRow="1" firstDataRow="1" firstDataCol="1"/>
  <pivotFields count="7">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Items count="1">
    <i/>
  </colItems>
  <dataFields count="1">
    <dataField fld="2" subtotal="count" baseField="0" baseItem="0"/>
  </dataFields>
  <chartFormats count="1">
    <chartFormat chart="1" format="0" series="1">
      <pivotArea type="data" outline="0" fieldPosition="0">
        <references count="1">
          <reference field="4294967294" count="1" selected="0">
            <x v="0"/>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members count="6" level="1">
        <member name="[HR Dataset].[BU Region].&amp;[Central]"/>
        <member name="[HR Dataset].[BU Region].&amp;[East]"/>
        <member name="[HR Dataset].[BU Region].&amp;[Midwest]"/>
        <member name="[HR Dataset].[BU Region].&amp;[North]"/>
        <member name="[HR Dataset].[BU Region].&amp;[Northwest]"/>
        <member name="[HR Dataset].[BU Region].&amp;[South]"/>
      </members>
    </pivotHierarchy>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3" level="1">
        <member name="[HR Dataset].[Date (Year)].&amp;[2016]"/>
        <member name="[HR Dataset].[Date (Year)].&amp;[2017]"/>
        <member name="[HR Dataset].[Date (Year)].&amp;[201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5AC330-A186-40DC-9772-05261BD5E1F6}" name="Turnure" cacheId="647" applyNumberFormats="0" applyBorderFormats="0" applyFontFormats="0" applyPatternFormats="0" applyAlignmentFormats="0" applyWidthHeightFormats="1" dataCaption="Values" tag="6e1c530b-081a-4002-b0e3-f17970b136e2" updatedVersion="6" minRefreshableVersion="3" useAutoFormatting="1" itemPrintTitles="1" createdVersion="8" indent="0" outline="1" outlineData="1" multipleFieldFilters="0" chartFormat="9">
  <location ref="A3:D26" firstHeaderRow="1" firstDataRow="2" firstDataCol="1"/>
  <pivotFields count="7">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5" subtotal="count" baseField="0" baseItem="0"/>
  </dataFields>
  <chartFormats count="6">
    <chartFormat chart="2" format="3" series="1">
      <pivotArea type="data" outline="0" fieldPosition="0">
        <references count="1">
          <reference field="3" count="1" selected="0">
            <x v="1"/>
          </reference>
        </references>
      </pivotArea>
    </chartFormat>
    <chartFormat chart="4" format="5" series="1">
      <pivotArea type="data" outline="0" fieldPosition="0">
        <references count="1">
          <reference field="3" count="1" selected="0">
            <x v="1"/>
          </reference>
        </references>
      </pivotArea>
    </chartFormat>
    <chartFormat chart="2" format="4" series="1">
      <pivotArea type="data" outline="0" fieldPosition="0">
        <references count="1">
          <reference field="3" count="1" selected="0">
            <x v="0"/>
          </reference>
        </references>
      </pivotArea>
    </chartFormat>
    <chartFormat chart="4" format="6" series="1">
      <pivotArea type="data" outline="0" fieldPosition="0">
        <references count="1">
          <reference field="3" count="1" selected="0">
            <x v="0"/>
          </reference>
        </references>
      </pivotArea>
    </chartFormat>
    <chartFormat chart="8" format="7" series="1">
      <pivotArea type="data" outline="0" fieldPosition="0">
        <references count="2">
          <reference field="4294967294" count="1" selected="0">
            <x v="0"/>
          </reference>
          <reference field="3" count="1" selected="0">
            <x v="0"/>
          </reference>
        </references>
      </pivotArea>
    </chartFormat>
    <chartFormat chart="8" format="8" series="1">
      <pivotArea type="data" outline="0" fieldPosition="0">
        <references count="2">
          <reference field="4294967294" count="1" selected="0">
            <x v="0"/>
          </reference>
          <reference field="3" count="1" selected="0">
            <x v="1"/>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members count="6" level="1">
        <member name="[HR Dataset].[BU Region].&amp;[Central]"/>
        <member name="[HR Dataset].[BU Region].&amp;[East]"/>
        <member name="[HR Dataset].[BU Region].&amp;[Midwest]"/>
        <member name="[HR Dataset].[BU Region].&amp;[North]"/>
        <member name="[HR Dataset].[BU Region].&amp;[Northwest]"/>
        <member name="[HR Dataset].[BU Region].&amp;[South]"/>
      </members>
    </pivotHierarchy>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3" level="1">
        <member name="[HR Dataset].[Date (Year)].&amp;[2016]"/>
        <member name="[HR Dataset].[Date (Year)].&amp;[2017]"/>
        <member name="[HR Dataset].[Date (Year)].&amp;[201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1D634A-42CA-45A8-A228-EC5562E1124C}" name="PivotTable2" cacheId="638" applyNumberFormats="0" applyBorderFormats="0" applyFontFormats="0" applyPatternFormats="0" applyAlignmentFormats="0" applyWidthHeightFormats="1" dataCaption="Values" tag="062cec56-ac6c-4211-bda1-0926568030b5" updatedVersion="6" minRefreshableVersion="3" useAutoFormatting="1" itemPrintTitles="1" createdVersion="8" indent="0" outline="1" outlineData="1" multipleFieldFilters="0" chartFormat="7">
  <location ref="A3:D11" firstHeaderRow="1" firstDataRow="2" firstDataCol="1"/>
  <pivotFields count="7">
    <pivotField axis="axisRow" allDrilled="1" subtotalTop="0" showAll="0" dataSourceSort="1" defaultSubtotal="0" defaultAttributeDrillState="1">
      <items count="6">
        <item s="1" x="0"/>
        <item s="1" x="1"/>
        <item s="1" x="2"/>
        <item s="1" x="3"/>
        <item s="1" x="4"/>
        <item s="1" x="5"/>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Fields count="1">
    <field x="1"/>
  </colFields>
  <colItems count="3">
    <i>
      <x/>
    </i>
    <i>
      <x v="1"/>
    </i>
    <i t="grand">
      <x/>
    </i>
  </colItems>
  <dataFields count="1">
    <dataField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3" level="1">
        <member name="[HR Dataset].[Date (Year)].&amp;[2016]"/>
        <member name="[HR Dataset].[Date (Year)].&amp;[2017]"/>
        <member name="[HR Dataset].[Date (Year)].&amp;[201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69D94A-2962-4EA3-AE6A-2A8B839A4F1E}" name="PivotTable3" cacheId="641" applyNumberFormats="0" applyBorderFormats="0" applyFontFormats="0" applyPatternFormats="0" applyAlignmentFormats="0" applyWidthHeightFormats="1" dataCaption="Values" tag="48e64c8b-5bd9-4ba0-aeba-67a61cdfdacb" updatedVersion="6" minRefreshableVersion="3" useAutoFormatting="1" itemPrintTitles="1" createdVersion="8" indent="0" outline="1" outlineData="1" multipleFieldFilters="0" chartFormat="4">
  <location ref="A3:C7" firstHeaderRow="0" firstDataRow="1" firstDataCol="1"/>
  <pivotFields count="11">
    <pivotField dataField="1" subtotalTop="0" showAll="0" defaultSubtotal="0"/>
    <pivotField axis="axisRow" allDrilled="1" subtotalTop="0" showAll="0" dataSourceSort="1"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3">
        <item s="1" x="0" e="0"/>
        <item s="1" x="1" e="0"/>
        <item s="1" x="2" e="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4">
    <field x="4"/>
    <field x="3"/>
    <field x="2"/>
    <field x="1"/>
  </rowFields>
  <rowItems count="4">
    <i>
      <x/>
    </i>
    <i>
      <x v="1"/>
    </i>
    <i>
      <x v="2"/>
    </i>
    <i t="grand">
      <x/>
    </i>
  </rowItems>
  <colFields count="1">
    <field x="-2"/>
  </colFields>
  <colItems count="2">
    <i>
      <x/>
    </i>
    <i i="1">
      <x v="1"/>
    </i>
  </colItems>
  <dataFields count="2">
    <dataField name="BadHires" fld="0" baseField="4" baseItem="0"/>
    <dataField fld="5"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members count="6" level="1">
        <member name="[HR Dataset].[BU Region].&amp;[Central]"/>
        <member name="[HR Dataset].[BU Region].&amp;[East]"/>
        <member name="[HR Dataset].[BU Region].&amp;[Midwest]"/>
        <member name="[HR Dataset].[BU Region].&amp;[North]"/>
        <member name="[HR Dataset].[BU Region].&amp;[Northwest]"/>
        <member name="[HR Dataset].[BU Region].&amp;[South]"/>
      </members>
    </pivotHierarchy>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BadHire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DD93FC-32FE-4658-A574-F84068F49ADC}" name="PivotTable6" cacheId="671" applyNumberFormats="0" applyBorderFormats="0" applyFontFormats="0" applyPatternFormats="0" applyAlignmentFormats="0" applyWidthHeightFormats="1" dataCaption="Values" tag="8db9d519-7f33-4c6c-9e15-d8c0a92e8d20" updatedVersion="6" minRefreshableVersion="3" useAutoFormatting="1" itemPrintTitles="1" createdVersion="6" indent="0" outline="1" outlineData="1" multipleFieldFilters="0">
  <location ref="A24:D30"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Fields count="1">
    <field x="1"/>
  </colFields>
  <colItems count="3">
    <i>
      <x/>
    </i>
    <i>
      <x v="1"/>
    </i>
    <i t="grand">
      <x/>
    </i>
  </colItems>
  <dataFields count="1">
    <dataField fld="0"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F632656-DC5D-4ACF-B917-190A6DA11529}" name="PivotTable5" cacheId="653" applyNumberFormats="0" applyBorderFormats="0" applyFontFormats="0" applyPatternFormats="0" applyAlignmentFormats="0" applyWidthHeightFormats="1" dataCaption="Values" tag="f16bebce-ffed-4ae7-8805-a2b4a8eeba85" updatedVersion="6" minRefreshableVersion="3" useAutoFormatting="1" subtotalHiddenItems="1" itemPrintTitles="1" createdVersion="6" indent="0" outline="1" outlineData="1" multipleFieldFilters="0">
  <location ref="A17:D21"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fld="2" subtotal="count" showDataAs="percentOfCol" baseField="0" baseItem="0" numFmtId="1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CC19234-286F-4289-B09C-9DA947F304A5}" name="PivotTable3" cacheId="650" applyNumberFormats="0" applyBorderFormats="0" applyFontFormats="0" applyPatternFormats="0" applyAlignmentFormats="0" applyWidthHeightFormats="1" dataCaption="Values" tag="7c29a68a-ec3f-41d2-af97-8a1476c017cb" updatedVersion="6" minRefreshableVersion="3" useAutoFormatting="1" itemPrintTitles="1" createdVersion="6" indent="0" outline="1" outlineData="1" multipleFieldFilters="0">
  <location ref="A10:D14"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EAAF60D-41E5-42B7-BCB1-8D69DE50B451}" name="PivotTable4" cacheId="644" applyNumberFormats="0" applyBorderFormats="0" applyFontFormats="0" applyPatternFormats="0" applyAlignmentFormats="0" applyWidthHeightFormats="1" dataCaption="Values" tag="051f21e9-b398-475a-84cd-ae885e214265" updatedVersion="6" minRefreshableVersion="3" useAutoFormatting="1" itemPrintTitles="1" createdVersion="8" indent="0" outline="1" outlineData="1" multipleFieldFilters="0">
  <location ref="A3:B6" firstHeaderRow="1" firstDataRow="1" firstDataCol="1"/>
  <pivotFields count="7">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4">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members count="6" level="1">
        <member name="[HR Dataset].[BU Region].&amp;[Central]"/>
        <member name="[HR Dataset].[BU Region].&amp;[East]"/>
        <member name="[HR Dataset].[BU Region].&amp;[Midwest]"/>
        <member name="[HR Dataset].[BU Region].&amp;[North]"/>
        <member name="[HR Dataset].[BU Region].&amp;[Northwest]"/>
        <member name="[HR Dataset].[BU Region].&amp;[South]"/>
      </members>
    </pivotHierarchy>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3" level="1">
        <member name="[HR Dataset].[Date (Year)].&amp;[2016]"/>
        <member name="[HR Dataset].[Date (Year)].&amp;[2017]"/>
        <member name="[HR Dataset].[Date (Year)].&amp;[201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se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F5F1A30-F345-4095-85BC-13CC1580DD65}" autoFormatId="16" applyNumberFormats="0" applyBorderFormats="0" applyFontFormats="0" applyPatternFormats="0" applyAlignmentFormats="0" applyWidthHeightFormats="0">
  <queryTableRefresh nextId="21">
    <queryTableFields count="20">
      <queryTableField id="1" name="HR Dataset[Date]" tableColumnId="1"/>
      <queryTableField id="2" name="HR Dataset[EmpID]" tableColumnId="2"/>
      <queryTableField id="3" name="HR Dataset[Gender]" tableColumnId="3"/>
      <queryTableField id="4" name="HR Dataset[Age]" tableColumnId="4"/>
      <queryTableField id="5" name="HR Dataset[EthnicGroup]" tableColumnId="5"/>
      <queryTableField id="6" name="HR Dataset[FP]" tableColumnId="6"/>
      <queryTableField id="7" name="HR Dataset[TermDate]" tableColumnId="7"/>
      <queryTableField id="8" name="HR Dataset[isNewHire]" tableColumnId="8"/>
      <queryTableField id="9" name="HR Dataset[BU Region]" tableColumnId="9"/>
      <queryTableField id="10" name="HR Dataset[HireDate]" tableColumnId="10"/>
      <queryTableField id="11" name="HR Dataset[PayType]" tableColumnId="11"/>
      <queryTableField id="12" name="HR Dataset[TermReason]" tableColumnId="12"/>
      <queryTableField id="13" name="HR Dataset[AgeGroup]" tableColumnId="13"/>
      <queryTableField id="14" name="HR Dataset[TenureDays]" tableColumnId="14"/>
      <queryTableField id="15" name="HR Dataset[TenureMonths]" tableColumnId="15"/>
      <queryTableField id="16" name="HR Dataset[BadHires]" tableColumnId="16"/>
      <queryTableField id="17" name="HR Dataset[Date (Year)]" tableColumnId="17"/>
      <queryTableField id="18" name="HR Dataset[Date (Quarter)]" tableColumnId="18"/>
      <queryTableField id="19" name="HR Dataset[Date (Month)]" tableColumnId="19"/>
      <queryTableField id="20" name="HR Dataset[Date (Month Index)]" tableColumnId="20"/>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6CA0F9B2-0249-4B52-B29E-703ADE2466E1}" autoFormatId="16" applyNumberFormats="0" applyBorderFormats="0" applyFontFormats="0" applyPatternFormats="0" applyAlignmentFormats="0" applyWidthHeightFormats="0">
  <queryTableRefresh nextId="21">
    <queryTableFields count="20">
      <queryTableField id="1" name="HR Dataset[Date]" tableColumnId="1"/>
      <queryTableField id="2" name="HR Dataset[EmpID]" tableColumnId="2"/>
      <queryTableField id="3" name="HR Dataset[Gender]" tableColumnId="3"/>
      <queryTableField id="4" name="HR Dataset[Age]" tableColumnId="4"/>
      <queryTableField id="5" name="HR Dataset[EthnicGroup]" tableColumnId="5"/>
      <queryTableField id="6" name="HR Dataset[FP]" tableColumnId="6"/>
      <queryTableField id="7" name="HR Dataset[TermDate]" tableColumnId="7"/>
      <queryTableField id="8" name="HR Dataset[isNewHire]" tableColumnId="8"/>
      <queryTableField id="9" name="HR Dataset[BU Region]" tableColumnId="9"/>
      <queryTableField id="10" name="HR Dataset[HireDate]" tableColumnId="10"/>
      <queryTableField id="11" name="HR Dataset[PayType]" tableColumnId="11"/>
      <queryTableField id="12" name="HR Dataset[TermReason]" tableColumnId="12"/>
      <queryTableField id="13" name="HR Dataset[AgeGroup]" tableColumnId="13"/>
      <queryTableField id="14" name="HR Dataset[TenureDays]" tableColumnId="14"/>
      <queryTableField id="15" name="HR Dataset[TenureMonths]" tableColumnId="15"/>
      <queryTableField id="16" name="HR Dataset[BadHires]" tableColumnId="16"/>
      <queryTableField id="17" name="HR Dataset[Date (Year)]" tableColumnId="17"/>
      <queryTableField id="18" name="HR Dataset[Date (Quarter)]" tableColumnId="18"/>
      <queryTableField id="19" name="HR Dataset[Date (Month)]" tableColumnId="19"/>
      <queryTableField id="20" name="HR Dataset[Date (Month Index)]" tableColumnId="20"/>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44D3C5DA-87B3-4BEC-BAA5-9808323C6727}" sourceName="[HR Dataset].[Date (Year)]">
  <pivotTables>
    <pivotTable tabId="2" name="PivotTable1"/>
    <pivotTable tabId="3" name="PivotTable1"/>
    <pivotTable tabId="5" name="PivotTable2"/>
    <pivotTable tabId="6" name="PivotTable3"/>
    <pivotTable tabId="8" name="PivotTable4"/>
    <pivotTable tabId="4" name="Turnure"/>
  </pivotTables>
  <data>
    <olap pivotCacheId="706076180">
      <levels count="2">
        <level uniqueName="[HR Dataset].[Date (Year)].[(All)]" sourceCaption="(All)" count="0"/>
        <level uniqueName="[HR Dataset].[Date (Year)].[Date (Year)]" sourceCaption="Date (Year)" count="4">
          <ranges>
            <range startItem="0">
              <i n="[HR Dataset].[Date (Year)].&amp;[2015]" c="2015"/>
              <i n="[HR Dataset].[Date (Year)].&amp;[2016]" c="2016"/>
              <i n="[HR Dataset].[Date (Year)].&amp;[2017]" c="2017"/>
              <i n="[HR Dataset].[Date (Year)].&amp;[2018]" c="2018"/>
            </range>
          </ranges>
        </level>
      </levels>
      <selections count="3">
        <selection n="[HR Dataset].[Date (Year)].&amp;[2016]"/>
        <selection n="[HR Dataset].[Date (Year)].&amp;[2017]"/>
        <selection n="[HR Dataset].[Date (Year)].&amp;[2018]"/>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3C6827EA-8038-446E-BB2C-62F550CBCFB6}" sourceName="[HR Dataset].[FP]">
  <pivotTables>
    <pivotTable tabId="2" name="PivotTable1"/>
    <pivotTable tabId="3" name="PivotTable1"/>
    <pivotTable tabId="5" name="PivotTable2"/>
    <pivotTable tabId="6" name="PivotTable3"/>
    <pivotTable tabId="8" name="PivotTable4"/>
    <pivotTable tabId="4" name="Turnure"/>
  </pivotTables>
  <data>
    <olap pivotCacheId="706076180">
      <levels count="2">
        <level uniqueName="[HR Dataset].[FP].[(All)]" sourceCaption="(All)" count="0"/>
        <level uniqueName="[HR Dataset].[FP].[FP]" sourceCaption="FP" count="2">
          <ranges>
            <range startItem="0">
              <i n="[HR Dataset].[FP].&amp;[FT]" c="FT"/>
              <i n="[HR Dataset].[FP].&amp;[PT]" c="PT"/>
            </range>
          </ranges>
        </level>
      </levels>
      <selections count="1">
        <selection n="[HR Dataset].[F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6843D04-7F88-495C-9D5B-5C1A04B6A587}" sourceName="[HR Dataset].[Gender]">
  <pivotTables>
    <pivotTable tabId="2" name="PivotTable1"/>
    <pivotTable tabId="3" name="PivotTable1"/>
    <pivotTable tabId="5" name="PivotTable2"/>
    <pivotTable tabId="6" name="PivotTable3"/>
    <pivotTable tabId="8" name="PivotTable4"/>
    <pivotTable tabId="4" name="Turnure"/>
  </pivotTables>
  <data>
    <olap pivotCacheId="706076180">
      <levels count="2">
        <level uniqueName="[HR Dataset].[Gender].[(All)]" sourceCaption="(All)" count="0"/>
        <level uniqueName="[HR Dataset].[Gender].[Gender]" sourceCaption="Gender" count="2">
          <ranges>
            <range startItem="0">
              <i n="[HR Dataset].[Gender].&amp;[F]" c="F"/>
              <i n="[HR Dataset].[Gender].&amp;[M]" c="M"/>
            </range>
          </ranges>
        </level>
      </levels>
      <selections count="1">
        <selection n="[HR Dataset].[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883E2B52-6298-492A-8C26-1C056E527DC7}" sourceName="[HR Dataset].[BU Region]">
  <pivotTables>
    <pivotTable tabId="2" name="PivotTable1"/>
    <pivotTable tabId="3" name="PivotTable1"/>
    <pivotTable tabId="5" name="PivotTable2"/>
    <pivotTable tabId="6" name="PivotTable3"/>
    <pivotTable tabId="8" name="PivotTable4"/>
    <pivotTable tabId="4" name="Turnure"/>
  </pivotTables>
  <data>
    <olap pivotCacheId="706076180">
      <levels count="2">
        <level uniqueName="[HR Dataset].[BU Region].[(All)]" sourceCaption="(All)" count="0"/>
        <level uniqueName="[HR Dataset].[BU Region].[BU Region]" sourceCaption="BU Region" count="7">
          <ranges>
            <range startItem="0">
              <i n="[HR Dataset].[BU Region].&amp;[Central]" c="Central"/>
              <i n="[HR Dataset].[BU Region].&amp;[East]" c="East"/>
              <i n="[HR Dataset].[BU Region].&amp;[Midwest]" c="Midwest"/>
              <i n="[HR Dataset].[BU Region].&amp;[North]" c="North"/>
              <i n="[HR Dataset].[BU Region].&amp;[Northwest]" c="Northwest"/>
              <i n="[HR Dataset].[BU Region].&amp;[South]" c="South"/>
              <i n="[HR Dataset].[BU Region].&amp;[West]" c="West"/>
            </range>
          </ranges>
        </level>
      </levels>
      <selections count="6">
        <selection n="[HR Dataset].[BU Region].&amp;[Central]"/>
        <selection n="[HR Dataset].[BU Region].&amp;[East]"/>
        <selection n="[HR Dataset].[BU Region].&amp;[Midwest]"/>
        <selection n="[HR Dataset].[BU Region].&amp;[North]"/>
        <selection n="[HR Dataset].[BU Region].&amp;[Northwest]"/>
        <selection n="[HR Dataset].[BU Region].&amp;[South]"/>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0F719AC1-A8A5-4E3D-A3DD-A3C088A9D6EF}" sourceName="[HR Dataset].[EthnicGroup]">
  <pivotTables>
    <pivotTable tabId="2" name="PivotTable1"/>
    <pivotTable tabId="3" name="PivotTable1"/>
    <pivotTable tabId="5" name="PivotTable2"/>
    <pivotTable tabId="6" name="PivotTable3"/>
    <pivotTable tabId="8" name="PivotTable4"/>
    <pivotTable tabId="4" name="Turnure"/>
  </pivotTables>
  <data>
    <olap pivotCacheId="706076180">
      <levels count="2">
        <level uniqueName="[HR Dataset].[EthnicGroup].[(All)]" sourceCaption="(All)" count="0"/>
        <level uniqueName="[HR Dataset].[EthnicGroup].[EthnicGroup]" sourceCaption="EthnicGroup" count="7">
          <ranges>
            <range startItem="0">
              <i n="[HR Dataset].[EthnicGroup].&amp;[Group A]" c="Group A"/>
              <i n="[HR Dataset].[EthnicGroup].&amp;[Group B]" c="Group B"/>
              <i n="[HR Dataset].[EthnicGroup].&amp;[Group C]" c="Group C"/>
              <i n="[HR Dataset].[EthnicGroup].&amp;[Group D]" c="Group D"/>
              <i n="[HR Dataset].[EthnicGroup].&amp;[Group E]" c="Group E"/>
              <i n="[HR Dataset].[EthnicGroup].&amp;[Group F]" c="Group F"/>
              <i n="[HR Dataset].[EthnicGroup].&amp;[Group G]" c="Group G"/>
            </range>
          </ranges>
        </level>
      </levels>
      <selections count="1">
        <selection n="[HR Dataset].[EthnicGroup].[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Type" xr10:uid="{AACA6719-4B4B-418D-9F45-8CE55F7B11C2}" sourceName="[HR Dataset].[PayType]">
  <pivotTables>
    <pivotTable tabId="2" name="PivotTable1"/>
    <pivotTable tabId="3" name="PivotTable1"/>
    <pivotTable tabId="5" name="PivotTable2"/>
    <pivotTable tabId="6" name="PivotTable3"/>
    <pivotTable tabId="8" name="PivotTable3"/>
    <pivotTable tabId="8" name="PivotTable4"/>
    <pivotTable tabId="8" name="PivotTable5"/>
    <pivotTable tabId="9" name="PivotTable1"/>
    <pivotTable tabId="4" name="Turnure"/>
  </pivotTables>
  <data>
    <olap pivotCacheId="706076180">
      <levels count="2">
        <level uniqueName="[HR Dataset].[PayType].[(All)]" sourceCaption="(All)" count="0"/>
        <level uniqueName="[HR Dataset].[PayType].[PayType]" sourceCaption="PayType" count="2">
          <ranges>
            <range startItem="0">
              <i n="[HR Dataset].[PayType].&amp;[Hourly]" c="Hourly"/>
              <i n="[HR Dataset].[PayType].&amp;[Salary]" c="Salary"/>
            </range>
          </ranges>
        </level>
      </levels>
      <selections count="1">
        <selection n="[HR Dataset].[Pay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5B35BB14-6065-405E-84F0-5D91CDE5B982}" cache="Slicer_Date__Year" caption="Date (Year)" level="1" rowHeight="241300"/>
  <slicer name="FP" xr10:uid="{99A1CDDC-BDCB-40B3-A77B-88A166F30034}" cache="Slicer_FP" caption="FP" level="1" rowHeight="241300"/>
  <slicer name="Gender" xr10:uid="{8F26D0C2-E71B-4D1F-B9F6-8FD423923AE0}" cache="Slicer_Gender" caption="Gender" level="1" rowHeight="241300"/>
  <slicer name="BU Region" xr10:uid="{9C9DD5DB-AE91-4745-B9C1-2AD12612D0C8}" cache="Slicer_BU_Region" caption="BU Region" level="1" rowHeight="241300"/>
  <slicer name="EthnicGroup" xr10:uid="{A5758935-FE3D-4E91-82AB-DBC909A542C1}" cache="Slicer_EthnicGroup" caption="EthnicGroup" level="1" rowHeight="241300"/>
  <slicer name="PayType" xr10:uid="{AEE702FE-3B76-475B-BD0C-AF15E40B5774}" cache="Slicer_PayType" caption="PayTyp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0EEFFB-9369-4295-B0A6-1865B8B6FFA6}" name="Table_ExternalData_1" displayName="Table_ExternalData_1" ref="A3:T1003" tableType="queryTable" totalsRowShown="0">
  <autoFilter ref="A3:T1003" xr:uid="{79B4A9AE-AA75-4B6C-BD44-0847BB2AD4C2}"/>
  <tableColumns count="20">
    <tableColumn id="1" xr3:uid="{3F316E4F-67CD-4218-8A63-D60B378A4799}" uniqueName="1" name="HR Dataset[Date]" queryTableFieldId="1" dataDxfId="5"/>
    <tableColumn id="2" xr3:uid="{A0F1502F-3F94-4889-94C7-8625C0CD8B03}" uniqueName="2" name="HR Dataset[EmpID]" queryTableFieldId="2"/>
    <tableColumn id="3" xr3:uid="{7FC5162C-BA78-461F-AED7-362BFAE4A048}" uniqueName="3" name="HR Dataset[Gender]" queryTableFieldId="3"/>
    <tableColumn id="4" xr3:uid="{39D1CF69-06D6-45FA-AA13-1FE1ED5185A5}" uniqueName="4" name="HR Dataset[Age]" queryTableFieldId="4"/>
    <tableColumn id="5" xr3:uid="{39D77B6E-6E20-40A3-9A39-C0273EC11248}" uniqueName="5" name="HR Dataset[EthnicGroup]" queryTableFieldId="5"/>
    <tableColumn id="6" xr3:uid="{1FC7A4E7-2147-4FD6-BBAF-ED6F6D778E37}" uniqueName="6" name="HR Dataset[FP]" queryTableFieldId="6"/>
    <tableColumn id="7" xr3:uid="{B14144B8-70E0-48D3-857E-B178C8046036}" uniqueName="7" name="HR Dataset[TermDate]" queryTableFieldId="7" dataDxfId="4"/>
    <tableColumn id="8" xr3:uid="{CF1CAE32-10E2-4D68-9076-A2FAB2736C4C}" uniqueName="8" name="HR Dataset[isNewHire]" queryTableFieldId="8"/>
    <tableColumn id="9" xr3:uid="{0DBE05FE-69DB-4116-9F4D-271C8F1C0F3F}" uniqueName="9" name="HR Dataset[BU Region]" queryTableFieldId="9"/>
    <tableColumn id="10" xr3:uid="{31747060-5338-4E95-BC6C-F5A03A57888A}" uniqueName="10" name="HR Dataset[HireDate]" queryTableFieldId="10" dataDxfId="3"/>
    <tableColumn id="11" xr3:uid="{5415C743-ADA9-42B3-9E22-56DF269419D0}" uniqueName="11" name="HR Dataset[PayType]" queryTableFieldId="11"/>
    <tableColumn id="12" xr3:uid="{ACE87E2E-4239-4480-984C-FAF8E6C9BDBA}" uniqueName="12" name="HR Dataset[TermReason]" queryTableFieldId="12"/>
    <tableColumn id="13" xr3:uid="{2CCA66B8-0B48-42B1-921C-52BAF9113606}" uniqueName="13" name="HR Dataset[AgeGroup]" queryTableFieldId="13"/>
    <tableColumn id="14" xr3:uid="{AE46730E-E03A-485F-97E7-FB62E217008C}" uniqueName="14" name="HR Dataset[TenureDays]" queryTableFieldId="14"/>
    <tableColumn id="15" xr3:uid="{14D1C45D-AABE-4425-80BE-D471FB46F5D5}" uniqueName="15" name="HR Dataset[TenureMonths]" queryTableFieldId="15"/>
    <tableColumn id="16" xr3:uid="{B9614D9F-AD3A-43E2-A26B-6F7D1D6954B9}" uniqueName="16" name="HR Dataset[BadHires]" queryTableFieldId="16"/>
    <tableColumn id="17" xr3:uid="{2240D49C-8178-46A1-A588-A309562C77C8}" uniqueName="17" name="HR Dataset[Date (Year)]" queryTableFieldId="17"/>
    <tableColumn id="18" xr3:uid="{9357AB74-7E67-495E-96F1-3E13008C8DF8}" uniqueName="18" name="HR Dataset[Date (Quarter)]" queryTableFieldId="18"/>
    <tableColumn id="19" xr3:uid="{3EA5B965-CF02-4B43-8014-125B34DED1E9}" uniqueName="19" name="HR Dataset[Date (Month)]" queryTableFieldId="19"/>
    <tableColumn id="20" xr3:uid="{67238948-11AB-475E-B2E1-9CDDD58D7051}" uniqueName="20" name="HR Dataset[Date (Month Index)]" queryTableField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F119CB-5B1D-4C2E-B34C-C14D7A0BF808}" name="Table_ExternalData_13" displayName="Table_ExternalData_13" ref="A3:T1003" tableType="queryTable" totalsRowShown="0">
  <autoFilter ref="A3:T1003" xr:uid="{974FE140-4EE2-4D36-B5B2-F36732A5BAD4}"/>
  <tableColumns count="20">
    <tableColumn id="1" xr3:uid="{85B4B216-9143-4BB4-A278-E75E077E4D14}" uniqueName="1" name="HR Dataset[Date]" queryTableFieldId="1" dataDxfId="2"/>
    <tableColumn id="2" xr3:uid="{2155D671-BAA1-47E6-ACE2-8213CA7858E9}" uniqueName="2" name="HR Dataset[EmpID]" queryTableFieldId="2"/>
    <tableColumn id="3" xr3:uid="{C28BA54D-3A18-4C35-B46A-9ABA009FEB18}" uniqueName="3" name="HR Dataset[Gender]" queryTableFieldId="3"/>
    <tableColumn id="4" xr3:uid="{8F2A2CD3-2128-4FAE-A6F8-B8BD8C852971}" uniqueName="4" name="HR Dataset[Age]" queryTableFieldId="4"/>
    <tableColumn id="5" xr3:uid="{59479AC4-12F8-4D8C-8B6F-8F4B8C364C9D}" uniqueName="5" name="HR Dataset[EthnicGroup]" queryTableFieldId="5"/>
    <tableColumn id="6" xr3:uid="{B4E68A81-7821-46C3-9A22-59C3E2EF0546}" uniqueName="6" name="HR Dataset[FP]" queryTableFieldId="6"/>
    <tableColumn id="7" xr3:uid="{21A52F29-6F52-4D4B-B249-7434EAD3DD15}" uniqueName="7" name="HR Dataset[TermDate]" queryTableFieldId="7" dataDxfId="1"/>
    <tableColumn id="8" xr3:uid="{359124CA-D28F-49D0-95F0-81D01816C722}" uniqueName="8" name="HR Dataset[isNewHire]" queryTableFieldId="8"/>
    <tableColumn id="9" xr3:uid="{362E6CCB-5D81-4BE6-9F89-0392B4EA9F17}" uniqueName="9" name="HR Dataset[BU Region]" queryTableFieldId="9"/>
    <tableColumn id="10" xr3:uid="{23FC8C55-DFC7-4209-B919-2E4AA98BACE3}" uniqueName="10" name="HR Dataset[HireDate]" queryTableFieldId="10" dataDxfId="0"/>
    <tableColumn id="11" xr3:uid="{FF3345D0-6C6D-4A0C-AEB4-EC88D722086F}" uniqueName="11" name="HR Dataset[PayType]" queryTableFieldId="11"/>
    <tableColumn id="12" xr3:uid="{7B76561F-F392-4381-AFF8-B93C9DB1FA99}" uniqueName="12" name="HR Dataset[TermReason]" queryTableFieldId="12"/>
    <tableColumn id="13" xr3:uid="{15DFB26E-7601-403C-AB82-9DCB65C821DA}" uniqueName="13" name="HR Dataset[AgeGroup]" queryTableFieldId="13"/>
    <tableColumn id="14" xr3:uid="{C914011F-0570-4CAA-AC13-BBC2EA02FFE7}" uniqueName="14" name="HR Dataset[TenureDays]" queryTableFieldId="14"/>
    <tableColumn id="15" xr3:uid="{A37180BB-5C3E-4660-BDB2-8C9D32CCB349}" uniqueName="15" name="HR Dataset[TenureMonths]" queryTableFieldId="15"/>
    <tableColumn id="16" xr3:uid="{FAAFE3E5-7F34-41C2-90E0-49AE4D268321}" uniqueName="16" name="HR Dataset[BadHires]" queryTableFieldId="16"/>
    <tableColumn id="17" xr3:uid="{F4B60200-69CD-46BA-B321-969DF0C08203}" uniqueName="17" name="HR Dataset[Date (Year)]" queryTableFieldId="17"/>
    <tableColumn id="18" xr3:uid="{350BDF84-078C-4ACB-8ADD-3332FE11AAB1}" uniqueName="18" name="HR Dataset[Date (Quarter)]" queryTableFieldId="18"/>
    <tableColumn id="19" xr3:uid="{7F29E1F5-026C-4399-96D9-A17D5A5534A9}" uniqueName="19" name="HR Dataset[Date (Month)]" queryTableFieldId="19"/>
    <tableColumn id="20" xr3:uid="{AD11F202-8AF7-42AF-A3DC-A77CB9B7AAD2}" uniqueName="20" name="HR Dataset[Date (Month Index)]" queryTableField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A62EB-A797-4252-BC92-7D80AA9380F0}">
  <dimension ref="A1:R8"/>
  <sheetViews>
    <sheetView showGridLines="0" zoomScale="70" zoomScaleNormal="70" workbookViewId="0">
      <selection activeCell="X15" sqref="X15"/>
    </sheetView>
  </sheetViews>
  <sheetFormatPr defaultRowHeight="15" x14ac:dyDescent="0.25"/>
  <cols>
    <col min="3" max="4" width="9.28515625" bestFit="1" customWidth="1"/>
    <col min="5" max="5" width="10.42578125" bestFit="1" customWidth="1"/>
    <col min="15" max="15" width="8.140625" customWidth="1"/>
    <col min="16" max="16" width="11.28515625" customWidth="1"/>
  </cols>
  <sheetData>
    <row r="1" spans="1:18" ht="31.5" customHeight="1" x14ac:dyDescent="0.25">
      <c r="A1" s="9" t="s">
        <v>36</v>
      </c>
      <c r="B1" s="9"/>
      <c r="C1" s="9"/>
      <c r="D1" s="9"/>
      <c r="E1" s="9"/>
      <c r="F1" s="9"/>
      <c r="G1" s="9"/>
      <c r="H1" s="9"/>
      <c r="I1" s="9"/>
      <c r="J1" s="9"/>
      <c r="K1" s="9"/>
      <c r="L1" s="9"/>
      <c r="M1" s="9"/>
      <c r="N1" s="9"/>
      <c r="O1" s="9"/>
      <c r="P1" s="9"/>
      <c r="Q1" s="9"/>
      <c r="R1" s="9"/>
    </row>
    <row r="2" spans="1:18" ht="31.5" customHeight="1" x14ac:dyDescent="0.25">
      <c r="A2" s="9"/>
      <c r="B2" s="9"/>
      <c r="C2" s="9"/>
      <c r="D2" s="9"/>
      <c r="E2" s="9"/>
      <c r="F2" s="9"/>
      <c r="G2" s="9"/>
      <c r="H2" s="9"/>
      <c r="I2" s="9"/>
      <c r="J2" s="9"/>
      <c r="K2" s="9"/>
      <c r="L2" s="9"/>
      <c r="M2" s="9"/>
      <c r="N2" s="9"/>
      <c r="O2" s="9"/>
      <c r="P2" s="9"/>
      <c r="Q2" s="9"/>
      <c r="R2" s="9"/>
    </row>
    <row r="3" spans="1:18" ht="15" customHeight="1" x14ac:dyDescent="0.25">
      <c r="A3" s="9"/>
      <c r="B3" s="9"/>
      <c r="C3" s="9"/>
      <c r="D3" s="9"/>
      <c r="E3" s="9"/>
      <c r="F3" s="9"/>
      <c r="G3" s="9"/>
      <c r="H3" s="9"/>
      <c r="I3" s="9"/>
      <c r="J3" s="9"/>
      <c r="K3" s="9"/>
      <c r="L3" s="9"/>
      <c r="M3" s="9"/>
      <c r="N3" s="9"/>
      <c r="O3" s="9"/>
      <c r="P3" s="9"/>
      <c r="Q3" s="9"/>
      <c r="R3" s="9"/>
    </row>
    <row r="4" spans="1:18" ht="18.75" x14ac:dyDescent="0.3">
      <c r="A4" s="6"/>
      <c r="B4" s="6"/>
      <c r="C4" s="7" t="s">
        <v>37</v>
      </c>
      <c r="D4" s="7"/>
      <c r="E4" s="6"/>
      <c r="F4" s="6"/>
      <c r="G4" s="6"/>
      <c r="H4" s="7" t="s">
        <v>80</v>
      </c>
      <c r="I4" s="6"/>
      <c r="J4" s="6"/>
      <c r="K4" s="6"/>
      <c r="L4" s="7" t="s">
        <v>81</v>
      </c>
      <c r="M4" s="6"/>
      <c r="N4" s="6"/>
      <c r="O4" s="6"/>
      <c r="P4" s="6"/>
      <c r="Q4" s="7" t="s">
        <v>82</v>
      </c>
      <c r="R4" s="6"/>
    </row>
    <row r="5" spans="1:18" ht="26.25" x14ac:dyDescent="0.4">
      <c r="A5" s="6"/>
      <c r="B5" s="6"/>
      <c r="C5" s="11">
        <f>GETPIVOTDATA("[Measures].[Active Employee]",Sheet7!$A$3,"[HR Dataset].[Gender]","[HR Dataset].[Gender].&amp;[M]")/GETPIVOTDATA("[Measures].[Active Employee]",Sheet7!$A$3)</f>
        <v>0.5446735395189003</v>
      </c>
      <c r="D5" s="11">
        <f>GETPIVOTDATA("[Measures].[Active Employee]",Sheet7!$A$3,"[HR Dataset].[Gender]","[HR Dataset].[Gender].&amp;[F]")/GETPIVOTDATA("[Measures].[Active Employee]",Sheet7!$A$3)</f>
        <v>0.45532646048109965</v>
      </c>
      <c r="E5" s="11">
        <f>+D5+C5</f>
        <v>1</v>
      </c>
      <c r="F5" s="6"/>
      <c r="G5" s="6"/>
      <c r="H5" s="6"/>
      <c r="I5" s="6"/>
      <c r="J5" s="6"/>
      <c r="K5" s="6"/>
      <c r="L5" s="6"/>
      <c r="M5" s="6"/>
      <c r="N5" s="6"/>
      <c r="O5" s="6"/>
      <c r="P5" s="6"/>
      <c r="Q5" s="6"/>
      <c r="R5" s="6"/>
    </row>
    <row r="6" spans="1:18" x14ac:dyDescent="0.25">
      <c r="A6" s="6"/>
      <c r="B6" s="6"/>
      <c r="C6" s="8"/>
      <c r="D6" s="6"/>
      <c r="E6" s="6"/>
      <c r="G6" s="6"/>
      <c r="H6" s="6"/>
      <c r="I6" s="6"/>
      <c r="J6" s="6"/>
      <c r="K6" s="6"/>
      <c r="L6" s="6"/>
      <c r="M6" s="6"/>
      <c r="N6" s="6"/>
      <c r="O6" s="6"/>
      <c r="P6" s="6"/>
      <c r="Q6" s="6"/>
      <c r="R6" s="6"/>
    </row>
    <row r="7" spans="1:18" ht="21" x14ac:dyDescent="0.35">
      <c r="A7" s="6"/>
      <c r="B7" s="6"/>
      <c r="C7" s="8"/>
      <c r="D7" s="6"/>
      <c r="E7" s="6"/>
      <c r="G7" s="16" t="s">
        <v>42</v>
      </c>
      <c r="H7" s="14">
        <f>+GETPIVOTDATA("[Measures].[Active Employee]",Sheet7!$A$10,"[HR Dataset].[Gender]","[HR Dataset].[Gender].&amp;[M]","[HR Dataset].[PayType]","[HR Dataset].[PayType].&amp;[Salary]")</f>
        <v>8.4985835694050993E-2</v>
      </c>
      <c r="I7" s="14">
        <f>+GETPIVOTDATA("[Measures].[Active Employee]",Sheet7!$A$10,"[HR Dataset].[Gender]","[HR Dataset].[Gender].&amp;[F]","[HR Dataset].[PayType]","[HR Dataset].[PayType].&amp;[Salary]")</f>
        <v>0.18181818181818182</v>
      </c>
      <c r="M7" s="6"/>
      <c r="N7" s="6"/>
      <c r="O7" s="6"/>
      <c r="P7" s="15" t="s">
        <v>78</v>
      </c>
      <c r="Q7" s="14">
        <f>+GETPIVOTDATA("[Measures].[Active Employee]",Sheet7!$A$17,"[HR Dataset].[FP]","[HR Dataset].[FP].&amp;[FT]","[HR Dataset].[Gender]","[HR Dataset].[Gender].&amp;[M]")</f>
        <v>0.27762039660056659</v>
      </c>
      <c r="R7" s="14">
        <f>+GETPIVOTDATA("[Measures].[Active Employee]",Sheet7!$A$17,"[HR Dataset].[FP]","[HR Dataset].[FP].&amp;[FT]","[HR Dataset].[Gender]","[HR Dataset].[Gender].&amp;[F]")</f>
        <v>0.50168350168350173</v>
      </c>
    </row>
    <row r="8" spans="1:18" ht="26.25" x14ac:dyDescent="0.4">
      <c r="A8" s="6"/>
      <c r="B8" s="6"/>
      <c r="C8" s="10">
        <f>GETPIVOTDATA("[Measures].[Active Employee]",Sheet7!$A$3,"[HR Dataset].[Gender]","[HR Dataset].[Gender].&amp;[M]")</f>
        <v>317</v>
      </c>
      <c r="D8" s="10">
        <f>GETPIVOTDATA("[Measures].[Active Employee]",Sheet7!$A$3,"[HR Dataset].[Gender]","[HR Dataset].[Gender].&amp;[F]")</f>
        <v>265</v>
      </c>
      <c r="E8" s="10">
        <f>+C8+D8</f>
        <v>582</v>
      </c>
      <c r="G8" s="16" t="s">
        <v>41</v>
      </c>
      <c r="H8" s="14">
        <f>+GETPIVOTDATA("[Measures].[Active Employee]",Sheet7!$A$10,"[HR Dataset].[Gender]","[HR Dataset].[Gender].&amp;[M]","[HR Dataset].[PayType]","[HR Dataset].[PayType].&amp;[Hourly]")</f>
        <v>0.91501416430594906</v>
      </c>
      <c r="I8" s="14">
        <f>+GETPIVOTDATA("[Measures].[Active Employee]",Sheet7!$A$10,"[HR Dataset].[Gender]","[HR Dataset].[Gender].&amp;[F]","[HR Dataset].[PayType]","[HR Dataset].[PayType].&amp;[Hourly]")</f>
        <v>0.81818181818181823</v>
      </c>
      <c r="K8" s="18">
        <f>+GETPIVOTDATA("[Measures].[Percentage]",Sheet7!$A$24,"[HR Dataset].[Gender]","[HR Dataset].[Gender].&amp;[M]")</f>
        <v>2.5552407932011332</v>
      </c>
      <c r="L8" s="18">
        <f>+GETPIVOTDATA("[Measures].[Percentage]",Sheet7!$A$24,"[HR Dataset].[Gender]","[HR Dataset].[Gender].&amp;[F]")</f>
        <v>2.5387205387205389</v>
      </c>
      <c r="M8" s="14">
        <f>+GETPIVOTDATA("[Measures].[Percentage]",Sheet7!$A$24)</f>
        <v>2.5476923076923077</v>
      </c>
      <c r="N8" s="6"/>
      <c r="O8" s="6"/>
      <c r="P8" s="15" t="s">
        <v>77</v>
      </c>
      <c r="Q8" s="14">
        <f>+GETPIVOTDATA("[Measures].[Active Employee]",Sheet7!$A$17,"[HR Dataset].[FP]","[HR Dataset].[FP].&amp;[PT]","[HR Dataset].[Gender]","[HR Dataset].[Gender].&amp;[M]")</f>
        <v>0.72237960339943341</v>
      </c>
      <c r="R8" s="14">
        <f>+GETPIVOTDATA("[Measures].[Active Employee]",Sheet7!$A$17,"[HR Dataset].[FP]","[HR Dataset].[FP].&amp;[PT]","[HR Dataset].[Gender]","[HR Dataset].[Gender].&amp;[F]")</f>
        <v>0.49831649831649832</v>
      </c>
    </row>
  </sheetData>
  <mergeCells count="1">
    <mergeCell ref="A1:R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7E0A2-3404-4D3D-BC45-A716EF9832F0}">
  <dimension ref="A3:D9"/>
  <sheetViews>
    <sheetView workbookViewId="0">
      <selection activeCell="O6" sqref="O6"/>
    </sheetView>
  </sheetViews>
  <sheetFormatPr defaultRowHeight="15" x14ac:dyDescent="0.25"/>
  <cols>
    <col min="1" max="1" width="13.140625" bestFit="1" customWidth="1"/>
    <col min="2" max="2" width="16.28515625" bestFit="1" customWidth="1"/>
    <col min="3" max="3" width="9.7109375" bestFit="1" customWidth="1"/>
    <col min="4" max="5" width="11.28515625" bestFit="1" customWidth="1"/>
  </cols>
  <sheetData>
    <row r="3" spans="1:4" x14ac:dyDescent="0.25">
      <c r="A3" s="1" t="s">
        <v>34</v>
      </c>
      <c r="B3" s="1" t="s">
        <v>31</v>
      </c>
    </row>
    <row r="4" spans="1:4" x14ac:dyDescent="0.25">
      <c r="A4" s="1" t="s">
        <v>0</v>
      </c>
      <c r="B4" t="s">
        <v>39</v>
      </c>
      <c r="C4" t="s">
        <v>40</v>
      </c>
      <c r="D4" t="s">
        <v>1</v>
      </c>
    </row>
    <row r="5" spans="1:4" x14ac:dyDescent="0.25">
      <c r="A5" s="2" t="s">
        <v>2</v>
      </c>
      <c r="B5" s="5">
        <v>11</v>
      </c>
      <c r="C5" s="5"/>
      <c r="D5" s="5">
        <v>11</v>
      </c>
    </row>
    <row r="6" spans="1:4" x14ac:dyDescent="0.25">
      <c r="A6" s="2" t="s">
        <v>10</v>
      </c>
      <c r="B6" s="5">
        <v>73</v>
      </c>
      <c r="C6" s="5">
        <v>23</v>
      </c>
      <c r="D6" s="5">
        <v>96</v>
      </c>
    </row>
    <row r="7" spans="1:4" x14ac:dyDescent="0.25">
      <c r="A7" s="2" t="s">
        <v>11</v>
      </c>
      <c r="B7" s="5">
        <v>127</v>
      </c>
      <c r="C7" s="5">
        <v>472</v>
      </c>
      <c r="D7" s="5">
        <v>599</v>
      </c>
    </row>
    <row r="8" spans="1:4" x14ac:dyDescent="0.25">
      <c r="A8" s="2" t="s">
        <v>12</v>
      </c>
      <c r="B8" s="5">
        <v>228</v>
      </c>
      <c r="C8" s="5">
        <v>722</v>
      </c>
      <c r="D8" s="5">
        <v>950</v>
      </c>
    </row>
    <row r="9" spans="1:4" x14ac:dyDescent="0.25">
      <c r="A9" s="2" t="s">
        <v>1</v>
      </c>
      <c r="B9" s="5">
        <v>439</v>
      </c>
      <c r="C9" s="5">
        <v>1217</v>
      </c>
      <c r="D9" s="5">
        <v>1656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ED1F6-5BEF-4FFD-9FF2-446939D402AE}">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D4256-A1E1-4DDB-B344-FED3BB160FC4}">
  <dimension ref="A3:C7"/>
  <sheetViews>
    <sheetView topLeftCell="B1" workbookViewId="0">
      <selection activeCell="C38" sqref="C38"/>
    </sheetView>
  </sheetViews>
  <sheetFormatPr defaultRowHeight="15" x14ac:dyDescent="0.25"/>
  <cols>
    <col min="1" max="1" width="13.140625" bestFit="1" customWidth="1"/>
    <col min="2" max="2" width="16" bestFit="1" customWidth="1"/>
    <col min="3" max="3" width="9.28515625" bestFit="1" customWidth="1"/>
    <col min="4" max="4" width="8.42578125" bestFit="1" customWidth="1"/>
  </cols>
  <sheetData>
    <row r="3" spans="1:3" x14ac:dyDescent="0.25">
      <c r="A3" s="1" t="s">
        <v>0</v>
      </c>
      <c r="B3" t="s">
        <v>13</v>
      </c>
      <c r="C3" t="s">
        <v>14</v>
      </c>
    </row>
    <row r="4" spans="1:3" x14ac:dyDescent="0.25">
      <c r="A4" s="2" t="s">
        <v>10</v>
      </c>
      <c r="B4" s="5">
        <v>411</v>
      </c>
      <c r="C4" s="5">
        <v>153</v>
      </c>
    </row>
    <row r="5" spans="1:3" x14ac:dyDescent="0.25">
      <c r="A5" s="2" t="s">
        <v>11</v>
      </c>
      <c r="B5" s="5">
        <v>442</v>
      </c>
      <c r="C5" s="5">
        <v>439</v>
      </c>
    </row>
    <row r="6" spans="1:3" x14ac:dyDescent="0.25">
      <c r="A6" s="2" t="s">
        <v>12</v>
      </c>
      <c r="B6" s="5">
        <v>582</v>
      </c>
      <c r="C6" s="5">
        <v>771</v>
      </c>
    </row>
    <row r="7" spans="1:3" x14ac:dyDescent="0.25">
      <c r="A7" s="2" t="s">
        <v>1</v>
      </c>
      <c r="B7" s="5">
        <v>582</v>
      </c>
      <c r="C7" s="5">
        <v>1363</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75176-5DB0-451F-804A-349421730C47}">
  <dimension ref="A3:B25"/>
  <sheetViews>
    <sheetView workbookViewId="0">
      <selection activeCell="B9" sqref="B9"/>
    </sheetView>
  </sheetViews>
  <sheetFormatPr defaultRowHeight="15" x14ac:dyDescent="0.25"/>
  <cols>
    <col min="1" max="1" width="13.140625" bestFit="1" customWidth="1"/>
    <col min="2" max="2" width="16" bestFit="1" customWidth="1"/>
  </cols>
  <sheetData>
    <row r="3" spans="1:2" x14ac:dyDescent="0.25">
      <c r="A3" s="1" t="s">
        <v>0</v>
      </c>
      <c r="B3" t="s">
        <v>13</v>
      </c>
    </row>
    <row r="4" spans="1:2" x14ac:dyDescent="0.25">
      <c r="A4" s="2" t="s">
        <v>15</v>
      </c>
      <c r="B4" s="4"/>
    </row>
    <row r="5" spans="1:2" x14ac:dyDescent="0.25">
      <c r="A5" s="3" t="s">
        <v>22</v>
      </c>
      <c r="B5" s="5">
        <v>40</v>
      </c>
    </row>
    <row r="6" spans="1:2" x14ac:dyDescent="0.25">
      <c r="A6" s="3" t="s">
        <v>23</v>
      </c>
      <c r="B6" s="5">
        <v>43</v>
      </c>
    </row>
    <row r="7" spans="1:2" x14ac:dyDescent="0.25">
      <c r="A7" s="2" t="s">
        <v>16</v>
      </c>
      <c r="B7" s="4"/>
    </row>
    <row r="8" spans="1:2" x14ac:dyDescent="0.25">
      <c r="A8" s="3" t="s">
        <v>22</v>
      </c>
      <c r="B8" s="5">
        <v>37</v>
      </c>
    </row>
    <row r="9" spans="1:2" x14ac:dyDescent="0.25">
      <c r="A9" s="3" t="s">
        <v>23</v>
      </c>
      <c r="B9" s="5">
        <v>40</v>
      </c>
    </row>
    <row r="10" spans="1:2" x14ac:dyDescent="0.25">
      <c r="A10" s="2" t="s">
        <v>17</v>
      </c>
      <c r="B10" s="4"/>
    </row>
    <row r="11" spans="1:2" x14ac:dyDescent="0.25">
      <c r="A11" s="3" t="s">
        <v>22</v>
      </c>
      <c r="B11" s="5">
        <v>25</v>
      </c>
    </row>
    <row r="12" spans="1:2" x14ac:dyDescent="0.25">
      <c r="A12" s="3" t="s">
        <v>23</v>
      </c>
      <c r="B12" s="5">
        <v>60</v>
      </c>
    </row>
    <row r="13" spans="1:2" x14ac:dyDescent="0.25">
      <c r="A13" s="2" t="s">
        <v>18</v>
      </c>
      <c r="B13" s="4"/>
    </row>
    <row r="14" spans="1:2" x14ac:dyDescent="0.25">
      <c r="A14" s="3" t="s">
        <v>22</v>
      </c>
      <c r="B14" s="5">
        <v>39</v>
      </c>
    </row>
    <row r="15" spans="1:2" x14ac:dyDescent="0.25">
      <c r="A15" s="3" t="s">
        <v>23</v>
      </c>
      <c r="B15" s="5">
        <v>42</v>
      </c>
    </row>
    <row r="16" spans="1:2" x14ac:dyDescent="0.25">
      <c r="A16" s="2" t="s">
        <v>19</v>
      </c>
      <c r="B16" s="4"/>
    </row>
    <row r="17" spans="1:2" x14ac:dyDescent="0.25">
      <c r="A17" s="3" t="s">
        <v>22</v>
      </c>
      <c r="B17" s="5">
        <v>47</v>
      </c>
    </row>
    <row r="18" spans="1:2" x14ac:dyDescent="0.25">
      <c r="A18" s="3" t="s">
        <v>23</v>
      </c>
      <c r="B18" s="5">
        <v>37</v>
      </c>
    </row>
    <row r="19" spans="1:2" x14ac:dyDescent="0.25">
      <c r="A19" s="2" t="s">
        <v>20</v>
      </c>
      <c r="B19" s="4"/>
    </row>
    <row r="20" spans="1:2" x14ac:dyDescent="0.25">
      <c r="A20" s="3" t="s">
        <v>22</v>
      </c>
      <c r="B20" s="5">
        <v>45</v>
      </c>
    </row>
    <row r="21" spans="1:2" x14ac:dyDescent="0.25">
      <c r="A21" s="3" t="s">
        <v>23</v>
      </c>
      <c r="B21" s="5">
        <v>54</v>
      </c>
    </row>
    <row r="22" spans="1:2" x14ac:dyDescent="0.25">
      <c r="A22" s="2" t="s">
        <v>21</v>
      </c>
      <c r="B22" s="4"/>
    </row>
    <row r="23" spans="1:2" x14ac:dyDescent="0.25">
      <c r="A23" s="3" t="s">
        <v>22</v>
      </c>
      <c r="B23" s="5">
        <v>32</v>
      </c>
    </row>
    <row r="24" spans="1:2" x14ac:dyDescent="0.25">
      <c r="A24" s="3" t="s">
        <v>23</v>
      </c>
      <c r="B24" s="5">
        <v>41</v>
      </c>
    </row>
    <row r="25" spans="1:2" x14ac:dyDescent="0.25">
      <c r="A25" s="2" t="s">
        <v>1</v>
      </c>
      <c r="B25" s="5">
        <v>582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B54ED-B1B3-4F6F-9994-53A15ECC2838}">
  <dimension ref="A3:D26"/>
  <sheetViews>
    <sheetView workbookViewId="0">
      <selection activeCell="G20" sqref="G20"/>
    </sheetView>
  </sheetViews>
  <sheetFormatPr defaultRowHeight="15" x14ac:dyDescent="0.25"/>
  <cols>
    <col min="1" max="1" width="23.85546875" bestFit="1" customWidth="1"/>
    <col min="2" max="2" width="16.28515625" bestFit="1" customWidth="1"/>
    <col min="3" max="3" width="3.140625" bestFit="1" customWidth="1"/>
    <col min="4" max="4" width="11.28515625" bestFit="1" customWidth="1"/>
    <col min="5" max="5" width="23.85546875" bestFit="1" customWidth="1"/>
    <col min="6" max="6" width="29.7109375" bestFit="1" customWidth="1"/>
    <col min="7" max="7" width="28.85546875" bestFit="1" customWidth="1"/>
  </cols>
  <sheetData>
    <row r="3" spans="1:4" x14ac:dyDescent="0.25">
      <c r="A3" s="1" t="s">
        <v>38</v>
      </c>
      <c r="B3" s="1" t="s">
        <v>31</v>
      </c>
    </row>
    <row r="4" spans="1:4" x14ac:dyDescent="0.25">
      <c r="A4" s="1" t="s">
        <v>0</v>
      </c>
      <c r="B4" t="s">
        <v>32</v>
      </c>
      <c r="C4" t="s">
        <v>33</v>
      </c>
      <c r="D4" t="s">
        <v>1</v>
      </c>
    </row>
    <row r="5" spans="1:4" x14ac:dyDescent="0.25">
      <c r="A5" s="2" t="s">
        <v>15</v>
      </c>
      <c r="B5" s="4"/>
      <c r="C5" s="4"/>
      <c r="D5" s="4"/>
    </row>
    <row r="6" spans="1:4" x14ac:dyDescent="0.25">
      <c r="A6" s="3" t="s">
        <v>22</v>
      </c>
      <c r="B6" s="5">
        <v>72.811578947368432</v>
      </c>
      <c r="C6" s="5">
        <v>30.682272727272728</v>
      </c>
      <c r="D6" s="5">
        <v>50.205609756097559</v>
      </c>
    </row>
    <row r="7" spans="1:4" x14ac:dyDescent="0.25">
      <c r="A7" s="3" t="s">
        <v>23</v>
      </c>
      <c r="B7" s="5">
        <v>119.80583333333334</v>
      </c>
      <c r="C7" s="5">
        <v>22.182903225806449</v>
      </c>
      <c r="D7" s="5">
        <v>49.426511627906983</v>
      </c>
    </row>
    <row r="8" spans="1:4" x14ac:dyDescent="0.25">
      <c r="A8" s="2" t="s">
        <v>16</v>
      </c>
      <c r="B8" s="4"/>
      <c r="C8" s="4"/>
      <c r="D8" s="4"/>
    </row>
    <row r="9" spans="1:4" x14ac:dyDescent="0.25">
      <c r="A9" s="3" t="s">
        <v>22</v>
      </c>
      <c r="B9" s="5">
        <v>92.438695652173919</v>
      </c>
      <c r="C9" s="5">
        <v>14.090714285714286</v>
      </c>
      <c r="D9" s="5">
        <v>62.793513513513517</v>
      </c>
    </row>
    <row r="10" spans="1:4" x14ac:dyDescent="0.25">
      <c r="A10" s="3" t="s">
        <v>23</v>
      </c>
      <c r="B10" s="5">
        <v>73.16</v>
      </c>
      <c r="C10" s="5">
        <v>17.897333333333332</v>
      </c>
      <c r="D10" s="5">
        <v>31.713000000000001</v>
      </c>
    </row>
    <row r="11" spans="1:4" x14ac:dyDescent="0.25">
      <c r="A11" s="2" t="s">
        <v>17</v>
      </c>
      <c r="B11" s="4"/>
      <c r="C11" s="4"/>
      <c r="D11" s="4"/>
    </row>
    <row r="12" spans="1:4" x14ac:dyDescent="0.25">
      <c r="A12" s="3" t="s">
        <v>22</v>
      </c>
      <c r="B12" s="5">
        <v>58.933076923076925</v>
      </c>
      <c r="C12" s="5">
        <v>13.414615384615384</v>
      </c>
      <c r="D12" s="5">
        <v>36.173846153846156</v>
      </c>
    </row>
    <row r="13" spans="1:4" x14ac:dyDescent="0.25">
      <c r="A13" s="3" t="s">
        <v>23</v>
      </c>
      <c r="B13" s="5">
        <v>143.36099999999999</v>
      </c>
      <c r="C13" s="5">
        <v>18.820399999999999</v>
      </c>
      <c r="D13" s="5">
        <v>39.57716666666667</v>
      </c>
    </row>
    <row r="14" spans="1:4" x14ac:dyDescent="0.25">
      <c r="A14" s="2" t="s">
        <v>18</v>
      </c>
      <c r="B14" s="4"/>
      <c r="C14" s="4"/>
      <c r="D14" s="4"/>
    </row>
    <row r="15" spans="1:4" x14ac:dyDescent="0.25">
      <c r="A15" s="3" t="s">
        <v>22</v>
      </c>
      <c r="B15" s="5">
        <v>88.104444444444454</v>
      </c>
      <c r="C15" s="5">
        <v>18.550952380952381</v>
      </c>
      <c r="D15" s="5">
        <v>50.652564102564106</v>
      </c>
    </row>
    <row r="16" spans="1:4" x14ac:dyDescent="0.25">
      <c r="A16" s="3" t="s">
        <v>23</v>
      </c>
      <c r="B16" s="5">
        <v>81.049166666666665</v>
      </c>
      <c r="C16" s="5">
        <v>18.386000000000003</v>
      </c>
      <c r="D16" s="5">
        <v>36.289761904761903</v>
      </c>
    </row>
    <row r="17" spans="1:4" x14ac:dyDescent="0.25">
      <c r="A17" s="2" t="s">
        <v>19</v>
      </c>
      <c r="B17" s="4"/>
      <c r="C17" s="4"/>
      <c r="D17" s="4"/>
    </row>
    <row r="18" spans="1:4" x14ac:dyDescent="0.25">
      <c r="A18" s="3" t="s">
        <v>22</v>
      </c>
      <c r="B18" s="5">
        <v>88.925384615384615</v>
      </c>
      <c r="C18" s="5">
        <v>11.8</v>
      </c>
      <c r="D18" s="5">
        <v>53.576249999999995</v>
      </c>
    </row>
    <row r="19" spans="1:4" x14ac:dyDescent="0.25">
      <c r="A19" s="3" t="s">
        <v>23</v>
      </c>
      <c r="B19" s="5">
        <v>66.672499999999999</v>
      </c>
      <c r="C19" s="5">
        <v>34.362307692307688</v>
      </c>
      <c r="D19" s="5">
        <v>44.565526315789477</v>
      </c>
    </row>
    <row r="20" spans="1:4" x14ac:dyDescent="0.25">
      <c r="A20" s="2" t="s">
        <v>20</v>
      </c>
      <c r="B20" s="4"/>
      <c r="C20" s="4"/>
      <c r="D20" s="4"/>
    </row>
    <row r="21" spans="1:4" x14ac:dyDescent="0.25">
      <c r="A21" s="3" t="s">
        <v>22</v>
      </c>
      <c r="B21" s="5">
        <v>65.677727272727282</v>
      </c>
      <c r="C21" s="5">
        <v>12.077826086956522</v>
      </c>
      <c r="D21" s="5">
        <v>38.282222222222224</v>
      </c>
    </row>
    <row r="22" spans="1:4" x14ac:dyDescent="0.25">
      <c r="A22" s="3" t="s">
        <v>23</v>
      </c>
      <c r="B22" s="5">
        <v>74.398571428571429</v>
      </c>
      <c r="C22" s="5">
        <v>19.814146341463413</v>
      </c>
      <c r="D22" s="5">
        <v>33.708363636363636</v>
      </c>
    </row>
    <row r="23" spans="1:4" x14ac:dyDescent="0.25">
      <c r="A23" s="2" t="s">
        <v>21</v>
      </c>
      <c r="B23" s="4"/>
      <c r="C23" s="4"/>
      <c r="D23" s="4"/>
    </row>
    <row r="24" spans="1:4" x14ac:dyDescent="0.25">
      <c r="A24" s="3" t="s">
        <v>22</v>
      </c>
      <c r="B24" s="5">
        <v>71.706666666666663</v>
      </c>
      <c r="C24" s="5">
        <v>7.3076470588235294</v>
      </c>
      <c r="D24" s="5">
        <v>37.494687499999998</v>
      </c>
    </row>
    <row r="25" spans="1:4" x14ac:dyDescent="0.25">
      <c r="A25" s="3" t="s">
        <v>23</v>
      </c>
      <c r="B25" s="5">
        <v>97.524666666666661</v>
      </c>
      <c r="C25" s="5">
        <v>15.591111111111111</v>
      </c>
      <c r="D25" s="5">
        <v>44.853095238095236</v>
      </c>
    </row>
    <row r="26" spans="1:4" x14ac:dyDescent="0.25">
      <c r="A26" s="2" t="s">
        <v>1</v>
      </c>
      <c r="B26" s="5">
        <v>84.045610859728512</v>
      </c>
      <c r="C26" s="5">
        <v>18.915013623978204</v>
      </c>
      <c r="D26" s="5">
        <v>43.394370748299316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7888A-3C3F-481F-81CD-44D505C2DE76}">
  <dimension ref="A3:D11"/>
  <sheetViews>
    <sheetView workbookViewId="0">
      <selection activeCell="J23" sqref="J23"/>
    </sheetView>
  </sheetViews>
  <sheetFormatPr defaultRowHeight="15" x14ac:dyDescent="0.25"/>
  <cols>
    <col min="1" max="1" width="16" bestFit="1" customWidth="1"/>
    <col min="2" max="2" width="16.28515625" bestFit="1" customWidth="1"/>
    <col min="3" max="3" width="4" bestFit="1" customWidth="1"/>
    <col min="4" max="4" width="11.28515625" bestFit="1" customWidth="1"/>
  </cols>
  <sheetData>
    <row r="3" spans="1:4" x14ac:dyDescent="0.25">
      <c r="A3" s="1" t="s">
        <v>13</v>
      </c>
      <c r="B3" s="1" t="s">
        <v>31</v>
      </c>
    </row>
    <row r="4" spans="1:4" x14ac:dyDescent="0.25">
      <c r="A4" s="1" t="s">
        <v>0</v>
      </c>
      <c r="B4" t="s">
        <v>32</v>
      </c>
      <c r="C4" t="s">
        <v>33</v>
      </c>
      <c r="D4" t="s">
        <v>1</v>
      </c>
    </row>
    <row r="5" spans="1:4" x14ac:dyDescent="0.25">
      <c r="A5" s="2" t="s">
        <v>24</v>
      </c>
      <c r="B5" s="5">
        <v>25</v>
      </c>
      <c r="C5" s="5">
        <v>50</v>
      </c>
      <c r="D5" s="5">
        <v>75</v>
      </c>
    </row>
    <row r="6" spans="1:4" x14ac:dyDescent="0.25">
      <c r="A6" s="2" t="s">
        <v>25</v>
      </c>
      <c r="B6" s="5">
        <v>86</v>
      </c>
      <c r="C6" s="5">
        <v>27</v>
      </c>
      <c r="D6" s="5">
        <v>113</v>
      </c>
    </row>
    <row r="7" spans="1:4" x14ac:dyDescent="0.25">
      <c r="A7" s="2" t="s">
        <v>26</v>
      </c>
      <c r="B7" s="5">
        <v>21</v>
      </c>
      <c r="C7" s="5">
        <v>41</v>
      </c>
      <c r="D7" s="5">
        <v>62</v>
      </c>
    </row>
    <row r="8" spans="1:4" x14ac:dyDescent="0.25">
      <c r="A8" s="2" t="s">
        <v>27</v>
      </c>
      <c r="B8" s="5">
        <v>34</v>
      </c>
      <c r="C8" s="5">
        <v>90</v>
      </c>
      <c r="D8" s="5">
        <v>124</v>
      </c>
    </row>
    <row r="9" spans="1:4" x14ac:dyDescent="0.25">
      <c r="A9" s="2" t="s">
        <v>28</v>
      </c>
      <c r="B9" s="5">
        <v>21</v>
      </c>
      <c r="C9" s="5">
        <v>73</v>
      </c>
      <c r="D9" s="5">
        <v>94</v>
      </c>
    </row>
    <row r="10" spans="1:4" x14ac:dyDescent="0.25">
      <c r="A10" s="2" t="s">
        <v>29</v>
      </c>
      <c r="B10" s="5">
        <v>33</v>
      </c>
      <c r="C10" s="5">
        <v>81</v>
      </c>
      <c r="D10" s="5">
        <v>114</v>
      </c>
    </row>
    <row r="11" spans="1:4" x14ac:dyDescent="0.25">
      <c r="A11" s="2" t="s">
        <v>1</v>
      </c>
      <c r="B11" s="5">
        <v>220</v>
      </c>
      <c r="C11" s="5">
        <v>362</v>
      </c>
      <c r="D11" s="5">
        <v>582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69D38-98DD-4888-931D-405B09172AFC}">
  <dimension ref="A3:C7"/>
  <sheetViews>
    <sheetView workbookViewId="0">
      <selection activeCell="E26" sqref="E26"/>
    </sheetView>
  </sheetViews>
  <sheetFormatPr defaultRowHeight="15" x14ac:dyDescent="0.25"/>
  <cols>
    <col min="1" max="1" width="13.140625" bestFit="1" customWidth="1"/>
    <col min="2" max="2" width="8.85546875" bestFit="1" customWidth="1"/>
    <col min="3" max="3" width="10.5703125" bestFit="1" customWidth="1"/>
  </cols>
  <sheetData>
    <row r="3" spans="1:3" x14ac:dyDescent="0.25">
      <c r="A3" s="1" t="s">
        <v>0</v>
      </c>
      <c r="B3" t="s">
        <v>35</v>
      </c>
      <c r="C3" t="s">
        <v>34</v>
      </c>
    </row>
    <row r="4" spans="1:3" x14ac:dyDescent="0.25">
      <c r="A4" s="2" t="s">
        <v>10</v>
      </c>
      <c r="B4" s="4">
        <v>82</v>
      </c>
      <c r="C4" s="5">
        <v>85</v>
      </c>
    </row>
    <row r="5" spans="1:3" x14ac:dyDescent="0.25">
      <c r="A5" s="2" t="s">
        <v>11</v>
      </c>
      <c r="B5" s="4">
        <v>372</v>
      </c>
      <c r="C5" s="5">
        <v>548</v>
      </c>
    </row>
    <row r="6" spans="1:3" x14ac:dyDescent="0.25">
      <c r="A6" s="2" t="s">
        <v>12</v>
      </c>
      <c r="B6" s="4">
        <v>610</v>
      </c>
      <c r="C6" s="5">
        <v>854</v>
      </c>
    </row>
    <row r="7" spans="1:3" x14ac:dyDescent="0.25">
      <c r="A7" s="2" t="s">
        <v>1</v>
      </c>
      <c r="B7" s="4">
        <v>1064</v>
      </c>
      <c r="C7" s="5">
        <v>1487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CE99-45C0-412B-BC23-B11BA3533BB3}">
  <dimension ref="A1:T1003"/>
  <sheetViews>
    <sheetView workbookViewId="0"/>
  </sheetViews>
  <sheetFormatPr defaultRowHeight="15" x14ac:dyDescent="0.25"/>
  <cols>
    <col min="1" max="1" width="18.5703125" bestFit="1" customWidth="1"/>
    <col min="2" max="2" width="20.28515625" bestFit="1" customWidth="1"/>
    <col min="3" max="3" width="21.28515625" bestFit="1" customWidth="1"/>
    <col min="4" max="4" width="17.85546875" bestFit="1" customWidth="1"/>
    <col min="5" max="5" width="25.7109375" bestFit="1" customWidth="1"/>
    <col min="6" max="6" width="16.5703125" bestFit="1" customWidth="1"/>
    <col min="7" max="7" width="23.28515625" bestFit="1" customWidth="1"/>
    <col min="8" max="8" width="24" bestFit="1" customWidth="1"/>
    <col min="9" max="9" width="23.85546875" bestFit="1" customWidth="1"/>
    <col min="10" max="10" width="22.42578125" bestFit="1" customWidth="1"/>
    <col min="11" max="11" width="22" bestFit="1" customWidth="1"/>
    <col min="12" max="12" width="25.7109375" bestFit="1" customWidth="1"/>
    <col min="13" max="13" width="23.7109375" bestFit="1" customWidth="1"/>
    <col min="14" max="14" width="25.140625" bestFit="1" customWidth="1"/>
    <col min="15" max="15" width="28" bestFit="1" customWidth="1"/>
    <col min="16" max="16" width="22.42578125" bestFit="1" customWidth="1"/>
    <col min="17" max="17" width="24.7109375" bestFit="1" customWidth="1"/>
    <col min="18" max="18" width="27.5703125" bestFit="1" customWidth="1"/>
    <col min="19" max="19" width="26.7109375" bestFit="1" customWidth="1"/>
    <col min="20" max="20" width="32.42578125" bestFit="1" customWidth="1"/>
  </cols>
  <sheetData>
    <row r="1" spans="1:20" x14ac:dyDescent="0.25">
      <c r="A1" t="s">
        <v>75</v>
      </c>
    </row>
    <row r="3" spans="1:20" x14ac:dyDescent="0.25">
      <c r="A3" t="s">
        <v>43</v>
      </c>
      <c r="B3" t="s">
        <v>44</v>
      </c>
      <c r="C3" t="s">
        <v>45</v>
      </c>
      <c r="D3" t="s">
        <v>46</v>
      </c>
      <c r="E3" t="s">
        <v>47</v>
      </c>
      <c r="F3" t="s">
        <v>48</v>
      </c>
      <c r="G3" t="s">
        <v>49</v>
      </c>
      <c r="H3" t="s">
        <v>50</v>
      </c>
      <c r="I3" t="s">
        <v>51</v>
      </c>
      <c r="J3" t="s">
        <v>52</v>
      </c>
      <c r="K3" t="s">
        <v>53</v>
      </c>
      <c r="L3" t="s">
        <v>54</v>
      </c>
      <c r="M3" t="s">
        <v>55</v>
      </c>
      <c r="N3" t="s">
        <v>56</v>
      </c>
      <c r="O3" t="s">
        <v>57</v>
      </c>
      <c r="P3" t="s">
        <v>58</v>
      </c>
      <c r="Q3" t="s">
        <v>59</v>
      </c>
      <c r="R3" t="s">
        <v>60</v>
      </c>
      <c r="S3" t="s">
        <v>61</v>
      </c>
      <c r="T3" t="s">
        <v>62</v>
      </c>
    </row>
    <row r="4" spans="1:20" x14ac:dyDescent="0.25">
      <c r="A4" s="13">
        <v>42278</v>
      </c>
      <c r="B4">
        <v>112992</v>
      </c>
      <c r="C4" t="s">
        <v>22</v>
      </c>
      <c r="D4">
        <v>19</v>
      </c>
      <c r="E4" t="s">
        <v>16</v>
      </c>
      <c r="F4" t="s">
        <v>33</v>
      </c>
      <c r="G4" s="13"/>
      <c r="H4" t="s">
        <v>63</v>
      </c>
      <c r="I4" t="s">
        <v>26</v>
      </c>
      <c r="J4" s="13">
        <v>40836</v>
      </c>
      <c r="K4" t="s">
        <v>41</v>
      </c>
      <c r="L4" t="s">
        <v>64</v>
      </c>
      <c r="M4" t="s">
        <v>65</v>
      </c>
      <c r="N4">
        <v>0</v>
      </c>
      <c r="O4">
        <v>0</v>
      </c>
      <c r="P4">
        <v>0</v>
      </c>
      <c r="Q4" t="s">
        <v>2</v>
      </c>
      <c r="R4" t="s">
        <v>9</v>
      </c>
      <c r="S4" t="s">
        <v>66</v>
      </c>
      <c r="T4">
        <v>10</v>
      </c>
    </row>
    <row r="5" spans="1:20" x14ac:dyDescent="0.25">
      <c r="A5" s="13">
        <v>42309</v>
      </c>
      <c r="B5">
        <v>27450</v>
      </c>
      <c r="C5" t="s">
        <v>22</v>
      </c>
      <c r="D5">
        <v>19</v>
      </c>
      <c r="E5" t="s">
        <v>21</v>
      </c>
      <c r="F5" t="s">
        <v>33</v>
      </c>
      <c r="G5" s="13"/>
      <c r="H5" t="s">
        <v>63</v>
      </c>
      <c r="I5" t="s">
        <v>27</v>
      </c>
      <c r="J5" s="13">
        <v>40857</v>
      </c>
      <c r="K5" t="s">
        <v>41</v>
      </c>
      <c r="L5" t="s">
        <v>64</v>
      </c>
      <c r="M5" t="s">
        <v>65</v>
      </c>
      <c r="N5">
        <v>0</v>
      </c>
      <c r="O5">
        <v>0</v>
      </c>
      <c r="P5">
        <v>0</v>
      </c>
      <c r="Q5" t="s">
        <v>2</v>
      </c>
      <c r="R5" t="s">
        <v>9</v>
      </c>
      <c r="S5" t="s">
        <v>67</v>
      </c>
      <c r="T5">
        <v>11</v>
      </c>
    </row>
    <row r="6" spans="1:20" x14ac:dyDescent="0.25">
      <c r="A6" s="13">
        <v>42309</v>
      </c>
      <c r="B6">
        <v>114780</v>
      </c>
      <c r="C6" t="s">
        <v>22</v>
      </c>
      <c r="D6">
        <v>19</v>
      </c>
      <c r="E6" t="s">
        <v>21</v>
      </c>
      <c r="F6" t="s">
        <v>33</v>
      </c>
      <c r="G6" s="13"/>
      <c r="H6" t="s">
        <v>63</v>
      </c>
      <c r="I6" t="s">
        <v>29</v>
      </c>
      <c r="J6" s="13">
        <v>40850</v>
      </c>
      <c r="K6" t="s">
        <v>41</v>
      </c>
      <c r="L6" t="s">
        <v>64</v>
      </c>
      <c r="M6" t="s">
        <v>65</v>
      </c>
      <c r="N6">
        <v>0</v>
      </c>
      <c r="O6">
        <v>0</v>
      </c>
      <c r="P6">
        <v>0</v>
      </c>
      <c r="Q6" t="s">
        <v>2</v>
      </c>
      <c r="R6" t="s">
        <v>9</v>
      </c>
      <c r="S6" t="s">
        <v>67</v>
      </c>
      <c r="T6">
        <v>11</v>
      </c>
    </row>
    <row r="7" spans="1:20" x14ac:dyDescent="0.25">
      <c r="A7" s="13">
        <v>42401</v>
      </c>
      <c r="B7">
        <v>23112</v>
      </c>
      <c r="C7" t="s">
        <v>22</v>
      </c>
      <c r="D7">
        <v>19</v>
      </c>
      <c r="E7" t="s">
        <v>21</v>
      </c>
      <c r="F7" t="s">
        <v>33</v>
      </c>
      <c r="G7" s="13"/>
      <c r="H7" t="s">
        <v>63</v>
      </c>
      <c r="I7" t="s">
        <v>27</v>
      </c>
      <c r="J7" s="13">
        <v>40961</v>
      </c>
      <c r="K7" t="s">
        <v>41</v>
      </c>
      <c r="L7" t="s">
        <v>64</v>
      </c>
      <c r="M7" t="s">
        <v>65</v>
      </c>
      <c r="N7">
        <v>0</v>
      </c>
      <c r="O7">
        <v>0</v>
      </c>
      <c r="P7">
        <v>0</v>
      </c>
      <c r="Q7" t="s">
        <v>10</v>
      </c>
      <c r="R7" t="s">
        <v>3</v>
      </c>
      <c r="S7" t="s">
        <v>5</v>
      </c>
      <c r="T7">
        <v>2</v>
      </c>
    </row>
    <row r="8" spans="1:20" x14ac:dyDescent="0.25">
      <c r="A8" s="13">
        <v>42461</v>
      </c>
      <c r="B8">
        <v>115994</v>
      </c>
      <c r="C8" t="s">
        <v>22</v>
      </c>
      <c r="D8">
        <v>19</v>
      </c>
      <c r="E8" t="s">
        <v>19</v>
      </c>
      <c r="F8" t="s">
        <v>33</v>
      </c>
      <c r="G8" s="13"/>
      <c r="H8" t="s">
        <v>63</v>
      </c>
      <c r="I8" t="s">
        <v>27</v>
      </c>
      <c r="J8" s="13">
        <v>41011</v>
      </c>
      <c r="K8" t="s">
        <v>41</v>
      </c>
      <c r="L8" t="s">
        <v>64</v>
      </c>
      <c r="M8" t="s">
        <v>65</v>
      </c>
      <c r="N8">
        <v>0</v>
      </c>
      <c r="O8">
        <v>0</v>
      </c>
      <c r="P8">
        <v>0</v>
      </c>
      <c r="Q8" t="s">
        <v>10</v>
      </c>
      <c r="R8" t="s">
        <v>7</v>
      </c>
      <c r="S8" t="s">
        <v>68</v>
      </c>
      <c r="T8">
        <v>4</v>
      </c>
    </row>
    <row r="9" spans="1:20" x14ac:dyDescent="0.25">
      <c r="A9" s="13">
        <v>42491</v>
      </c>
      <c r="B9">
        <v>100652</v>
      </c>
      <c r="C9" t="s">
        <v>22</v>
      </c>
      <c r="D9">
        <v>19</v>
      </c>
      <c r="E9" t="s">
        <v>21</v>
      </c>
      <c r="F9" t="s">
        <v>33</v>
      </c>
      <c r="G9" s="13"/>
      <c r="H9" t="s">
        <v>63</v>
      </c>
      <c r="I9" t="s">
        <v>28</v>
      </c>
      <c r="J9" s="13">
        <v>41033</v>
      </c>
      <c r="K9" t="s">
        <v>41</v>
      </c>
      <c r="L9" t="s">
        <v>64</v>
      </c>
      <c r="M9" t="s">
        <v>65</v>
      </c>
      <c r="N9">
        <v>0</v>
      </c>
      <c r="O9">
        <v>0</v>
      </c>
      <c r="P9">
        <v>0</v>
      </c>
      <c r="Q9" t="s">
        <v>10</v>
      </c>
      <c r="R9" t="s">
        <v>7</v>
      </c>
      <c r="S9" t="s">
        <v>69</v>
      </c>
      <c r="T9">
        <v>5</v>
      </c>
    </row>
    <row r="10" spans="1:20" x14ac:dyDescent="0.25">
      <c r="A10" s="13">
        <v>42583</v>
      </c>
      <c r="B10">
        <v>41512</v>
      </c>
      <c r="C10" t="s">
        <v>22</v>
      </c>
      <c r="D10">
        <v>19</v>
      </c>
      <c r="E10" t="s">
        <v>21</v>
      </c>
      <c r="F10" t="s">
        <v>33</v>
      </c>
      <c r="G10" s="13"/>
      <c r="H10" t="s">
        <v>63</v>
      </c>
      <c r="I10" t="s">
        <v>29</v>
      </c>
      <c r="J10" s="13">
        <v>41146</v>
      </c>
      <c r="K10" t="s">
        <v>41</v>
      </c>
      <c r="L10" t="s">
        <v>64</v>
      </c>
      <c r="M10" t="s">
        <v>65</v>
      </c>
      <c r="N10">
        <v>0</v>
      </c>
      <c r="O10">
        <v>0</v>
      </c>
      <c r="P10">
        <v>0</v>
      </c>
      <c r="Q10" t="s">
        <v>10</v>
      </c>
      <c r="R10" t="s">
        <v>8</v>
      </c>
      <c r="S10" t="s">
        <v>70</v>
      </c>
      <c r="T10">
        <v>8</v>
      </c>
    </row>
    <row r="11" spans="1:20" x14ac:dyDescent="0.25">
      <c r="A11" s="13">
        <v>42583</v>
      </c>
      <c r="B11">
        <v>49976</v>
      </c>
      <c r="C11" t="s">
        <v>22</v>
      </c>
      <c r="D11">
        <v>19</v>
      </c>
      <c r="E11" t="s">
        <v>16</v>
      </c>
      <c r="F11" t="s">
        <v>33</v>
      </c>
      <c r="G11" s="13"/>
      <c r="H11" t="s">
        <v>63</v>
      </c>
      <c r="I11" t="s">
        <v>30</v>
      </c>
      <c r="J11" s="13">
        <v>41130</v>
      </c>
      <c r="K11" t="s">
        <v>41</v>
      </c>
      <c r="L11" t="s">
        <v>64</v>
      </c>
      <c r="M11" t="s">
        <v>65</v>
      </c>
      <c r="N11">
        <v>0</v>
      </c>
      <c r="O11">
        <v>0</v>
      </c>
      <c r="P11">
        <v>0</v>
      </c>
      <c r="Q11" t="s">
        <v>10</v>
      </c>
      <c r="R11" t="s">
        <v>8</v>
      </c>
      <c r="S11" t="s">
        <v>70</v>
      </c>
      <c r="T11">
        <v>8</v>
      </c>
    </row>
    <row r="12" spans="1:20" x14ac:dyDescent="0.25">
      <c r="A12" s="13">
        <v>42614</v>
      </c>
      <c r="B12">
        <v>8506</v>
      </c>
      <c r="C12" t="s">
        <v>22</v>
      </c>
      <c r="D12">
        <v>19</v>
      </c>
      <c r="E12" t="s">
        <v>17</v>
      </c>
      <c r="F12" t="s">
        <v>33</v>
      </c>
      <c r="G12" s="13"/>
      <c r="H12" t="s">
        <v>63</v>
      </c>
      <c r="I12" t="s">
        <v>26</v>
      </c>
      <c r="J12" s="13">
        <v>41164</v>
      </c>
      <c r="K12" t="s">
        <v>41</v>
      </c>
      <c r="L12" t="s">
        <v>64</v>
      </c>
      <c r="M12" t="s">
        <v>65</v>
      </c>
      <c r="N12">
        <v>0</v>
      </c>
      <c r="O12">
        <v>0</v>
      </c>
      <c r="P12">
        <v>0</v>
      </c>
      <c r="Q12" t="s">
        <v>10</v>
      </c>
      <c r="R12" t="s">
        <v>8</v>
      </c>
      <c r="S12" t="s">
        <v>71</v>
      </c>
      <c r="T12">
        <v>9</v>
      </c>
    </row>
    <row r="13" spans="1:20" x14ac:dyDescent="0.25">
      <c r="A13" s="13">
        <v>42614</v>
      </c>
      <c r="B13">
        <v>100922</v>
      </c>
      <c r="C13" t="s">
        <v>22</v>
      </c>
      <c r="D13">
        <v>19</v>
      </c>
      <c r="E13" t="s">
        <v>16</v>
      </c>
      <c r="F13" t="s">
        <v>33</v>
      </c>
      <c r="G13" s="13"/>
      <c r="H13" t="s">
        <v>63</v>
      </c>
      <c r="I13" t="s">
        <v>29</v>
      </c>
      <c r="J13" s="13">
        <v>41165</v>
      </c>
      <c r="K13" t="s">
        <v>41</v>
      </c>
      <c r="L13" t="s">
        <v>64</v>
      </c>
      <c r="M13" t="s">
        <v>65</v>
      </c>
      <c r="N13">
        <v>0</v>
      </c>
      <c r="O13">
        <v>0</v>
      </c>
      <c r="P13">
        <v>0</v>
      </c>
      <c r="Q13" t="s">
        <v>10</v>
      </c>
      <c r="R13" t="s">
        <v>8</v>
      </c>
      <c r="S13" t="s">
        <v>71</v>
      </c>
      <c r="T13">
        <v>9</v>
      </c>
    </row>
    <row r="14" spans="1:20" x14ac:dyDescent="0.25">
      <c r="A14" s="13">
        <v>42644</v>
      </c>
      <c r="B14">
        <v>25168</v>
      </c>
      <c r="C14" t="s">
        <v>22</v>
      </c>
      <c r="D14">
        <v>19</v>
      </c>
      <c r="E14" t="s">
        <v>18</v>
      </c>
      <c r="F14" t="s">
        <v>33</v>
      </c>
      <c r="G14" s="13"/>
      <c r="H14" t="s">
        <v>63</v>
      </c>
      <c r="I14" t="s">
        <v>26</v>
      </c>
      <c r="J14" s="13">
        <v>41207</v>
      </c>
      <c r="K14" t="s">
        <v>41</v>
      </c>
      <c r="L14" t="s">
        <v>64</v>
      </c>
      <c r="M14" t="s">
        <v>65</v>
      </c>
      <c r="N14">
        <v>0</v>
      </c>
      <c r="O14">
        <v>0</v>
      </c>
      <c r="P14">
        <v>0</v>
      </c>
      <c r="Q14" t="s">
        <v>10</v>
      </c>
      <c r="R14" t="s">
        <v>9</v>
      </c>
      <c r="S14" t="s">
        <v>66</v>
      </c>
      <c r="T14">
        <v>10</v>
      </c>
    </row>
    <row r="15" spans="1:20" x14ac:dyDescent="0.25">
      <c r="A15" s="13">
        <v>42644</v>
      </c>
      <c r="B15">
        <v>42238</v>
      </c>
      <c r="C15" t="s">
        <v>22</v>
      </c>
      <c r="D15">
        <v>19</v>
      </c>
      <c r="E15" t="s">
        <v>16</v>
      </c>
      <c r="F15" t="s">
        <v>33</v>
      </c>
      <c r="G15" s="13"/>
      <c r="H15" t="s">
        <v>63</v>
      </c>
      <c r="I15" t="s">
        <v>29</v>
      </c>
      <c r="J15" s="13">
        <v>41202</v>
      </c>
      <c r="K15" t="s">
        <v>41</v>
      </c>
      <c r="L15" t="s">
        <v>64</v>
      </c>
      <c r="M15" t="s">
        <v>65</v>
      </c>
      <c r="N15">
        <v>0</v>
      </c>
      <c r="O15">
        <v>0</v>
      </c>
      <c r="P15">
        <v>0</v>
      </c>
      <c r="Q15" t="s">
        <v>10</v>
      </c>
      <c r="R15" t="s">
        <v>9</v>
      </c>
      <c r="S15" t="s">
        <v>66</v>
      </c>
      <c r="T15">
        <v>10</v>
      </c>
    </row>
    <row r="16" spans="1:20" x14ac:dyDescent="0.25">
      <c r="A16" s="13">
        <v>42644</v>
      </c>
      <c r="B16">
        <v>107436</v>
      </c>
      <c r="C16" t="s">
        <v>22</v>
      </c>
      <c r="D16">
        <v>19</v>
      </c>
      <c r="E16" t="s">
        <v>20</v>
      </c>
      <c r="F16" t="s">
        <v>33</v>
      </c>
      <c r="G16" s="13"/>
      <c r="H16" t="s">
        <v>63</v>
      </c>
      <c r="I16" t="s">
        <v>27</v>
      </c>
      <c r="J16" s="13">
        <v>41202</v>
      </c>
      <c r="K16" t="s">
        <v>41</v>
      </c>
      <c r="L16" t="s">
        <v>64</v>
      </c>
      <c r="M16" t="s">
        <v>65</v>
      </c>
      <c r="N16">
        <v>0</v>
      </c>
      <c r="O16">
        <v>0</v>
      </c>
      <c r="P16">
        <v>0</v>
      </c>
      <c r="Q16" t="s">
        <v>10</v>
      </c>
      <c r="R16" t="s">
        <v>9</v>
      </c>
      <c r="S16" t="s">
        <v>66</v>
      </c>
      <c r="T16">
        <v>10</v>
      </c>
    </row>
    <row r="17" spans="1:20" x14ac:dyDescent="0.25">
      <c r="A17" s="13">
        <v>42705</v>
      </c>
      <c r="B17">
        <v>102078</v>
      </c>
      <c r="C17" t="s">
        <v>22</v>
      </c>
      <c r="D17">
        <v>19</v>
      </c>
      <c r="E17" t="s">
        <v>21</v>
      </c>
      <c r="F17" t="s">
        <v>33</v>
      </c>
      <c r="G17" s="13"/>
      <c r="H17" t="s">
        <v>63</v>
      </c>
      <c r="I17" t="s">
        <v>25</v>
      </c>
      <c r="J17" s="13">
        <v>41263</v>
      </c>
      <c r="K17" t="s">
        <v>41</v>
      </c>
      <c r="L17" t="s">
        <v>64</v>
      </c>
      <c r="M17" t="s">
        <v>65</v>
      </c>
      <c r="N17">
        <v>0</v>
      </c>
      <c r="O17">
        <v>0</v>
      </c>
      <c r="P17">
        <v>0</v>
      </c>
      <c r="Q17" t="s">
        <v>10</v>
      </c>
      <c r="R17" t="s">
        <v>9</v>
      </c>
      <c r="S17" t="s">
        <v>72</v>
      </c>
      <c r="T17">
        <v>12</v>
      </c>
    </row>
    <row r="18" spans="1:20" x14ac:dyDescent="0.25">
      <c r="A18" s="13">
        <v>42705</v>
      </c>
      <c r="B18">
        <v>105070</v>
      </c>
      <c r="C18" t="s">
        <v>22</v>
      </c>
      <c r="D18">
        <v>19</v>
      </c>
      <c r="E18" t="s">
        <v>20</v>
      </c>
      <c r="F18" t="s">
        <v>33</v>
      </c>
      <c r="G18" s="13"/>
      <c r="H18" t="s">
        <v>63</v>
      </c>
      <c r="I18" t="s">
        <v>30</v>
      </c>
      <c r="J18" s="13">
        <v>41249</v>
      </c>
      <c r="K18" t="s">
        <v>41</v>
      </c>
      <c r="L18" t="s">
        <v>64</v>
      </c>
      <c r="M18" t="s">
        <v>65</v>
      </c>
      <c r="N18">
        <v>0</v>
      </c>
      <c r="O18">
        <v>0</v>
      </c>
      <c r="P18">
        <v>0</v>
      </c>
      <c r="Q18" t="s">
        <v>10</v>
      </c>
      <c r="R18" t="s">
        <v>9</v>
      </c>
      <c r="S18" t="s">
        <v>72</v>
      </c>
      <c r="T18">
        <v>12</v>
      </c>
    </row>
    <row r="19" spans="1:20" x14ac:dyDescent="0.25">
      <c r="A19" s="13">
        <v>42736</v>
      </c>
      <c r="B19">
        <v>112826</v>
      </c>
      <c r="C19" t="s">
        <v>22</v>
      </c>
      <c r="D19">
        <v>19</v>
      </c>
      <c r="E19" t="s">
        <v>20</v>
      </c>
      <c r="F19" t="s">
        <v>33</v>
      </c>
      <c r="G19" s="13"/>
      <c r="H19" t="s">
        <v>63</v>
      </c>
      <c r="I19" t="s">
        <v>29</v>
      </c>
      <c r="J19" s="13">
        <v>41305</v>
      </c>
      <c r="K19" t="s">
        <v>41</v>
      </c>
      <c r="L19" t="s">
        <v>64</v>
      </c>
      <c r="M19" t="s">
        <v>65</v>
      </c>
      <c r="N19">
        <v>0</v>
      </c>
      <c r="O19">
        <v>0</v>
      </c>
      <c r="P19">
        <v>0</v>
      </c>
      <c r="Q19" t="s">
        <v>11</v>
      </c>
      <c r="R19" t="s">
        <v>3</v>
      </c>
      <c r="S19" t="s">
        <v>4</v>
      </c>
      <c r="T19">
        <v>1</v>
      </c>
    </row>
    <row r="20" spans="1:20" x14ac:dyDescent="0.25">
      <c r="A20" s="13">
        <v>42767</v>
      </c>
      <c r="B20">
        <v>107318</v>
      </c>
      <c r="C20" t="s">
        <v>22</v>
      </c>
      <c r="D20">
        <v>19</v>
      </c>
      <c r="E20" t="s">
        <v>21</v>
      </c>
      <c r="F20" t="s">
        <v>33</v>
      </c>
      <c r="G20" s="13"/>
      <c r="H20" t="s">
        <v>63</v>
      </c>
      <c r="I20" t="s">
        <v>30</v>
      </c>
      <c r="J20" s="13">
        <v>41306</v>
      </c>
      <c r="K20" t="s">
        <v>41</v>
      </c>
      <c r="L20" t="s">
        <v>64</v>
      </c>
      <c r="M20" t="s">
        <v>65</v>
      </c>
      <c r="N20">
        <v>0</v>
      </c>
      <c r="O20">
        <v>0</v>
      </c>
      <c r="P20">
        <v>0</v>
      </c>
      <c r="Q20" t="s">
        <v>11</v>
      </c>
      <c r="R20" t="s">
        <v>3</v>
      </c>
      <c r="S20" t="s">
        <v>5</v>
      </c>
      <c r="T20">
        <v>2</v>
      </c>
    </row>
    <row r="21" spans="1:20" x14ac:dyDescent="0.25">
      <c r="A21" s="13">
        <v>42795</v>
      </c>
      <c r="B21">
        <v>109298</v>
      </c>
      <c r="C21" t="s">
        <v>22</v>
      </c>
      <c r="D21">
        <v>19</v>
      </c>
      <c r="E21" t="s">
        <v>18</v>
      </c>
      <c r="F21" t="s">
        <v>33</v>
      </c>
      <c r="G21" s="13"/>
      <c r="H21" t="s">
        <v>63</v>
      </c>
      <c r="I21" t="s">
        <v>29</v>
      </c>
      <c r="J21" s="13">
        <v>41341</v>
      </c>
      <c r="K21" t="s">
        <v>41</v>
      </c>
      <c r="L21" t="s">
        <v>64</v>
      </c>
      <c r="M21" t="s">
        <v>65</v>
      </c>
      <c r="N21">
        <v>0</v>
      </c>
      <c r="O21">
        <v>0</v>
      </c>
      <c r="P21">
        <v>0</v>
      </c>
      <c r="Q21" t="s">
        <v>11</v>
      </c>
      <c r="R21" t="s">
        <v>3</v>
      </c>
      <c r="S21" t="s">
        <v>6</v>
      </c>
      <c r="T21">
        <v>3</v>
      </c>
    </row>
    <row r="22" spans="1:20" x14ac:dyDescent="0.25">
      <c r="A22" s="13">
        <v>42795</v>
      </c>
      <c r="B22">
        <v>121988</v>
      </c>
      <c r="C22" t="s">
        <v>22</v>
      </c>
      <c r="D22">
        <v>19</v>
      </c>
      <c r="E22" t="s">
        <v>21</v>
      </c>
      <c r="F22" t="s">
        <v>33</v>
      </c>
      <c r="G22" s="13"/>
      <c r="H22" t="s">
        <v>63</v>
      </c>
      <c r="I22" t="s">
        <v>26</v>
      </c>
      <c r="J22" s="13">
        <v>41354</v>
      </c>
      <c r="K22" t="s">
        <v>41</v>
      </c>
      <c r="L22" t="s">
        <v>64</v>
      </c>
      <c r="M22" t="s">
        <v>65</v>
      </c>
      <c r="N22">
        <v>0</v>
      </c>
      <c r="O22">
        <v>0</v>
      </c>
      <c r="P22">
        <v>0</v>
      </c>
      <c r="Q22" t="s">
        <v>11</v>
      </c>
      <c r="R22" t="s">
        <v>3</v>
      </c>
      <c r="S22" t="s">
        <v>6</v>
      </c>
      <c r="T22">
        <v>3</v>
      </c>
    </row>
    <row r="23" spans="1:20" x14ac:dyDescent="0.25">
      <c r="A23" s="13">
        <v>42826</v>
      </c>
      <c r="B23">
        <v>107950</v>
      </c>
      <c r="C23" t="s">
        <v>22</v>
      </c>
      <c r="D23">
        <v>19</v>
      </c>
      <c r="E23" t="s">
        <v>20</v>
      </c>
      <c r="F23" t="s">
        <v>33</v>
      </c>
      <c r="G23" s="13"/>
      <c r="H23" t="s">
        <v>63</v>
      </c>
      <c r="I23" t="s">
        <v>25</v>
      </c>
      <c r="J23" s="13">
        <v>41373</v>
      </c>
      <c r="K23" t="s">
        <v>41</v>
      </c>
      <c r="L23" t="s">
        <v>64</v>
      </c>
      <c r="M23" t="s">
        <v>65</v>
      </c>
      <c r="N23">
        <v>0</v>
      </c>
      <c r="O23">
        <v>0</v>
      </c>
      <c r="P23">
        <v>0</v>
      </c>
      <c r="Q23" t="s">
        <v>11</v>
      </c>
      <c r="R23" t="s">
        <v>7</v>
      </c>
      <c r="S23" t="s">
        <v>68</v>
      </c>
      <c r="T23">
        <v>4</v>
      </c>
    </row>
    <row r="24" spans="1:20" x14ac:dyDescent="0.25">
      <c r="A24" s="13">
        <v>42826</v>
      </c>
      <c r="B24">
        <v>108074</v>
      </c>
      <c r="C24" t="s">
        <v>22</v>
      </c>
      <c r="D24">
        <v>19</v>
      </c>
      <c r="E24" t="s">
        <v>21</v>
      </c>
      <c r="F24" t="s">
        <v>33</v>
      </c>
      <c r="G24" s="13"/>
      <c r="H24" t="s">
        <v>63</v>
      </c>
      <c r="I24" t="s">
        <v>24</v>
      </c>
      <c r="J24" s="13">
        <v>41381</v>
      </c>
      <c r="K24" t="s">
        <v>41</v>
      </c>
      <c r="L24" t="s">
        <v>64</v>
      </c>
      <c r="M24" t="s">
        <v>65</v>
      </c>
      <c r="N24">
        <v>0</v>
      </c>
      <c r="O24">
        <v>0</v>
      </c>
      <c r="P24">
        <v>0</v>
      </c>
      <c r="Q24" t="s">
        <v>11</v>
      </c>
      <c r="R24" t="s">
        <v>7</v>
      </c>
      <c r="S24" t="s">
        <v>68</v>
      </c>
      <c r="T24">
        <v>4</v>
      </c>
    </row>
    <row r="25" spans="1:20" x14ac:dyDescent="0.25">
      <c r="A25" s="13">
        <v>42856</v>
      </c>
      <c r="B25">
        <v>41030</v>
      </c>
      <c r="C25" t="s">
        <v>22</v>
      </c>
      <c r="D25">
        <v>19</v>
      </c>
      <c r="E25" t="s">
        <v>20</v>
      </c>
      <c r="F25" t="s">
        <v>33</v>
      </c>
      <c r="G25" s="13"/>
      <c r="H25" t="s">
        <v>63</v>
      </c>
      <c r="I25" t="s">
        <v>26</v>
      </c>
      <c r="J25" s="13">
        <v>41410</v>
      </c>
      <c r="K25" t="s">
        <v>41</v>
      </c>
      <c r="L25" t="s">
        <v>64</v>
      </c>
      <c r="M25" t="s">
        <v>65</v>
      </c>
      <c r="N25">
        <v>0</v>
      </c>
      <c r="O25">
        <v>0</v>
      </c>
      <c r="P25">
        <v>0</v>
      </c>
      <c r="Q25" t="s">
        <v>11</v>
      </c>
      <c r="R25" t="s">
        <v>7</v>
      </c>
      <c r="S25" t="s">
        <v>69</v>
      </c>
      <c r="T25">
        <v>5</v>
      </c>
    </row>
    <row r="26" spans="1:20" x14ac:dyDescent="0.25">
      <c r="A26" s="13">
        <v>42856</v>
      </c>
      <c r="B26">
        <v>53938</v>
      </c>
      <c r="C26" t="s">
        <v>22</v>
      </c>
      <c r="D26">
        <v>19</v>
      </c>
      <c r="E26" t="s">
        <v>20</v>
      </c>
      <c r="F26" t="s">
        <v>33</v>
      </c>
      <c r="G26" s="13"/>
      <c r="H26" t="s">
        <v>63</v>
      </c>
      <c r="I26" t="s">
        <v>30</v>
      </c>
      <c r="J26" s="13">
        <v>41403</v>
      </c>
      <c r="K26" t="s">
        <v>41</v>
      </c>
      <c r="L26" t="s">
        <v>64</v>
      </c>
      <c r="M26" t="s">
        <v>65</v>
      </c>
      <c r="N26">
        <v>0</v>
      </c>
      <c r="O26">
        <v>0</v>
      </c>
      <c r="P26">
        <v>0</v>
      </c>
      <c r="Q26" t="s">
        <v>11</v>
      </c>
      <c r="R26" t="s">
        <v>7</v>
      </c>
      <c r="S26" t="s">
        <v>69</v>
      </c>
      <c r="T26">
        <v>5</v>
      </c>
    </row>
    <row r="27" spans="1:20" x14ac:dyDescent="0.25">
      <c r="A27" s="13">
        <v>42887</v>
      </c>
      <c r="B27">
        <v>25044</v>
      </c>
      <c r="C27" t="s">
        <v>22</v>
      </c>
      <c r="D27">
        <v>19</v>
      </c>
      <c r="E27" t="s">
        <v>21</v>
      </c>
      <c r="F27" t="s">
        <v>33</v>
      </c>
      <c r="G27" s="13"/>
      <c r="H27" t="s">
        <v>63</v>
      </c>
      <c r="I27" t="s">
        <v>24</v>
      </c>
      <c r="J27" s="13">
        <v>41446</v>
      </c>
      <c r="K27" t="s">
        <v>41</v>
      </c>
      <c r="L27" t="s">
        <v>64</v>
      </c>
      <c r="M27" t="s">
        <v>65</v>
      </c>
      <c r="N27">
        <v>0</v>
      </c>
      <c r="O27">
        <v>0</v>
      </c>
      <c r="P27">
        <v>0</v>
      </c>
      <c r="Q27" t="s">
        <v>11</v>
      </c>
      <c r="R27" t="s">
        <v>7</v>
      </c>
      <c r="S27" t="s">
        <v>73</v>
      </c>
      <c r="T27">
        <v>6</v>
      </c>
    </row>
    <row r="28" spans="1:20" x14ac:dyDescent="0.25">
      <c r="A28" s="13">
        <v>42887</v>
      </c>
      <c r="B28">
        <v>114856</v>
      </c>
      <c r="C28" t="s">
        <v>22</v>
      </c>
      <c r="D28">
        <v>19</v>
      </c>
      <c r="E28" t="s">
        <v>19</v>
      </c>
      <c r="F28" t="s">
        <v>33</v>
      </c>
      <c r="G28" s="13"/>
      <c r="H28" t="s">
        <v>63</v>
      </c>
      <c r="I28" t="s">
        <v>26</v>
      </c>
      <c r="J28" s="13">
        <v>41452</v>
      </c>
      <c r="K28" t="s">
        <v>41</v>
      </c>
      <c r="L28" t="s">
        <v>64</v>
      </c>
      <c r="M28" t="s">
        <v>65</v>
      </c>
      <c r="N28">
        <v>0</v>
      </c>
      <c r="O28">
        <v>0</v>
      </c>
      <c r="P28">
        <v>0</v>
      </c>
      <c r="Q28" t="s">
        <v>11</v>
      </c>
      <c r="R28" t="s">
        <v>7</v>
      </c>
      <c r="S28" t="s">
        <v>73</v>
      </c>
      <c r="T28">
        <v>6</v>
      </c>
    </row>
    <row r="29" spans="1:20" x14ac:dyDescent="0.25">
      <c r="A29" s="13">
        <v>42887</v>
      </c>
      <c r="B29">
        <v>116124</v>
      </c>
      <c r="C29" t="s">
        <v>22</v>
      </c>
      <c r="D29">
        <v>19</v>
      </c>
      <c r="E29" t="s">
        <v>16</v>
      </c>
      <c r="F29" t="s">
        <v>33</v>
      </c>
      <c r="G29" s="13"/>
      <c r="H29" t="s">
        <v>63</v>
      </c>
      <c r="I29" t="s">
        <v>24</v>
      </c>
      <c r="J29" s="13">
        <v>41430</v>
      </c>
      <c r="K29" t="s">
        <v>41</v>
      </c>
      <c r="L29" t="s">
        <v>64</v>
      </c>
      <c r="M29" t="s">
        <v>65</v>
      </c>
      <c r="N29">
        <v>0</v>
      </c>
      <c r="O29">
        <v>0</v>
      </c>
      <c r="P29">
        <v>0</v>
      </c>
      <c r="Q29" t="s">
        <v>11</v>
      </c>
      <c r="R29" t="s">
        <v>7</v>
      </c>
      <c r="S29" t="s">
        <v>73</v>
      </c>
      <c r="T29">
        <v>6</v>
      </c>
    </row>
    <row r="30" spans="1:20" x14ac:dyDescent="0.25">
      <c r="A30" s="13">
        <v>42887</v>
      </c>
      <c r="B30">
        <v>117500</v>
      </c>
      <c r="C30" t="s">
        <v>22</v>
      </c>
      <c r="D30">
        <v>19</v>
      </c>
      <c r="E30" t="s">
        <v>16</v>
      </c>
      <c r="F30" t="s">
        <v>33</v>
      </c>
      <c r="G30" s="13"/>
      <c r="H30" t="s">
        <v>63</v>
      </c>
      <c r="I30" t="s">
        <v>27</v>
      </c>
      <c r="J30" s="13">
        <v>41446</v>
      </c>
      <c r="K30" t="s">
        <v>41</v>
      </c>
      <c r="L30" t="s">
        <v>64</v>
      </c>
      <c r="M30" t="s">
        <v>65</v>
      </c>
      <c r="N30">
        <v>0</v>
      </c>
      <c r="O30">
        <v>0</v>
      </c>
      <c r="P30">
        <v>0</v>
      </c>
      <c r="Q30" t="s">
        <v>11</v>
      </c>
      <c r="R30" t="s">
        <v>7</v>
      </c>
      <c r="S30" t="s">
        <v>73</v>
      </c>
      <c r="T30">
        <v>6</v>
      </c>
    </row>
    <row r="31" spans="1:20" x14ac:dyDescent="0.25">
      <c r="A31" s="13">
        <v>42917</v>
      </c>
      <c r="B31">
        <v>17056</v>
      </c>
      <c r="C31" t="s">
        <v>22</v>
      </c>
      <c r="D31">
        <v>19</v>
      </c>
      <c r="E31" t="s">
        <v>17</v>
      </c>
      <c r="F31" t="s">
        <v>33</v>
      </c>
      <c r="G31" s="13"/>
      <c r="H31" t="s">
        <v>63</v>
      </c>
      <c r="I31" t="s">
        <v>30</v>
      </c>
      <c r="J31" s="13">
        <v>41460</v>
      </c>
      <c r="K31" t="s">
        <v>41</v>
      </c>
      <c r="L31" t="s">
        <v>64</v>
      </c>
      <c r="M31" t="s">
        <v>65</v>
      </c>
      <c r="N31">
        <v>0</v>
      </c>
      <c r="O31">
        <v>0</v>
      </c>
      <c r="P31">
        <v>0</v>
      </c>
      <c r="Q31" t="s">
        <v>11</v>
      </c>
      <c r="R31" t="s">
        <v>8</v>
      </c>
      <c r="S31" t="s">
        <v>74</v>
      </c>
      <c r="T31">
        <v>7</v>
      </c>
    </row>
    <row r="32" spans="1:20" x14ac:dyDescent="0.25">
      <c r="A32" s="13">
        <v>42917</v>
      </c>
      <c r="B32">
        <v>43134</v>
      </c>
      <c r="C32" t="s">
        <v>22</v>
      </c>
      <c r="D32">
        <v>19</v>
      </c>
      <c r="E32" t="s">
        <v>19</v>
      </c>
      <c r="F32" t="s">
        <v>33</v>
      </c>
      <c r="G32" s="13"/>
      <c r="H32" t="s">
        <v>63</v>
      </c>
      <c r="I32" t="s">
        <v>29</v>
      </c>
      <c r="J32" s="13">
        <v>41486</v>
      </c>
      <c r="K32" t="s">
        <v>41</v>
      </c>
      <c r="L32" t="s">
        <v>64</v>
      </c>
      <c r="M32" t="s">
        <v>65</v>
      </c>
      <c r="N32">
        <v>0</v>
      </c>
      <c r="O32">
        <v>0</v>
      </c>
      <c r="P32">
        <v>0</v>
      </c>
      <c r="Q32" t="s">
        <v>11</v>
      </c>
      <c r="R32" t="s">
        <v>8</v>
      </c>
      <c r="S32" t="s">
        <v>74</v>
      </c>
      <c r="T32">
        <v>7</v>
      </c>
    </row>
    <row r="33" spans="1:20" x14ac:dyDescent="0.25">
      <c r="A33" s="13">
        <v>42917</v>
      </c>
      <c r="B33">
        <v>115986</v>
      </c>
      <c r="C33" t="s">
        <v>22</v>
      </c>
      <c r="D33">
        <v>19</v>
      </c>
      <c r="E33" t="s">
        <v>17</v>
      </c>
      <c r="F33" t="s">
        <v>33</v>
      </c>
      <c r="G33" s="13"/>
      <c r="H33" t="s">
        <v>63</v>
      </c>
      <c r="I33" t="s">
        <v>28</v>
      </c>
      <c r="J33" s="13">
        <v>41479</v>
      </c>
      <c r="K33" t="s">
        <v>41</v>
      </c>
      <c r="L33" t="s">
        <v>64</v>
      </c>
      <c r="M33" t="s">
        <v>65</v>
      </c>
      <c r="N33">
        <v>0</v>
      </c>
      <c r="O33">
        <v>0</v>
      </c>
      <c r="P33">
        <v>0</v>
      </c>
      <c r="Q33" t="s">
        <v>11</v>
      </c>
      <c r="R33" t="s">
        <v>8</v>
      </c>
      <c r="S33" t="s">
        <v>74</v>
      </c>
      <c r="T33">
        <v>7</v>
      </c>
    </row>
    <row r="34" spans="1:20" x14ac:dyDescent="0.25">
      <c r="A34" s="13">
        <v>42948</v>
      </c>
      <c r="B34">
        <v>1988</v>
      </c>
      <c r="C34" t="s">
        <v>22</v>
      </c>
      <c r="D34">
        <v>19</v>
      </c>
      <c r="E34" t="s">
        <v>15</v>
      </c>
      <c r="F34" t="s">
        <v>33</v>
      </c>
      <c r="G34" s="13"/>
      <c r="H34" t="s">
        <v>63</v>
      </c>
      <c r="I34" t="s">
        <v>26</v>
      </c>
      <c r="J34" s="13">
        <v>41510</v>
      </c>
      <c r="K34" t="s">
        <v>41</v>
      </c>
      <c r="L34" t="s">
        <v>64</v>
      </c>
      <c r="M34" t="s">
        <v>65</v>
      </c>
      <c r="N34">
        <v>0</v>
      </c>
      <c r="O34">
        <v>0</v>
      </c>
      <c r="P34">
        <v>0</v>
      </c>
      <c r="Q34" t="s">
        <v>11</v>
      </c>
      <c r="R34" t="s">
        <v>8</v>
      </c>
      <c r="S34" t="s">
        <v>70</v>
      </c>
      <c r="T34">
        <v>8</v>
      </c>
    </row>
    <row r="35" spans="1:20" x14ac:dyDescent="0.25">
      <c r="A35" s="13">
        <v>42948</v>
      </c>
      <c r="B35">
        <v>19204</v>
      </c>
      <c r="C35" t="s">
        <v>22</v>
      </c>
      <c r="D35">
        <v>19</v>
      </c>
      <c r="E35" t="s">
        <v>21</v>
      </c>
      <c r="F35" t="s">
        <v>33</v>
      </c>
      <c r="G35" s="13"/>
      <c r="H35" t="s">
        <v>63</v>
      </c>
      <c r="I35" t="s">
        <v>30</v>
      </c>
      <c r="J35" s="13">
        <v>41503</v>
      </c>
      <c r="K35" t="s">
        <v>41</v>
      </c>
      <c r="L35" t="s">
        <v>64</v>
      </c>
      <c r="M35" t="s">
        <v>65</v>
      </c>
      <c r="N35">
        <v>0</v>
      </c>
      <c r="O35">
        <v>0</v>
      </c>
      <c r="P35">
        <v>0</v>
      </c>
      <c r="Q35" t="s">
        <v>11</v>
      </c>
      <c r="R35" t="s">
        <v>8</v>
      </c>
      <c r="S35" t="s">
        <v>70</v>
      </c>
      <c r="T35">
        <v>8</v>
      </c>
    </row>
    <row r="36" spans="1:20" x14ac:dyDescent="0.25">
      <c r="A36" s="13">
        <v>42948</v>
      </c>
      <c r="B36">
        <v>25898</v>
      </c>
      <c r="C36" t="s">
        <v>22</v>
      </c>
      <c r="D36">
        <v>19</v>
      </c>
      <c r="E36" t="s">
        <v>21</v>
      </c>
      <c r="F36" t="s">
        <v>33</v>
      </c>
      <c r="G36" s="13"/>
      <c r="H36" t="s">
        <v>63</v>
      </c>
      <c r="I36" t="s">
        <v>28</v>
      </c>
      <c r="J36" s="13">
        <v>41516</v>
      </c>
      <c r="K36" t="s">
        <v>41</v>
      </c>
      <c r="L36" t="s">
        <v>64</v>
      </c>
      <c r="M36" t="s">
        <v>65</v>
      </c>
      <c r="N36">
        <v>0</v>
      </c>
      <c r="O36">
        <v>0</v>
      </c>
      <c r="P36">
        <v>0</v>
      </c>
      <c r="Q36" t="s">
        <v>11</v>
      </c>
      <c r="R36" t="s">
        <v>8</v>
      </c>
      <c r="S36" t="s">
        <v>70</v>
      </c>
      <c r="T36">
        <v>8</v>
      </c>
    </row>
    <row r="37" spans="1:20" x14ac:dyDescent="0.25">
      <c r="A37" s="13">
        <v>42948</v>
      </c>
      <c r="B37">
        <v>121408</v>
      </c>
      <c r="C37" t="s">
        <v>22</v>
      </c>
      <c r="D37">
        <v>19</v>
      </c>
      <c r="E37" t="s">
        <v>18</v>
      </c>
      <c r="F37" t="s">
        <v>33</v>
      </c>
      <c r="G37" s="13"/>
      <c r="H37" t="s">
        <v>63</v>
      </c>
      <c r="I37" t="s">
        <v>29</v>
      </c>
      <c r="J37" s="13">
        <v>41493</v>
      </c>
      <c r="K37" t="s">
        <v>41</v>
      </c>
      <c r="L37" t="s">
        <v>64</v>
      </c>
      <c r="M37" t="s">
        <v>65</v>
      </c>
      <c r="N37">
        <v>0</v>
      </c>
      <c r="O37">
        <v>0</v>
      </c>
      <c r="P37">
        <v>0</v>
      </c>
      <c r="Q37" t="s">
        <v>11</v>
      </c>
      <c r="R37" t="s">
        <v>8</v>
      </c>
      <c r="S37" t="s">
        <v>70</v>
      </c>
      <c r="T37">
        <v>8</v>
      </c>
    </row>
    <row r="38" spans="1:20" x14ac:dyDescent="0.25">
      <c r="A38" s="13">
        <v>42948</v>
      </c>
      <c r="B38">
        <v>121520</v>
      </c>
      <c r="C38" t="s">
        <v>22</v>
      </c>
      <c r="D38">
        <v>19</v>
      </c>
      <c r="E38" t="s">
        <v>16</v>
      </c>
      <c r="F38" t="s">
        <v>33</v>
      </c>
      <c r="G38" s="13"/>
      <c r="H38" t="s">
        <v>63</v>
      </c>
      <c r="I38" t="s">
        <v>29</v>
      </c>
      <c r="J38" s="13">
        <v>41507</v>
      </c>
      <c r="K38" t="s">
        <v>41</v>
      </c>
      <c r="L38" t="s">
        <v>64</v>
      </c>
      <c r="M38" t="s">
        <v>65</v>
      </c>
      <c r="N38">
        <v>0</v>
      </c>
      <c r="O38">
        <v>0</v>
      </c>
      <c r="P38">
        <v>0</v>
      </c>
      <c r="Q38" t="s">
        <v>11</v>
      </c>
      <c r="R38" t="s">
        <v>8</v>
      </c>
      <c r="S38" t="s">
        <v>70</v>
      </c>
      <c r="T38">
        <v>8</v>
      </c>
    </row>
    <row r="39" spans="1:20" x14ac:dyDescent="0.25">
      <c r="A39" s="13">
        <v>42948</v>
      </c>
      <c r="B39">
        <v>122424</v>
      </c>
      <c r="C39" t="s">
        <v>22</v>
      </c>
      <c r="D39">
        <v>19</v>
      </c>
      <c r="E39" t="s">
        <v>19</v>
      </c>
      <c r="F39" t="s">
        <v>33</v>
      </c>
      <c r="G39" s="13"/>
      <c r="H39" t="s">
        <v>63</v>
      </c>
      <c r="I39" t="s">
        <v>28</v>
      </c>
      <c r="J39" s="13">
        <v>41501</v>
      </c>
      <c r="K39" t="s">
        <v>41</v>
      </c>
      <c r="L39" t="s">
        <v>64</v>
      </c>
      <c r="M39" t="s">
        <v>65</v>
      </c>
      <c r="N39">
        <v>0</v>
      </c>
      <c r="O39">
        <v>0</v>
      </c>
      <c r="P39">
        <v>0</v>
      </c>
      <c r="Q39" t="s">
        <v>11</v>
      </c>
      <c r="R39" t="s">
        <v>8</v>
      </c>
      <c r="S39" t="s">
        <v>70</v>
      </c>
      <c r="T39">
        <v>8</v>
      </c>
    </row>
    <row r="40" spans="1:20" x14ac:dyDescent="0.25">
      <c r="A40" s="13">
        <v>42979</v>
      </c>
      <c r="B40">
        <v>1936</v>
      </c>
      <c r="C40" t="s">
        <v>22</v>
      </c>
      <c r="D40">
        <v>19</v>
      </c>
      <c r="E40" t="s">
        <v>19</v>
      </c>
      <c r="F40" t="s">
        <v>33</v>
      </c>
      <c r="G40" s="13"/>
      <c r="H40" t="s">
        <v>63</v>
      </c>
      <c r="I40" t="s">
        <v>27</v>
      </c>
      <c r="J40" s="13">
        <v>41529</v>
      </c>
      <c r="K40" t="s">
        <v>41</v>
      </c>
      <c r="L40" t="s">
        <v>64</v>
      </c>
      <c r="M40" t="s">
        <v>65</v>
      </c>
      <c r="N40">
        <v>0</v>
      </c>
      <c r="O40">
        <v>0</v>
      </c>
      <c r="P40">
        <v>0</v>
      </c>
      <c r="Q40" t="s">
        <v>11</v>
      </c>
      <c r="R40" t="s">
        <v>8</v>
      </c>
      <c r="S40" t="s">
        <v>71</v>
      </c>
      <c r="T40">
        <v>9</v>
      </c>
    </row>
    <row r="41" spans="1:20" x14ac:dyDescent="0.25">
      <c r="A41" s="13">
        <v>42979</v>
      </c>
      <c r="B41">
        <v>22466</v>
      </c>
      <c r="C41" t="s">
        <v>22</v>
      </c>
      <c r="D41">
        <v>19</v>
      </c>
      <c r="E41" t="s">
        <v>20</v>
      </c>
      <c r="F41" t="s">
        <v>33</v>
      </c>
      <c r="G41" s="13"/>
      <c r="H41" t="s">
        <v>63</v>
      </c>
      <c r="I41" t="s">
        <v>25</v>
      </c>
      <c r="J41" s="13">
        <v>41541</v>
      </c>
      <c r="K41" t="s">
        <v>41</v>
      </c>
      <c r="L41" t="s">
        <v>64</v>
      </c>
      <c r="M41" t="s">
        <v>65</v>
      </c>
      <c r="N41">
        <v>0</v>
      </c>
      <c r="O41">
        <v>0</v>
      </c>
      <c r="P41">
        <v>0</v>
      </c>
      <c r="Q41" t="s">
        <v>11</v>
      </c>
      <c r="R41" t="s">
        <v>8</v>
      </c>
      <c r="S41" t="s">
        <v>71</v>
      </c>
      <c r="T41">
        <v>9</v>
      </c>
    </row>
    <row r="42" spans="1:20" x14ac:dyDescent="0.25">
      <c r="A42" s="13">
        <v>42979</v>
      </c>
      <c r="B42">
        <v>26148</v>
      </c>
      <c r="C42" t="s">
        <v>22</v>
      </c>
      <c r="D42">
        <v>19</v>
      </c>
      <c r="E42" t="s">
        <v>16</v>
      </c>
      <c r="F42" t="s">
        <v>33</v>
      </c>
      <c r="G42" s="13"/>
      <c r="H42" t="s">
        <v>63</v>
      </c>
      <c r="I42" t="s">
        <v>24</v>
      </c>
      <c r="J42" s="13">
        <v>41521</v>
      </c>
      <c r="K42" t="s">
        <v>41</v>
      </c>
      <c r="L42" t="s">
        <v>64</v>
      </c>
      <c r="M42" t="s">
        <v>65</v>
      </c>
      <c r="N42">
        <v>0</v>
      </c>
      <c r="O42">
        <v>0</v>
      </c>
      <c r="P42">
        <v>0</v>
      </c>
      <c r="Q42" t="s">
        <v>11</v>
      </c>
      <c r="R42" t="s">
        <v>8</v>
      </c>
      <c r="S42" t="s">
        <v>71</v>
      </c>
      <c r="T42">
        <v>9</v>
      </c>
    </row>
    <row r="43" spans="1:20" x14ac:dyDescent="0.25">
      <c r="A43" s="13">
        <v>42979</v>
      </c>
      <c r="B43">
        <v>40462</v>
      </c>
      <c r="C43" t="s">
        <v>22</v>
      </c>
      <c r="D43">
        <v>19</v>
      </c>
      <c r="E43" t="s">
        <v>15</v>
      </c>
      <c r="F43" t="s">
        <v>33</v>
      </c>
      <c r="G43" s="13"/>
      <c r="H43" t="s">
        <v>63</v>
      </c>
      <c r="I43" t="s">
        <v>27</v>
      </c>
      <c r="J43" s="13">
        <v>41536</v>
      </c>
      <c r="K43" t="s">
        <v>41</v>
      </c>
      <c r="L43" t="s">
        <v>64</v>
      </c>
      <c r="M43" t="s">
        <v>65</v>
      </c>
      <c r="N43">
        <v>0</v>
      </c>
      <c r="O43">
        <v>0</v>
      </c>
      <c r="P43">
        <v>0</v>
      </c>
      <c r="Q43" t="s">
        <v>11</v>
      </c>
      <c r="R43" t="s">
        <v>8</v>
      </c>
      <c r="S43" t="s">
        <v>71</v>
      </c>
      <c r="T43">
        <v>9</v>
      </c>
    </row>
    <row r="44" spans="1:20" x14ac:dyDescent="0.25">
      <c r="A44" s="13">
        <v>42979</v>
      </c>
      <c r="B44">
        <v>121292</v>
      </c>
      <c r="C44" t="s">
        <v>22</v>
      </c>
      <c r="D44">
        <v>19</v>
      </c>
      <c r="E44" t="s">
        <v>21</v>
      </c>
      <c r="F44" t="s">
        <v>33</v>
      </c>
      <c r="G44" s="13"/>
      <c r="H44" t="s">
        <v>63</v>
      </c>
      <c r="I44" t="s">
        <v>25</v>
      </c>
      <c r="J44" s="13">
        <v>41541</v>
      </c>
      <c r="K44" t="s">
        <v>41</v>
      </c>
      <c r="L44" t="s">
        <v>64</v>
      </c>
      <c r="M44" t="s">
        <v>65</v>
      </c>
      <c r="N44">
        <v>0</v>
      </c>
      <c r="O44">
        <v>0</v>
      </c>
      <c r="P44">
        <v>0</v>
      </c>
      <c r="Q44" t="s">
        <v>11</v>
      </c>
      <c r="R44" t="s">
        <v>8</v>
      </c>
      <c r="S44" t="s">
        <v>71</v>
      </c>
      <c r="T44">
        <v>9</v>
      </c>
    </row>
    <row r="45" spans="1:20" x14ac:dyDescent="0.25">
      <c r="A45" s="13">
        <v>43009</v>
      </c>
      <c r="B45">
        <v>5216</v>
      </c>
      <c r="C45" t="s">
        <v>22</v>
      </c>
      <c r="D45">
        <v>19</v>
      </c>
      <c r="E45" t="s">
        <v>15</v>
      </c>
      <c r="F45" t="s">
        <v>33</v>
      </c>
      <c r="G45" s="13"/>
      <c r="H45" t="s">
        <v>63</v>
      </c>
      <c r="I45" t="s">
        <v>27</v>
      </c>
      <c r="J45" s="13">
        <v>41577</v>
      </c>
      <c r="K45" t="s">
        <v>41</v>
      </c>
      <c r="L45" t="s">
        <v>64</v>
      </c>
      <c r="M45" t="s">
        <v>65</v>
      </c>
      <c r="N45">
        <v>0</v>
      </c>
      <c r="O45">
        <v>0</v>
      </c>
      <c r="P45">
        <v>0</v>
      </c>
      <c r="Q45" t="s">
        <v>11</v>
      </c>
      <c r="R45" t="s">
        <v>9</v>
      </c>
      <c r="S45" t="s">
        <v>66</v>
      </c>
      <c r="T45">
        <v>10</v>
      </c>
    </row>
    <row r="46" spans="1:20" x14ac:dyDescent="0.25">
      <c r="A46" s="13">
        <v>43009</v>
      </c>
      <c r="B46">
        <v>10854</v>
      </c>
      <c r="C46" t="s">
        <v>22</v>
      </c>
      <c r="D46">
        <v>19</v>
      </c>
      <c r="E46" t="s">
        <v>21</v>
      </c>
      <c r="F46" t="s">
        <v>33</v>
      </c>
      <c r="G46" s="13"/>
      <c r="H46" t="s">
        <v>63</v>
      </c>
      <c r="I46" t="s">
        <v>29</v>
      </c>
      <c r="J46" s="13">
        <v>41578</v>
      </c>
      <c r="K46" t="s">
        <v>41</v>
      </c>
      <c r="L46" t="s">
        <v>64</v>
      </c>
      <c r="M46" t="s">
        <v>65</v>
      </c>
      <c r="N46">
        <v>0</v>
      </c>
      <c r="O46">
        <v>0</v>
      </c>
      <c r="P46">
        <v>0</v>
      </c>
      <c r="Q46" t="s">
        <v>11</v>
      </c>
      <c r="R46" t="s">
        <v>9</v>
      </c>
      <c r="S46" t="s">
        <v>66</v>
      </c>
      <c r="T46">
        <v>10</v>
      </c>
    </row>
    <row r="47" spans="1:20" x14ac:dyDescent="0.25">
      <c r="A47" s="13">
        <v>43040</v>
      </c>
      <c r="B47">
        <v>9222</v>
      </c>
      <c r="C47" t="s">
        <v>22</v>
      </c>
      <c r="D47">
        <v>19</v>
      </c>
      <c r="E47" t="s">
        <v>15</v>
      </c>
      <c r="F47" t="s">
        <v>33</v>
      </c>
      <c r="G47" s="13"/>
      <c r="H47" t="s">
        <v>63</v>
      </c>
      <c r="I47" t="s">
        <v>27</v>
      </c>
      <c r="J47" s="13">
        <v>41592</v>
      </c>
      <c r="K47" t="s">
        <v>41</v>
      </c>
      <c r="L47" t="s">
        <v>64</v>
      </c>
      <c r="M47" t="s">
        <v>65</v>
      </c>
      <c r="N47">
        <v>0</v>
      </c>
      <c r="O47">
        <v>0</v>
      </c>
      <c r="P47">
        <v>0</v>
      </c>
      <c r="Q47" t="s">
        <v>11</v>
      </c>
      <c r="R47" t="s">
        <v>9</v>
      </c>
      <c r="S47" t="s">
        <v>67</v>
      </c>
      <c r="T47">
        <v>11</v>
      </c>
    </row>
    <row r="48" spans="1:20" x14ac:dyDescent="0.25">
      <c r="A48" s="13">
        <v>43040</v>
      </c>
      <c r="B48">
        <v>43570</v>
      </c>
      <c r="C48" t="s">
        <v>22</v>
      </c>
      <c r="D48">
        <v>19</v>
      </c>
      <c r="E48" t="s">
        <v>15</v>
      </c>
      <c r="F48" t="s">
        <v>33</v>
      </c>
      <c r="G48" s="13"/>
      <c r="H48" t="s">
        <v>63</v>
      </c>
      <c r="I48" t="s">
        <v>27</v>
      </c>
      <c r="J48" s="13">
        <v>41584</v>
      </c>
      <c r="K48" t="s">
        <v>41</v>
      </c>
      <c r="L48" t="s">
        <v>64</v>
      </c>
      <c r="M48" t="s">
        <v>65</v>
      </c>
      <c r="N48">
        <v>0</v>
      </c>
      <c r="O48">
        <v>0</v>
      </c>
      <c r="P48">
        <v>0</v>
      </c>
      <c r="Q48" t="s">
        <v>11</v>
      </c>
      <c r="R48" t="s">
        <v>9</v>
      </c>
      <c r="S48" t="s">
        <v>67</v>
      </c>
      <c r="T48">
        <v>11</v>
      </c>
    </row>
    <row r="49" spans="1:20" x14ac:dyDescent="0.25">
      <c r="A49" s="13">
        <v>43101</v>
      </c>
      <c r="B49">
        <v>52782</v>
      </c>
      <c r="C49" t="s">
        <v>22</v>
      </c>
      <c r="D49">
        <v>19</v>
      </c>
      <c r="E49" t="s">
        <v>19</v>
      </c>
      <c r="F49" t="s">
        <v>33</v>
      </c>
      <c r="G49" s="13"/>
      <c r="H49" t="s">
        <v>63</v>
      </c>
      <c r="I49" t="s">
        <v>25</v>
      </c>
      <c r="J49" s="13">
        <v>41642</v>
      </c>
      <c r="K49" t="s">
        <v>41</v>
      </c>
      <c r="L49" t="s">
        <v>64</v>
      </c>
      <c r="M49" t="s">
        <v>65</v>
      </c>
      <c r="N49">
        <v>0</v>
      </c>
      <c r="O49">
        <v>0</v>
      </c>
      <c r="P49">
        <v>0</v>
      </c>
      <c r="Q49" t="s">
        <v>12</v>
      </c>
      <c r="R49" t="s">
        <v>3</v>
      </c>
      <c r="S49" t="s">
        <v>4</v>
      </c>
      <c r="T49">
        <v>1</v>
      </c>
    </row>
    <row r="50" spans="1:20" x14ac:dyDescent="0.25">
      <c r="A50" s="13">
        <v>43101</v>
      </c>
      <c r="B50">
        <v>96512</v>
      </c>
      <c r="C50" t="s">
        <v>22</v>
      </c>
      <c r="D50">
        <v>19</v>
      </c>
      <c r="E50" t="s">
        <v>17</v>
      </c>
      <c r="F50" t="s">
        <v>33</v>
      </c>
      <c r="G50" s="13"/>
      <c r="H50" t="s">
        <v>63</v>
      </c>
      <c r="I50" t="s">
        <v>25</v>
      </c>
      <c r="J50" s="13">
        <v>41660</v>
      </c>
      <c r="K50" t="s">
        <v>41</v>
      </c>
      <c r="L50" t="s">
        <v>64</v>
      </c>
      <c r="M50" t="s">
        <v>65</v>
      </c>
      <c r="N50">
        <v>0</v>
      </c>
      <c r="O50">
        <v>0</v>
      </c>
      <c r="P50">
        <v>0</v>
      </c>
      <c r="Q50" t="s">
        <v>12</v>
      </c>
      <c r="R50" t="s">
        <v>3</v>
      </c>
      <c r="S50" t="s">
        <v>4</v>
      </c>
      <c r="T50">
        <v>1</v>
      </c>
    </row>
    <row r="51" spans="1:20" x14ac:dyDescent="0.25">
      <c r="A51" s="13">
        <v>43132</v>
      </c>
      <c r="B51">
        <v>9904</v>
      </c>
      <c r="C51" t="s">
        <v>22</v>
      </c>
      <c r="D51">
        <v>19</v>
      </c>
      <c r="E51" t="s">
        <v>16</v>
      </c>
      <c r="F51" t="s">
        <v>33</v>
      </c>
      <c r="G51" s="13"/>
      <c r="H51" t="s">
        <v>63</v>
      </c>
      <c r="I51" t="s">
        <v>27</v>
      </c>
      <c r="J51" s="13">
        <v>41696</v>
      </c>
      <c r="K51" t="s">
        <v>41</v>
      </c>
      <c r="L51" t="s">
        <v>64</v>
      </c>
      <c r="M51" t="s">
        <v>65</v>
      </c>
      <c r="N51">
        <v>0</v>
      </c>
      <c r="O51">
        <v>0</v>
      </c>
      <c r="P51">
        <v>0</v>
      </c>
      <c r="Q51" t="s">
        <v>12</v>
      </c>
      <c r="R51" t="s">
        <v>3</v>
      </c>
      <c r="S51" t="s">
        <v>5</v>
      </c>
      <c r="T51">
        <v>2</v>
      </c>
    </row>
    <row r="52" spans="1:20" x14ac:dyDescent="0.25">
      <c r="A52" s="13">
        <v>43132</v>
      </c>
      <c r="B52">
        <v>19598</v>
      </c>
      <c r="C52" t="s">
        <v>22</v>
      </c>
      <c r="D52">
        <v>19</v>
      </c>
      <c r="E52" t="s">
        <v>21</v>
      </c>
      <c r="F52" t="s">
        <v>33</v>
      </c>
      <c r="G52" s="13"/>
      <c r="H52" t="s">
        <v>63</v>
      </c>
      <c r="I52" t="s">
        <v>28</v>
      </c>
      <c r="J52" s="13">
        <v>41683</v>
      </c>
      <c r="K52" t="s">
        <v>41</v>
      </c>
      <c r="L52" t="s">
        <v>64</v>
      </c>
      <c r="M52" t="s">
        <v>65</v>
      </c>
      <c r="N52">
        <v>0</v>
      </c>
      <c r="O52">
        <v>0</v>
      </c>
      <c r="P52">
        <v>0</v>
      </c>
      <c r="Q52" t="s">
        <v>12</v>
      </c>
      <c r="R52" t="s">
        <v>3</v>
      </c>
      <c r="S52" t="s">
        <v>5</v>
      </c>
      <c r="T52">
        <v>2</v>
      </c>
    </row>
    <row r="53" spans="1:20" x14ac:dyDescent="0.25">
      <c r="A53" s="13">
        <v>43160</v>
      </c>
      <c r="B53">
        <v>7096</v>
      </c>
      <c r="C53" t="s">
        <v>22</v>
      </c>
      <c r="D53">
        <v>19</v>
      </c>
      <c r="E53" t="s">
        <v>16</v>
      </c>
      <c r="F53" t="s">
        <v>33</v>
      </c>
      <c r="G53" s="13"/>
      <c r="H53" t="s">
        <v>63</v>
      </c>
      <c r="I53" t="s">
        <v>27</v>
      </c>
      <c r="J53" s="13">
        <v>41725</v>
      </c>
      <c r="K53" t="s">
        <v>41</v>
      </c>
      <c r="L53" t="s">
        <v>64</v>
      </c>
      <c r="M53" t="s">
        <v>65</v>
      </c>
      <c r="N53">
        <v>0</v>
      </c>
      <c r="O53">
        <v>0</v>
      </c>
      <c r="P53">
        <v>0</v>
      </c>
      <c r="Q53" t="s">
        <v>12</v>
      </c>
      <c r="R53" t="s">
        <v>3</v>
      </c>
      <c r="S53" t="s">
        <v>6</v>
      </c>
      <c r="T53">
        <v>3</v>
      </c>
    </row>
    <row r="54" spans="1:20" x14ac:dyDescent="0.25">
      <c r="A54" s="13">
        <v>43160</v>
      </c>
      <c r="B54">
        <v>9432</v>
      </c>
      <c r="C54" t="s">
        <v>22</v>
      </c>
      <c r="D54">
        <v>19</v>
      </c>
      <c r="E54" t="s">
        <v>16</v>
      </c>
      <c r="F54" t="s">
        <v>33</v>
      </c>
      <c r="G54" s="13"/>
      <c r="H54" t="s">
        <v>63</v>
      </c>
      <c r="I54" t="s">
        <v>27</v>
      </c>
      <c r="J54" s="13">
        <v>41706</v>
      </c>
      <c r="K54" t="s">
        <v>41</v>
      </c>
      <c r="L54" t="s">
        <v>64</v>
      </c>
      <c r="M54" t="s">
        <v>65</v>
      </c>
      <c r="N54">
        <v>0</v>
      </c>
      <c r="O54">
        <v>0</v>
      </c>
      <c r="P54">
        <v>0</v>
      </c>
      <c r="Q54" t="s">
        <v>12</v>
      </c>
      <c r="R54" t="s">
        <v>3</v>
      </c>
      <c r="S54" t="s">
        <v>6</v>
      </c>
      <c r="T54">
        <v>3</v>
      </c>
    </row>
    <row r="55" spans="1:20" x14ac:dyDescent="0.25">
      <c r="A55" s="13">
        <v>43160</v>
      </c>
      <c r="B55">
        <v>10190</v>
      </c>
      <c r="C55" t="s">
        <v>22</v>
      </c>
      <c r="D55">
        <v>19</v>
      </c>
      <c r="E55" t="s">
        <v>19</v>
      </c>
      <c r="F55" t="s">
        <v>33</v>
      </c>
      <c r="G55" s="13"/>
      <c r="H55" t="s">
        <v>63</v>
      </c>
      <c r="I55" t="s">
        <v>27</v>
      </c>
      <c r="J55" s="13">
        <v>41699</v>
      </c>
      <c r="K55" t="s">
        <v>41</v>
      </c>
      <c r="L55" t="s">
        <v>64</v>
      </c>
      <c r="M55" t="s">
        <v>65</v>
      </c>
      <c r="N55">
        <v>0</v>
      </c>
      <c r="O55">
        <v>0</v>
      </c>
      <c r="P55">
        <v>0</v>
      </c>
      <c r="Q55" t="s">
        <v>12</v>
      </c>
      <c r="R55" t="s">
        <v>3</v>
      </c>
      <c r="S55" t="s">
        <v>6</v>
      </c>
      <c r="T55">
        <v>3</v>
      </c>
    </row>
    <row r="56" spans="1:20" x14ac:dyDescent="0.25">
      <c r="A56" s="13">
        <v>43160</v>
      </c>
      <c r="B56">
        <v>49966</v>
      </c>
      <c r="C56" t="s">
        <v>22</v>
      </c>
      <c r="D56">
        <v>19</v>
      </c>
      <c r="E56" t="s">
        <v>21</v>
      </c>
      <c r="F56" t="s">
        <v>33</v>
      </c>
      <c r="G56" s="13"/>
      <c r="H56" t="s">
        <v>63</v>
      </c>
      <c r="I56" t="s">
        <v>28</v>
      </c>
      <c r="J56" s="13">
        <v>41709</v>
      </c>
      <c r="K56" t="s">
        <v>41</v>
      </c>
      <c r="L56" t="s">
        <v>64</v>
      </c>
      <c r="M56" t="s">
        <v>65</v>
      </c>
      <c r="N56">
        <v>0</v>
      </c>
      <c r="O56">
        <v>0</v>
      </c>
      <c r="P56">
        <v>0</v>
      </c>
      <c r="Q56" t="s">
        <v>12</v>
      </c>
      <c r="R56" t="s">
        <v>3</v>
      </c>
      <c r="S56" t="s">
        <v>6</v>
      </c>
      <c r="T56">
        <v>3</v>
      </c>
    </row>
    <row r="57" spans="1:20" x14ac:dyDescent="0.25">
      <c r="A57" s="13">
        <v>43191</v>
      </c>
      <c r="B57">
        <v>10214</v>
      </c>
      <c r="C57" t="s">
        <v>22</v>
      </c>
      <c r="D57">
        <v>19</v>
      </c>
      <c r="E57" t="s">
        <v>17</v>
      </c>
      <c r="F57" t="s">
        <v>33</v>
      </c>
      <c r="G57" s="13"/>
      <c r="H57" t="s">
        <v>63</v>
      </c>
      <c r="I57" t="s">
        <v>27</v>
      </c>
      <c r="J57" s="13">
        <v>41732</v>
      </c>
      <c r="K57" t="s">
        <v>41</v>
      </c>
      <c r="L57" t="s">
        <v>64</v>
      </c>
      <c r="M57" t="s">
        <v>65</v>
      </c>
      <c r="N57">
        <v>0</v>
      </c>
      <c r="O57">
        <v>0</v>
      </c>
      <c r="P57">
        <v>0</v>
      </c>
      <c r="Q57" t="s">
        <v>12</v>
      </c>
      <c r="R57" t="s">
        <v>7</v>
      </c>
      <c r="S57" t="s">
        <v>68</v>
      </c>
      <c r="T57">
        <v>4</v>
      </c>
    </row>
    <row r="58" spans="1:20" x14ac:dyDescent="0.25">
      <c r="A58" s="13">
        <v>43191</v>
      </c>
      <c r="B58">
        <v>13134</v>
      </c>
      <c r="C58" t="s">
        <v>22</v>
      </c>
      <c r="D58">
        <v>19</v>
      </c>
      <c r="E58" t="s">
        <v>18</v>
      </c>
      <c r="F58" t="s">
        <v>33</v>
      </c>
      <c r="G58" s="13"/>
      <c r="H58" t="s">
        <v>63</v>
      </c>
      <c r="I58" t="s">
        <v>27</v>
      </c>
      <c r="J58" s="13">
        <v>41731</v>
      </c>
      <c r="K58" t="s">
        <v>41</v>
      </c>
      <c r="L58" t="s">
        <v>64</v>
      </c>
      <c r="M58" t="s">
        <v>65</v>
      </c>
      <c r="N58">
        <v>0</v>
      </c>
      <c r="O58">
        <v>0</v>
      </c>
      <c r="P58">
        <v>0</v>
      </c>
      <c r="Q58" t="s">
        <v>12</v>
      </c>
      <c r="R58" t="s">
        <v>7</v>
      </c>
      <c r="S58" t="s">
        <v>68</v>
      </c>
      <c r="T58">
        <v>4</v>
      </c>
    </row>
    <row r="59" spans="1:20" x14ac:dyDescent="0.25">
      <c r="A59" s="13">
        <v>43191</v>
      </c>
      <c r="B59">
        <v>55620</v>
      </c>
      <c r="C59" t="s">
        <v>22</v>
      </c>
      <c r="D59">
        <v>19</v>
      </c>
      <c r="E59" t="s">
        <v>17</v>
      </c>
      <c r="F59" t="s">
        <v>33</v>
      </c>
      <c r="G59" s="13"/>
      <c r="H59" t="s">
        <v>63</v>
      </c>
      <c r="I59" t="s">
        <v>28</v>
      </c>
      <c r="J59" s="13">
        <v>41745</v>
      </c>
      <c r="K59" t="s">
        <v>41</v>
      </c>
      <c r="L59" t="s">
        <v>64</v>
      </c>
      <c r="M59" t="s">
        <v>65</v>
      </c>
      <c r="N59">
        <v>0</v>
      </c>
      <c r="O59">
        <v>0</v>
      </c>
      <c r="P59">
        <v>0</v>
      </c>
      <c r="Q59" t="s">
        <v>12</v>
      </c>
      <c r="R59" t="s">
        <v>7</v>
      </c>
      <c r="S59" t="s">
        <v>68</v>
      </c>
      <c r="T59">
        <v>4</v>
      </c>
    </row>
    <row r="60" spans="1:20" x14ac:dyDescent="0.25">
      <c r="A60" s="13">
        <v>43221</v>
      </c>
      <c r="B60">
        <v>11638</v>
      </c>
      <c r="C60" t="s">
        <v>22</v>
      </c>
      <c r="D60">
        <v>19</v>
      </c>
      <c r="E60" t="s">
        <v>17</v>
      </c>
      <c r="F60" t="s">
        <v>33</v>
      </c>
      <c r="G60" s="13"/>
      <c r="H60" t="s">
        <v>63</v>
      </c>
      <c r="I60" t="s">
        <v>29</v>
      </c>
      <c r="J60" s="13">
        <v>41783</v>
      </c>
      <c r="K60" t="s">
        <v>41</v>
      </c>
      <c r="L60" t="s">
        <v>64</v>
      </c>
      <c r="M60" t="s">
        <v>65</v>
      </c>
      <c r="N60">
        <v>0</v>
      </c>
      <c r="O60">
        <v>0</v>
      </c>
      <c r="P60">
        <v>0</v>
      </c>
      <c r="Q60" t="s">
        <v>12</v>
      </c>
      <c r="R60" t="s">
        <v>7</v>
      </c>
      <c r="S60" t="s">
        <v>69</v>
      </c>
      <c r="T60">
        <v>5</v>
      </c>
    </row>
    <row r="61" spans="1:20" x14ac:dyDescent="0.25">
      <c r="A61" s="13">
        <v>43221</v>
      </c>
      <c r="B61">
        <v>20196</v>
      </c>
      <c r="C61" t="s">
        <v>22</v>
      </c>
      <c r="D61">
        <v>19</v>
      </c>
      <c r="E61" t="s">
        <v>19</v>
      </c>
      <c r="F61" t="s">
        <v>33</v>
      </c>
      <c r="G61" s="13"/>
      <c r="H61" t="s">
        <v>63</v>
      </c>
      <c r="I61" t="s">
        <v>28</v>
      </c>
      <c r="J61" s="13">
        <v>41782</v>
      </c>
      <c r="K61" t="s">
        <v>41</v>
      </c>
      <c r="L61" t="s">
        <v>64</v>
      </c>
      <c r="M61" t="s">
        <v>65</v>
      </c>
      <c r="N61">
        <v>0</v>
      </c>
      <c r="O61">
        <v>0</v>
      </c>
      <c r="P61">
        <v>0</v>
      </c>
      <c r="Q61" t="s">
        <v>12</v>
      </c>
      <c r="R61" t="s">
        <v>7</v>
      </c>
      <c r="S61" t="s">
        <v>69</v>
      </c>
      <c r="T61">
        <v>5</v>
      </c>
    </row>
    <row r="62" spans="1:20" x14ac:dyDescent="0.25">
      <c r="A62" s="13">
        <v>43221</v>
      </c>
      <c r="B62">
        <v>53238</v>
      </c>
      <c r="C62" t="s">
        <v>22</v>
      </c>
      <c r="D62">
        <v>19</v>
      </c>
      <c r="E62" t="s">
        <v>18</v>
      </c>
      <c r="F62" t="s">
        <v>33</v>
      </c>
      <c r="G62" s="13"/>
      <c r="H62" t="s">
        <v>63</v>
      </c>
      <c r="I62" t="s">
        <v>29</v>
      </c>
      <c r="J62" s="13">
        <v>41767</v>
      </c>
      <c r="K62" t="s">
        <v>41</v>
      </c>
      <c r="L62" t="s">
        <v>64</v>
      </c>
      <c r="M62" t="s">
        <v>65</v>
      </c>
      <c r="N62">
        <v>0</v>
      </c>
      <c r="O62">
        <v>0</v>
      </c>
      <c r="P62">
        <v>0</v>
      </c>
      <c r="Q62" t="s">
        <v>12</v>
      </c>
      <c r="R62" t="s">
        <v>7</v>
      </c>
      <c r="S62" t="s">
        <v>69</v>
      </c>
      <c r="T62">
        <v>5</v>
      </c>
    </row>
    <row r="63" spans="1:20" x14ac:dyDescent="0.25">
      <c r="A63" s="13">
        <v>43252</v>
      </c>
      <c r="B63">
        <v>1938</v>
      </c>
      <c r="C63" t="s">
        <v>22</v>
      </c>
      <c r="D63">
        <v>19</v>
      </c>
      <c r="E63" t="s">
        <v>19</v>
      </c>
      <c r="F63" t="s">
        <v>33</v>
      </c>
      <c r="G63" s="13"/>
      <c r="H63" t="s">
        <v>63</v>
      </c>
      <c r="I63" t="s">
        <v>27</v>
      </c>
      <c r="J63" s="13">
        <v>41810</v>
      </c>
      <c r="K63" t="s">
        <v>41</v>
      </c>
      <c r="L63" t="s">
        <v>64</v>
      </c>
      <c r="M63" t="s">
        <v>65</v>
      </c>
      <c r="N63">
        <v>0</v>
      </c>
      <c r="O63">
        <v>0</v>
      </c>
      <c r="P63">
        <v>0</v>
      </c>
      <c r="Q63" t="s">
        <v>12</v>
      </c>
      <c r="R63" t="s">
        <v>7</v>
      </c>
      <c r="S63" t="s">
        <v>73</v>
      </c>
      <c r="T63">
        <v>6</v>
      </c>
    </row>
    <row r="64" spans="1:20" x14ac:dyDescent="0.25">
      <c r="A64" s="13">
        <v>43252</v>
      </c>
      <c r="B64">
        <v>7738</v>
      </c>
      <c r="C64" t="s">
        <v>22</v>
      </c>
      <c r="D64">
        <v>19</v>
      </c>
      <c r="E64" t="s">
        <v>19</v>
      </c>
      <c r="F64" t="s">
        <v>33</v>
      </c>
      <c r="G64" s="13"/>
      <c r="H64" t="s">
        <v>63</v>
      </c>
      <c r="I64" t="s">
        <v>26</v>
      </c>
      <c r="J64" s="13">
        <v>41808</v>
      </c>
      <c r="K64" t="s">
        <v>41</v>
      </c>
      <c r="L64" t="s">
        <v>64</v>
      </c>
      <c r="M64" t="s">
        <v>65</v>
      </c>
      <c r="N64">
        <v>0</v>
      </c>
      <c r="O64">
        <v>0</v>
      </c>
      <c r="P64">
        <v>0</v>
      </c>
      <c r="Q64" t="s">
        <v>12</v>
      </c>
      <c r="R64" t="s">
        <v>7</v>
      </c>
      <c r="S64" t="s">
        <v>73</v>
      </c>
      <c r="T64">
        <v>6</v>
      </c>
    </row>
    <row r="65" spans="1:20" x14ac:dyDescent="0.25">
      <c r="A65" s="13">
        <v>43252</v>
      </c>
      <c r="B65">
        <v>16340</v>
      </c>
      <c r="C65" t="s">
        <v>22</v>
      </c>
      <c r="D65">
        <v>19</v>
      </c>
      <c r="E65" t="s">
        <v>17</v>
      </c>
      <c r="F65" t="s">
        <v>33</v>
      </c>
      <c r="G65" s="13"/>
      <c r="H65" t="s">
        <v>63</v>
      </c>
      <c r="I65" t="s">
        <v>30</v>
      </c>
      <c r="J65" s="13">
        <v>41809</v>
      </c>
      <c r="K65" t="s">
        <v>41</v>
      </c>
      <c r="L65" t="s">
        <v>64</v>
      </c>
      <c r="M65" t="s">
        <v>65</v>
      </c>
      <c r="N65">
        <v>0</v>
      </c>
      <c r="O65">
        <v>0</v>
      </c>
      <c r="P65">
        <v>0</v>
      </c>
      <c r="Q65" t="s">
        <v>12</v>
      </c>
      <c r="R65" t="s">
        <v>7</v>
      </c>
      <c r="S65" t="s">
        <v>73</v>
      </c>
      <c r="T65">
        <v>6</v>
      </c>
    </row>
    <row r="66" spans="1:20" x14ac:dyDescent="0.25">
      <c r="A66" s="13">
        <v>43252</v>
      </c>
      <c r="B66">
        <v>21594</v>
      </c>
      <c r="C66" t="s">
        <v>22</v>
      </c>
      <c r="D66">
        <v>19</v>
      </c>
      <c r="E66" t="s">
        <v>17</v>
      </c>
      <c r="F66" t="s">
        <v>33</v>
      </c>
      <c r="G66" s="13"/>
      <c r="H66" t="s">
        <v>63</v>
      </c>
      <c r="I66" t="s">
        <v>28</v>
      </c>
      <c r="J66" s="13">
        <v>41815</v>
      </c>
      <c r="K66" t="s">
        <v>41</v>
      </c>
      <c r="L66" t="s">
        <v>64</v>
      </c>
      <c r="M66" t="s">
        <v>65</v>
      </c>
      <c r="N66">
        <v>0</v>
      </c>
      <c r="O66">
        <v>0</v>
      </c>
      <c r="P66">
        <v>0</v>
      </c>
      <c r="Q66" t="s">
        <v>12</v>
      </c>
      <c r="R66" t="s">
        <v>7</v>
      </c>
      <c r="S66" t="s">
        <v>73</v>
      </c>
      <c r="T66">
        <v>6</v>
      </c>
    </row>
    <row r="67" spans="1:20" x14ac:dyDescent="0.25">
      <c r="A67" s="13">
        <v>43252</v>
      </c>
      <c r="B67">
        <v>40404</v>
      </c>
      <c r="C67" t="s">
        <v>22</v>
      </c>
      <c r="D67">
        <v>19</v>
      </c>
      <c r="E67" t="s">
        <v>15</v>
      </c>
      <c r="F67" t="s">
        <v>33</v>
      </c>
      <c r="G67" s="13"/>
      <c r="H67" t="s">
        <v>63</v>
      </c>
      <c r="I67" t="s">
        <v>27</v>
      </c>
      <c r="J67" s="13">
        <v>41816</v>
      </c>
      <c r="K67" t="s">
        <v>41</v>
      </c>
      <c r="L67" t="s">
        <v>64</v>
      </c>
      <c r="M67" t="s">
        <v>65</v>
      </c>
      <c r="N67">
        <v>0</v>
      </c>
      <c r="O67">
        <v>0</v>
      </c>
      <c r="P67">
        <v>0</v>
      </c>
      <c r="Q67" t="s">
        <v>12</v>
      </c>
      <c r="R67" t="s">
        <v>7</v>
      </c>
      <c r="S67" t="s">
        <v>73</v>
      </c>
      <c r="T67">
        <v>6</v>
      </c>
    </row>
    <row r="68" spans="1:20" x14ac:dyDescent="0.25">
      <c r="A68" s="13">
        <v>43252</v>
      </c>
      <c r="B68">
        <v>40466</v>
      </c>
      <c r="C68" t="s">
        <v>22</v>
      </c>
      <c r="D68">
        <v>19</v>
      </c>
      <c r="E68" t="s">
        <v>16</v>
      </c>
      <c r="F68" t="s">
        <v>33</v>
      </c>
      <c r="G68" s="13"/>
      <c r="H68" t="s">
        <v>63</v>
      </c>
      <c r="I68" t="s">
        <v>27</v>
      </c>
      <c r="J68" s="13">
        <v>41796</v>
      </c>
      <c r="K68" t="s">
        <v>41</v>
      </c>
      <c r="L68" t="s">
        <v>64</v>
      </c>
      <c r="M68" t="s">
        <v>65</v>
      </c>
      <c r="N68">
        <v>0</v>
      </c>
      <c r="O68">
        <v>0</v>
      </c>
      <c r="P68">
        <v>0</v>
      </c>
      <c r="Q68" t="s">
        <v>12</v>
      </c>
      <c r="R68" t="s">
        <v>7</v>
      </c>
      <c r="S68" t="s">
        <v>73</v>
      </c>
      <c r="T68">
        <v>6</v>
      </c>
    </row>
    <row r="69" spans="1:20" x14ac:dyDescent="0.25">
      <c r="A69" s="13">
        <v>43252</v>
      </c>
      <c r="B69">
        <v>42118</v>
      </c>
      <c r="C69" t="s">
        <v>22</v>
      </c>
      <c r="D69">
        <v>19</v>
      </c>
      <c r="E69" t="s">
        <v>16</v>
      </c>
      <c r="F69" t="s">
        <v>33</v>
      </c>
      <c r="G69" s="13"/>
      <c r="H69" t="s">
        <v>63</v>
      </c>
      <c r="I69" t="s">
        <v>29</v>
      </c>
      <c r="J69" s="13">
        <v>41803</v>
      </c>
      <c r="K69" t="s">
        <v>41</v>
      </c>
      <c r="L69" t="s">
        <v>64</v>
      </c>
      <c r="M69" t="s">
        <v>65</v>
      </c>
      <c r="N69">
        <v>0</v>
      </c>
      <c r="O69">
        <v>0</v>
      </c>
      <c r="P69">
        <v>0</v>
      </c>
      <c r="Q69" t="s">
        <v>12</v>
      </c>
      <c r="R69" t="s">
        <v>7</v>
      </c>
      <c r="S69" t="s">
        <v>73</v>
      </c>
      <c r="T69">
        <v>6</v>
      </c>
    </row>
    <row r="70" spans="1:20" x14ac:dyDescent="0.25">
      <c r="A70" s="13">
        <v>43282</v>
      </c>
      <c r="B70">
        <v>10020</v>
      </c>
      <c r="C70" t="s">
        <v>22</v>
      </c>
      <c r="D70">
        <v>19</v>
      </c>
      <c r="E70" t="s">
        <v>15</v>
      </c>
      <c r="F70" t="s">
        <v>33</v>
      </c>
      <c r="G70" s="13"/>
      <c r="H70" t="s">
        <v>63</v>
      </c>
      <c r="I70" t="s">
        <v>27</v>
      </c>
      <c r="J70" s="13">
        <v>41839</v>
      </c>
      <c r="K70" t="s">
        <v>41</v>
      </c>
      <c r="L70" t="s">
        <v>64</v>
      </c>
      <c r="M70" t="s">
        <v>65</v>
      </c>
      <c r="N70">
        <v>0</v>
      </c>
      <c r="O70">
        <v>0</v>
      </c>
      <c r="P70">
        <v>0</v>
      </c>
      <c r="Q70" t="s">
        <v>12</v>
      </c>
      <c r="R70" t="s">
        <v>8</v>
      </c>
      <c r="S70" t="s">
        <v>74</v>
      </c>
      <c r="T70">
        <v>7</v>
      </c>
    </row>
    <row r="71" spans="1:20" x14ac:dyDescent="0.25">
      <c r="A71" s="13">
        <v>43282</v>
      </c>
      <c r="B71">
        <v>10034</v>
      </c>
      <c r="C71" t="s">
        <v>22</v>
      </c>
      <c r="D71">
        <v>19</v>
      </c>
      <c r="E71" t="s">
        <v>16</v>
      </c>
      <c r="F71" t="s">
        <v>33</v>
      </c>
      <c r="G71" s="13"/>
      <c r="H71" t="s">
        <v>63</v>
      </c>
      <c r="I71" t="s">
        <v>27</v>
      </c>
      <c r="J71" s="13">
        <v>41844</v>
      </c>
      <c r="K71" t="s">
        <v>41</v>
      </c>
      <c r="L71" t="s">
        <v>64</v>
      </c>
      <c r="M71" t="s">
        <v>65</v>
      </c>
      <c r="N71">
        <v>0</v>
      </c>
      <c r="O71">
        <v>0</v>
      </c>
      <c r="P71">
        <v>0</v>
      </c>
      <c r="Q71" t="s">
        <v>12</v>
      </c>
      <c r="R71" t="s">
        <v>8</v>
      </c>
      <c r="S71" t="s">
        <v>74</v>
      </c>
      <c r="T71">
        <v>7</v>
      </c>
    </row>
    <row r="72" spans="1:20" x14ac:dyDescent="0.25">
      <c r="A72" s="13">
        <v>43282</v>
      </c>
      <c r="B72">
        <v>49578</v>
      </c>
      <c r="C72" t="s">
        <v>22</v>
      </c>
      <c r="D72">
        <v>19</v>
      </c>
      <c r="E72" t="s">
        <v>15</v>
      </c>
      <c r="F72" t="s">
        <v>33</v>
      </c>
      <c r="G72" s="13"/>
      <c r="H72" t="s">
        <v>63</v>
      </c>
      <c r="I72" t="s">
        <v>30</v>
      </c>
      <c r="J72" s="13">
        <v>41830</v>
      </c>
      <c r="K72" t="s">
        <v>41</v>
      </c>
      <c r="L72" t="s">
        <v>64</v>
      </c>
      <c r="M72" t="s">
        <v>65</v>
      </c>
      <c r="N72">
        <v>0</v>
      </c>
      <c r="O72">
        <v>0</v>
      </c>
      <c r="P72">
        <v>0</v>
      </c>
      <c r="Q72" t="s">
        <v>12</v>
      </c>
      <c r="R72" t="s">
        <v>8</v>
      </c>
      <c r="S72" t="s">
        <v>74</v>
      </c>
      <c r="T72">
        <v>7</v>
      </c>
    </row>
    <row r="73" spans="1:20" x14ac:dyDescent="0.25">
      <c r="A73" s="13">
        <v>43313</v>
      </c>
      <c r="B73">
        <v>8902</v>
      </c>
      <c r="C73" t="s">
        <v>22</v>
      </c>
      <c r="D73">
        <v>19</v>
      </c>
      <c r="E73" t="s">
        <v>17</v>
      </c>
      <c r="F73" t="s">
        <v>33</v>
      </c>
      <c r="G73" s="13"/>
      <c r="H73" t="s">
        <v>63</v>
      </c>
      <c r="I73" t="s">
        <v>27</v>
      </c>
      <c r="J73" s="13">
        <v>41864</v>
      </c>
      <c r="K73" t="s">
        <v>41</v>
      </c>
      <c r="L73" t="s">
        <v>64</v>
      </c>
      <c r="M73" t="s">
        <v>65</v>
      </c>
      <c r="N73">
        <v>0</v>
      </c>
      <c r="O73">
        <v>0</v>
      </c>
      <c r="P73">
        <v>0</v>
      </c>
      <c r="Q73" t="s">
        <v>12</v>
      </c>
      <c r="R73" t="s">
        <v>8</v>
      </c>
      <c r="S73" t="s">
        <v>70</v>
      </c>
      <c r="T73">
        <v>8</v>
      </c>
    </row>
    <row r="74" spans="1:20" x14ac:dyDescent="0.25">
      <c r="A74" s="13">
        <v>43313</v>
      </c>
      <c r="B74">
        <v>28394</v>
      </c>
      <c r="C74" t="s">
        <v>22</v>
      </c>
      <c r="D74">
        <v>19</v>
      </c>
      <c r="E74" t="s">
        <v>20</v>
      </c>
      <c r="F74" t="s">
        <v>33</v>
      </c>
      <c r="G74" s="13"/>
      <c r="H74" t="s">
        <v>63</v>
      </c>
      <c r="I74" t="s">
        <v>30</v>
      </c>
      <c r="J74" s="13">
        <v>41878</v>
      </c>
      <c r="K74" t="s">
        <v>41</v>
      </c>
      <c r="L74" t="s">
        <v>64</v>
      </c>
      <c r="M74" t="s">
        <v>65</v>
      </c>
      <c r="N74">
        <v>0</v>
      </c>
      <c r="O74">
        <v>0</v>
      </c>
      <c r="P74">
        <v>0</v>
      </c>
      <c r="Q74" t="s">
        <v>12</v>
      </c>
      <c r="R74" t="s">
        <v>8</v>
      </c>
      <c r="S74" t="s">
        <v>70</v>
      </c>
      <c r="T74">
        <v>8</v>
      </c>
    </row>
    <row r="75" spans="1:20" x14ac:dyDescent="0.25">
      <c r="A75" s="13">
        <v>43344</v>
      </c>
      <c r="B75">
        <v>18264</v>
      </c>
      <c r="C75" t="s">
        <v>22</v>
      </c>
      <c r="D75">
        <v>19</v>
      </c>
      <c r="E75" t="s">
        <v>18</v>
      </c>
      <c r="F75" t="s">
        <v>33</v>
      </c>
      <c r="G75" s="13"/>
      <c r="H75" t="s">
        <v>63</v>
      </c>
      <c r="I75" t="s">
        <v>30</v>
      </c>
      <c r="J75" s="13">
        <v>41886</v>
      </c>
      <c r="K75" t="s">
        <v>41</v>
      </c>
      <c r="L75" t="s">
        <v>64</v>
      </c>
      <c r="M75" t="s">
        <v>65</v>
      </c>
      <c r="N75">
        <v>0</v>
      </c>
      <c r="O75">
        <v>0</v>
      </c>
      <c r="P75">
        <v>0</v>
      </c>
      <c r="Q75" t="s">
        <v>12</v>
      </c>
      <c r="R75" t="s">
        <v>8</v>
      </c>
      <c r="S75" t="s">
        <v>71</v>
      </c>
      <c r="T75">
        <v>9</v>
      </c>
    </row>
    <row r="76" spans="1:20" x14ac:dyDescent="0.25">
      <c r="A76" s="13">
        <v>43344</v>
      </c>
      <c r="B76">
        <v>42114</v>
      </c>
      <c r="C76" t="s">
        <v>22</v>
      </c>
      <c r="D76">
        <v>19</v>
      </c>
      <c r="E76" t="s">
        <v>15</v>
      </c>
      <c r="F76" t="s">
        <v>33</v>
      </c>
      <c r="G76" s="13"/>
      <c r="H76" t="s">
        <v>63</v>
      </c>
      <c r="I76" t="s">
        <v>29</v>
      </c>
      <c r="J76" s="13">
        <v>41908</v>
      </c>
      <c r="K76" t="s">
        <v>41</v>
      </c>
      <c r="L76" t="s">
        <v>64</v>
      </c>
      <c r="M76" t="s">
        <v>65</v>
      </c>
      <c r="N76">
        <v>0</v>
      </c>
      <c r="O76">
        <v>0</v>
      </c>
      <c r="P76">
        <v>0</v>
      </c>
      <c r="Q76" t="s">
        <v>12</v>
      </c>
      <c r="R76" t="s">
        <v>8</v>
      </c>
      <c r="S76" t="s">
        <v>71</v>
      </c>
      <c r="T76">
        <v>9</v>
      </c>
    </row>
    <row r="77" spans="1:20" x14ac:dyDescent="0.25">
      <c r="A77" s="13">
        <v>43374</v>
      </c>
      <c r="B77">
        <v>40674</v>
      </c>
      <c r="C77" t="s">
        <v>22</v>
      </c>
      <c r="D77">
        <v>19</v>
      </c>
      <c r="E77" t="s">
        <v>21</v>
      </c>
      <c r="F77" t="s">
        <v>33</v>
      </c>
      <c r="G77" s="13"/>
      <c r="H77" t="s">
        <v>63</v>
      </c>
      <c r="I77" t="s">
        <v>27</v>
      </c>
      <c r="J77" s="13">
        <v>41915</v>
      </c>
      <c r="K77" t="s">
        <v>41</v>
      </c>
      <c r="L77" t="s">
        <v>64</v>
      </c>
      <c r="M77" t="s">
        <v>65</v>
      </c>
      <c r="N77">
        <v>0</v>
      </c>
      <c r="O77">
        <v>0</v>
      </c>
      <c r="P77">
        <v>0</v>
      </c>
      <c r="Q77" t="s">
        <v>12</v>
      </c>
      <c r="R77" t="s">
        <v>9</v>
      </c>
      <c r="S77" t="s">
        <v>66</v>
      </c>
      <c r="T77">
        <v>10</v>
      </c>
    </row>
    <row r="78" spans="1:20" x14ac:dyDescent="0.25">
      <c r="A78" s="13">
        <v>43374</v>
      </c>
      <c r="B78">
        <v>49960</v>
      </c>
      <c r="C78" t="s">
        <v>22</v>
      </c>
      <c r="D78">
        <v>19</v>
      </c>
      <c r="E78" t="s">
        <v>20</v>
      </c>
      <c r="F78" t="s">
        <v>33</v>
      </c>
      <c r="G78" s="13"/>
      <c r="H78" t="s">
        <v>63</v>
      </c>
      <c r="I78" t="s">
        <v>28</v>
      </c>
      <c r="J78" s="13">
        <v>41943</v>
      </c>
      <c r="K78" t="s">
        <v>41</v>
      </c>
      <c r="L78" t="s">
        <v>64</v>
      </c>
      <c r="M78" t="s">
        <v>65</v>
      </c>
      <c r="N78">
        <v>0</v>
      </c>
      <c r="O78">
        <v>0</v>
      </c>
      <c r="P78">
        <v>0</v>
      </c>
      <c r="Q78" t="s">
        <v>12</v>
      </c>
      <c r="R78" t="s">
        <v>9</v>
      </c>
      <c r="S78" t="s">
        <v>66</v>
      </c>
      <c r="T78">
        <v>10</v>
      </c>
    </row>
    <row r="79" spans="1:20" x14ac:dyDescent="0.25">
      <c r="A79" s="13">
        <v>43374</v>
      </c>
      <c r="B79">
        <v>51456</v>
      </c>
      <c r="C79" t="s">
        <v>22</v>
      </c>
      <c r="D79">
        <v>19</v>
      </c>
      <c r="E79" t="s">
        <v>17</v>
      </c>
      <c r="F79" t="s">
        <v>33</v>
      </c>
      <c r="G79" s="13"/>
      <c r="H79" t="s">
        <v>63</v>
      </c>
      <c r="I79" t="s">
        <v>28</v>
      </c>
      <c r="J79" s="13">
        <v>41936</v>
      </c>
      <c r="K79" t="s">
        <v>41</v>
      </c>
      <c r="L79" t="s">
        <v>64</v>
      </c>
      <c r="M79" t="s">
        <v>65</v>
      </c>
      <c r="N79">
        <v>0</v>
      </c>
      <c r="O79">
        <v>0</v>
      </c>
      <c r="P79">
        <v>0</v>
      </c>
      <c r="Q79" t="s">
        <v>12</v>
      </c>
      <c r="R79" t="s">
        <v>9</v>
      </c>
      <c r="S79" t="s">
        <v>66</v>
      </c>
      <c r="T79">
        <v>10</v>
      </c>
    </row>
    <row r="80" spans="1:20" x14ac:dyDescent="0.25">
      <c r="A80" s="13">
        <v>43374</v>
      </c>
      <c r="B80">
        <v>51512</v>
      </c>
      <c r="C80" t="s">
        <v>22</v>
      </c>
      <c r="D80">
        <v>19</v>
      </c>
      <c r="E80" t="s">
        <v>20</v>
      </c>
      <c r="F80" t="s">
        <v>33</v>
      </c>
      <c r="G80" s="13"/>
      <c r="H80" t="s">
        <v>63</v>
      </c>
      <c r="I80" t="s">
        <v>24</v>
      </c>
      <c r="J80" s="13">
        <v>41934</v>
      </c>
      <c r="K80" t="s">
        <v>41</v>
      </c>
      <c r="L80" t="s">
        <v>64</v>
      </c>
      <c r="M80" t="s">
        <v>65</v>
      </c>
      <c r="N80">
        <v>0</v>
      </c>
      <c r="O80">
        <v>0</v>
      </c>
      <c r="P80">
        <v>0</v>
      </c>
      <c r="Q80" t="s">
        <v>12</v>
      </c>
      <c r="R80" t="s">
        <v>9</v>
      </c>
      <c r="S80" t="s">
        <v>66</v>
      </c>
      <c r="T80">
        <v>10</v>
      </c>
    </row>
    <row r="81" spans="1:20" x14ac:dyDescent="0.25">
      <c r="A81" s="13">
        <v>43374</v>
      </c>
      <c r="B81">
        <v>53816</v>
      </c>
      <c r="C81" t="s">
        <v>22</v>
      </c>
      <c r="D81">
        <v>19</v>
      </c>
      <c r="E81" t="s">
        <v>16</v>
      </c>
      <c r="F81" t="s">
        <v>33</v>
      </c>
      <c r="G81" s="13"/>
      <c r="H81" t="s">
        <v>63</v>
      </c>
      <c r="I81" t="s">
        <v>30</v>
      </c>
      <c r="J81" s="13">
        <v>41920</v>
      </c>
      <c r="K81" t="s">
        <v>41</v>
      </c>
      <c r="L81" t="s">
        <v>64</v>
      </c>
      <c r="M81" t="s">
        <v>65</v>
      </c>
      <c r="N81">
        <v>0</v>
      </c>
      <c r="O81">
        <v>0</v>
      </c>
      <c r="P81">
        <v>0</v>
      </c>
      <c r="Q81" t="s">
        <v>12</v>
      </c>
      <c r="R81" t="s">
        <v>9</v>
      </c>
      <c r="S81" t="s">
        <v>66</v>
      </c>
      <c r="T81">
        <v>10</v>
      </c>
    </row>
    <row r="82" spans="1:20" x14ac:dyDescent="0.25">
      <c r="A82" s="13">
        <v>43405</v>
      </c>
      <c r="B82">
        <v>40492</v>
      </c>
      <c r="C82" t="s">
        <v>22</v>
      </c>
      <c r="D82">
        <v>19</v>
      </c>
      <c r="E82" t="s">
        <v>18</v>
      </c>
      <c r="F82" t="s">
        <v>33</v>
      </c>
      <c r="G82" s="13"/>
      <c r="H82" t="s">
        <v>63</v>
      </c>
      <c r="I82" t="s">
        <v>27</v>
      </c>
      <c r="J82" s="13">
        <v>41963</v>
      </c>
      <c r="K82" t="s">
        <v>41</v>
      </c>
      <c r="L82" t="s">
        <v>64</v>
      </c>
      <c r="M82" t="s">
        <v>65</v>
      </c>
      <c r="N82">
        <v>0</v>
      </c>
      <c r="O82">
        <v>0</v>
      </c>
      <c r="P82">
        <v>0</v>
      </c>
      <c r="Q82" t="s">
        <v>12</v>
      </c>
      <c r="R82" t="s">
        <v>9</v>
      </c>
      <c r="S82" t="s">
        <v>67</v>
      </c>
      <c r="T82">
        <v>11</v>
      </c>
    </row>
    <row r="83" spans="1:20" x14ac:dyDescent="0.25">
      <c r="A83" s="13">
        <v>43405</v>
      </c>
      <c r="B83">
        <v>98472</v>
      </c>
      <c r="C83" t="s">
        <v>22</v>
      </c>
      <c r="D83">
        <v>19</v>
      </c>
      <c r="E83" t="s">
        <v>19</v>
      </c>
      <c r="F83" t="s">
        <v>33</v>
      </c>
      <c r="G83" s="13"/>
      <c r="H83" t="s">
        <v>63</v>
      </c>
      <c r="I83" t="s">
        <v>25</v>
      </c>
      <c r="J83" s="13">
        <v>41954</v>
      </c>
      <c r="K83" t="s">
        <v>41</v>
      </c>
      <c r="L83" t="s">
        <v>64</v>
      </c>
      <c r="M83" t="s">
        <v>65</v>
      </c>
      <c r="N83">
        <v>0</v>
      </c>
      <c r="O83">
        <v>0</v>
      </c>
      <c r="P83">
        <v>0</v>
      </c>
      <c r="Q83" t="s">
        <v>12</v>
      </c>
      <c r="R83" t="s">
        <v>9</v>
      </c>
      <c r="S83" t="s">
        <v>67</v>
      </c>
      <c r="T83">
        <v>11</v>
      </c>
    </row>
    <row r="84" spans="1:20" x14ac:dyDescent="0.25">
      <c r="A84" s="13">
        <v>42856</v>
      </c>
      <c r="B84">
        <v>40416</v>
      </c>
      <c r="C84" t="s">
        <v>22</v>
      </c>
      <c r="D84">
        <v>19</v>
      </c>
      <c r="E84" t="s">
        <v>17</v>
      </c>
      <c r="F84" t="s">
        <v>32</v>
      </c>
      <c r="G84" s="13"/>
      <c r="H84" t="s">
        <v>63</v>
      </c>
      <c r="I84" t="s">
        <v>27</v>
      </c>
      <c r="J84" s="13">
        <v>41415</v>
      </c>
      <c r="K84" t="s">
        <v>41</v>
      </c>
      <c r="L84" t="s">
        <v>64</v>
      </c>
      <c r="M84" t="s">
        <v>65</v>
      </c>
      <c r="N84">
        <v>0</v>
      </c>
      <c r="O84">
        <v>0</v>
      </c>
      <c r="P84">
        <v>0</v>
      </c>
      <c r="Q84" t="s">
        <v>11</v>
      </c>
      <c r="R84" t="s">
        <v>7</v>
      </c>
      <c r="S84" t="s">
        <v>69</v>
      </c>
      <c r="T84">
        <v>5</v>
      </c>
    </row>
    <row r="85" spans="1:20" x14ac:dyDescent="0.25">
      <c r="A85" s="13">
        <v>42217</v>
      </c>
      <c r="B85">
        <v>98352</v>
      </c>
      <c r="C85" t="s">
        <v>22</v>
      </c>
      <c r="D85">
        <v>20</v>
      </c>
      <c r="E85" t="s">
        <v>16</v>
      </c>
      <c r="F85" t="s">
        <v>32</v>
      </c>
      <c r="G85" s="13"/>
      <c r="H85" t="s">
        <v>63</v>
      </c>
      <c r="I85" t="s">
        <v>25</v>
      </c>
      <c r="J85" s="13">
        <v>40764</v>
      </c>
      <c r="K85" t="s">
        <v>41</v>
      </c>
      <c r="L85" t="s">
        <v>64</v>
      </c>
      <c r="M85" t="s">
        <v>65</v>
      </c>
      <c r="N85">
        <v>0</v>
      </c>
      <c r="O85">
        <v>0</v>
      </c>
      <c r="P85">
        <v>0</v>
      </c>
      <c r="Q85" t="s">
        <v>2</v>
      </c>
      <c r="R85" t="s">
        <v>8</v>
      </c>
      <c r="S85" t="s">
        <v>70</v>
      </c>
      <c r="T85">
        <v>8</v>
      </c>
    </row>
    <row r="86" spans="1:20" x14ac:dyDescent="0.25">
      <c r="A86" s="13">
        <v>42430</v>
      </c>
      <c r="B86">
        <v>41288</v>
      </c>
      <c r="C86" t="s">
        <v>22</v>
      </c>
      <c r="D86">
        <v>20</v>
      </c>
      <c r="E86" t="s">
        <v>16</v>
      </c>
      <c r="F86" t="s">
        <v>32</v>
      </c>
      <c r="G86" s="13"/>
      <c r="H86" t="s">
        <v>63</v>
      </c>
      <c r="I86" t="s">
        <v>26</v>
      </c>
      <c r="J86" s="13">
        <v>40970</v>
      </c>
      <c r="K86" t="s">
        <v>41</v>
      </c>
      <c r="L86" t="s">
        <v>64</v>
      </c>
      <c r="M86" t="s">
        <v>65</v>
      </c>
      <c r="N86">
        <v>0</v>
      </c>
      <c r="O86">
        <v>0</v>
      </c>
      <c r="P86">
        <v>0</v>
      </c>
      <c r="Q86" t="s">
        <v>10</v>
      </c>
      <c r="R86" t="s">
        <v>3</v>
      </c>
      <c r="S86" t="s">
        <v>6</v>
      </c>
      <c r="T86">
        <v>3</v>
      </c>
    </row>
    <row r="87" spans="1:20" x14ac:dyDescent="0.25">
      <c r="A87" s="13">
        <v>42644</v>
      </c>
      <c r="B87">
        <v>50396</v>
      </c>
      <c r="C87" t="s">
        <v>22</v>
      </c>
      <c r="D87">
        <v>20</v>
      </c>
      <c r="E87" t="s">
        <v>15</v>
      </c>
      <c r="F87" t="s">
        <v>32</v>
      </c>
      <c r="G87" s="13"/>
      <c r="H87" t="s">
        <v>63</v>
      </c>
      <c r="I87" t="s">
        <v>26</v>
      </c>
      <c r="J87" s="13">
        <v>41193</v>
      </c>
      <c r="K87" t="s">
        <v>41</v>
      </c>
      <c r="L87" t="s">
        <v>64</v>
      </c>
      <c r="M87" t="s">
        <v>65</v>
      </c>
      <c r="N87">
        <v>0</v>
      </c>
      <c r="O87">
        <v>0</v>
      </c>
      <c r="P87">
        <v>0</v>
      </c>
      <c r="Q87" t="s">
        <v>10</v>
      </c>
      <c r="R87" t="s">
        <v>9</v>
      </c>
      <c r="S87" t="s">
        <v>66</v>
      </c>
      <c r="T87">
        <v>10</v>
      </c>
    </row>
    <row r="88" spans="1:20" x14ac:dyDescent="0.25">
      <c r="A88" s="13">
        <v>42979</v>
      </c>
      <c r="B88">
        <v>18994</v>
      </c>
      <c r="C88" t="s">
        <v>22</v>
      </c>
      <c r="D88">
        <v>20</v>
      </c>
      <c r="E88" t="s">
        <v>16</v>
      </c>
      <c r="F88" t="s">
        <v>32</v>
      </c>
      <c r="G88" s="13"/>
      <c r="H88" t="s">
        <v>63</v>
      </c>
      <c r="I88" t="s">
        <v>28</v>
      </c>
      <c r="J88" s="13">
        <v>41526</v>
      </c>
      <c r="K88" t="s">
        <v>41</v>
      </c>
      <c r="L88" t="s">
        <v>64</v>
      </c>
      <c r="M88" t="s">
        <v>65</v>
      </c>
      <c r="N88">
        <v>0</v>
      </c>
      <c r="O88">
        <v>0</v>
      </c>
      <c r="P88">
        <v>0</v>
      </c>
      <c r="Q88" t="s">
        <v>11</v>
      </c>
      <c r="R88" t="s">
        <v>8</v>
      </c>
      <c r="S88" t="s">
        <v>71</v>
      </c>
      <c r="T88">
        <v>9</v>
      </c>
    </row>
    <row r="89" spans="1:20" x14ac:dyDescent="0.25">
      <c r="A89" s="13">
        <v>42125</v>
      </c>
      <c r="B89">
        <v>101002</v>
      </c>
      <c r="C89" t="s">
        <v>22</v>
      </c>
      <c r="D89">
        <v>20</v>
      </c>
      <c r="E89" t="s">
        <v>20</v>
      </c>
      <c r="F89" t="s">
        <v>33</v>
      </c>
      <c r="G89" s="13"/>
      <c r="H89" t="s">
        <v>63</v>
      </c>
      <c r="I89" t="s">
        <v>29</v>
      </c>
      <c r="J89" s="13">
        <v>40681</v>
      </c>
      <c r="K89" t="s">
        <v>41</v>
      </c>
      <c r="L89" t="s">
        <v>64</v>
      </c>
      <c r="M89" t="s">
        <v>65</v>
      </c>
      <c r="N89">
        <v>0</v>
      </c>
      <c r="O89">
        <v>0</v>
      </c>
      <c r="P89">
        <v>0</v>
      </c>
      <c r="Q89" t="s">
        <v>2</v>
      </c>
      <c r="R89" t="s">
        <v>7</v>
      </c>
      <c r="S89" t="s">
        <v>69</v>
      </c>
      <c r="T89">
        <v>5</v>
      </c>
    </row>
    <row r="90" spans="1:20" x14ac:dyDescent="0.25">
      <c r="A90" s="13">
        <v>42156</v>
      </c>
      <c r="B90">
        <v>5052</v>
      </c>
      <c r="C90" t="s">
        <v>22</v>
      </c>
      <c r="D90">
        <v>20</v>
      </c>
      <c r="E90" t="s">
        <v>17</v>
      </c>
      <c r="F90" t="s">
        <v>33</v>
      </c>
      <c r="G90" s="13"/>
      <c r="H90" t="s">
        <v>63</v>
      </c>
      <c r="I90" t="s">
        <v>29</v>
      </c>
      <c r="J90" s="13">
        <v>40696</v>
      </c>
      <c r="K90" t="s">
        <v>41</v>
      </c>
      <c r="L90" t="s">
        <v>64</v>
      </c>
      <c r="M90" t="s">
        <v>65</v>
      </c>
      <c r="N90">
        <v>0</v>
      </c>
      <c r="O90">
        <v>0</v>
      </c>
      <c r="P90">
        <v>0</v>
      </c>
      <c r="Q90" t="s">
        <v>2</v>
      </c>
      <c r="R90" t="s">
        <v>7</v>
      </c>
      <c r="S90" t="s">
        <v>73</v>
      </c>
      <c r="T90">
        <v>6</v>
      </c>
    </row>
    <row r="91" spans="1:20" x14ac:dyDescent="0.25">
      <c r="A91" s="13">
        <v>42156</v>
      </c>
      <c r="B91">
        <v>116996</v>
      </c>
      <c r="C91" t="s">
        <v>22</v>
      </c>
      <c r="D91">
        <v>20</v>
      </c>
      <c r="E91" t="s">
        <v>15</v>
      </c>
      <c r="F91" t="s">
        <v>33</v>
      </c>
      <c r="G91" s="13"/>
      <c r="H91" t="s">
        <v>63</v>
      </c>
      <c r="I91" t="s">
        <v>29</v>
      </c>
      <c r="J91" s="13">
        <v>40709</v>
      </c>
      <c r="K91" t="s">
        <v>41</v>
      </c>
      <c r="L91" t="s">
        <v>64</v>
      </c>
      <c r="M91" t="s">
        <v>65</v>
      </c>
      <c r="N91">
        <v>0</v>
      </c>
      <c r="O91">
        <v>0</v>
      </c>
      <c r="P91">
        <v>0</v>
      </c>
      <c r="Q91" t="s">
        <v>2</v>
      </c>
      <c r="R91" t="s">
        <v>7</v>
      </c>
      <c r="S91" t="s">
        <v>73</v>
      </c>
      <c r="T91">
        <v>6</v>
      </c>
    </row>
    <row r="92" spans="1:20" x14ac:dyDescent="0.25">
      <c r="A92" s="13">
        <v>42186</v>
      </c>
      <c r="B92">
        <v>104636</v>
      </c>
      <c r="C92" t="s">
        <v>22</v>
      </c>
      <c r="D92">
        <v>20</v>
      </c>
      <c r="E92" t="s">
        <v>18</v>
      </c>
      <c r="F92" t="s">
        <v>33</v>
      </c>
      <c r="G92" s="13"/>
      <c r="H92" t="s">
        <v>63</v>
      </c>
      <c r="I92" t="s">
        <v>29</v>
      </c>
      <c r="J92" s="13">
        <v>40737</v>
      </c>
      <c r="K92" t="s">
        <v>41</v>
      </c>
      <c r="L92" t="s">
        <v>64</v>
      </c>
      <c r="M92" t="s">
        <v>65</v>
      </c>
      <c r="N92">
        <v>0</v>
      </c>
      <c r="O92">
        <v>0</v>
      </c>
      <c r="P92">
        <v>0</v>
      </c>
      <c r="Q92" t="s">
        <v>2</v>
      </c>
      <c r="R92" t="s">
        <v>8</v>
      </c>
      <c r="S92" t="s">
        <v>74</v>
      </c>
      <c r="T92">
        <v>7</v>
      </c>
    </row>
    <row r="93" spans="1:20" x14ac:dyDescent="0.25">
      <c r="A93" s="13">
        <v>42186</v>
      </c>
      <c r="B93">
        <v>112594</v>
      </c>
      <c r="C93" t="s">
        <v>22</v>
      </c>
      <c r="D93">
        <v>20</v>
      </c>
      <c r="E93" t="s">
        <v>21</v>
      </c>
      <c r="F93" t="s">
        <v>33</v>
      </c>
      <c r="G93" s="13"/>
      <c r="H93" t="s">
        <v>63</v>
      </c>
      <c r="I93" t="s">
        <v>29</v>
      </c>
      <c r="J93" s="13">
        <v>40744</v>
      </c>
      <c r="K93" t="s">
        <v>41</v>
      </c>
      <c r="L93" t="s">
        <v>64</v>
      </c>
      <c r="M93" t="s">
        <v>65</v>
      </c>
      <c r="N93">
        <v>0</v>
      </c>
      <c r="O93">
        <v>0</v>
      </c>
      <c r="P93">
        <v>0</v>
      </c>
      <c r="Q93" t="s">
        <v>2</v>
      </c>
      <c r="R93" t="s">
        <v>8</v>
      </c>
      <c r="S93" t="s">
        <v>74</v>
      </c>
      <c r="T93">
        <v>7</v>
      </c>
    </row>
    <row r="94" spans="1:20" x14ac:dyDescent="0.25">
      <c r="A94" s="13">
        <v>42248</v>
      </c>
      <c r="B94">
        <v>50384</v>
      </c>
      <c r="C94" t="s">
        <v>22</v>
      </c>
      <c r="D94">
        <v>20</v>
      </c>
      <c r="E94" t="s">
        <v>15</v>
      </c>
      <c r="F94" t="s">
        <v>33</v>
      </c>
      <c r="G94" s="13"/>
      <c r="H94" t="s">
        <v>63</v>
      </c>
      <c r="I94" t="s">
        <v>26</v>
      </c>
      <c r="J94" s="13">
        <v>40799</v>
      </c>
      <c r="K94" t="s">
        <v>41</v>
      </c>
      <c r="L94" t="s">
        <v>64</v>
      </c>
      <c r="M94" t="s">
        <v>65</v>
      </c>
      <c r="N94">
        <v>0</v>
      </c>
      <c r="O94">
        <v>0</v>
      </c>
      <c r="P94">
        <v>0</v>
      </c>
      <c r="Q94" t="s">
        <v>2</v>
      </c>
      <c r="R94" t="s">
        <v>8</v>
      </c>
      <c r="S94" t="s">
        <v>71</v>
      </c>
      <c r="T94">
        <v>9</v>
      </c>
    </row>
    <row r="95" spans="1:20" x14ac:dyDescent="0.25">
      <c r="A95" s="13">
        <v>42278</v>
      </c>
      <c r="B95">
        <v>43728</v>
      </c>
      <c r="C95" t="s">
        <v>22</v>
      </c>
      <c r="D95">
        <v>20</v>
      </c>
      <c r="E95" t="s">
        <v>18</v>
      </c>
      <c r="F95" t="s">
        <v>33</v>
      </c>
      <c r="G95" s="13"/>
      <c r="H95" t="s">
        <v>63</v>
      </c>
      <c r="I95" t="s">
        <v>27</v>
      </c>
      <c r="J95" s="13">
        <v>40819</v>
      </c>
      <c r="K95" t="s">
        <v>41</v>
      </c>
      <c r="L95" t="s">
        <v>64</v>
      </c>
      <c r="M95" t="s">
        <v>65</v>
      </c>
      <c r="N95">
        <v>0</v>
      </c>
      <c r="O95">
        <v>0</v>
      </c>
      <c r="P95">
        <v>0</v>
      </c>
      <c r="Q95" t="s">
        <v>2</v>
      </c>
      <c r="R95" t="s">
        <v>9</v>
      </c>
      <c r="S95" t="s">
        <v>66</v>
      </c>
      <c r="T95">
        <v>10</v>
      </c>
    </row>
    <row r="96" spans="1:20" x14ac:dyDescent="0.25">
      <c r="A96" s="13">
        <v>42278</v>
      </c>
      <c r="B96">
        <v>102754</v>
      </c>
      <c r="C96" t="s">
        <v>22</v>
      </c>
      <c r="D96">
        <v>20</v>
      </c>
      <c r="E96" t="s">
        <v>18</v>
      </c>
      <c r="F96" t="s">
        <v>33</v>
      </c>
      <c r="G96" s="13"/>
      <c r="H96" t="s">
        <v>63</v>
      </c>
      <c r="I96" t="s">
        <v>25</v>
      </c>
      <c r="J96" s="13">
        <v>40827</v>
      </c>
      <c r="K96" t="s">
        <v>41</v>
      </c>
      <c r="L96" t="s">
        <v>64</v>
      </c>
      <c r="M96" t="s">
        <v>65</v>
      </c>
      <c r="N96">
        <v>0</v>
      </c>
      <c r="O96">
        <v>0</v>
      </c>
      <c r="P96">
        <v>0</v>
      </c>
      <c r="Q96" t="s">
        <v>2</v>
      </c>
      <c r="R96" t="s">
        <v>9</v>
      </c>
      <c r="S96" t="s">
        <v>66</v>
      </c>
      <c r="T96">
        <v>10</v>
      </c>
    </row>
    <row r="97" spans="1:20" x14ac:dyDescent="0.25">
      <c r="A97" s="13">
        <v>42339</v>
      </c>
      <c r="B97">
        <v>54528</v>
      </c>
      <c r="C97" t="s">
        <v>22</v>
      </c>
      <c r="D97">
        <v>20</v>
      </c>
      <c r="E97" t="s">
        <v>16</v>
      </c>
      <c r="F97" t="s">
        <v>33</v>
      </c>
      <c r="G97" s="13"/>
      <c r="H97" t="s">
        <v>63</v>
      </c>
      <c r="I97" t="s">
        <v>26</v>
      </c>
      <c r="J97" s="13">
        <v>40892</v>
      </c>
      <c r="K97" t="s">
        <v>41</v>
      </c>
      <c r="L97" t="s">
        <v>64</v>
      </c>
      <c r="M97" t="s">
        <v>65</v>
      </c>
      <c r="N97">
        <v>0</v>
      </c>
      <c r="O97">
        <v>0</v>
      </c>
      <c r="P97">
        <v>0</v>
      </c>
      <c r="Q97" t="s">
        <v>2</v>
      </c>
      <c r="R97" t="s">
        <v>9</v>
      </c>
      <c r="S97" t="s">
        <v>72</v>
      </c>
      <c r="T97">
        <v>12</v>
      </c>
    </row>
    <row r="98" spans="1:20" x14ac:dyDescent="0.25">
      <c r="A98" s="13">
        <v>42401</v>
      </c>
      <c r="B98">
        <v>104238</v>
      </c>
      <c r="C98" t="s">
        <v>22</v>
      </c>
      <c r="D98">
        <v>20</v>
      </c>
      <c r="E98" t="s">
        <v>19</v>
      </c>
      <c r="F98" t="s">
        <v>33</v>
      </c>
      <c r="G98" s="13"/>
      <c r="H98" t="s">
        <v>63</v>
      </c>
      <c r="I98" t="s">
        <v>27</v>
      </c>
      <c r="J98" s="13">
        <v>40954</v>
      </c>
      <c r="K98" t="s">
        <v>41</v>
      </c>
      <c r="L98" t="s">
        <v>64</v>
      </c>
      <c r="M98" t="s">
        <v>65</v>
      </c>
      <c r="N98">
        <v>0</v>
      </c>
      <c r="O98">
        <v>0</v>
      </c>
      <c r="P98">
        <v>0</v>
      </c>
      <c r="Q98" t="s">
        <v>10</v>
      </c>
      <c r="R98" t="s">
        <v>3</v>
      </c>
      <c r="S98" t="s">
        <v>5</v>
      </c>
      <c r="T98">
        <v>2</v>
      </c>
    </row>
    <row r="99" spans="1:20" x14ac:dyDescent="0.25">
      <c r="A99" s="13">
        <v>42430</v>
      </c>
      <c r="B99">
        <v>106116</v>
      </c>
      <c r="C99" t="s">
        <v>22</v>
      </c>
      <c r="D99">
        <v>20</v>
      </c>
      <c r="E99" t="s">
        <v>16</v>
      </c>
      <c r="F99" t="s">
        <v>33</v>
      </c>
      <c r="G99" s="13"/>
      <c r="H99" t="s">
        <v>63</v>
      </c>
      <c r="I99" t="s">
        <v>28</v>
      </c>
      <c r="J99" s="13">
        <v>40975</v>
      </c>
      <c r="K99" t="s">
        <v>41</v>
      </c>
      <c r="L99" t="s">
        <v>64</v>
      </c>
      <c r="M99" t="s">
        <v>65</v>
      </c>
      <c r="N99">
        <v>0</v>
      </c>
      <c r="O99">
        <v>0</v>
      </c>
      <c r="P99">
        <v>0</v>
      </c>
      <c r="Q99" t="s">
        <v>10</v>
      </c>
      <c r="R99" t="s">
        <v>3</v>
      </c>
      <c r="S99" t="s">
        <v>6</v>
      </c>
      <c r="T99">
        <v>3</v>
      </c>
    </row>
    <row r="100" spans="1:20" x14ac:dyDescent="0.25">
      <c r="A100" s="13">
        <v>42461</v>
      </c>
      <c r="B100">
        <v>118850</v>
      </c>
      <c r="C100" t="s">
        <v>22</v>
      </c>
      <c r="D100">
        <v>20</v>
      </c>
      <c r="E100" t="s">
        <v>21</v>
      </c>
      <c r="F100" t="s">
        <v>33</v>
      </c>
      <c r="G100" s="13"/>
      <c r="H100" t="s">
        <v>63</v>
      </c>
      <c r="I100" t="s">
        <v>28</v>
      </c>
      <c r="J100" s="13">
        <v>41012</v>
      </c>
      <c r="K100" t="s">
        <v>41</v>
      </c>
      <c r="L100" t="s">
        <v>64</v>
      </c>
      <c r="M100" t="s">
        <v>65</v>
      </c>
      <c r="N100">
        <v>0</v>
      </c>
      <c r="O100">
        <v>0</v>
      </c>
      <c r="P100">
        <v>0</v>
      </c>
      <c r="Q100" t="s">
        <v>10</v>
      </c>
      <c r="R100" t="s">
        <v>7</v>
      </c>
      <c r="S100" t="s">
        <v>68</v>
      </c>
      <c r="T100">
        <v>4</v>
      </c>
    </row>
    <row r="101" spans="1:20" x14ac:dyDescent="0.25">
      <c r="A101" s="13">
        <v>42522</v>
      </c>
      <c r="B101">
        <v>25882</v>
      </c>
      <c r="C101" t="s">
        <v>22</v>
      </c>
      <c r="D101">
        <v>20</v>
      </c>
      <c r="E101" t="s">
        <v>18</v>
      </c>
      <c r="F101" t="s">
        <v>33</v>
      </c>
      <c r="G101" s="13"/>
      <c r="H101" t="s">
        <v>63</v>
      </c>
      <c r="I101" t="s">
        <v>28</v>
      </c>
      <c r="J101" s="13">
        <v>41082</v>
      </c>
      <c r="K101" t="s">
        <v>41</v>
      </c>
      <c r="L101" t="s">
        <v>64</v>
      </c>
      <c r="M101" t="s">
        <v>65</v>
      </c>
      <c r="N101">
        <v>0</v>
      </c>
      <c r="O101">
        <v>0</v>
      </c>
      <c r="P101">
        <v>0</v>
      </c>
      <c r="Q101" t="s">
        <v>10</v>
      </c>
      <c r="R101" t="s">
        <v>7</v>
      </c>
      <c r="S101" t="s">
        <v>73</v>
      </c>
      <c r="T101">
        <v>6</v>
      </c>
    </row>
    <row r="102" spans="1:20" x14ac:dyDescent="0.25">
      <c r="A102" s="13">
        <v>42583</v>
      </c>
      <c r="B102">
        <v>53290</v>
      </c>
      <c r="C102" t="s">
        <v>22</v>
      </c>
      <c r="D102">
        <v>20</v>
      </c>
      <c r="E102" t="s">
        <v>21</v>
      </c>
      <c r="F102" t="s">
        <v>33</v>
      </c>
      <c r="G102" s="13"/>
      <c r="H102" t="s">
        <v>63</v>
      </c>
      <c r="I102" t="s">
        <v>29</v>
      </c>
      <c r="J102" s="13">
        <v>41136</v>
      </c>
      <c r="K102" t="s">
        <v>41</v>
      </c>
      <c r="L102" t="s">
        <v>64</v>
      </c>
      <c r="M102" t="s">
        <v>65</v>
      </c>
      <c r="N102">
        <v>0</v>
      </c>
      <c r="O102">
        <v>0</v>
      </c>
      <c r="P102">
        <v>0</v>
      </c>
      <c r="Q102" t="s">
        <v>10</v>
      </c>
      <c r="R102" t="s">
        <v>8</v>
      </c>
      <c r="S102" t="s">
        <v>70</v>
      </c>
      <c r="T102">
        <v>8</v>
      </c>
    </row>
    <row r="103" spans="1:20" x14ac:dyDescent="0.25">
      <c r="A103" s="13">
        <v>42583</v>
      </c>
      <c r="B103">
        <v>104166</v>
      </c>
      <c r="C103" t="s">
        <v>22</v>
      </c>
      <c r="D103">
        <v>20</v>
      </c>
      <c r="E103" t="s">
        <v>15</v>
      </c>
      <c r="F103" t="s">
        <v>33</v>
      </c>
      <c r="G103" s="13"/>
      <c r="H103" t="s">
        <v>63</v>
      </c>
      <c r="I103" t="s">
        <v>27</v>
      </c>
      <c r="J103" s="13">
        <v>41150</v>
      </c>
      <c r="K103" t="s">
        <v>41</v>
      </c>
      <c r="L103" t="s">
        <v>64</v>
      </c>
      <c r="M103" t="s">
        <v>65</v>
      </c>
      <c r="N103">
        <v>0</v>
      </c>
      <c r="O103">
        <v>0</v>
      </c>
      <c r="P103">
        <v>0</v>
      </c>
      <c r="Q103" t="s">
        <v>10</v>
      </c>
      <c r="R103" t="s">
        <v>8</v>
      </c>
      <c r="S103" t="s">
        <v>70</v>
      </c>
      <c r="T103">
        <v>8</v>
      </c>
    </row>
    <row r="104" spans="1:20" x14ac:dyDescent="0.25">
      <c r="A104" s="13">
        <v>42583</v>
      </c>
      <c r="B104">
        <v>110668</v>
      </c>
      <c r="C104" t="s">
        <v>22</v>
      </c>
      <c r="D104">
        <v>20</v>
      </c>
      <c r="E104" t="s">
        <v>15</v>
      </c>
      <c r="F104" t="s">
        <v>33</v>
      </c>
      <c r="G104" s="13"/>
      <c r="H104" t="s">
        <v>63</v>
      </c>
      <c r="I104" t="s">
        <v>30</v>
      </c>
      <c r="J104" s="13">
        <v>41145</v>
      </c>
      <c r="K104" t="s">
        <v>41</v>
      </c>
      <c r="L104" t="s">
        <v>64</v>
      </c>
      <c r="M104" t="s">
        <v>65</v>
      </c>
      <c r="N104">
        <v>0</v>
      </c>
      <c r="O104">
        <v>0</v>
      </c>
      <c r="P104">
        <v>0</v>
      </c>
      <c r="Q104" t="s">
        <v>10</v>
      </c>
      <c r="R104" t="s">
        <v>8</v>
      </c>
      <c r="S104" t="s">
        <v>70</v>
      </c>
      <c r="T104">
        <v>8</v>
      </c>
    </row>
    <row r="105" spans="1:20" x14ac:dyDescent="0.25">
      <c r="A105" s="13">
        <v>42614</v>
      </c>
      <c r="B105">
        <v>105724</v>
      </c>
      <c r="C105" t="s">
        <v>22</v>
      </c>
      <c r="D105">
        <v>20</v>
      </c>
      <c r="E105" t="s">
        <v>18</v>
      </c>
      <c r="F105" t="s">
        <v>33</v>
      </c>
      <c r="G105" s="13"/>
      <c r="H105" t="s">
        <v>63</v>
      </c>
      <c r="I105" t="s">
        <v>28</v>
      </c>
      <c r="J105" s="13">
        <v>41166</v>
      </c>
      <c r="K105" t="s">
        <v>41</v>
      </c>
      <c r="L105" t="s">
        <v>64</v>
      </c>
      <c r="M105" t="s">
        <v>65</v>
      </c>
      <c r="N105">
        <v>0</v>
      </c>
      <c r="O105">
        <v>0</v>
      </c>
      <c r="P105">
        <v>0</v>
      </c>
      <c r="Q105" t="s">
        <v>10</v>
      </c>
      <c r="R105" t="s">
        <v>8</v>
      </c>
      <c r="S105" t="s">
        <v>71</v>
      </c>
      <c r="T105">
        <v>9</v>
      </c>
    </row>
    <row r="106" spans="1:20" x14ac:dyDescent="0.25">
      <c r="A106" s="13">
        <v>42614</v>
      </c>
      <c r="B106">
        <v>119392</v>
      </c>
      <c r="C106" t="s">
        <v>22</v>
      </c>
      <c r="D106">
        <v>20</v>
      </c>
      <c r="E106" t="s">
        <v>18</v>
      </c>
      <c r="F106" t="s">
        <v>33</v>
      </c>
      <c r="G106" s="13"/>
      <c r="H106" t="s">
        <v>63</v>
      </c>
      <c r="I106" t="s">
        <v>26</v>
      </c>
      <c r="J106" s="13">
        <v>41161</v>
      </c>
      <c r="K106" t="s">
        <v>41</v>
      </c>
      <c r="L106" t="s">
        <v>64</v>
      </c>
      <c r="M106" t="s">
        <v>65</v>
      </c>
      <c r="N106">
        <v>0</v>
      </c>
      <c r="O106">
        <v>0</v>
      </c>
      <c r="P106">
        <v>0</v>
      </c>
      <c r="Q106" t="s">
        <v>10</v>
      </c>
      <c r="R106" t="s">
        <v>8</v>
      </c>
      <c r="S106" t="s">
        <v>71</v>
      </c>
      <c r="T106">
        <v>9</v>
      </c>
    </row>
    <row r="107" spans="1:20" x14ac:dyDescent="0.25">
      <c r="A107" s="13">
        <v>42675</v>
      </c>
      <c r="B107">
        <v>41292</v>
      </c>
      <c r="C107" t="s">
        <v>22</v>
      </c>
      <c r="D107">
        <v>20</v>
      </c>
      <c r="E107" t="s">
        <v>18</v>
      </c>
      <c r="F107" t="s">
        <v>33</v>
      </c>
      <c r="G107" s="13"/>
      <c r="H107" t="s">
        <v>63</v>
      </c>
      <c r="I107" t="s">
        <v>26</v>
      </c>
      <c r="J107" s="13">
        <v>41216</v>
      </c>
      <c r="K107" t="s">
        <v>41</v>
      </c>
      <c r="L107" t="s">
        <v>64</v>
      </c>
      <c r="M107" t="s">
        <v>65</v>
      </c>
      <c r="N107">
        <v>0</v>
      </c>
      <c r="O107">
        <v>0</v>
      </c>
      <c r="P107">
        <v>0</v>
      </c>
      <c r="Q107" t="s">
        <v>10</v>
      </c>
      <c r="R107" t="s">
        <v>9</v>
      </c>
      <c r="S107" t="s">
        <v>67</v>
      </c>
      <c r="T107">
        <v>11</v>
      </c>
    </row>
    <row r="108" spans="1:20" x14ac:dyDescent="0.25">
      <c r="A108" s="13">
        <v>42675</v>
      </c>
      <c r="B108">
        <v>100972</v>
      </c>
      <c r="C108" t="s">
        <v>22</v>
      </c>
      <c r="D108">
        <v>20</v>
      </c>
      <c r="E108" t="s">
        <v>18</v>
      </c>
      <c r="F108" t="s">
        <v>33</v>
      </c>
      <c r="G108" s="13"/>
      <c r="H108" t="s">
        <v>63</v>
      </c>
      <c r="I108" t="s">
        <v>27</v>
      </c>
      <c r="J108" s="13">
        <v>41216</v>
      </c>
      <c r="K108" t="s">
        <v>41</v>
      </c>
      <c r="L108" t="s">
        <v>64</v>
      </c>
      <c r="M108" t="s">
        <v>65</v>
      </c>
      <c r="N108">
        <v>0</v>
      </c>
      <c r="O108">
        <v>0</v>
      </c>
      <c r="P108">
        <v>0</v>
      </c>
      <c r="Q108" t="s">
        <v>10</v>
      </c>
      <c r="R108" t="s">
        <v>9</v>
      </c>
      <c r="S108" t="s">
        <v>67</v>
      </c>
      <c r="T108">
        <v>11</v>
      </c>
    </row>
    <row r="109" spans="1:20" x14ac:dyDescent="0.25">
      <c r="A109" s="13">
        <v>42675</v>
      </c>
      <c r="B109">
        <v>106714</v>
      </c>
      <c r="C109" t="s">
        <v>22</v>
      </c>
      <c r="D109">
        <v>20</v>
      </c>
      <c r="E109" t="s">
        <v>20</v>
      </c>
      <c r="F109" t="s">
        <v>33</v>
      </c>
      <c r="G109" s="13"/>
      <c r="H109" t="s">
        <v>63</v>
      </c>
      <c r="I109" t="s">
        <v>27</v>
      </c>
      <c r="J109" s="13">
        <v>41227</v>
      </c>
      <c r="K109" t="s">
        <v>41</v>
      </c>
      <c r="L109" t="s">
        <v>64</v>
      </c>
      <c r="M109" t="s">
        <v>65</v>
      </c>
      <c r="N109">
        <v>0</v>
      </c>
      <c r="O109">
        <v>0</v>
      </c>
      <c r="P109">
        <v>0</v>
      </c>
      <c r="Q109" t="s">
        <v>10</v>
      </c>
      <c r="R109" t="s">
        <v>9</v>
      </c>
      <c r="S109" t="s">
        <v>67</v>
      </c>
      <c r="T109">
        <v>11</v>
      </c>
    </row>
    <row r="110" spans="1:20" x14ac:dyDescent="0.25">
      <c r="A110" s="13">
        <v>42826</v>
      </c>
      <c r="B110">
        <v>109140</v>
      </c>
      <c r="C110" t="s">
        <v>22</v>
      </c>
      <c r="D110">
        <v>20</v>
      </c>
      <c r="E110" t="s">
        <v>19</v>
      </c>
      <c r="F110" t="s">
        <v>33</v>
      </c>
      <c r="G110" s="13"/>
      <c r="H110" t="s">
        <v>63</v>
      </c>
      <c r="I110" t="s">
        <v>29</v>
      </c>
      <c r="J110" s="13">
        <v>41382</v>
      </c>
      <c r="K110" t="s">
        <v>41</v>
      </c>
      <c r="L110" t="s">
        <v>64</v>
      </c>
      <c r="M110" t="s">
        <v>65</v>
      </c>
      <c r="N110">
        <v>0</v>
      </c>
      <c r="O110">
        <v>0</v>
      </c>
      <c r="P110">
        <v>0</v>
      </c>
      <c r="Q110" t="s">
        <v>11</v>
      </c>
      <c r="R110" t="s">
        <v>7</v>
      </c>
      <c r="S110" t="s">
        <v>68</v>
      </c>
      <c r="T110">
        <v>4</v>
      </c>
    </row>
    <row r="111" spans="1:20" x14ac:dyDescent="0.25">
      <c r="A111" s="13">
        <v>42826</v>
      </c>
      <c r="B111">
        <v>109698</v>
      </c>
      <c r="C111" t="s">
        <v>22</v>
      </c>
      <c r="D111">
        <v>20</v>
      </c>
      <c r="E111" t="s">
        <v>20</v>
      </c>
      <c r="F111" t="s">
        <v>33</v>
      </c>
      <c r="G111" s="13"/>
      <c r="H111" t="s">
        <v>63</v>
      </c>
      <c r="I111" t="s">
        <v>27</v>
      </c>
      <c r="J111" s="13">
        <v>41383</v>
      </c>
      <c r="K111" t="s">
        <v>41</v>
      </c>
      <c r="L111" t="s">
        <v>64</v>
      </c>
      <c r="M111" t="s">
        <v>65</v>
      </c>
      <c r="N111">
        <v>0</v>
      </c>
      <c r="O111">
        <v>0</v>
      </c>
      <c r="P111">
        <v>0</v>
      </c>
      <c r="Q111" t="s">
        <v>11</v>
      </c>
      <c r="R111" t="s">
        <v>7</v>
      </c>
      <c r="S111" t="s">
        <v>68</v>
      </c>
      <c r="T111">
        <v>4</v>
      </c>
    </row>
    <row r="112" spans="1:20" x14ac:dyDescent="0.25">
      <c r="A112" s="13">
        <v>42826</v>
      </c>
      <c r="B112">
        <v>113264</v>
      </c>
      <c r="C112" t="s">
        <v>22</v>
      </c>
      <c r="D112">
        <v>20</v>
      </c>
      <c r="E112" t="s">
        <v>19</v>
      </c>
      <c r="F112" t="s">
        <v>33</v>
      </c>
      <c r="G112" s="13"/>
      <c r="H112" t="s">
        <v>63</v>
      </c>
      <c r="I112" t="s">
        <v>29</v>
      </c>
      <c r="J112" s="13">
        <v>41390</v>
      </c>
      <c r="K112" t="s">
        <v>41</v>
      </c>
      <c r="L112" t="s">
        <v>64</v>
      </c>
      <c r="M112" t="s">
        <v>65</v>
      </c>
      <c r="N112">
        <v>0</v>
      </c>
      <c r="O112">
        <v>0</v>
      </c>
      <c r="P112">
        <v>0</v>
      </c>
      <c r="Q112" t="s">
        <v>11</v>
      </c>
      <c r="R112" t="s">
        <v>7</v>
      </c>
      <c r="S112" t="s">
        <v>68</v>
      </c>
      <c r="T112">
        <v>4</v>
      </c>
    </row>
    <row r="113" spans="1:20" x14ac:dyDescent="0.25">
      <c r="A113" s="13">
        <v>42856</v>
      </c>
      <c r="B113">
        <v>54918</v>
      </c>
      <c r="C113" t="s">
        <v>22</v>
      </c>
      <c r="D113">
        <v>20</v>
      </c>
      <c r="E113" t="s">
        <v>17</v>
      </c>
      <c r="F113" t="s">
        <v>33</v>
      </c>
      <c r="G113" s="13"/>
      <c r="H113" t="s">
        <v>63</v>
      </c>
      <c r="I113" t="s">
        <v>26</v>
      </c>
      <c r="J113" s="13">
        <v>41425</v>
      </c>
      <c r="K113" t="s">
        <v>41</v>
      </c>
      <c r="L113" t="s">
        <v>64</v>
      </c>
      <c r="M113" t="s">
        <v>65</v>
      </c>
      <c r="N113">
        <v>0</v>
      </c>
      <c r="O113">
        <v>0</v>
      </c>
      <c r="P113">
        <v>0</v>
      </c>
      <c r="Q113" t="s">
        <v>11</v>
      </c>
      <c r="R113" t="s">
        <v>7</v>
      </c>
      <c r="S113" t="s">
        <v>69</v>
      </c>
      <c r="T113">
        <v>5</v>
      </c>
    </row>
    <row r="114" spans="1:20" x14ac:dyDescent="0.25">
      <c r="A114" s="13">
        <v>42856</v>
      </c>
      <c r="B114">
        <v>112830</v>
      </c>
      <c r="C114" t="s">
        <v>22</v>
      </c>
      <c r="D114">
        <v>20</v>
      </c>
      <c r="E114" t="s">
        <v>19</v>
      </c>
      <c r="F114" t="s">
        <v>33</v>
      </c>
      <c r="G114" s="13"/>
      <c r="H114" t="s">
        <v>63</v>
      </c>
      <c r="I114" t="s">
        <v>27</v>
      </c>
      <c r="J114" s="13">
        <v>41410</v>
      </c>
      <c r="K114" t="s">
        <v>41</v>
      </c>
      <c r="L114" t="s">
        <v>64</v>
      </c>
      <c r="M114" t="s">
        <v>65</v>
      </c>
      <c r="N114">
        <v>0</v>
      </c>
      <c r="O114">
        <v>0</v>
      </c>
      <c r="P114">
        <v>0</v>
      </c>
      <c r="Q114" t="s">
        <v>11</v>
      </c>
      <c r="R114" t="s">
        <v>7</v>
      </c>
      <c r="S114" t="s">
        <v>69</v>
      </c>
      <c r="T114">
        <v>5</v>
      </c>
    </row>
    <row r="115" spans="1:20" x14ac:dyDescent="0.25">
      <c r="A115" s="13">
        <v>42887</v>
      </c>
      <c r="B115">
        <v>121460</v>
      </c>
      <c r="C115" t="s">
        <v>22</v>
      </c>
      <c r="D115">
        <v>20</v>
      </c>
      <c r="E115" t="s">
        <v>21</v>
      </c>
      <c r="F115" t="s">
        <v>33</v>
      </c>
      <c r="G115" s="13"/>
      <c r="H115" t="s">
        <v>63</v>
      </c>
      <c r="I115" t="s">
        <v>28</v>
      </c>
      <c r="J115" s="13">
        <v>41446</v>
      </c>
      <c r="K115" t="s">
        <v>41</v>
      </c>
      <c r="L115" t="s">
        <v>64</v>
      </c>
      <c r="M115" t="s">
        <v>65</v>
      </c>
      <c r="N115">
        <v>0</v>
      </c>
      <c r="O115">
        <v>0</v>
      </c>
      <c r="P115">
        <v>0</v>
      </c>
      <c r="Q115" t="s">
        <v>11</v>
      </c>
      <c r="R115" t="s">
        <v>7</v>
      </c>
      <c r="S115" t="s">
        <v>73</v>
      </c>
      <c r="T115">
        <v>6</v>
      </c>
    </row>
    <row r="116" spans="1:20" x14ac:dyDescent="0.25">
      <c r="A116" s="13">
        <v>42917</v>
      </c>
      <c r="B116">
        <v>25212</v>
      </c>
      <c r="C116" t="s">
        <v>22</v>
      </c>
      <c r="D116">
        <v>20</v>
      </c>
      <c r="E116" t="s">
        <v>20</v>
      </c>
      <c r="F116" t="s">
        <v>33</v>
      </c>
      <c r="G116" s="13"/>
      <c r="H116" t="s">
        <v>63</v>
      </c>
      <c r="I116" t="s">
        <v>30</v>
      </c>
      <c r="J116" s="13">
        <v>41472</v>
      </c>
      <c r="K116" t="s">
        <v>41</v>
      </c>
      <c r="L116" t="s">
        <v>64</v>
      </c>
      <c r="M116" t="s">
        <v>65</v>
      </c>
      <c r="N116">
        <v>0</v>
      </c>
      <c r="O116">
        <v>0</v>
      </c>
      <c r="P116">
        <v>0</v>
      </c>
      <c r="Q116" t="s">
        <v>11</v>
      </c>
      <c r="R116" t="s">
        <v>8</v>
      </c>
      <c r="S116" t="s">
        <v>74</v>
      </c>
      <c r="T116">
        <v>7</v>
      </c>
    </row>
    <row r="117" spans="1:20" x14ac:dyDescent="0.25">
      <c r="A117" s="13">
        <v>42948</v>
      </c>
      <c r="B117">
        <v>17268</v>
      </c>
      <c r="C117" t="s">
        <v>22</v>
      </c>
      <c r="D117">
        <v>20</v>
      </c>
      <c r="E117" t="s">
        <v>17</v>
      </c>
      <c r="F117" t="s">
        <v>33</v>
      </c>
      <c r="G117" s="13"/>
      <c r="H117" t="s">
        <v>63</v>
      </c>
      <c r="I117" t="s">
        <v>30</v>
      </c>
      <c r="J117" s="13">
        <v>41506</v>
      </c>
      <c r="K117" t="s">
        <v>41</v>
      </c>
      <c r="L117" t="s">
        <v>64</v>
      </c>
      <c r="M117" t="s">
        <v>65</v>
      </c>
      <c r="N117">
        <v>0</v>
      </c>
      <c r="O117">
        <v>0</v>
      </c>
      <c r="P117">
        <v>0</v>
      </c>
      <c r="Q117" t="s">
        <v>11</v>
      </c>
      <c r="R117" t="s">
        <v>8</v>
      </c>
      <c r="S117" t="s">
        <v>70</v>
      </c>
      <c r="T117">
        <v>8</v>
      </c>
    </row>
    <row r="118" spans="1:20" x14ac:dyDescent="0.25">
      <c r="A118" s="13">
        <v>42948</v>
      </c>
      <c r="B118">
        <v>43784</v>
      </c>
      <c r="C118" t="s">
        <v>22</v>
      </c>
      <c r="D118">
        <v>20</v>
      </c>
      <c r="E118" t="s">
        <v>16</v>
      </c>
      <c r="F118" t="s">
        <v>33</v>
      </c>
      <c r="G118" s="13"/>
      <c r="H118" t="s">
        <v>63</v>
      </c>
      <c r="I118" t="s">
        <v>26</v>
      </c>
      <c r="J118" s="13">
        <v>41501</v>
      </c>
      <c r="K118" t="s">
        <v>41</v>
      </c>
      <c r="L118" t="s">
        <v>64</v>
      </c>
      <c r="M118" t="s">
        <v>65</v>
      </c>
      <c r="N118">
        <v>0</v>
      </c>
      <c r="O118">
        <v>0</v>
      </c>
      <c r="P118">
        <v>0</v>
      </c>
      <c r="Q118" t="s">
        <v>11</v>
      </c>
      <c r="R118" t="s">
        <v>8</v>
      </c>
      <c r="S118" t="s">
        <v>70</v>
      </c>
      <c r="T118">
        <v>8</v>
      </c>
    </row>
    <row r="119" spans="1:20" x14ac:dyDescent="0.25">
      <c r="A119" s="13">
        <v>42948</v>
      </c>
      <c r="B119">
        <v>117162</v>
      </c>
      <c r="C119" t="s">
        <v>22</v>
      </c>
      <c r="D119">
        <v>20</v>
      </c>
      <c r="E119" t="s">
        <v>17</v>
      </c>
      <c r="F119" t="s">
        <v>33</v>
      </c>
      <c r="G119" s="13"/>
      <c r="H119" t="s">
        <v>63</v>
      </c>
      <c r="I119" t="s">
        <v>27</v>
      </c>
      <c r="J119" s="13">
        <v>41494</v>
      </c>
      <c r="K119" t="s">
        <v>41</v>
      </c>
      <c r="L119" t="s">
        <v>64</v>
      </c>
      <c r="M119" t="s">
        <v>65</v>
      </c>
      <c r="N119">
        <v>0</v>
      </c>
      <c r="O119">
        <v>0</v>
      </c>
      <c r="P119">
        <v>0</v>
      </c>
      <c r="Q119" t="s">
        <v>11</v>
      </c>
      <c r="R119" t="s">
        <v>8</v>
      </c>
      <c r="S119" t="s">
        <v>70</v>
      </c>
      <c r="T119">
        <v>8</v>
      </c>
    </row>
    <row r="120" spans="1:20" x14ac:dyDescent="0.25">
      <c r="A120" s="13">
        <v>42979</v>
      </c>
      <c r="B120">
        <v>21870</v>
      </c>
      <c r="C120" t="s">
        <v>22</v>
      </c>
      <c r="D120">
        <v>20</v>
      </c>
      <c r="E120" t="s">
        <v>17</v>
      </c>
      <c r="F120" t="s">
        <v>33</v>
      </c>
      <c r="G120" s="13"/>
      <c r="H120" t="s">
        <v>63</v>
      </c>
      <c r="I120" t="s">
        <v>27</v>
      </c>
      <c r="J120" s="13">
        <v>41530</v>
      </c>
      <c r="K120" t="s">
        <v>41</v>
      </c>
      <c r="L120" t="s">
        <v>64</v>
      </c>
      <c r="M120" t="s">
        <v>65</v>
      </c>
      <c r="N120">
        <v>0</v>
      </c>
      <c r="O120">
        <v>0</v>
      </c>
      <c r="P120">
        <v>0</v>
      </c>
      <c r="Q120" t="s">
        <v>11</v>
      </c>
      <c r="R120" t="s">
        <v>8</v>
      </c>
      <c r="S120" t="s">
        <v>71</v>
      </c>
      <c r="T120">
        <v>9</v>
      </c>
    </row>
    <row r="121" spans="1:20" x14ac:dyDescent="0.25">
      <c r="A121" s="13">
        <v>43009</v>
      </c>
      <c r="B121">
        <v>1920</v>
      </c>
      <c r="C121" t="s">
        <v>22</v>
      </c>
      <c r="D121">
        <v>20</v>
      </c>
      <c r="E121" t="s">
        <v>15</v>
      </c>
      <c r="F121" t="s">
        <v>33</v>
      </c>
      <c r="G121" s="13"/>
      <c r="H121" t="s">
        <v>63</v>
      </c>
      <c r="I121" t="s">
        <v>27</v>
      </c>
      <c r="J121" s="13">
        <v>41570</v>
      </c>
      <c r="K121" t="s">
        <v>41</v>
      </c>
      <c r="L121" t="s">
        <v>64</v>
      </c>
      <c r="M121" t="s">
        <v>65</v>
      </c>
      <c r="N121">
        <v>0</v>
      </c>
      <c r="O121">
        <v>0</v>
      </c>
      <c r="P121">
        <v>0</v>
      </c>
      <c r="Q121" t="s">
        <v>11</v>
      </c>
      <c r="R121" t="s">
        <v>9</v>
      </c>
      <c r="S121" t="s">
        <v>66</v>
      </c>
      <c r="T121">
        <v>10</v>
      </c>
    </row>
    <row r="122" spans="1:20" x14ac:dyDescent="0.25">
      <c r="A122" s="13">
        <v>43009</v>
      </c>
      <c r="B122">
        <v>11388</v>
      </c>
      <c r="C122" t="s">
        <v>22</v>
      </c>
      <c r="D122">
        <v>20</v>
      </c>
      <c r="E122" t="s">
        <v>18</v>
      </c>
      <c r="F122" t="s">
        <v>33</v>
      </c>
      <c r="G122" s="13"/>
      <c r="H122" t="s">
        <v>63</v>
      </c>
      <c r="I122" t="s">
        <v>29</v>
      </c>
      <c r="J122" s="13">
        <v>41570</v>
      </c>
      <c r="K122" t="s">
        <v>41</v>
      </c>
      <c r="L122" t="s">
        <v>64</v>
      </c>
      <c r="M122" t="s">
        <v>65</v>
      </c>
      <c r="N122">
        <v>0</v>
      </c>
      <c r="O122">
        <v>0</v>
      </c>
      <c r="P122">
        <v>0</v>
      </c>
      <c r="Q122" t="s">
        <v>11</v>
      </c>
      <c r="R122" t="s">
        <v>9</v>
      </c>
      <c r="S122" t="s">
        <v>66</v>
      </c>
      <c r="T122">
        <v>10</v>
      </c>
    </row>
    <row r="123" spans="1:20" x14ac:dyDescent="0.25">
      <c r="A123" s="13">
        <v>43040</v>
      </c>
      <c r="B123">
        <v>50294</v>
      </c>
      <c r="C123" t="s">
        <v>22</v>
      </c>
      <c r="D123">
        <v>20</v>
      </c>
      <c r="E123" t="s">
        <v>19</v>
      </c>
      <c r="F123" t="s">
        <v>33</v>
      </c>
      <c r="G123" s="13"/>
      <c r="H123" t="s">
        <v>63</v>
      </c>
      <c r="I123" t="s">
        <v>24</v>
      </c>
      <c r="J123" s="13">
        <v>41597</v>
      </c>
      <c r="K123" t="s">
        <v>41</v>
      </c>
      <c r="L123" t="s">
        <v>64</v>
      </c>
      <c r="M123" t="s">
        <v>65</v>
      </c>
      <c r="N123">
        <v>0</v>
      </c>
      <c r="O123">
        <v>0</v>
      </c>
      <c r="P123">
        <v>0</v>
      </c>
      <c r="Q123" t="s">
        <v>11</v>
      </c>
      <c r="R123" t="s">
        <v>9</v>
      </c>
      <c r="S123" t="s">
        <v>67</v>
      </c>
      <c r="T123">
        <v>11</v>
      </c>
    </row>
    <row r="124" spans="1:20" x14ac:dyDescent="0.25">
      <c r="A124" s="13">
        <v>43040</v>
      </c>
      <c r="B124">
        <v>51690</v>
      </c>
      <c r="C124" t="s">
        <v>22</v>
      </c>
      <c r="D124">
        <v>20</v>
      </c>
      <c r="E124" t="s">
        <v>15</v>
      </c>
      <c r="F124" t="s">
        <v>33</v>
      </c>
      <c r="G124" s="13"/>
      <c r="H124" t="s">
        <v>63</v>
      </c>
      <c r="I124" t="s">
        <v>30</v>
      </c>
      <c r="J124" s="13">
        <v>41593</v>
      </c>
      <c r="K124" t="s">
        <v>41</v>
      </c>
      <c r="L124" t="s">
        <v>64</v>
      </c>
      <c r="M124" t="s">
        <v>65</v>
      </c>
      <c r="N124">
        <v>0</v>
      </c>
      <c r="O124">
        <v>0</v>
      </c>
      <c r="P124">
        <v>0</v>
      </c>
      <c r="Q124" t="s">
        <v>11</v>
      </c>
      <c r="R124" t="s">
        <v>9</v>
      </c>
      <c r="S124" t="s">
        <v>67</v>
      </c>
      <c r="T124">
        <v>11</v>
      </c>
    </row>
    <row r="125" spans="1:20" x14ac:dyDescent="0.25">
      <c r="A125" s="13">
        <v>43070</v>
      </c>
      <c r="B125">
        <v>13156</v>
      </c>
      <c r="C125" t="s">
        <v>22</v>
      </c>
      <c r="D125">
        <v>20</v>
      </c>
      <c r="E125" t="s">
        <v>18</v>
      </c>
      <c r="F125" t="s">
        <v>33</v>
      </c>
      <c r="G125" s="13"/>
      <c r="H125" t="s">
        <v>63</v>
      </c>
      <c r="I125" t="s">
        <v>28</v>
      </c>
      <c r="J125" s="13">
        <v>41625</v>
      </c>
      <c r="K125" t="s">
        <v>41</v>
      </c>
      <c r="L125" t="s">
        <v>64</v>
      </c>
      <c r="M125" t="s">
        <v>65</v>
      </c>
      <c r="N125">
        <v>0</v>
      </c>
      <c r="O125">
        <v>0</v>
      </c>
      <c r="P125">
        <v>0</v>
      </c>
      <c r="Q125" t="s">
        <v>11</v>
      </c>
      <c r="R125" t="s">
        <v>9</v>
      </c>
      <c r="S125" t="s">
        <v>72</v>
      </c>
      <c r="T125">
        <v>12</v>
      </c>
    </row>
    <row r="126" spans="1:20" x14ac:dyDescent="0.25">
      <c r="A126" s="13">
        <v>43101</v>
      </c>
      <c r="B126">
        <v>20832</v>
      </c>
      <c r="C126" t="s">
        <v>22</v>
      </c>
      <c r="D126">
        <v>20</v>
      </c>
      <c r="E126" t="s">
        <v>18</v>
      </c>
      <c r="F126" t="s">
        <v>33</v>
      </c>
      <c r="G126" s="13"/>
      <c r="H126" t="s">
        <v>63</v>
      </c>
      <c r="I126" t="s">
        <v>30</v>
      </c>
      <c r="J126" s="13">
        <v>41656</v>
      </c>
      <c r="K126" t="s">
        <v>41</v>
      </c>
      <c r="L126" t="s">
        <v>64</v>
      </c>
      <c r="M126" t="s">
        <v>65</v>
      </c>
      <c r="N126">
        <v>0</v>
      </c>
      <c r="O126">
        <v>0</v>
      </c>
      <c r="P126">
        <v>0</v>
      </c>
      <c r="Q126" t="s">
        <v>12</v>
      </c>
      <c r="R126" t="s">
        <v>3</v>
      </c>
      <c r="S126" t="s">
        <v>4</v>
      </c>
      <c r="T126">
        <v>1</v>
      </c>
    </row>
    <row r="127" spans="1:20" x14ac:dyDescent="0.25">
      <c r="A127" s="13">
        <v>43101</v>
      </c>
      <c r="B127">
        <v>24518</v>
      </c>
      <c r="C127" t="s">
        <v>22</v>
      </c>
      <c r="D127">
        <v>20</v>
      </c>
      <c r="E127" t="s">
        <v>15</v>
      </c>
      <c r="F127" t="s">
        <v>33</v>
      </c>
      <c r="G127" s="13"/>
      <c r="H127" t="s">
        <v>63</v>
      </c>
      <c r="I127" t="s">
        <v>25</v>
      </c>
      <c r="J127" s="13">
        <v>41662</v>
      </c>
      <c r="K127" t="s">
        <v>41</v>
      </c>
      <c r="L127" t="s">
        <v>64</v>
      </c>
      <c r="M127" t="s">
        <v>65</v>
      </c>
      <c r="N127">
        <v>0</v>
      </c>
      <c r="O127">
        <v>0</v>
      </c>
      <c r="P127">
        <v>0</v>
      </c>
      <c r="Q127" t="s">
        <v>12</v>
      </c>
      <c r="R127" t="s">
        <v>3</v>
      </c>
      <c r="S127" t="s">
        <v>4</v>
      </c>
      <c r="T127">
        <v>1</v>
      </c>
    </row>
    <row r="128" spans="1:20" x14ac:dyDescent="0.25">
      <c r="A128" s="13">
        <v>43132</v>
      </c>
      <c r="B128">
        <v>11602</v>
      </c>
      <c r="C128" t="s">
        <v>22</v>
      </c>
      <c r="D128">
        <v>20</v>
      </c>
      <c r="E128" t="s">
        <v>17</v>
      </c>
      <c r="F128" t="s">
        <v>33</v>
      </c>
      <c r="G128" s="13"/>
      <c r="H128" t="s">
        <v>63</v>
      </c>
      <c r="I128" t="s">
        <v>29</v>
      </c>
      <c r="J128" s="13">
        <v>41682</v>
      </c>
      <c r="K128" t="s">
        <v>41</v>
      </c>
      <c r="L128" t="s">
        <v>64</v>
      </c>
      <c r="M128" t="s">
        <v>65</v>
      </c>
      <c r="N128">
        <v>0</v>
      </c>
      <c r="O128">
        <v>0</v>
      </c>
      <c r="P128">
        <v>0</v>
      </c>
      <c r="Q128" t="s">
        <v>12</v>
      </c>
      <c r="R128" t="s">
        <v>3</v>
      </c>
      <c r="S128" t="s">
        <v>5</v>
      </c>
      <c r="T128">
        <v>2</v>
      </c>
    </row>
    <row r="129" spans="1:20" x14ac:dyDescent="0.25">
      <c r="A129" s="13">
        <v>43132</v>
      </c>
      <c r="B129">
        <v>27700</v>
      </c>
      <c r="C129" t="s">
        <v>22</v>
      </c>
      <c r="D129">
        <v>20</v>
      </c>
      <c r="E129" t="s">
        <v>16</v>
      </c>
      <c r="F129" t="s">
        <v>33</v>
      </c>
      <c r="G129" s="13"/>
      <c r="H129" t="s">
        <v>63</v>
      </c>
      <c r="I129" t="s">
        <v>25</v>
      </c>
      <c r="J129" s="13">
        <v>41681</v>
      </c>
      <c r="K129" t="s">
        <v>41</v>
      </c>
      <c r="L129" t="s">
        <v>64</v>
      </c>
      <c r="M129" t="s">
        <v>65</v>
      </c>
      <c r="N129">
        <v>0</v>
      </c>
      <c r="O129">
        <v>0</v>
      </c>
      <c r="P129">
        <v>0</v>
      </c>
      <c r="Q129" t="s">
        <v>12</v>
      </c>
      <c r="R129" t="s">
        <v>3</v>
      </c>
      <c r="S129" t="s">
        <v>5</v>
      </c>
      <c r="T129">
        <v>2</v>
      </c>
    </row>
    <row r="130" spans="1:20" x14ac:dyDescent="0.25">
      <c r="A130" s="13">
        <v>43160</v>
      </c>
      <c r="B130">
        <v>14278</v>
      </c>
      <c r="C130" t="s">
        <v>22</v>
      </c>
      <c r="D130">
        <v>20</v>
      </c>
      <c r="E130" t="s">
        <v>17</v>
      </c>
      <c r="F130" t="s">
        <v>33</v>
      </c>
      <c r="G130" s="13"/>
      <c r="H130" t="s">
        <v>63</v>
      </c>
      <c r="I130" t="s">
        <v>24</v>
      </c>
      <c r="J130" s="13">
        <v>41710</v>
      </c>
      <c r="K130" t="s">
        <v>41</v>
      </c>
      <c r="L130" t="s">
        <v>64</v>
      </c>
      <c r="M130" t="s">
        <v>65</v>
      </c>
      <c r="N130">
        <v>0</v>
      </c>
      <c r="O130">
        <v>0</v>
      </c>
      <c r="P130">
        <v>0</v>
      </c>
      <c r="Q130" t="s">
        <v>12</v>
      </c>
      <c r="R130" t="s">
        <v>3</v>
      </c>
      <c r="S130" t="s">
        <v>6</v>
      </c>
      <c r="T130">
        <v>3</v>
      </c>
    </row>
    <row r="131" spans="1:20" x14ac:dyDescent="0.25">
      <c r="A131" s="13">
        <v>43160</v>
      </c>
      <c r="B131">
        <v>14482</v>
      </c>
      <c r="C131" t="s">
        <v>22</v>
      </c>
      <c r="D131">
        <v>20</v>
      </c>
      <c r="E131" t="s">
        <v>19</v>
      </c>
      <c r="F131" t="s">
        <v>33</v>
      </c>
      <c r="G131" s="13"/>
      <c r="H131" t="s">
        <v>63</v>
      </c>
      <c r="I131" t="s">
        <v>28</v>
      </c>
      <c r="J131" s="13">
        <v>41725</v>
      </c>
      <c r="K131" t="s">
        <v>41</v>
      </c>
      <c r="L131" t="s">
        <v>64</v>
      </c>
      <c r="M131" t="s">
        <v>65</v>
      </c>
      <c r="N131">
        <v>0</v>
      </c>
      <c r="O131">
        <v>0</v>
      </c>
      <c r="P131">
        <v>0</v>
      </c>
      <c r="Q131" t="s">
        <v>12</v>
      </c>
      <c r="R131" t="s">
        <v>3</v>
      </c>
      <c r="S131" t="s">
        <v>6</v>
      </c>
      <c r="T131">
        <v>3</v>
      </c>
    </row>
    <row r="132" spans="1:20" x14ac:dyDescent="0.25">
      <c r="A132" s="13">
        <v>43191</v>
      </c>
      <c r="B132">
        <v>13422</v>
      </c>
      <c r="C132" t="s">
        <v>22</v>
      </c>
      <c r="D132">
        <v>20</v>
      </c>
      <c r="E132" t="s">
        <v>17</v>
      </c>
      <c r="F132" t="s">
        <v>33</v>
      </c>
      <c r="G132" s="13"/>
      <c r="H132" t="s">
        <v>63</v>
      </c>
      <c r="I132" t="s">
        <v>24</v>
      </c>
      <c r="J132" s="13">
        <v>41747</v>
      </c>
      <c r="K132" t="s">
        <v>41</v>
      </c>
      <c r="L132" t="s">
        <v>64</v>
      </c>
      <c r="M132" t="s">
        <v>65</v>
      </c>
      <c r="N132">
        <v>0</v>
      </c>
      <c r="O132">
        <v>0</v>
      </c>
      <c r="P132">
        <v>0</v>
      </c>
      <c r="Q132" t="s">
        <v>12</v>
      </c>
      <c r="R132" t="s">
        <v>7</v>
      </c>
      <c r="S132" t="s">
        <v>68</v>
      </c>
      <c r="T132">
        <v>4</v>
      </c>
    </row>
    <row r="133" spans="1:20" x14ac:dyDescent="0.25">
      <c r="A133" s="13">
        <v>43221</v>
      </c>
      <c r="B133">
        <v>3958</v>
      </c>
      <c r="C133" t="s">
        <v>22</v>
      </c>
      <c r="D133">
        <v>20</v>
      </c>
      <c r="E133" t="s">
        <v>17</v>
      </c>
      <c r="F133" t="s">
        <v>33</v>
      </c>
      <c r="G133" s="13"/>
      <c r="H133" t="s">
        <v>63</v>
      </c>
      <c r="I133" t="s">
        <v>29</v>
      </c>
      <c r="J133" s="13">
        <v>41788</v>
      </c>
      <c r="K133" t="s">
        <v>41</v>
      </c>
      <c r="L133" t="s">
        <v>64</v>
      </c>
      <c r="M133" t="s">
        <v>65</v>
      </c>
      <c r="N133">
        <v>0</v>
      </c>
      <c r="O133">
        <v>0</v>
      </c>
      <c r="P133">
        <v>0</v>
      </c>
      <c r="Q133" t="s">
        <v>12</v>
      </c>
      <c r="R133" t="s">
        <v>7</v>
      </c>
      <c r="S133" t="s">
        <v>69</v>
      </c>
      <c r="T133">
        <v>5</v>
      </c>
    </row>
    <row r="134" spans="1:20" x14ac:dyDescent="0.25">
      <c r="A134" s="13">
        <v>43221</v>
      </c>
      <c r="B134">
        <v>8072</v>
      </c>
      <c r="C134" t="s">
        <v>22</v>
      </c>
      <c r="D134">
        <v>20</v>
      </c>
      <c r="E134" t="s">
        <v>19</v>
      </c>
      <c r="F134" t="s">
        <v>33</v>
      </c>
      <c r="G134" s="13"/>
      <c r="H134" t="s">
        <v>63</v>
      </c>
      <c r="I134" t="s">
        <v>26</v>
      </c>
      <c r="J134" s="13">
        <v>41772</v>
      </c>
      <c r="K134" t="s">
        <v>41</v>
      </c>
      <c r="L134" t="s">
        <v>64</v>
      </c>
      <c r="M134" t="s">
        <v>65</v>
      </c>
      <c r="N134">
        <v>0</v>
      </c>
      <c r="O134">
        <v>0</v>
      </c>
      <c r="P134">
        <v>0</v>
      </c>
      <c r="Q134" t="s">
        <v>12</v>
      </c>
      <c r="R134" t="s">
        <v>7</v>
      </c>
      <c r="S134" t="s">
        <v>69</v>
      </c>
      <c r="T134">
        <v>5</v>
      </c>
    </row>
    <row r="135" spans="1:20" x14ac:dyDescent="0.25">
      <c r="A135" s="13">
        <v>43221</v>
      </c>
      <c r="B135">
        <v>11578</v>
      </c>
      <c r="C135" t="s">
        <v>22</v>
      </c>
      <c r="D135">
        <v>20</v>
      </c>
      <c r="E135" t="s">
        <v>20</v>
      </c>
      <c r="F135" t="s">
        <v>33</v>
      </c>
      <c r="G135" s="13"/>
      <c r="H135" t="s">
        <v>63</v>
      </c>
      <c r="I135" t="s">
        <v>29</v>
      </c>
      <c r="J135" s="13">
        <v>41760</v>
      </c>
      <c r="K135" t="s">
        <v>41</v>
      </c>
      <c r="L135" t="s">
        <v>64</v>
      </c>
      <c r="M135" t="s">
        <v>65</v>
      </c>
      <c r="N135">
        <v>0</v>
      </c>
      <c r="O135">
        <v>0</v>
      </c>
      <c r="P135">
        <v>0</v>
      </c>
      <c r="Q135" t="s">
        <v>12</v>
      </c>
      <c r="R135" t="s">
        <v>7</v>
      </c>
      <c r="S135" t="s">
        <v>69</v>
      </c>
      <c r="T135">
        <v>5</v>
      </c>
    </row>
    <row r="136" spans="1:20" x14ac:dyDescent="0.25">
      <c r="A136" s="13">
        <v>43221</v>
      </c>
      <c r="B136">
        <v>30236</v>
      </c>
      <c r="C136" t="s">
        <v>22</v>
      </c>
      <c r="D136">
        <v>20</v>
      </c>
      <c r="E136" t="s">
        <v>15</v>
      </c>
      <c r="F136" t="s">
        <v>33</v>
      </c>
      <c r="G136" s="13"/>
      <c r="H136" t="s">
        <v>63</v>
      </c>
      <c r="I136" t="s">
        <v>28</v>
      </c>
      <c r="J136" s="13">
        <v>41768</v>
      </c>
      <c r="K136" t="s">
        <v>41</v>
      </c>
      <c r="L136" t="s">
        <v>64</v>
      </c>
      <c r="M136" t="s">
        <v>65</v>
      </c>
      <c r="N136">
        <v>0</v>
      </c>
      <c r="O136">
        <v>0</v>
      </c>
      <c r="P136">
        <v>0</v>
      </c>
      <c r="Q136" t="s">
        <v>12</v>
      </c>
      <c r="R136" t="s">
        <v>7</v>
      </c>
      <c r="S136" t="s">
        <v>69</v>
      </c>
      <c r="T136">
        <v>5</v>
      </c>
    </row>
    <row r="137" spans="1:20" x14ac:dyDescent="0.25">
      <c r="A137" s="13">
        <v>43221</v>
      </c>
      <c r="B137">
        <v>43764</v>
      </c>
      <c r="C137" t="s">
        <v>22</v>
      </c>
      <c r="D137">
        <v>20</v>
      </c>
      <c r="E137" t="s">
        <v>15</v>
      </c>
      <c r="F137" t="s">
        <v>33</v>
      </c>
      <c r="G137" s="13"/>
      <c r="H137" t="s">
        <v>63</v>
      </c>
      <c r="I137" t="s">
        <v>27</v>
      </c>
      <c r="J137" s="13">
        <v>41788</v>
      </c>
      <c r="K137" t="s">
        <v>41</v>
      </c>
      <c r="L137" t="s">
        <v>64</v>
      </c>
      <c r="M137" t="s">
        <v>65</v>
      </c>
      <c r="N137">
        <v>0</v>
      </c>
      <c r="O137">
        <v>0</v>
      </c>
      <c r="P137">
        <v>0</v>
      </c>
      <c r="Q137" t="s">
        <v>12</v>
      </c>
      <c r="R137" t="s">
        <v>7</v>
      </c>
      <c r="S137" t="s">
        <v>69</v>
      </c>
      <c r="T137">
        <v>5</v>
      </c>
    </row>
    <row r="138" spans="1:20" x14ac:dyDescent="0.25">
      <c r="A138" s="13">
        <v>43252</v>
      </c>
      <c r="B138">
        <v>21628</v>
      </c>
      <c r="C138" t="s">
        <v>22</v>
      </c>
      <c r="D138">
        <v>20</v>
      </c>
      <c r="E138" t="s">
        <v>21</v>
      </c>
      <c r="F138" t="s">
        <v>33</v>
      </c>
      <c r="G138" s="13"/>
      <c r="H138" t="s">
        <v>63</v>
      </c>
      <c r="I138" t="s">
        <v>28</v>
      </c>
      <c r="J138" s="13">
        <v>41802</v>
      </c>
      <c r="K138" t="s">
        <v>41</v>
      </c>
      <c r="L138" t="s">
        <v>64</v>
      </c>
      <c r="M138" t="s">
        <v>65</v>
      </c>
      <c r="N138">
        <v>0</v>
      </c>
      <c r="O138">
        <v>0</v>
      </c>
      <c r="P138">
        <v>0</v>
      </c>
      <c r="Q138" t="s">
        <v>12</v>
      </c>
      <c r="R138" t="s">
        <v>7</v>
      </c>
      <c r="S138" t="s">
        <v>73</v>
      </c>
      <c r="T138">
        <v>6</v>
      </c>
    </row>
    <row r="139" spans="1:20" x14ac:dyDescent="0.25">
      <c r="A139" s="13">
        <v>43252</v>
      </c>
      <c r="B139">
        <v>24138</v>
      </c>
      <c r="C139" t="s">
        <v>22</v>
      </c>
      <c r="D139">
        <v>20</v>
      </c>
      <c r="E139" t="s">
        <v>17</v>
      </c>
      <c r="F139" t="s">
        <v>33</v>
      </c>
      <c r="G139" s="13"/>
      <c r="H139" t="s">
        <v>63</v>
      </c>
      <c r="I139" t="s">
        <v>28</v>
      </c>
      <c r="J139" s="13">
        <v>41808</v>
      </c>
      <c r="K139" t="s">
        <v>41</v>
      </c>
      <c r="L139" t="s">
        <v>64</v>
      </c>
      <c r="M139" t="s">
        <v>65</v>
      </c>
      <c r="N139">
        <v>0</v>
      </c>
      <c r="O139">
        <v>0</v>
      </c>
      <c r="P139">
        <v>0</v>
      </c>
      <c r="Q139" t="s">
        <v>12</v>
      </c>
      <c r="R139" t="s">
        <v>7</v>
      </c>
      <c r="S139" t="s">
        <v>73</v>
      </c>
      <c r="T139">
        <v>6</v>
      </c>
    </row>
    <row r="140" spans="1:20" x14ac:dyDescent="0.25">
      <c r="A140" s="13">
        <v>43252</v>
      </c>
      <c r="B140">
        <v>29830</v>
      </c>
      <c r="C140" t="s">
        <v>22</v>
      </c>
      <c r="D140">
        <v>20</v>
      </c>
      <c r="E140" t="s">
        <v>16</v>
      </c>
      <c r="F140" t="s">
        <v>33</v>
      </c>
      <c r="G140" s="13"/>
      <c r="H140" t="s">
        <v>63</v>
      </c>
      <c r="I140" t="s">
        <v>24</v>
      </c>
      <c r="J140" s="13">
        <v>41794</v>
      </c>
      <c r="K140" t="s">
        <v>41</v>
      </c>
      <c r="L140" t="s">
        <v>64</v>
      </c>
      <c r="M140" t="s">
        <v>65</v>
      </c>
      <c r="N140">
        <v>0</v>
      </c>
      <c r="O140">
        <v>0</v>
      </c>
      <c r="P140">
        <v>0</v>
      </c>
      <c r="Q140" t="s">
        <v>12</v>
      </c>
      <c r="R140" t="s">
        <v>7</v>
      </c>
      <c r="S140" t="s">
        <v>73</v>
      </c>
      <c r="T140">
        <v>6</v>
      </c>
    </row>
    <row r="141" spans="1:20" x14ac:dyDescent="0.25">
      <c r="A141" s="13">
        <v>43252</v>
      </c>
      <c r="B141">
        <v>49724</v>
      </c>
      <c r="C141" t="s">
        <v>22</v>
      </c>
      <c r="D141">
        <v>20</v>
      </c>
      <c r="E141" t="s">
        <v>20</v>
      </c>
      <c r="F141" t="s">
        <v>33</v>
      </c>
      <c r="G141" s="13"/>
      <c r="H141" t="s">
        <v>63</v>
      </c>
      <c r="I141" t="s">
        <v>28</v>
      </c>
      <c r="J141" s="13">
        <v>41800</v>
      </c>
      <c r="K141" t="s">
        <v>41</v>
      </c>
      <c r="L141" t="s">
        <v>64</v>
      </c>
      <c r="M141" t="s">
        <v>65</v>
      </c>
      <c r="N141">
        <v>0</v>
      </c>
      <c r="O141">
        <v>0</v>
      </c>
      <c r="P141">
        <v>0</v>
      </c>
      <c r="Q141" t="s">
        <v>12</v>
      </c>
      <c r="R141" t="s">
        <v>7</v>
      </c>
      <c r="S141" t="s">
        <v>73</v>
      </c>
      <c r="T141">
        <v>6</v>
      </c>
    </row>
    <row r="142" spans="1:20" x14ac:dyDescent="0.25">
      <c r="A142" s="13">
        <v>43252</v>
      </c>
      <c r="B142">
        <v>51598</v>
      </c>
      <c r="C142" t="s">
        <v>22</v>
      </c>
      <c r="D142">
        <v>20</v>
      </c>
      <c r="E142" t="s">
        <v>18</v>
      </c>
      <c r="F142" t="s">
        <v>33</v>
      </c>
      <c r="G142" s="13"/>
      <c r="H142" t="s">
        <v>63</v>
      </c>
      <c r="I142" t="s">
        <v>24</v>
      </c>
      <c r="J142" s="13">
        <v>41796</v>
      </c>
      <c r="K142" t="s">
        <v>41</v>
      </c>
      <c r="L142" t="s">
        <v>64</v>
      </c>
      <c r="M142" t="s">
        <v>65</v>
      </c>
      <c r="N142">
        <v>0</v>
      </c>
      <c r="O142">
        <v>0</v>
      </c>
      <c r="P142">
        <v>0</v>
      </c>
      <c r="Q142" t="s">
        <v>12</v>
      </c>
      <c r="R142" t="s">
        <v>7</v>
      </c>
      <c r="S142" t="s">
        <v>73</v>
      </c>
      <c r="T142">
        <v>6</v>
      </c>
    </row>
    <row r="143" spans="1:20" x14ac:dyDescent="0.25">
      <c r="A143" s="13">
        <v>43282</v>
      </c>
      <c r="B143">
        <v>14666</v>
      </c>
      <c r="C143" t="s">
        <v>22</v>
      </c>
      <c r="D143">
        <v>20</v>
      </c>
      <c r="E143" t="s">
        <v>18</v>
      </c>
      <c r="F143" t="s">
        <v>33</v>
      </c>
      <c r="G143" s="13"/>
      <c r="H143" t="s">
        <v>63</v>
      </c>
      <c r="I143" t="s">
        <v>30</v>
      </c>
      <c r="J143" s="13">
        <v>41843</v>
      </c>
      <c r="K143" t="s">
        <v>41</v>
      </c>
      <c r="L143" t="s">
        <v>64</v>
      </c>
      <c r="M143" t="s">
        <v>65</v>
      </c>
      <c r="N143">
        <v>0</v>
      </c>
      <c r="O143">
        <v>0</v>
      </c>
      <c r="P143">
        <v>0</v>
      </c>
      <c r="Q143" t="s">
        <v>12</v>
      </c>
      <c r="R143" t="s">
        <v>8</v>
      </c>
      <c r="S143" t="s">
        <v>74</v>
      </c>
      <c r="T143">
        <v>7</v>
      </c>
    </row>
    <row r="144" spans="1:20" x14ac:dyDescent="0.25">
      <c r="A144" s="13">
        <v>43313</v>
      </c>
      <c r="B144">
        <v>10580</v>
      </c>
      <c r="C144" t="s">
        <v>22</v>
      </c>
      <c r="D144">
        <v>20</v>
      </c>
      <c r="E144" t="s">
        <v>16</v>
      </c>
      <c r="F144" t="s">
        <v>33</v>
      </c>
      <c r="G144" s="13"/>
      <c r="H144" t="s">
        <v>63</v>
      </c>
      <c r="I144" t="s">
        <v>29</v>
      </c>
      <c r="J144" s="13">
        <v>41858</v>
      </c>
      <c r="K144" t="s">
        <v>41</v>
      </c>
      <c r="L144" t="s">
        <v>64</v>
      </c>
      <c r="M144" t="s">
        <v>65</v>
      </c>
      <c r="N144">
        <v>0</v>
      </c>
      <c r="O144">
        <v>0</v>
      </c>
      <c r="P144">
        <v>0</v>
      </c>
      <c r="Q144" t="s">
        <v>12</v>
      </c>
      <c r="R144" t="s">
        <v>8</v>
      </c>
      <c r="S144" t="s">
        <v>70</v>
      </c>
      <c r="T144">
        <v>8</v>
      </c>
    </row>
    <row r="145" spans="1:20" x14ac:dyDescent="0.25">
      <c r="A145" s="13">
        <v>43313</v>
      </c>
      <c r="B145">
        <v>40514</v>
      </c>
      <c r="C145" t="s">
        <v>22</v>
      </c>
      <c r="D145">
        <v>20</v>
      </c>
      <c r="E145" t="s">
        <v>20</v>
      </c>
      <c r="F145" t="s">
        <v>33</v>
      </c>
      <c r="G145" s="13"/>
      <c r="H145" t="s">
        <v>63</v>
      </c>
      <c r="I145" t="s">
        <v>27</v>
      </c>
      <c r="J145" s="13">
        <v>41872</v>
      </c>
      <c r="K145" t="s">
        <v>41</v>
      </c>
      <c r="L145" t="s">
        <v>64</v>
      </c>
      <c r="M145" t="s">
        <v>65</v>
      </c>
      <c r="N145">
        <v>0</v>
      </c>
      <c r="O145">
        <v>0</v>
      </c>
      <c r="P145">
        <v>0</v>
      </c>
      <c r="Q145" t="s">
        <v>12</v>
      </c>
      <c r="R145" t="s">
        <v>8</v>
      </c>
      <c r="S145" t="s">
        <v>70</v>
      </c>
      <c r="T145">
        <v>8</v>
      </c>
    </row>
    <row r="146" spans="1:20" x14ac:dyDescent="0.25">
      <c r="A146" s="13">
        <v>43313</v>
      </c>
      <c r="B146">
        <v>43732</v>
      </c>
      <c r="C146" t="s">
        <v>22</v>
      </c>
      <c r="D146">
        <v>20</v>
      </c>
      <c r="E146" t="s">
        <v>21</v>
      </c>
      <c r="F146" t="s">
        <v>33</v>
      </c>
      <c r="G146" s="13"/>
      <c r="H146" t="s">
        <v>63</v>
      </c>
      <c r="I146" t="s">
        <v>27</v>
      </c>
      <c r="J146" s="13">
        <v>41878</v>
      </c>
      <c r="K146" t="s">
        <v>41</v>
      </c>
      <c r="L146" t="s">
        <v>64</v>
      </c>
      <c r="M146" t="s">
        <v>65</v>
      </c>
      <c r="N146">
        <v>0</v>
      </c>
      <c r="O146">
        <v>0</v>
      </c>
      <c r="P146">
        <v>0</v>
      </c>
      <c r="Q146" t="s">
        <v>12</v>
      </c>
      <c r="R146" t="s">
        <v>8</v>
      </c>
      <c r="S146" t="s">
        <v>70</v>
      </c>
      <c r="T146">
        <v>8</v>
      </c>
    </row>
    <row r="147" spans="1:20" x14ac:dyDescent="0.25">
      <c r="A147" s="13">
        <v>43313</v>
      </c>
      <c r="B147">
        <v>51432</v>
      </c>
      <c r="C147" t="s">
        <v>22</v>
      </c>
      <c r="D147">
        <v>20</v>
      </c>
      <c r="E147" t="s">
        <v>18</v>
      </c>
      <c r="F147" t="s">
        <v>33</v>
      </c>
      <c r="G147" s="13"/>
      <c r="H147" t="s">
        <v>63</v>
      </c>
      <c r="I147" t="s">
        <v>28</v>
      </c>
      <c r="J147" s="13">
        <v>41877</v>
      </c>
      <c r="K147" t="s">
        <v>41</v>
      </c>
      <c r="L147" t="s">
        <v>64</v>
      </c>
      <c r="M147" t="s">
        <v>65</v>
      </c>
      <c r="N147">
        <v>0</v>
      </c>
      <c r="O147">
        <v>0</v>
      </c>
      <c r="P147">
        <v>0</v>
      </c>
      <c r="Q147" t="s">
        <v>12</v>
      </c>
      <c r="R147" t="s">
        <v>8</v>
      </c>
      <c r="S147" t="s">
        <v>70</v>
      </c>
      <c r="T147">
        <v>8</v>
      </c>
    </row>
    <row r="148" spans="1:20" x14ac:dyDescent="0.25">
      <c r="A148" s="13">
        <v>43344</v>
      </c>
      <c r="B148">
        <v>49602</v>
      </c>
      <c r="C148" t="s">
        <v>22</v>
      </c>
      <c r="D148">
        <v>20</v>
      </c>
      <c r="E148" t="s">
        <v>18</v>
      </c>
      <c r="F148" t="s">
        <v>33</v>
      </c>
      <c r="G148" s="13"/>
      <c r="H148" t="s">
        <v>63</v>
      </c>
      <c r="I148" t="s">
        <v>30</v>
      </c>
      <c r="J148" s="13">
        <v>41908</v>
      </c>
      <c r="K148" t="s">
        <v>41</v>
      </c>
      <c r="L148" t="s">
        <v>64</v>
      </c>
      <c r="M148" t="s">
        <v>65</v>
      </c>
      <c r="N148">
        <v>0</v>
      </c>
      <c r="O148">
        <v>0</v>
      </c>
      <c r="P148">
        <v>0</v>
      </c>
      <c r="Q148" t="s">
        <v>12</v>
      </c>
      <c r="R148" t="s">
        <v>8</v>
      </c>
      <c r="S148" t="s">
        <v>71</v>
      </c>
      <c r="T148">
        <v>9</v>
      </c>
    </row>
    <row r="149" spans="1:20" x14ac:dyDescent="0.25">
      <c r="A149" s="13">
        <v>43344</v>
      </c>
      <c r="B149">
        <v>51314</v>
      </c>
      <c r="C149" t="s">
        <v>22</v>
      </c>
      <c r="D149">
        <v>20</v>
      </c>
      <c r="E149" t="s">
        <v>16</v>
      </c>
      <c r="F149" t="s">
        <v>33</v>
      </c>
      <c r="G149" s="13"/>
      <c r="H149" t="s">
        <v>63</v>
      </c>
      <c r="I149" t="s">
        <v>28</v>
      </c>
      <c r="J149" s="13">
        <v>41885</v>
      </c>
      <c r="K149" t="s">
        <v>41</v>
      </c>
      <c r="L149" t="s">
        <v>64</v>
      </c>
      <c r="M149" t="s">
        <v>65</v>
      </c>
      <c r="N149">
        <v>0</v>
      </c>
      <c r="O149">
        <v>0</v>
      </c>
      <c r="P149">
        <v>0</v>
      </c>
      <c r="Q149" t="s">
        <v>12</v>
      </c>
      <c r="R149" t="s">
        <v>8</v>
      </c>
      <c r="S149" t="s">
        <v>71</v>
      </c>
      <c r="T149">
        <v>9</v>
      </c>
    </row>
    <row r="150" spans="1:20" x14ac:dyDescent="0.25">
      <c r="A150" s="13">
        <v>43344</v>
      </c>
      <c r="B150">
        <v>56262</v>
      </c>
      <c r="C150" t="s">
        <v>22</v>
      </c>
      <c r="D150">
        <v>20</v>
      </c>
      <c r="E150" t="s">
        <v>19</v>
      </c>
      <c r="F150" t="s">
        <v>33</v>
      </c>
      <c r="G150" s="13"/>
      <c r="H150" t="s">
        <v>63</v>
      </c>
      <c r="I150" t="s">
        <v>24</v>
      </c>
      <c r="J150" s="13">
        <v>41891</v>
      </c>
      <c r="K150" t="s">
        <v>41</v>
      </c>
      <c r="L150" t="s">
        <v>64</v>
      </c>
      <c r="M150" t="s">
        <v>65</v>
      </c>
      <c r="N150">
        <v>0</v>
      </c>
      <c r="O150">
        <v>0</v>
      </c>
      <c r="P150">
        <v>0</v>
      </c>
      <c r="Q150" t="s">
        <v>12</v>
      </c>
      <c r="R150" t="s">
        <v>8</v>
      </c>
      <c r="S150" t="s">
        <v>71</v>
      </c>
      <c r="T150">
        <v>9</v>
      </c>
    </row>
    <row r="151" spans="1:20" x14ac:dyDescent="0.25">
      <c r="A151" s="13">
        <v>43374</v>
      </c>
      <c r="B151">
        <v>15040</v>
      </c>
      <c r="C151" t="s">
        <v>22</v>
      </c>
      <c r="D151">
        <v>20</v>
      </c>
      <c r="E151" t="s">
        <v>19</v>
      </c>
      <c r="F151" t="s">
        <v>33</v>
      </c>
      <c r="G151" s="13"/>
      <c r="H151" t="s">
        <v>63</v>
      </c>
      <c r="I151" t="s">
        <v>25</v>
      </c>
      <c r="J151" s="13">
        <v>41926</v>
      </c>
      <c r="K151" t="s">
        <v>41</v>
      </c>
      <c r="L151" t="s">
        <v>64</v>
      </c>
      <c r="M151" t="s">
        <v>65</v>
      </c>
      <c r="N151">
        <v>0</v>
      </c>
      <c r="O151">
        <v>0</v>
      </c>
      <c r="P151">
        <v>0</v>
      </c>
      <c r="Q151" t="s">
        <v>12</v>
      </c>
      <c r="R151" t="s">
        <v>9</v>
      </c>
      <c r="S151" t="s">
        <v>66</v>
      </c>
      <c r="T151">
        <v>10</v>
      </c>
    </row>
    <row r="152" spans="1:20" x14ac:dyDescent="0.25">
      <c r="A152" s="13">
        <v>43374</v>
      </c>
      <c r="B152">
        <v>40440</v>
      </c>
      <c r="C152" t="s">
        <v>22</v>
      </c>
      <c r="D152">
        <v>20</v>
      </c>
      <c r="E152" t="s">
        <v>21</v>
      </c>
      <c r="F152" t="s">
        <v>33</v>
      </c>
      <c r="G152" s="13"/>
      <c r="H152" t="s">
        <v>63</v>
      </c>
      <c r="I152" t="s">
        <v>27</v>
      </c>
      <c r="J152" s="13">
        <v>41913</v>
      </c>
      <c r="K152" t="s">
        <v>41</v>
      </c>
      <c r="L152" t="s">
        <v>64</v>
      </c>
      <c r="M152" t="s">
        <v>65</v>
      </c>
      <c r="N152">
        <v>0</v>
      </c>
      <c r="O152">
        <v>0</v>
      </c>
      <c r="P152">
        <v>0</v>
      </c>
      <c r="Q152" t="s">
        <v>12</v>
      </c>
      <c r="R152" t="s">
        <v>9</v>
      </c>
      <c r="S152" t="s">
        <v>66</v>
      </c>
      <c r="T152">
        <v>10</v>
      </c>
    </row>
    <row r="153" spans="1:20" x14ac:dyDescent="0.25">
      <c r="A153" s="13">
        <v>43374</v>
      </c>
      <c r="B153">
        <v>40720</v>
      </c>
      <c r="C153" t="s">
        <v>22</v>
      </c>
      <c r="D153">
        <v>20</v>
      </c>
      <c r="E153" t="s">
        <v>21</v>
      </c>
      <c r="F153" t="s">
        <v>33</v>
      </c>
      <c r="G153" s="13"/>
      <c r="H153" t="s">
        <v>63</v>
      </c>
      <c r="I153" t="s">
        <v>27</v>
      </c>
      <c r="J153" s="13">
        <v>41935</v>
      </c>
      <c r="K153" t="s">
        <v>41</v>
      </c>
      <c r="L153" t="s">
        <v>64</v>
      </c>
      <c r="M153" t="s">
        <v>65</v>
      </c>
      <c r="N153">
        <v>0</v>
      </c>
      <c r="O153">
        <v>0</v>
      </c>
      <c r="P153">
        <v>0</v>
      </c>
      <c r="Q153" t="s">
        <v>12</v>
      </c>
      <c r="R153" t="s">
        <v>9</v>
      </c>
      <c r="S153" t="s">
        <v>66</v>
      </c>
      <c r="T153">
        <v>10</v>
      </c>
    </row>
    <row r="154" spans="1:20" x14ac:dyDescent="0.25">
      <c r="A154" s="13">
        <v>43374</v>
      </c>
      <c r="B154">
        <v>49590</v>
      </c>
      <c r="C154" t="s">
        <v>22</v>
      </c>
      <c r="D154">
        <v>20</v>
      </c>
      <c r="E154" t="s">
        <v>17</v>
      </c>
      <c r="F154" t="s">
        <v>33</v>
      </c>
      <c r="G154" s="13"/>
      <c r="H154" t="s">
        <v>63</v>
      </c>
      <c r="I154" t="s">
        <v>30</v>
      </c>
      <c r="J154" s="13">
        <v>41935</v>
      </c>
      <c r="K154" t="s">
        <v>41</v>
      </c>
      <c r="L154" t="s">
        <v>64</v>
      </c>
      <c r="M154" t="s">
        <v>65</v>
      </c>
      <c r="N154">
        <v>0</v>
      </c>
      <c r="O154">
        <v>0</v>
      </c>
      <c r="P154">
        <v>0</v>
      </c>
      <c r="Q154" t="s">
        <v>12</v>
      </c>
      <c r="R154" t="s">
        <v>9</v>
      </c>
      <c r="S154" t="s">
        <v>66</v>
      </c>
      <c r="T154">
        <v>10</v>
      </c>
    </row>
    <row r="155" spans="1:20" x14ac:dyDescent="0.25">
      <c r="A155" s="13">
        <v>43374</v>
      </c>
      <c r="B155">
        <v>50334</v>
      </c>
      <c r="C155" t="s">
        <v>22</v>
      </c>
      <c r="D155">
        <v>20</v>
      </c>
      <c r="E155" t="s">
        <v>17</v>
      </c>
      <c r="F155" t="s">
        <v>33</v>
      </c>
      <c r="G155" s="13"/>
      <c r="H155" t="s">
        <v>63</v>
      </c>
      <c r="I155" t="s">
        <v>30</v>
      </c>
      <c r="J155" s="13">
        <v>41914</v>
      </c>
      <c r="K155" t="s">
        <v>41</v>
      </c>
      <c r="L155" t="s">
        <v>64</v>
      </c>
      <c r="M155" t="s">
        <v>65</v>
      </c>
      <c r="N155">
        <v>0</v>
      </c>
      <c r="O155">
        <v>0</v>
      </c>
      <c r="P155">
        <v>0</v>
      </c>
      <c r="Q155" t="s">
        <v>12</v>
      </c>
      <c r="R155" t="s">
        <v>9</v>
      </c>
      <c r="S155" t="s">
        <v>66</v>
      </c>
      <c r="T155">
        <v>10</v>
      </c>
    </row>
    <row r="156" spans="1:20" x14ac:dyDescent="0.25">
      <c r="A156" s="13">
        <v>43374</v>
      </c>
      <c r="B156">
        <v>53806</v>
      </c>
      <c r="C156" t="s">
        <v>22</v>
      </c>
      <c r="D156">
        <v>20</v>
      </c>
      <c r="E156" t="s">
        <v>20</v>
      </c>
      <c r="F156" t="s">
        <v>33</v>
      </c>
      <c r="G156" s="13"/>
      <c r="H156" t="s">
        <v>63</v>
      </c>
      <c r="I156" t="s">
        <v>24</v>
      </c>
      <c r="J156" s="13">
        <v>41943</v>
      </c>
      <c r="K156" t="s">
        <v>41</v>
      </c>
      <c r="L156" t="s">
        <v>64</v>
      </c>
      <c r="M156" t="s">
        <v>65</v>
      </c>
      <c r="N156">
        <v>0</v>
      </c>
      <c r="O156">
        <v>0</v>
      </c>
      <c r="P156">
        <v>0</v>
      </c>
      <c r="Q156" t="s">
        <v>12</v>
      </c>
      <c r="R156" t="s">
        <v>9</v>
      </c>
      <c r="S156" t="s">
        <v>66</v>
      </c>
      <c r="T156">
        <v>10</v>
      </c>
    </row>
    <row r="157" spans="1:20" x14ac:dyDescent="0.25">
      <c r="A157" s="13">
        <v>43374</v>
      </c>
      <c r="B157">
        <v>98546</v>
      </c>
      <c r="C157" t="s">
        <v>22</v>
      </c>
      <c r="D157">
        <v>20</v>
      </c>
      <c r="E157" t="s">
        <v>16</v>
      </c>
      <c r="F157" t="s">
        <v>33</v>
      </c>
      <c r="G157" s="13"/>
      <c r="H157" t="s">
        <v>63</v>
      </c>
      <c r="I157" t="s">
        <v>25</v>
      </c>
      <c r="J157" s="13">
        <v>41940</v>
      </c>
      <c r="K157" t="s">
        <v>41</v>
      </c>
      <c r="L157" t="s">
        <v>64</v>
      </c>
      <c r="M157" t="s">
        <v>65</v>
      </c>
      <c r="N157">
        <v>0</v>
      </c>
      <c r="O157">
        <v>0</v>
      </c>
      <c r="P157">
        <v>0</v>
      </c>
      <c r="Q157" t="s">
        <v>12</v>
      </c>
      <c r="R157" t="s">
        <v>9</v>
      </c>
      <c r="S157" t="s">
        <v>66</v>
      </c>
      <c r="T157">
        <v>10</v>
      </c>
    </row>
    <row r="158" spans="1:20" x14ac:dyDescent="0.25">
      <c r="A158" s="13">
        <v>43405</v>
      </c>
      <c r="B158">
        <v>40516</v>
      </c>
      <c r="C158" t="s">
        <v>22</v>
      </c>
      <c r="D158">
        <v>20</v>
      </c>
      <c r="E158" t="s">
        <v>18</v>
      </c>
      <c r="F158" t="s">
        <v>33</v>
      </c>
      <c r="G158" s="13"/>
      <c r="H158" t="s">
        <v>63</v>
      </c>
      <c r="I158" t="s">
        <v>27</v>
      </c>
      <c r="J158" s="13">
        <v>41950</v>
      </c>
      <c r="K158" t="s">
        <v>41</v>
      </c>
      <c r="L158" t="s">
        <v>64</v>
      </c>
      <c r="M158" t="s">
        <v>65</v>
      </c>
      <c r="N158">
        <v>0</v>
      </c>
      <c r="O158">
        <v>0</v>
      </c>
      <c r="P158">
        <v>0</v>
      </c>
      <c r="Q158" t="s">
        <v>12</v>
      </c>
      <c r="R158" t="s">
        <v>9</v>
      </c>
      <c r="S158" t="s">
        <v>67</v>
      </c>
      <c r="T158">
        <v>11</v>
      </c>
    </row>
    <row r="159" spans="1:20" x14ac:dyDescent="0.25">
      <c r="A159" s="13">
        <v>43405</v>
      </c>
      <c r="B159">
        <v>96252</v>
      </c>
      <c r="C159" t="s">
        <v>22</v>
      </c>
      <c r="D159">
        <v>20</v>
      </c>
      <c r="E159" t="s">
        <v>19</v>
      </c>
      <c r="F159" t="s">
        <v>33</v>
      </c>
      <c r="G159" s="13"/>
      <c r="H159" t="s">
        <v>63</v>
      </c>
      <c r="I159" t="s">
        <v>25</v>
      </c>
      <c r="J159" s="13">
        <v>41968</v>
      </c>
      <c r="K159" t="s">
        <v>41</v>
      </c>
      <c r="L159" t="s">
        <v>64</v>
      </c>
      <c r="M159" t="s">
        <v>65</v>
      </c>
      <c r="N159">
        <v>0</v>
      </c>
      <c r="O159">
        <v>0</v>
      </c>
      <c r="P159">
        <v>0</v>
      </c>
      <c r="Q159" t="s">
        <v>12</v>
      </c>
      <c r="R159" t="s">
        <v>9</v>
      </c>
      <c r="S159" t="s">
        <v>67</v>
      </c>
      <c r="T159">
        <v>11</v>
      </c>
    </row>
    <row r="160" spans="1:20" x14ac:dyDescent="0.25">
      <c r="A160" s="13">
        <v>43405</v>
      </c>
      <c r="B160">
        <v>98012</v>
      </c>
      <c r="C160" t="s">
        <v>22</v>
      </c>
      <c r="D160">
        <v>20</v>
      </c>
      <c r="E160" t="s">
        <v>20</v>
      </c>
      <c r="F160" t="s">
        <v>33</v>
      </c>
      <c r="G160" s="13"/>
      <c r="H160" t="s">
        <v>63</v>
      </c>
      <c r="I160" t="s">
        <v>25</v>
      </c>
      <c r="J160" s="13">
        <v>41956</v>
      </c>
      <c r="K160" t="s">
        <v>41</v>
      </c>
      <c r="L160" t="s">
        <v>64</v>
      </c>
      <c r="M160" t="s">
        <v>65</v>
      </c>
      <c r="N160">
        <v>0</v>
      </c>
      <c r="O160">
        <v>0</v>
      </c>
      <c r="P160">
        <v>0</v>
      </c>
      <c r="Q160" t="s">
        <v>12</v>
      </c>
      <c r="R160" t="s">
        <v>9</v>
      </c>
      <c r="S160" t="s">
        <v>67</v>
      </c>
      <c r="T160">
        <v>11</v>
      </c>
    </row>
    <row r="161" spans="1:20" x14ac:dyDescent="0.25">
      <c r="A161" s="13">
        <v>43435</v>
      </c>
      <c r="B161">
        <v>40748</v>
      </c>
      <c r="C161" t="s">
        <v>22</v>
      </c>
      <c r="D161">
        <v>20</v>
      </c>
      <c r="E161" t="s">
        <v>20</v>
      </c>
      <c r="F161" t="s">
        <v>33</v>
      </c>
      <c r="G161" s="13"/>
      <c r="H161" t="s">
        <v>63</v>
      </c>
      <c r="I161" t="s">
        <v>27</v>
      </c>
      <c r="J161" s="13">
        <v>41978</v>
      </c>
      <c r="K161" t="s">
        <v>41</v>
      </c>
      <c r="L161" t="s">
        <v>64</v>
      </c>
      <c r="M161" t="s">
        <v>65</v>
      </c>
      <c r="N161">
        <v>0</v>
      </c>
      <c r="O161">
        <v>0</v>
      </c>
      <c r="P161">
        <v>0</v>
      </c>
      <c r="Q161" t="s">
        <v>12</v>
      </c>
      <c r="R161" t="s">
        <v>9</v>
      </c>
      <c r="S161" t="s">
        <v>72</v>
      </c>
      <c r="T161">
        <v>12</v>
      </c>
    </row>
    <row r="162" spans="1:20" x14ac:dyDescent="0.25">
      <c r="A162" s="13">
        <v>42217</v>
      </c>
      <c r="B162">
        <v>51974</v>
      </c>
      <c r="C162" t="s">
        <v>22</v>
      </c>
      <c r="D162">
        <v>22</v>
      </c>
      <c r="E162" t="s">
        <v>19</v>
      </c>
      <c r="F162" t="s">
        <v>33</v>
      </c>
      <c r="G162" s="13"/>
      <c r="H162" t="s">
        <v>63</v>
      </c>
      <c r="I162" t="s">
        <v>28</v>
      </c>
      <c r="J162" s="13">
        <v>40757</v>
      </c>
      <c r="K162" t="s">
        <v>41</v>
      </c>
      <c r="L162" t="s">
        <v>64</v>
      </c>
      <c r="M162" t="s">
        <v>65</v>
      </c>
      <c r="N162">
        <v>0</v>
      </c>
      <c r="O162">
        <v>0</v>
      </c>
      <c r="P162">
        <v>0</v>
      </c>
      <c r="Q162" t="s">
        <v>2</v>
      </c>
      <c r="R162" t="s">
        <v>8</v>
      </c>
      <c r="S162" t="s">
        <v>70</v>
      </c>
      <c r="T162">
        <v>8</v>
      </c>
    </row>
    <row r="163" spans="1:20" x14ac:dyDescent="0.25">
      <c r="A163" s="13">
        <v>42401</v>
      </c>
      <c r="B163">
        <v>55776</v>
      </c>
      <c r="C163" t="s">
        <v>22</v>
      </c>
      <c r="D163">
        <v>22</v>
      </c>
      <c r="E163" t="s">
        <v>19</v>
      </c>
      <c r="F163" t="s">
        <v>33</v>
      </c>
      <c r="G163" s="13"/>
      <c r="H163" t="s">
        <v>63</v>
      </c>
      <c r="I163" t="s">
        <v>29</v>
      </c>
      <c r="J163" s="13">
        <v>40940</v>
      </c>
      <c r="K163" t="s">
        <v>41</v>
      </c>
      <c r="L163" t="s">
        <v>64</v>
      </c>
      <c r="M163" t="s">
        <v>65</v>
      </c>
      <c r="N163">
        <v>0</v>
      </c>
      <c r="O163">
        <v>0</v>
      </c>
      <c r="P163">
        <v>0</v>
      </c>
      <c r="Q163" t="s">
        <v>10</v>
      </c>
      <c r="R163" t="s">
        <v>3</v>
      </c>
      <c r="S163" t="s">
        <v>5</v>
      </c>
      <c r="T163">
        <v>2</v>
      </c>
    </row>
    <row r="164" spans="1:20" x14ac:dyDescent="0.25">
      <c r="A164" s="13">
        <v>42583</v>
      </c>
      <c r="B164">
        <v>101560</v>
      </c>
      <c r="C164" t="s">
        <v>22</v>
      </c>
      <c r="D164">
        <v>22</v>
      </c>
      <c r="E164" t="s">
        <v>19</v>
      </c>
      <c r="F164" t="s">
        <v>33</v>
      </c>
      <c r="G164" s="13"/>
      <c r="H164" t="s">
        <v>63</v>
      </c>
      <c r="I164" t="s">
        <v>27</v>
      </c>
      <c r="J164" s="13">
        <v>41144</v>
      </c>
      <c r="K164" t="s">
        <v>41</v>
      </c>
      <c r="L164" t="s">
        <v>64</v>
      </c>
      <c r="M164" t="s">
        <v>65</v>
      </c>
      <c r="N164">
        <v>0</v>
      </c>
      <c r="O164">
        <v>0</v>
      </c>
      <c r="P164">
        <v>0</v>
      </c>
      <c r="Q164" t="s">
        <v>10</v>
      </c>
      <c r="R164" t="s">
        <v>8</v>
      </c>
      <c r="S164" t="s">
        <v>70</v>
      </c>
      <c r="T164">
        <v>8</v>
      </c>
    </row>
    <row r="165" spans="1:20" x14ac:dyDescent="0.25">
      <c r="A165" s="13">
        <v>42583</v>
      </c>
      <c r="B165">
        <v>105028</v>
      </c>
      <c r="C165" t="s">
        <v>22</v>
      </c>
      <c r="D165">
        <v>22</v>
      </c>
      <c r="E165" t="s">
        <v>15</v>
      </c>
      <c r="F165" t="s">
        <v>33</v>
      </c>
      <c r="G165" s="13"/>
      <c r="H165" t="s">
        <v>63</v>
      </c>
      <c r="I165" t="s">
        <v>29</v>
      </c>
      <c r="J165" s="13">
        <v>41130</v>
      </c>
      <c r="K165" t="s">
        <v>41</v>
      </c>
      <c r="L165" t="s">
        <v>64</v>
      </c>
      <c r="M165" t="s">
        <v>65</v>
      </c>
      <c r="N165">
        <v>0</v>
      </c>
      <c r="O165">
        <v>0</v>
      </c>
      <c r="P165">
        <v>0</v>
      </c>
      <c r="Q165" t="s">
        <v>10</v>
      </c>
      <c r="R165" t="s">
        <v>8</v>
      </c>
      <c r="S165" t="s">
        <v>70</v>
      </c>
      <c r="T165">
        <v>8</v>
      </c>
    </row>
    <row r="166" spans="1:20" x14ac:dyDescent="0.25">
      <c r="A166" s="13">
        <v>42583</v>
      </c>
      <c r="B166">
        <v>107554</v>
      </c>
      <c r="C166" t="s">
        <v>22</v>
      </c>
      <c r="D166">
        <v>22</v>
      </c>
      <c r="E166" t="s">
        <v>18</v>
      </c>
      <c r="F166" t="s">
        <v>33</v>
      </c>
      <c r="G166" s="13"/>
      <c r="H166" t="s">
        <v>63</v>
      </c>
      <c r="I166" t="s">
        <v>30</v>
      </c>
      <c r="J166" s="13">
        <v>41131</v>
      </c>
      <c r="K166" t="s">
        <v>41</v>
      </c>
      <c r="L166" t="s">
        <v>64</v>
      </c>
      <c r="M166" t="s">
        <v>65</v>
      </c>
      <c r="N166">
        <v>0</v>
      </c>
      <c r="O166">
        <v>0</v>
      </c>
      <c r="P166">
        <v>0</v>
      </c>
      <c r="Q166" t="s">
        <v>10</v>
      </c>
      <c r="R166" t="s">
        <v>8</v>
      </c>
      <c r="S166" t="s">
        <v>70</v>
      </c>
      <c r="T166">
        <v>8</v>
      </c>
    </row>
    <row r="167" spans="1:20" x14ac:dyDescent="0.25">
      <c r="A167" s="13">
        <v>42614</v>
      </c>
      <c r="B167">
        <v>42804</v>
      </c>
      <c r="C167" t="s">
        <v>22</v>
      </c>
      <c r="D167">
        <v>22</v>
      </c>
      <c r="E167" t="s">
        <v>20</v>
      </c>
      <c r="F167" t="s">
        <v>33</v>
      </c>
      <c r="G167" s="13"/>
      <c r="H167" t="s">
        <v>63</v>
      </c>
      <c r="I167" t="s">
        <v>29</v>
      </c>
      <c r="J167" s="13">
        <v>41159</v>
      </c>
      <c r="K167" t="s">
        <v>41</v>
      </c>
      <c r="L167" t="s">
        <v>64</v>
      </c>
      <c r="M167" t="s">
        <v>65</v>
      </c>
      <c r="N167">
        <v>0</v>
      </c>
      <c r="O167">
        <v>0</v>
      </c>
      <c r="P167">
        <v>0</v>
      </c>
      <c r="Q167" t="s">
        <v>10</v>
      </c>
      <c r="R167" t="s">
        <v>8</v>
      </c>
      <c r="S167" t="s">
        <v>71</v>
      </c>
      <c r="T167">
        <v>9</v>
      </c>
    </row>
    <row r="168" spans="1:20" x14ac:dyDescent="0.25">
      <c r="A168" s="13">
        <v>42614</v>
      </c>
      <c r="B168">
        <v>104652</v>
      </c>
      <c r="C168" t="s">
        <v>22</v>
      </c>
      <c r="D168">
        <v>22</v>
      </c>
      <c r="E168" t="s">
        <v>15</v>
      </c>
      <c r="F168" t="s">
        <v>33</v>
      </c>
      <c r="G168" s="13"/>
      <c r="H168" t="s">
        <v>63</v>
      </c>
      <c r="I168" t="s">
        <v>27</v>
      </c>
      <c r="J168" s="13">
        <v>41166</v>
      </c>
      <c r="K168" t="s">
        <v>41</v>
      </c>
      <c r="L168" t="s">
        <v>64</v>
      </c>
      <c r="M168" t="s">
        <v>65</v>
      </c>
      <c r="N168">
        <v>0</v>
      </c>
      <c r="O168">
        <v>0</v>
      </c>
      <c r="P168">
        <v>0</v>
      </c>
      <c r="Q168" t="s">
        <v>10</v>
      </c>
      <c r="R168" t="s">
        <v>8</v>
      </c>
      <c r="S168" t="s">
        <v>71</v>
      </c>
      <c r="T168">
        <v>9</v>
      </c>
    </row>
    <row r="169" spans="1:20" x14ac:dyDescent="0.25">
      <c r="A169" s="13">
        <v>42644</v>
      </c>
      <c r="B169">
        <v>102712</v>
      </c>
      <c r="C169" t="s">
        <v>22</v>
      </c>
      <c r="D169">
        <v>22</v>
      </c>
      <c r="E169" t="s">
        <v>18</v>
      </c>
      <c r="F169" t="s">
        <v>33</v>
      </c>
      <c r="G169" s="13"/>
      <c r="H169" t="s">
        <v>63</v>
      </c>
      <c r="I169" t="s">
        <v>29</v>
      </c>
      <c r="J169" s="13">
        <v>41213</v>
      </c>
      <c r="K169" t="s">
        <v>41</v>
      </c>
      <c r="L169" t="s">
        <v>64</v>
      </c>
      <c r="M169" t="s">
        <v>65</v>
      </c>
      <c r="N169">
        <v>0</v>
      </c>
      <c r="O169">
        <v>0</v>
      </c>
      <c r="P169">
        <v>0</v>
      </c>
      <c r="Q169" t="s">
        <v>10</v>
      </c>
      <c r="R169" t="s">
        <v>9</v>
      </c>
      <c r="S169" t="s">
        <v>66</v>
      </c>
      <c r="T169">
        <v>10</v>
      </c>
    </row>
    <row r="170" spans="1:20" x14ac:dyDescent="0.25">
      <c r="A170" s="13">
        <v>42644</v>
      </c>
      <c r="B170">
        <v>110202</v>
      </c>
      <c r="C170" t="s">
        <v>22</v>
      </c>
      <c r="D170">
        <v>22</v>
      </c>
      <c r="E170" t="s">
        <v>16</v>
      </c>
      <c r="F170" t="s">
        <v>33</v>
      </c>
      <c r="G170" s="13"/>
      <c r="H170" t="s">
        <v>63</v>
      </c>
      <c r="I170" t="s">
        <v>25</v>
      </c>
      <c r="J170" s="13">
        <v>41206</v>
      </c>
      <c r="K170" t="s">
        <v>41</v>
      </c>
      <c r="L170" t="s">
        <v>64</v>
      </c>
      <c r="M170" t="s">
        <v>65</v>
      </c>
      <c r="N170">
        <v>0</v>
      </c>
      <c r="O170">
        <v>0</v>
      </c>
      <c r="P170">
        <v>0</v>
      </c>
      <c r="Q170" t="s">
        <v>10</v>
      </c>
      <c r="R170" t="s">
        <v>9</v>
      </c>
      <c r="S170" t="s">
        <v>66</v>
      </c>
      <c r="T170">
        <v>10</v>
      </c>
    </row>
    <row r="171" spans="1:20" x14ac:dyDescent="0.25">
      <c r="A171" s="13">
        <v>42675</v>
      </c>
      <c r="B171">
        <v>100620</v>
      </c>
      <c r="C171" t="s">
        <v>22</v>
      </c>
      <c r="D171">
        <v>22</v>
      </c>
      <c r="E171" t="s">
        <v>21</v>
      </c>
      <c r="F171" t="s">
        <v>33</v>
      </c>
      <c r="G171" s="13"/>
      <c r="H171" t="s">
        <v>63</v>
      </c>
      <c r="I171" t="s">
        <v>24</v>
      </c>
      <c r="J171" s="13">
        <v>41223</v>
      </c>
      <c r="K171" t="s">
        <v>41</v>
      </c>
      <c r="L171" t="s">
        <v>64</v>
      </c>
      <c r="M171" t="s">
        <v>65</v>
      </c>
      <c r="N171">
        <v>0</v>
      </c>
      <c r="O171">
        <v>0</v>
      </c>
      <c r="P171">
        <v>0</v>
      </c>
      <c r="Q171" t="s">
        <v>10</v>
      </c>
      <c r="R171" t="s">
        <v>9</v>
      </c>
      <c r="S171" t="s">
        <v>67</v>
      </c>
      <c r="T171">
        <v>11</v>
      </c>
    </row>
    <row r="172" spans="1:20" x14ac:dyDescent="0.25">
      <c r="A172" s="13">
        <v>42705</v>
      </c>
      <c r="B172">
        <v>100690</v>
      </c>
      <c r="C172" t="s">
        <v>22</v>
      </c>
      <c r="D172">
        <v>22</v>
      </c>
      <c r="E172" t="s">
        <v>18</v>
      </c>
      <c r="F172" t="s">
        <v>33</v>
      </c>
      <c r="G172" s="13"/>
      <c r="H172" t="s">
        <v>63</v>
      </c>
      <c r="I172" t="s">
        <v>28</v>
      </c>
      <c r="J172" s="13">
        <v>41252</v>
      </c>
      <c r="K172" t="s">
        <v>41</v>
      </c>
      <c r="L172" t="s">
        <v>64</v>
      </c>
      <c r="M172" t="s">
        <v>65</v>
      </c>
      <c r="N172">
        <v>0</v>
      </c>
      <c r="O172">
        <v>0</v>
      </c>
      <c r="P172">
        <v>0</v>
      </c>
      <c r="Q172" t="s">
        <v>10</v>
      </c>
      <c r="R172" t="s">
        <v>9</v>
      </c>
      <c r="S172" t="s">
        <v>72</v>
      </c>
      <c r="T172">
        <v>12</v>
      </c>
    </row>
    <row r="173" spans="1:20" x14ac:dyDescent="0.25">
      <c r="A173" s="13">
        <v>42736</v>
      </c>
      <c r="B173">
        <v>111512</v>
      </c>
      <c r="C173" t="s">
        <v>22</v>
      </c>
      <c r="D173">
        <v>22</v>
      </c>
      <c r="E173" t="s">
        <v>15</v>
      </c>
      <c r="F173" t="s">
        <v>33</v>
      </c>
      <c r="G173" s="13"/>
      <c r="H173" t="s">
        <v>63</v>
      </c>
      <c r="I173" t="s">
        <v>24</v>
      </c>
      <c r="J173" s="13">
        <v>41278</v>
      </c>
      <c r="K173" t="s">
        <v>41</v>
      </c>
      <c r="L173" t="s">
        <v>64</v>
      </c>
      <c r="M173" t="s">
        <v>65</v>
      </c>
      <c r="N173">
        <v>0</v>
      </c>
      <c r="O173">
        <v>0</v>
      </c>
      <c r="P173">
        <v>0</v>
      </c>
      <c r="Q173" t="s">
        <v>11</v>
      </c>
      <c r="R173" t="s">
        <v>3</v>
      </c>
      <c r="S173" t="s">
        <v>4</v>
      </c>
      <c r="T173">
        <v>1</v>
      </c>
    </row>
    <row r="174" spans="1:20" x14ac:dyDescent="0.25">
      <c r="A174" s="13">
        <v>42767</v>
      </c>
      <c r="B174">
        <v>115468</v>
      </c>
      <c r="C174" t="s">
        <v>22</v>
      </c>
      <c r="D174">
        <v>22</v>
      </c>
      <c r="E174" t="s">
        <v>20</v>
      </c>
      <c r="F174" t="s">
        <v>33</v>
      </c>
      <c r="G174" s="13"/>
      <c r="H174" t="s">
        <v>63</v>
      </c>
      <c r="I174" t="s">
        <v>29</v>
      </c>
      <c r="J174" s="13">
        <v>41333</v>
      </c>
      <c r="K174" t="s">
        <v>41</v>
      </c>
      <c r="L174" t="s">
        <v>64</v>
      </c>
      <c r="M174" t="s">
        <v>65</v>
      </c>
      <c r="N174">
        <v>0</v>
      </c>
      <c r="O174">
        <v>0</v>
      </c>
      <c r="P174">
        <v>0</v>
      </c>
      <c r="Q174" t="s">
        <v>11</v>
      </c>
      <c r="R174" t="s">
        <v>3</v>
      </c>
      <c r="S174" t="s">
        <v>5</v>
      </c>
      <c r="T174">
        <v>2</v>
      </c>
    </row>
    <row r="175" spans="1:20" x14ac:dyDescent="0.25">
      <c r="A175" s="13">
        <v>42826</v>
      </c>
      <c r="B175">
        <v>54894</v>
      </c>
      <c r="C175" t="s">
        <v>22</v>
      </c>
      <c r="D175">
        <v>22</v>
      </c>
      <c r="E175" t="s">
        <v>20</v>
      </c>
      <c r="F175" t="s">
        <v>33</v>
      </c>
      <c r="G175" s="13"/>
      <c r="H175" t="s">
        <v>63</v>
      </c>
      <c r="I175" t="s">
        <v>30</v>
      </c>
      <c r="J175" s="13">
        <v>41390</v>
      </c>
      <c r="K175" t="s">
        <v>41</v>
      </c>
      <c r="L175" t="s">
        <v>64</v>
      </c>
      <c r="M175" t="s">
        <v>65</v>
      </c>
      <c r="N175">
        <v>0</v>
      </c>
      <c r="O175">
        <v>0</v>
      </c>
      <c r="P175">
        <v>0</v>
      </c>
      <c r="Q175" t="s">
        <v>11</v>
      </c>
      <c r="R175" t="s">
        <v>7</v>
      </c>
      <c r="S175" t="s">
        <v>68</v>
      </c>
      <c r="T175">
        <v>4</v>
      </c>
    </row>
    <row r="176" spans="1:20" x14ac:dyDescent="0.25">
      <c r="A176" s="13">
        <v>42856</v>
      </c>
      <c r="B176">
        <v>110542</v>
      </c>
      <c r="C176" t="s">
        <v>22</v>
      </c>
      <c r="D176">
        <v>22</v>
      </c>
      <c r="E176" t="s">
        <v>17</v>
      </c>
      <c r="F176" t="s">
        <v>33</v>
      </c>
      <c r="G176" s="13"/>
      <c r="H176" t="s">
        <v>63</v>
      </c>
      <c r="I176" t="s">
        <v>27</v>
      </c>
      <c r="J176" s="13">
        <v>41397</v>
      </c>
      <c r="K176" t="s">
        <v>41</v>
      </c>
      <c r="L176" t="s">
        <v>64</v>
      </c>
      <c r="M176" t="s">
        <v>65</v>
      </c>
      <c r="N176">
        <v>0</v>
      </c>
      <c r="O176">
        <v>0</v>
      </c>
      <c r="P176">
        <v>0</v>
      </c>
      <c r="Q176" t="s">
        <v>11</v>
      </c>
      <c r="R176" t="s">
        <v>7</v>
      </c>
      <c r="S176" t="s">
        <v>69</v>
      </c>
      <c r="T176">
        <v>5</v>
      </c>
    </row>
    <row r="177" spans="1:20" x14ac:dyDescent="0.25">
      <c r="A177" s="13">
        <v>42856</v>
      </c>
      <c r="B177">
        <v>110930</v>
      </c>
      <c r="C177" t="s">
        <v>22</v>
      </c>
      <c r="D177">
        <v>22</v>
      </c>
      <c r="E177" t="s">
        <v>19</v>
      </c>
      <c r="F177" t="s">
        <v>33</v>
      </c>
      <c r="G177" s="13"/>
      <c r="H177" t="s">
        <v>63</v>
      </c>
      <c r="I177" t="s">
        <v>27</v>
      </c>
      <c r="J177" s="13">
        <v>41396</v>
      </c>
      <c r="K177" t="s">
        <v>41</v>
      </c>
      <c r="L177" t="s">
        <v>64</v>
      </c>
      <c r="M177" t="s">
        <v>65</v>
      </c>
      <c r="N177">
        <v>0</v>
      </c>
      <c r="O177">
        <v>0</v>
      </c>
      <c r="P177">
        <v>0</v>
      </c>
      <c r="Q177" t="s">
        <v>11</v>
      </c>
      <c r="R177" t="s">
        <v>7</v>
      </c>
      <c r="S177" t="s">
        <v>69</v>
      </c>
      <c r="T177">
        <v>5</v>
      </c>
    </row>
    <row r="178" spans="1:20" x14ac:dyDescent="0.25">
      <c r="A178" s="13">
        <v>42856</v>
      </c>
      <c r="B178">
        <v>113454</v>
      </c>
      <c r="C178" t="s">
        <v>22</v>
      </c>
      <c r="D178">
        <v>22</v>
      </c>
      <c r="E178" t="s">
        <v>18</v>
      </c>
      <c r="F178" t="s">
        <v>33</v>
      </c>
      <c r="G178" s="13"/>
      <c r="H178" t="s">
        <v>63</v>
      </c>
      <c r="I178" t="s">
        <v>24</v>
      </c>
      <c r="J178" s="13">
        <v>41410</v>
      </c>
      <c r="K178" t="s">
        <v>41</v>
      </c>
      <c r="L178" t="s">
        <v>64</v>
      </c>
      <c r="M178" t="s">
        <v>65</v>
      </c>
      <c r="N178">
        <v>0</v>
      </c>
      <c r="O178">
        <v>0</v>
      </c>
      <c r="P178">
        <v>0</v>
      </c>
      <c r="Q178" t="s">
        <v>11</v>
      </c>
      <c r="R178" t="s">
        <v>7</v>
      </c>
      <c r="S178" t="s">
        <v>69</v>
      </c>
      <c r="T178">
        <v>5</v>
      </c>
    </row>
    <row r="179" spans="1:20" x14ac:dyDescent="0.25">
      <c r="A179" s="13">
        <v>42887</v>
      </c>
      <c r="B179">
        <v>51340</v>
      </c>
      <c r="C179" t="s">
        <v>22</v>
      </c>
      <c r="D179">
        <v>22</v>
      </c>
      <c r="E179" t="s">
        <v>21</v>
      </c>
      <c r="F179" t="s">
        <v>33</v>
      </c>
      <c r="G179" s="13"/>
      <c r="H179" t="s">
        <v>63</v>
      </c>
      <c r="I179" t="s">
        <v>28</v>
      </c>
      <c r="J179" s="13">
        <v>41431</v>
      </c>
      <c r="K179" t="s">
        <v>41</v>
      </c>
      <c r="L179" t="s">
        <v>64</v>
      </c>
      <c r="M179" t="s">
        <v>65</v>
      </c>
      <c r="N179">
        <v>0</v>
      </c>
      <c r="O179">
        <v>0</v>
      </c>
      <c r="P179">
        <v>0</v>
      </c>
      <c r="Q179" t="s">
        <v>11</v>
      </c>
      <c r="R179" t="s">
        <v>7</v>
      </c>
      <c r="S179" t="s">
        <v>73</v>
      </c>
      <c r="T179">
        <v>6</v>
      </c>
    </row>
    <row r="180" spans="1:20" x14ac:dyDescent="0.25">
      <c r="A180" s="13">
        <v>42887</v>
      </c>
      <c r="B180">
        <v>116714</v>
      </c>
      <c r="C180" t="s">
        <v>22</v>
      </c>
      <c r="D180">
        <v>22</v>
      </c>
      <c r="E180" t="s">
        <v>17</v>
      </c>
      <c r="F180" t="s">
        <v>33</v>
      </c>
      <c r="G180" s="13"/>
      <c r="H180" t="s">
        <v>63</v>
      </c>
      <c r="I180" t="s">
        <v>24</v>
      </c>
      <c r="J180" s="13">
        <v>41444</v>
      </c>
      <c r="K180" t="s">
        <v>41</v>
      </c>
      <c r="L180" t="s">
        <v>64</v>
      </c>
      <c r="M180" t="s">
        <v>65</v>
      </c>
      <c r="N180">
        <v>0</v>
      </c>
      <c r="O180">
        <v>0</v>
      </c>
      <c r="P180">
        <v>0</v>
      </c>
      <c r="Q180" t="s">
        <v>11</v>
      </c>
      <c r="R180" t="s">
        <v>7</v>
      </c>
      <c r="S180" t="s">
        <v>73</v>
      </c>
      <c r="T180">
        <v>6</v>
      </c>
    </row>
    <row r="181" spans="1:20" x14ac:dyDescent="0.25">
      <c r="A181" s="13">
        <v>42887</v>
      </c>
      <c r="B181">
        <v>122522</v>
      </c>
      <c r="C181" t="s">
        <v>22</v>
      </c>
      <c r="D181">
        <v>22</v>
      </c>
      <c r="E181" t="s">
        <v>15</v>
      </c>
      <c r="F181" t="s">
        <v>33</v>
      </c>
      <c r="G181" s="13"/>
      <c r="H181" t="s">
        <v>63</v>
      </c>
      <c r="I181" t="s">
        <v>26</v>
      </c>
      <c r="J181" s="13">
        <v>41444</v>
      </c>
      <c r="K181" t="s">
        <v>41</v>
      </c>
      <c r="L181" t="s">
        <v>64</v>
      </c>
      <c r="M181" t="s">
        <v>65</v>
      </c>
      <c r="N181">
        <v>0</v>
      </c>
      <c r="O181">
        <v>0</v>
      </c>
      <c r="P181">
        <v>0</v>
      </c>
      <c r="Q181" t="s">
        <v>11</v>
      </c>
      <c r="R181" t="s">
        <v>7</v>
      </c>
      <c r="S181" t="s">
        <v>73</v>
      </c>
      <c r="T181">
        <v>6</v>
      </c>
    </row>
    <row r="182" spans="1:20" x14ac:dyDescent="0.25">
      <c r="A182" s="13">
        <v>42917</v>
      </c>
      <c r="B182">
        <v>116200</v>
      </c>
      <c r="C182" t="s">
        <v>22</v>
      </c>
      <c r="D182">
        <v>22</v>
      </c>
      <c r="E182" t="s">
        <v>17</v>
      </c>
      <c r="F182" t="s">
        <v>33</v>
      </c>
      <c r="G182" s="13"/>
      <c r="H182" t="s">
        <v>63</v>
      </c>
      <c r="I182" t="s">
        <v>27</v>
      </c>
      <c r="J182" s="13">
        <v>41459</v>
      </c>
      <c r="K182" t="s">
        <v>41</v>
      </c>
      <c r="L182" t="s">
        <v>64</v>
      </c>
      <c r="M182" t="s">
        <v>65</v>
      </c>
      <c r="N182">
        <v>0</v>
      </c>
      <c r="O182">
        <v>0</v>
      </c>
      <c r="P182">
        <v>0</v>
      </c>
      <c r="Q182" t="s">
        <v>11</v>
      </c>
      <c r="R182" t="s">
        <v>8</v>
      </c>
      <c r="S182" t="s">
        <v>74</v>
      </c>
      <c r="T182">
        <v>7</v>
      </c>
    </row>
    <row r="183" spans="1:20" x14ac:dyDescent="0.25">
      <c r="A183" s="13">
        <v>42917</v>
      </c>
      <c r="B183">
        <v>116626</v>
      </c>
      <c r="C183" t="s">
        <v>22</v>
      </c>
      <c r="D183">
        <v>22</v>
      </c>
      <c r="E183" t="s">
        <v>21</v>
      </c>
      <c r="F183" t="s">
        <v>33</v>
      </c>
      <c r="G183" s="13"/>
      <c r="H183" t="s">
        <v>63</v>
      </c>
      <c r="I183" t="s">
        <v>29</v>
      </c>
      <c r="J183" s="13">
        <v>41479</v>
      </c>
      <c r="K183" t="s">
        <v>41</v>
      </c>
      <c r="L183" t="s">
        <v>64</v>
      </c>
      <c r="M183" t="s">
        <v>65</v>
      </c>
      <c r="N183">
        <v>0</v>
      </c>
      <c r="O183">
        <v>0</v>
      </c>
      <c r="P183">
        <v>0</v>
      </c>
      <c r="Q183" t="s">
        <v>11</v>
      </c>
      <c r="R183" t="s">
        <v>8</v>
      </c>
      <c r="S183" t="s">
        <v>74</v>
      </c>
      <c r="T183">
        <v>7</v>
      </c>
    </row>
    <row r="184" spans="1:20" x14ac:dyDescent="0.25">
      <c r="A184" s="13">
        <v>42948</v>
      </c>
      <c r="B184">
        <v>117684</v>
      </c>
      <c r="C184" t="s">
        <v>22</v>
      </c>
      <c r="D184">
        <v>22</v>
      </c>
      <c r="E184" t="s">
        <v>20</v>
      </c>
      <c r="F184" t="s">
        <v>33</v>
      </c>
      <c r="G184" s="13"/>
      <c r="H184" t="s">
        <v>63</v>
      </c>
      <c r="I184" t="s">
        <v>27</v>
      </c>
      <c r="J184" s="13">
        <v>41495</v>
      </c>
      <c r="K184" t="s">
        <v>41</v>
      </c>
      <c r="L184" t="s">
        <v>64</v>
      </c>
      <c r="M184" t="s">
        <v>65</v>
      </c>
      <c r="N184">
        <v>0</v>
      </c>
      <c r="O184">
        <v>0</v>
      </c>
      <c r="P184">
        <v>0</v>
      </c>
      <c r="Q184" t="s">
        <v>11</v>
      </c>
      <c r="R184" t="s">
        <v>8</v>
      </c>
      <c r="S184" t="s">
        <v>70</v>
      </c>
      <c r="T184">
        <v>8</v>
      </c>
    </row>
    <row r="185" spans="1:20" x14ac:dyDescent="0.25">
      <c r="A185" s="13">
        <v>42948</v>
      </c>
      <c r="B185">
        <v>119348</v>
      </c>
      <c r="C185" t="s">
        <v>22</v>
      </c>
      <c r="D185">
        <v>22</v>
      </c>
      <c r="E185" t="s">
        <v>16</v>
      </c>
      <c r="F185" t="s">
        <v>33</v>
      </c>
      <c r="G185" s="13"/>
      <c r="H185" t="s">
        <v>63</v>
      </c>
      <c r="I185" t="s">
        <v>27</v>
      </c>
      <c r="J185" s="13">
        <v>41502</v>
      </c>
      <c r="K185" t="s">
        <v>41</v>
      </c>
      <c r="L185" t="s">
        <v>64</v>
      </c>
      <c r="M185" t="s">
        <v>65</v>
      </c>
      <c r="N185">
        <v>0</v>
      </c>
      <c r="O185">
        <v>0</v>
      </c>
      <c r="P185">
        <v>0</v>
      </c>
      <c r="Q185" t="s">
        <v>11</v>
      </c>
      <c r="R185" t="s">
        <v>8</v>
      </c>
      <c r="S185" t="s">
        <v>70</v>
      </c>
      <c r="T185">
        <v>8</v>
      </c>
    </row>
    <row r="186" spans="1:20" x14ac:dyDescent="0.25">
      <c r="A186" s="13">
        <v>42979</v>
      </c>
      <c r="B186">
        <v>24502</v>
      </c>
      <c r="C186" t="s">
        <v>22</v>
      </c>
      <c r="D186">
        <v>22</v>
      </c>
      <c r="E186" t="s">
        <v>20</v>
      </c>
      <c r="F186" t="s">
        <v>33</v>
      </c>
      <c r="G186" s="13"/>
      <c r="H186" t="s">
        <v>63</v>
      </c>
      <c r="I186" t="s">
        <v>25</v>
      </c>
      <c r="J186" s="13">
        <v>41534</v>
      </c>
      <c r="K186" t="s">
        <v>41</v>
      </c>
      <c r="L186" t="s">
        <v>64</v>
      </c>
      <c r="M186" t="s">
        <v>65</v>
      </c>
      <c r="N186">
        <v>0</v>
      </c>
      <c r="O186">
        <v>0</v>
      </c>
      <c r="P186">
        <v>0</v>
      </c>
      <c r="Q186" t="s">
        <v>11</v>
      </c>
      <c r="R186" t="s">
        <v>8</v>
      </c>
      <c r="S186" t="s">
        <v>71</v>
      </c>
      <c r="T186">
        <v>9</v>
      </c>
    </row>
    <row r="187" spans="1:20" x14ac:dyDescent="0.25">
      <c r="A187" s="13">
        <v>42979</v>
      </c>
      <c r="B187">
        <v>28266</v>
      </c>
      <c r="C187" t="s">
        <v>22</v>
      </c>
      <c r="D187">
        <v>22</v>
      </c>
      <c r="E187" t="s">
        <v>20</v>
      </c>
      <c r="F187" t="s">
        <v>33</v>
      </c>
      <c r="G187" s="13"/>
      <c r="H187" t="s">
        <v>63</v>
      </c>
      <c r="I187" t="s">
        <v>24</v>
      </c>
      <c r="J187" s="13">
        <v>41529</v>
      </c>
      <c r="K187" t="s">
        <v>41</v>
      </c>
      <c r="L187" t="s">
        <v>64</v>
      </c>
      <c r="M187" t="s">
        <v>65</v>
      </c>
      <c r="N187">
        <v>0</v>
      </c>
      <c r="O187">
        <v>0</v>
      </c>
      <c r="P187">
        <v>0</v>
      </c>
      <c r="Q187" t="s">
        <v>11</v>
      </c>
      <c r="R187" t="s">
        <v>8</v>
      </c>
      <c r="S187" t="s">
        <v>71</v>
      </c>
      <c r="T187">
        <v>9</v>
      </c>
    </row>
    <row r="188" spans="1:20" x14ac:dyDescent="0.25">
      <c r="A188" s="13">
        <v>43009</v>
      </c>
      <c r="B188">
        <v>2202</v>
      </c>
      <c r="C188" t="s">
        <v>22</v>
      </c>
      <c r="D188">
        <v>22</v>
      </c>
      <c r="E188" t="s">
        <v>17</v>
      </c>
      <c r="F188" t="s">
        <v>33</v>
      </c>
      <c r="G188" s="13"/>
      <c r="H188" t="s">
        <v>63</v>
      </c>
      <c r="I188" t="s">
        <v>26</v>
      </c>
      <c r="J188" s="13">
        <v>41578</v>
      </c>
      <c r="K188" t="s">
        <v>41</v>
      </c>
      <c r="L188" t="s">
        <v>64</v>
      </c>
      <c r="M188" t="s">
        <v>65</v>
      </c>
      <c r="N188">
        <v>0</v>
      </c>
      <c r="O188">
        <v>0</v>
      </c>
      <c r="P188">
        <v>0</v>
      </c>
      <c r="Q188" t="s">
        <v>11</v>
      </c>
      <c r="R188" t="s">
        <v>9</v>
      </c>
      <c r="S188" t="s">
        <v>66</v>
      </c>
      <c r="T188">
        <v>10</v>
      </c>
    </row>
    <row r="189" spans="1:20" x14ac:dyDescent="0.25">
      <c r="A189" s="13">
        <v>43009</v>
      </c>
      <c r="B189">
        <v>21618</v>
      </c>
      <c r="C189" t="s">
        <v>22</v>
      </c>
      <c r="D189">
        <v>22</v>
      </c>
      <c r="E189" t="s">
        <v>17</v>
      </c>
      <c r="F189" t="s">
        <v>33</v>
      </c>
      <c r="G189" s="13"/>
      <c r="H189" t="s">
        <v>63</v>
      </c>
      <c r="I189" t="s">
        <v>24</v>
      </c>
      <c r="J189" s="13">
        <v>41577</v>
      </c>
      <c r="K189" t="s">
        <v>41</v>
      </c>
      <c r="L189" t="s">
        <v>64</v>
      </c>
      <c r="M189" t="s">
        <v>65</v>
      </c>
      <c r="N189">
        <v>0</v>
      </c>
      <c r="O189">
        <v>0</v>
      </c>
      <c r="P189">
        <v>0</v>
      </c>
      <c r="Q189" t="s">
        <v>11</v>
      </c>
      <c r="R189" t="s">
        <v>9</v>
      </c>
      <c r="S189" t="s">
        <v>66</v>
      </c>
      <c r="T189">
        <v>10</v>
      </c>
    </row>
    <row r="190" spans="1:20" x14ac:dyDescent="0.25">
      <c r="A190" s="13">
        <v>43009</v>
      </c>
      <c r="B190">
        <v>22574</v>
      </c>
      <c r="C190" t="s">
        <v>22</v>
      </c>
      <c r="D190">
        <v>22</v>
      </c>
      <c r="E190" t="s">
        <v>21</v>
      </c>
      <c r="F190" t="s">
        <v>33</v>
      </c>
      <c r="G190" s="13"/>
      <c r="H190" t="s">
        <v>63</v>
      </c>
      <c r="I190" t="s">
        <v>28</v>
      </c>
      <c r="J190" s="13">
        <v>41552</v>
      </c>
      <c r="K190" t="s">
        <v>41</v>
      </c>
      <c r="L190" t="s">
        <v>64</v>
      </c>
      <c r="M190" t="s">
        <v>65</v>
      </c>
      <c r="N190">
        <v>0</v>
      </c>
      <c r="O190">
        <v>0</v>
      </c>
      <c r="P190">
        <v>0</v>
      </c>
      <c r="Q190" t="s">
        <v>11</v>
      </c>
      <c r="R190" t="s">
        <v>9</v>
      </c>
      <c r="S190" t="s">
        <v>66</v>
      </c>
      <c r="T190">
        <v>10</v>
      </c>
    </row>
    <row r="191" spans="1:20" x14ac:dyDescent="0.25">
      <c r="A191" s="13">
        <v>43009</v>
      </c>
      <c r="B191">
        <v>44032</v>
      </c>
      <c r="C191" t="s">
        <v>22</v>
      </c>
      <c r="D191">
        <v>22</v>
      </c>
      <c r="E191" t="s">
        <v>15</v>
      </c>
      <c r="F191" t="s">
        <v>33</v>
      </c>
      <c r="G191" s="13"/>
      <c r="H191" t="s">
        <v>63</v>
      </c>
      <c r="I191" t="s">
        <v>26</v>
      </c>
      <c r="J191" s="13">
        <v>41575</v>
      </c>
      <c r="K191" t="s">
        <v>41</v>
      </c>
      <c r="L191" t="s">
        <v>64</v>
      </c>
      <c r="M191" t="s">
        <v>65</v>
      </c>
      <c r="N191">
        <v>0</v>
      </c>
      <c r="O191">
        <v>0</v>
      </c>
      <c r="P191">
        <v>0</v>
      </c>
      <c r="Q191" t="s">
        <v>11</v>
      </c>
      <c r="R191" t="s">
        <v>9</v>
      </c>
      <c r="S191" t="s">
        <v>66</v>
      </c>
      <c r="T191">
        <v>10</v>
      </c>
    </row>
    <row r="192" spans="1:20" x14ac:dyDescent="0.25">
      <c r="A192" s="13">
        <v>43009</v>
      </c>
      <c r="B192">
        <v>49932</v>
      </c>
      <c r="C192" t="s">
        <v>22</v>
      </c>
      <c r="D192">
        <v>22</v>
      </c>
      <c r="E192" t="s">
        <v>19</v>
      </c>
      <c r="F192" t="s">
        <v>33</v>
      </c>
      <c r="G192" s="13"/>
      <c r="H192" t="s">
        <v>63</v>
      </c>
      <c r="I192" t="s">
        <v>24</v>
      </c>
      <c r="J192" s="13">
        <v>41565</v>
      </c>
      <c r="K192" t="s">
        <v>41</v>
      </c>
      <c r="L192" t="s">
        <v>64</v>
      </c>
      <c r="M192" t="s">
        <v>65</v>
      </c>
      <c r="N192">
        <v>0</v>
      </c>
      <c r="O192">
        <v>0</v>
      </c>
      <c r="P192">
        <v>0</v>
      </c>
      <c r="Q192" t="s">
        <v>11</v>
      </c>
      <c r="R192" t="s">
        <v>9</v>
      </c>
      <c r="S192" t="s">
        <v>66</v>
      </c>
      <c r="T192">
        <v>10</v>
      </c>
    </row>
    <row r="193" spans="1:20" x14ac:dyDescent="0.25">
      <c r="A193" s="13">
        <v>43040</v>
      </c>
      <c r="B193">
        <v>12494</v>
      </c>
      <c r="C193" t="s">
        <v>22</v>
      </c>
      <c r="D193">
        <v>22</v>
      </c>
      <c r="E193" t="s">
        <v>20</v>
      </c>
      <c r="F193" t="s">
        <v>33</v>
      </c>
      <c r="G193" s="13"/>
      <c r="H193" t="s">
        <v>63</v>
      </c>
      <c r="I193" t="s">
        <v>29</v>
      </c>
      <c r="J193" s="13">
        <v>41605</v>
      </c>
      <c r="K193" t="s">
        <v>41</v>
      </c>
      <c r="L193" t="s">
        <v>64</v>
      </c>
      <c r="M193" t="s">
        <v>65</v>
      </c>
      <c r="N193">
        <v>0</v>
      </c>
      <c r="O193">
        <v>0</v>
      </c>
      <c r="P193">
        <v>0</v>
      </c>
      <c r="Q193" t="s">
        <v>11</v>
      </c>
      <c r="R193" t="s">
        <v>9</v>
      </c>
      <c r="S193" t="s">
        <v>67</v>
      </c>
      <c r="T193">
        <v>11</v>
      </c>
    </row>
    <row r="194" spans="1:20" x14ac:dyDescent="0.25">
      <c r="A194" s="13">
        <v>43040</v>
      </c>
      <c r="B194">
        <v>15922</v>
      </c>
      <c r="C194" t="s">
        <v>22</v>
      </c>
      <c r="D194">
        <v>22</v>
      </c>
      <c r="E194" t="s">
        <v>17</v>
      </c>
      <c r="F194" t="s">
        <v>33</v>
      </c>
      <c r="G194" s="13"/>
      <c r="H194" t="s">
        <v>63</v>
      </c>
      <c r="I194" t="s">
        <v>30</v>
      </c>
      <c r="J194" s="13">
        <v>41591</v>
      </c>
      <c r="K194" t="s">
        <v>41</v>
      </c>
      <c r="L194" t="s">
        <v>64</v>
      </c>
      <c r="M194" t="s">
        <v>65</v>
      </c>
      <c r="N194">
        <v>0</v>
      </c>
      <c r="O194">
        <v>0</v>
      </c>
      <c r="P194">
        <v>0</v>
      </c>
      <c r="Q194" t="s">
        <v>11</v>
      </c>
      <c r="R194" t="s">
        <v>9</v>
      </c>
      <c r="S194" t="s">
        <v>67</v>
      </c>
      <c r="T194">
        <v>11</v>
      </c>
    </row>
    <row r="195" spans="1:20" x14ac:dyDescent="0.25">
      <c r="A195" s="13">
        <v>43040</v>
      </c>
      <c r="B195">
        <v>18214</v>
      </c>
      <c r="C195" t="s">
        <v>22</v>
      </c>
      <c r="D195">
        <v>22</v>
      </c>
      <c r="E195" t="s">
        <v>20</v>
      </c>
      <c r="F195" t="s">
        <v>33</v>
      </c>
      <c r="G195" s="13"/>
      <c r="H195" t="s">
        <v>63</v>
      </c>
      <c r="I195" t="s">
        <v>28</v>
      </c>
      <c r="J195" s="13">
        <v>41587</v>
      </c>
      <c r="K195" t="s">
        <v>41</v>
      </c>
      <c r="L195" t="s">
        <v>64</v>
      </c>
      <c r="M195" t="s">
        <v>65</v>
      </c>
      <c r="N195">
        <v>0</v>
      </c>
      <c r="O195">
        <v>0</v>
      </c>
      <c r="P195">
        <v>0</v>
      </c>
      <c r="Q195" t="s">
        <v>11</v>
      </c>
      <c r="R195" t="s">
        <v>9</v>
      </c>
      <c r="S195" t="s">
        <v>67</v>
      </c>
      <c r="T195">
        <v>11</v>
      </c>
    </row>
    <row r="196" spans="1:20" x14ac:dyDescent="0.25">
      <c r="A196" s="13">
        <v>43040</v>
      </c>
      <c r="B196">
        <v>25148</v>
      </c>
      <c r="C196" t="s">
        <v>22</v>
      </c>
      <c r="D196">
        <v>22</v>
      </c>
      <c r="E196" t="s">
        <v>17</v>
      </c>
      <c r="F196" t="s">
        <v>33</v>
      </c>
      <c r="G196" s="13"/>
      <c r="H196" t="s">
        <v>63</v>
      </c>
      <c r="I196" t="s">
        <v>24</v>
      </c>
      <c r="J196" s="13">
        <v>41591</v>
      </c>
      <c r="K196" t="s">
        <v>41</v>
      </c>
      <c r="L196" t="s">
        <v>64</v>
      </c>
      <c r="M196" t="s">
        <v>65</v>
      </c>
      <c r="N196">
        <v>0</v>
      </c>
      <c r="O196">
        <v>0</v>
      </c>
      <c r="P196">
        <v>0</v>
      </c>
      <c r="Q196" t="s">
        <v>11</v>
      </c>
      <c r="R196" t="s">
        <v>9</v>
      </c>
      <c r="S196" t="s">
        <v>67</v>
      </c>
      <c r="T196">
        <v>11</v>
      </c>
    </row>
    <row r="197" spans="1:20" x14ac:dyDescent="0.25">
      <c r="A197" s="13">
        <v>43040</v>
      </c>
      <c r="B197">
        <v>30198</v>
      </c>
      <c r="C197" t="s">
        <v>22</v>
      </c>
      <c r="D197">
        <v>22</v>
      </c>
      <c r="E197" t="s">
        <v>18</v>
      </c>
      <c r="F197" t="s">
        <v>33</v>
      </c>
      <c r="G197" s="13"/>
      <c r="H197" t="s">
        <v>63</v>
      </c>
      <c r="I197" t="s">
        <v>28</v>
      </c>
      <c r="J197" s="13">
        <v>41606</v>
      </c>
      <c r="K197" t="s">
        <v>41</v>
      </c>
      <c r="L197" t="s">
        <v>64</v>
      </c>
      <c r="M197" t="s">
        <v>65</v>
      </c>
      <c r="N197">
        <v>0</v>
      </c>
      <c r="O197">
        <v>0</v>
      </c>
      <c r="P197">
        <v>0</v>
      </c>
      <c r="Q197" t="s">
        <v>11</v>
      </c>
      <c r="R197" t="s">
        <v>9</v>
      </c>
      <c r="S197" t="s">
        <v>67</v>
      </c>
      <c r="T197">
        <v>11</v>
      </c>
    </row>
    <row r="198" spans="1:20" x14ac:dyDescent="0.25">
      <c r="A198" s="13">
        <v>43070</v>
      </c>
      <c r="B198">
        <v>49908</v>
      </c>
      <c r="C198" t="s">
        <v>22</v>
      </c>
      <c r="D198">
        <v>22</v>
      </c>
      <c r="E198" t="s">
        <v>20</v>
      </c>
      <c r="F198" t="s">
        <v>33</v>
      </c>
      <c r="G198" s="13"/>
      <c r="H198" t="s">
        <v>63</v>
      </c>
      <c r="I198" t="s">
        <v>24</v>
      </c>
      <c r="J198" s="13">
        <v>41614</v>
      </c>
      <c r="K198" t="s">
        <v>41</v>
      </c>
      <c r="L198" t="s">
        <v>64</v>
      </c>
      <c r="M198" t="s">
        <v>65</v>
      </c>
      <c r="N198">
        <v>0</v>
      </c>
      <c r="O198">
        <v>0</v>
      </c>
      <c r="P198">
        <v>0</v>
      </c>
      <c r="Q198" t="s">
        <v>11</v>
      </c>
      <c r="R198" t="s">
        <v>9</v>
      </c>
      <c r="S198" t="s">
        <v>72</v>
      </c>
      <c r="T198">
        <v>12</v>
      </c>
    </row>
    <row r="199" spans="1:20" x14ac:dyDescent="0.25">
      <c r="A199" s="13">
        <v>43132</v>
      </c>
      <c r="B199">
        <v>13416</v>
      </c>
      <c r="C199" t="s">
        <v>22</v>
      </c>
      <c r="D199">
        <v>22</v>
      </c>
      <c r="E199" t="s">
        <v>17</v>
      </c>
      <c r="F199" t="s">
        <v>33</v>
      </c>
      <c r="G199" s="13"/>
      <c r="H199" t="s">
        <v>63</v>
      </c>
      <c r="I199" t="s">
        <v>24</v>
      </c>
      <c r="J199" s="13">
        <v>41696</v>
      </c>
      <c r="K199" t="s">
        <v>41</v>
      </c>
      <c r="L199" t="s">
        <v>64</v>
      </c>
      <c r="M199" t="s">
        <v>65</v>
      </c>
      <c r="N199">
        <v>0</v>
      </c>
      <c r="O199">
        <v>0</v>
      </c>
      <c r="P199">
        <v>0</v>
      </c>
      <c r="Q199" t="s">
        <v>12</v>
      </c>
      <c r="R199" t="s">
        <v>3</v>
      </c>
      <c r="S199" t="s">
        <v>5</v>
      </c>
      <c r="T199">
        <v>2</v>
      </c>
    </row>
    <row r="200" spans="1:20" x14ac:dyDescent="0.25">
      <c r="A200" s="13">
        <v>43132</v>
      </c>
      <c r="B200">
        <v>29126</v>
      </c>
      <c r="C200" t="s">
        <v>22</v>
      </c>
      <c r="D200">
        <v>22</v>
      </c>
      <c r="E200" t="s">
        <v>15</v>
      </c>
      <c r="F200" t="s">
        <v>33</v>
      </c>
      <c r="G200" s="13"/>
      <c r="H200" t="s">
        <v>63</v>
      </c>
      <c r="I200" t="s">
        <v>28</v>
      </c>
      <c r="J200" s="13">
        <v>41677</v>
      </c>
      <c r="K200" t="s">
        <v>41</v>
      </c>
      <c r="L200" t="s">
        <v>64</v>
      </c>
      <c r="M200" t="s">
        <v>65</v>
      </c>
      <c r="N200">
        <v>0</v>
      </c>
      <c r="O200">
        <v>0</v>
      </c>
      <c r="P200">
        <v>0</v>
      </c>
      <c r="Q200" t="s">
        <v>12</v>
      </c>
      <c r="R200" t="s">
        <v>3</v>
      </c>
      <c r="S200" t="s">
        <v>5</v>
      </c>
      <c r="T200">
        <v>2</v>
      </c>
    </row>
    <row r="201" spans="1:20" x14ac:dyDescent="0.25">
      <c r="A201" s="13">
        <v>43132</v>
      </c>
      <c r="B201">
        <v>30158</v>
      </c>
      <c r="C201" t="s">
        <v>22</v>
      </c>
      <c r="D201">
        <v>22</v>
      </c>
      <c r="E201" t="s">
        <v>21</v>
      </c>
      <c r="F201" t="s">
        <v>33</v>
      </c>
      <c r="G201" s="13"/>
      <c r="H201" t="s">
        <v>63</v>
      </c>
      <c r="I201" t="s">
        <v>28</v>
      </c>
      <c r="J201" s="13">
        <v>41682</v>
      </c>
      <c r="K201" t="s">
        <v>41</v>
      </c>
      <c r="L201" t="s">
        <v>64</v>
      </c>
      <c r="M201" t="s">
        <v>65</v>
      </c>
      <c r="N201">
        <v>0</v>
      </c>
      <c r="O201">
        <v>0</v>
      </c>
      <c r="P201">
        <v>0</v>
      </c>
      <c r="Q201" t="s">
        <v>12</v>
      </c>
      <c r="R201" t="s">
        <v>3</v>
      </c>
      <c r="S201" t="s">
        <v>5</v>
      </c>
      <c r="T201">
        <v>2</v>
      </c>
    </row>
    <row r="202" spans="1:20" x14ac:dyDescent="0.25">
      <c r="A202" s="13">
        <v>43160</v>
      </c>
      <c r="B202">
        <v>5318</v>
      </c>
      <c r="C202" t="s">
        <v>22</v>
      </c>
      <c r="D202">
        <v>22</v>
      </c>
      <c r="E202" t="s">
        <v>18</v>
      </c>
      <c r="F202" t="s">
        <v>33</v>
      </c>
      <c r="G202" s="13"/>
      <c r="H202" t="s">
        <v>63</v>
      </c>
      <c r="I202" t="s">
        <v>26</v>
      </c>
      <c r="J202" s="13">
        <v>41709</v>
      </c>
      <c r="K202" t="s">
        <v>41</v>
      </c>
      <c r="L202" t="s">
        <v>64</v>
      </c>
      <c r="M202" t="s">
        <v>65</v>
      </c>
      <c r="N202">
        <v>0</v>
      </c>
      <c r="O202">
        <v>0</v>
      </c>
      <c r="P202">
        <v>0</v>
      </c>
      <c r="Q202" t="s">
        <v>12</v>
      </c>
      <c r="R202" t="s">
        <v>3</v>
      </c>
      <c r="S202" t="s">
        <v>6</v>
      </c>
      <c r="T202">
        <v>3</v>
      </c>
    </row>
    <row r="203" spans="1:20" x14ac:dyDescent="0.25">
      <c r="A203" s="13">
        <v>43160</v>
      </c>
      <c r="B203">
        <v>8492</v>
      </c>
      <c r="C203" t="s">
        <v>22</v>
      </c>
      <c r="D203">
        <v>22</v>
      </c>
      <c r="E203" t="s">
        <v>15</v>
      </c>
      <c r="F203" t="s">
        <v>33</v>
      </c>
      <c r="G203" s="13"/>
      <c r="H203" t="s">
        <v>63</v>
      </c>
      <c r="I203" t="s">
        <v>26</v>
      </c>
      <c r="J203" s="13">
        <v>41710</v>
      </c>
      <c r="K203" t="s">
        <v>41</v>
      </c>
      <c r="L203" t="s">
        <v>64</v>
      </c>
      <c r="M203" t="s">
        <v>65</v>
      </c>
      <c r="N203">
        <v>0</v>
      </c>
      <c r="O203">
        <v>0</v>
      </c>
      <c r="P203">
        <v>0</v>
      </c>
      <c r="Q203" t="s">
        <v>12</v>
      </c>
      <c r="R203" t="s">
        <v>3</v>
      </c>
      <c r="S203" t="s">
        <v>6</v>
      </c>
      <c r="T203">
        <v>3</v>
      </c>
    </row>
    <row r="204" spans="1:20" x14ac:dyDescent="0.25">
      <c r="A204" s="13">
        <v>43160</v>
      </c>
      <c r="B204">
        <v>8948</v>
      </c>
      <c r="C204" t="s">
        <v>22</v>
      </c>
      <c r="D204">
        <v>22</v>
      </c>
      <c r="E204" t="s">
        <v>17</v>
      </c>
      <c r="F204" t="s">
        <v>33</v>
      </c>
      <c r="G204" s="13"/>
      <c r="H204" t="s">
        <v>63</v>
      </c>
      <c r="I204" t="s">
        <v>27</v>
      </c>
      <c r="J204" s="13">
        <v>41718</v>
      </c>
      <c r="K204" t="s">
        <v>41</v>
      </c>
      <c r="L204" t="s">
        <v>64</v>
      </c>
      <c r="M204" t="s">
        <v>65</v>
      </c>
      <c r="N204">
        <v>0</v>
      </c>
      <c r="O204">
        <v>0</v>
      </c>
      <c r="P204">
        <v>0</v>
      </c>
      <c r="Q204" t="s">
        <v>12</v>
      </c>
      <c r="R204" t="s">
        <v>3</v>
      </c>
      <c r="S204" t="s">
        <v>6</v>
      </c>
      <c r="T204">
        <v>3</v>
      </c>
    </row>
    <row r="205" spans="1:20" x14ac:dyDescent="0.25">
      <c r="A205" s="13">
        <v>43160</v>
      </c>
      <c r="B205">
        <v>17244</v>
      </c>
      <c r="C205" t="s">
        <v>22</v>
      </c>
      <c r="D205">
        <v>22</v>
      </c>
      <c r="E205" t="s">
        <v>21</v>
      </c>
      <c r="F205" t="s">
        <v>33</v>
      </c>
      <c r="G205" s="13"/>
      <c r="H205" t="s">
        <v>63</v>
      </c>
      <c r="I205" t="s">
        <v>24</v>
      </c>
      <c r="J205" s="13">
        <v>41704</v>
      </c>
      <c r="K205" t="s">
        <v>41</v>
      </c>
      <c r="L205" t="s">
        <v>64</v>
      </c>
      <c r="M205" t="s">
        <v>65</v>
      </c>
      <c r="N205">
        <v>0</v>
      </c>
      <c r="O205">
        <v>0</v>
      </c>
      <c r="P205">
        <v>0</v>
      </c>
      <c r="Q205" t="s">
        <v>12</v>
      </c>
      <c r="R205" t="s">
        <v>3</v>
      </c>
      <c r="S205" t="s">
        <v>6</v>
      </c>
      <c r="T205">
        <v>3</v>
      </c>
    </row>
    <row r="206" spans="1:20" x14ac:dyDescent="0.25">
      <c r="A206" s="13">
        <v>43160</v>
      </c>
      <c r="B206">
        <v>44046</v>
      </c>
      <c r="C206" t="s">
        <v>22</v>
      </c>
      <c r="D206">
        <v>22</v>
      </c>
      <c r="E206" t="s">
        <v>18</v>
      </c>
      <c r="F206" t="s">
        <v>33</v>
      </c>
      <c r="G206" s="13"/>
      <c r="H206" t="s">
        <v>63</v>
      </c>
      <c r="I206" t="s">
        <v>26</v>
      </c>
      <c r="J206" s="13">
        <v>41724</v>
      </c>
      <c r="K206" t="s">
        <v>41</v>
      </c>
      <c r="L206" t="s">
        <v>64</v>
      </c>
      <c r="M206" t="s">
        <v>65</v>
      </c>
      <c r="N206">
        <v>0</v>
      </c>
      <c r="O206">
        <v>0</v>
      </c>
      <c r="P206">
        <v>0</v>
      </c>
      <c r="Q206" t="s">
        <v>12</v>
      </c>
      <c r="R206" t="s">
        <v>3</v>
      </c>
      <c r="S206" t="s">
        <v>6</v>
      </c>
      <c r="T206">
        <v>3</v>
      </c>
    </row>
    <row r="207" spans="1:20" x14ac:dyDescent="0.25">
      <c r="A207" s="13">
        <v>43191</v>
      </c>
      <c r="B207">
        <v>15122</v>
      </c>
      <c r="C207" t="s">
        <v>22</v>
      </c>
      <c r="D207">
        <v>22</v>
      </c>
      <c r="E207" t="s">
        <v>16</v>
      </c>
      <c r="F207" t="s">
        <v>33</v>
      </c>
      <c r="G207" s="13"/>
      <c r="H207" t="s">
        <v>63</v>
      </c>
      <c r="I207" t="s">
        <v>24</v>
      </c>
      <c r="J207" s="13">
        <v>41745</v>
      </c>
      <c r="K207" t="s">
        <v>41</v>
      </c>
      <c r="L207" t="s">
        <v>64</v>
      </c>
      <c r="M207" t="s">
        <v>65</v>
      </c>
      <c r="N207">
        <v>0</v>
      </c>
      <c r="O207">
        <v>0</v>
      </c>
      <c r="P207">
        <v>0</v>
      </c>
      <c r="Q207" t="s">
        <v>12</v>
      </c>
      <c r="R207" t="s">
        <v>7</v>
      </c>
      <c r="S207" t="s">
        <v>68</v>
      </c>
      <c r="T207">
        <v>4</v>
      </c>
    </row>
    <row r="208" spans="1:20" x14ac:dyDescent="0.25">
      <c r="A208" s="13">
        <v>43221</v>
      </c>
      <c r="B208">
        <v>1962</v>
      </c>
      <c r="C208" t="s">
        <v>22</v>
      </c>
      <c r="D208">
        <v>22</v>
      </c>
      <c r="E208" t="s">
        <v>15</v>
      </c>
      <c r="F208" t="s">
        <v>33</v>
      </c>
      <c r="G208" s="13"/>
      <c r="H208" t="s">
        <v>63</v>
      </c>
      <c r="I208" t="s">
        <v>27</v>
      </c>
      <c r="J208" s="13">
        <v>41767</v>
      </c>
      <c r="K208" t="s">
        <v>41</v>
      </c>
      <c r="L208" t="s">
        <v>64</v>
      </c>
      <c r="M208" t="s">
        <v>65</v>
      </c>
      <c r="N208">
        <v>0</v>
      </c>
      <c r="O208">
        <v>0</v>
      </c>
      <c r="P208">
        <v>0</v>
      </c>
      <c r="Q208" t="s">
        <v>12</v>
      </c>
      <c r="R208" t="s">
        <v>7</v>
      </c>
      <c r="S208" t="s">
        <v>69</v>
      </c>
      <c r="T208">
        <v>5</v>
      </c>
    </row>
    <row r="209" spans="1:20" x14ac:dyDescent="0.25">
      <c r="A209" s="13">
        <v>43221</v>
      </c>
      <c r="B209">
        <v>5224</v>
      </c>
      <c r="C209" t="s">
        <v>22</v>
      </c>
      <c r="D209">
        <v>22</v>
      </c>
      <c r="E209" t="s">
        <v>15</v>
      </c>
      <c r="F209" t="s">
        <v>33</v>
      </c>
      <c r="G209" s="13"/>
      <c r="H209" t="s">
        <v>63</v>
      </c>
      <c r="I209" t="s">
        <v>27</v>
      </c>
      <c r="J209" s="13">
        <v>41779</v>
      </c>
      <c r="K209" t="s">
        <v>41</v>
      </c>
      <c r="L209" t="s">
        <v>64</v>
      </c>
      <c r="M209" t="s">
        <v>65</v>
      </c>
      <c r="N209">
        <v>0</v>
      </c>
      <c r="O209">
        <v>0</v>
      </c>
      <c r="P209">
        <v>0</v>
      </c>
      <c r="Q209" t="s">
        <v>12</v>
      </c>
      <c r="R209" t="s">
        <v>7</v>
      </c>
      <c r="S209" t="s">
        <v>69</v>
      </c>
      <c r="T209">
        <v>5</v>
      </c>
    </row>
    <row r="210" spans="1:20" x14ac:dyDescent="0.25">
      <c r="A210" s="13">
        <v>43221</v>
      </c>
      <c r="B210">
        <v>23144</v>
      </c>
      <c r="C210" t="s">
        <v>22</v>
      </c>
      <c r="D210">
        <v>22</v>
      </c>
      <c r="E210" t="s">
        <v>18</v>
      </c>
      <c r="F210" t="s">
        <v>33</v>
      </c>
      <c r="G210" s="13"/>
      <c r="H210" t="s">
        <v>63</v>
      </c>
      <c r="I210" t="s">
        <v>27</v>
      </c>
      <c r="J210" s="13">
        <v>41774</v>
      </c>
      <c r="K210" t="s">
        <v>41</v>
      </c>
      <c r="L210" t="s">
        <v>64</v>
      </c>
      <c r="M210" t="s">
        <v>65</v>
      </c>
      <c r="N210">
        <v>0</v>
      </c>
      <c r="O210">
        <v>0</v>
      </c>
      <c r="P210">
        <v>0</v>
      </c>
      <c r="Q210" t="s">
        <v>12</v>
      </c>
      <c r="R210" t="s">
        <v>7</v>
      </c>
      <c r="S210" t="s">
        <v>69</v>
      </c>
      <c r="T210">
        <v>5</v>
      </c>
    </row>
    <row r="211" spans="1:20" x14ac:dyDescent="0.25">
      <c r="A211" s="13">
        <v>43221</v>
      </c>
      <c r="B211">
        <v>28770</v>
      </c>
      <c r="C211" t="s">
        <v>22</v>
      </c>
      <c r="D211">
        <v>22</v>
      </c>
      <c r="E211" t="s">
        <v>21</v>
      </c>
      <c r="F211" t="s">
        <v>33</v>
      </c>
      <c r="G211" s="13"/>
      <c r="H211" t="s">
        <v>63</v>
      </c>
      <c r="I211" t="s">
        <v>28</v>
      </c>
      <c r="J211" s="13">
        <v>41768</v>
      </c>
      <c r="K211" t="s">
        <v>41</v>
      </c>
      <c r="L211" t="s">
        <v>64</v>
      </c>
      <c r="M211" t="s">
        <v>65</v>
      </c>
      <c r="N211">
        <v>0</v>
      </c>
      <c r="O211">
        <v>0</v>
      </c>
      <c r="P211">
        <v>0</v>
      </c>
      <c r="Q211" t="s">
        <v>12</v>
      </c>
      <c r="R211" t="s">
        <v>7</v>
      </c>
      <c r="S211" t="s">
        <v>69</v>
      </c>
      <c r="T211">
        <v>5</v>
      </c>
    </row>
    <row r="212" spans="1:20" x14ac:dyDescent="0.25">
      <c r="A212" s="13">
        <v>43221</v>
      </c>
      <c r="B212">
        <v>29444</v>
      </c>
      <c r="C212" t="s">
        <v>22</v>
      </c>
      <c r="D212">
        <v>22</v>
      </c>
      <c r="E212" t="s">
        <v>21</v>
      </c>
      <c r="F212" t="s">
        <v>33</v>
      </c>
      <c r="G212" s="13"/>
      <c r="H212" t="s">
        <v>63</v>
      </c>
      <c r="I212" t="s">
        <v>30</v>
      </c>
      <c r="J212" s="13">
        <v>41766</v>
      </c>
      <c r="K212" t="s">
        <v>41</v>
      </c>
      <c r="L212" t="s">
        <v>64</v>
      </c>
      <c r="M212" t="s">
        <v>65</v>
      </c>
      <c r="N212">
        <v>0</v>
      </c>
      <c r="O212">
        <v>0</v>
      </c>
      <c r="P212">
        <v>0</v>
      </c>
      <c r="Q212" t="s">
        <v>12</v>
      </c>
      <c r="R212" t="s">
        <v>7</v>
      </c>
      <c r="S212" t="s">
        <v>69</v>
      </c>
      <c r="T212">
        <v>5</v>
      </c>
    </row>
    <row r="213" spans="1:20" x14ac:dyDescent="0.25">
      <c r="A213" s="13">
        <v>43252</v>
      </c>
      <c r="B213">
        <v>1946</v>
      </c>
      <c r="C213" t="s">
        <v>22</v>
      </c>
      <c r="D213">
        <v>22</v>
      </c>
      <c r="E213" t="s">
        <v>19</v>
      </c>
      <c r="F213" t="s">
        <v>33</v>
      </c>
      <c r="G213" s="13"/>
      <c r="H213" t="s">
        <v>63</v>
      </c>
      <c r="I213" t="s">
        <v>27</v>
      </c>
      <c r="J213" s="13">
        <v>41803</v>
      </c>
      <c r="K213" t="s">
        <v>41</v>
      </c>
      <c r="L213" t="s">
        <v>64</v>
      </c>
      <c r="M213" t="s">
        <v>65</v>
      </c>
      <c r="N213">
        <v>0</v>
      </c>
      <c r="O213">
        <v>0</v>
      </c>
      <c r="P213">
        <v>0</v>
      </c>
      <c r="Q213" t="s">
        <v>12</v>
      </c>
      <c r="R213" t="s">
        <v>7</v>
      </c>
      <c r="S213" t="s">
        <v>73</v>
      </c>
      <c r="T213">
        <v>6</v>
      </c>
    </row>
    <row r="214" spans="1:20" x14ac:dyDescent="0.25">
      <c r="A214" s="13">
        <v>43252</v>
      </c>
      <c r="B214">
        <v>2160</v>
      </c>
      <c r="C214" t="s">
        <v>22</v>
      </c>
      <c r="D214">
        <v>22</v>
      </c>
      <c r="E214" t="s">
        <v>16</v>
      </c>
      <c r="F214" t="s">
        <v>33</v>
      </c>
      <c r="G214" s="13"/>
      <c r="H214" t="s">
        <v>63</v>
      </c>
      <c r="I214" t="s">
        <v>26</v>
      </c>
      <c r="J214" s="13">
        <v>41817</v>
      </c>
      <c r="K214" t="s">
        <v>41</v>
      </c>
      <c r="L214" t="s">
        <v>64</v>
      </c>
      <c r="M214" t="s">
        <v>65</v>
      </c>
      <c r="N214">
        <v>0</v>
      </c>
      <c r="O214">
        <v>0</v>
      </c>
      <c r="P214">
        <v>0</v>
      </c>
      <c r="Q214" t="s">
        <v>12</v>
      </c>
      <c r="R214" t="s">
        <v>7</v>
      </c>
      <c r="S214" t="s">
        <v>73</v>
      </c>
      <c r="T214">
        <v>6</v>
      </c>
    </row>
    <row r="215" spans="1:20" x14ac:dyDescent="0.25">
      <c r="A215" s="13">
        <v>43252</v>
      </c>
      <c r="B215">
        <v>5296</v>
      </c>
      <c r="C215" t="s">
        <v>22</v>
      </c>
      <c r="D215">
        <v>22</v>
      </c>
      <c r="E215" t="s">
        <v>18</v>
      </c>
      <c r="F215" t="s">
        <v>33</v>
      </c>
      <c r="G215" s="13"/>
      <c r="H215" t="s">
        <v>63</v>
      </c>
      <c r="I215" t="s">
        <v>26</v>
      </c>
      <c r="J215" s="13">
        <v>41817</v>
      </c>
      <c r="K215" t="s">
        <v>41</v>
      </c>
      <c r="L215" t="s">
        <v>64</v>
      </c>
      <c r="M215" t="s">
        <v>65</v>
      </c>
      <c r="N215">
        <v>0</v>
      </c>
      <c r="O215">
        <v>0</v>
      </c>
      <c r="P215">
        <v>0</v>
      </c>
      <c r="Q215" t="s">
        <v>12</v>
      </c>
      <c r="R215" t="s">
        <v>7</v>
      </c>
      <c r="S215" t="s">
        <v>73</v>
      </c>
      <c r="T215">
        <v>6</v>
      </c>
    </row>
    <row r="216" spans="1:20" x14ac:dyDescent="0.25">
      <c r="A216" s="13">
        <v>43252</v>
      </c>
      <c r="B216">
        <v>42506</v>
      </c>
      <c r="C216" t="s">
        <v>22</v>
      </c>
      <c r="D216">
        <v>22</v>
      </c>
      <c r="E216" t="s">
        <v>20</v>
      </c>
      <c r="F216" t="s">
        <v>33</v>
      </c>
      <c r="G216" s="13"/>
      <c r="H216" t="s">
        <v>63</v>
      </c>
      <c r="I216" t="s">
        <v>29</v>
      </c>
      <c r="J216" s="13">
        <v>41794</v>
      </c>
      <c r="K216" t="s">
        <v>41</v>
      </c>
      <c r="L216" t="s">
        <v>64</v>
      </c>
      <c r="M216" t="s">
        <v>65</v>
      </c>
      <c r="N216">
        <v>0</v>
      </c>
      <c r="O216">
        <v>0</v>
      </c>
      <c r="P216">
        <v>0</v>
      </c>
      <c r="Q216" t="s">
        <v>12</v>
      </c>
      <c r="R216" t="s">
        <v>7</v>
      </c>
      <c r="S216" t="s">
        <v>73</v>
      </c>
      <c r="T216">
        <v>6</v>
      </c>
    </row>
    <row r="217" spans="1:20" x14ac:dyDescent="0.25">
      <c r="A217" s="13">
        <v>43252</v>
      </c>
      <c r="B217">
        <v>43384</v>
      </c>
      <c r="C217" t="s">
        <v>22</v>
      </c>
      <c r="D217">
        <v>22</v>
      </c>
      <c r="E217" t="s">
        <v>20</v>
      </c>
      <c r="F217" t="s">
        <v>33</v>
      </c>
      <c r="G217" s="13"/>
      <c r="H217" t="s">
        <v>63</v>
      </c>
      <c r="I217" t="s">
        <v>27</v>
      </c>
      <c r="J217" s="13">
        <v>41801</v>
      </c>
      <c r="K217" t="s">
        <v>41</v>
      </c>
      <c r="L217" t="s">
        <v>64</v>
      </c>
      <c r="M217" t="s">
        <v>65</v>
      </c>
      <c r="N217">
        <v>0</v>
      </c>
      <c r="O217">
        <v>0</v>
      </c>
      <c r="P217">
        <v>0</v>
      </c>
      <c r="Q217" t="s">
        <v>12</v>
      </c>
      <c r="R217" t="s">
        <v>7</v>
      </c>
      <c r="S217" t="s">
        <v>73</v>
      </c>
      <c r="T217">
        <v>6</v>
      </c>
    </row>
    <row r="218" spans="1:20" x14ac:dyDescent="0.25">
      <c r="A218" s="13">
        <v>43282</v>
      </c>
      <c r="B218">
        <v>16452</v>
      </c>
      <c r="C218" t="s">
        <v>22</v>
      </c>
      <c r="D218">
        <v>22</v>
      </c>
      <c r="E218" t="s">
        <v>19</v>
      </c>
      <c r="F218" t="s">
        <v>33</v>
      </c>
      <c r="G218" s="13"/>
      <c r="H218" t="s">
        <v>63</v>
      </c>
      <c r="I218" t="s">
        <v>28</v>
      </c>
      <c r="J218" s="13">
        <v>41845</v>
      </c>
      <c r="K218" t="s">
        <v>41</v>
      </c>
      <c r="L218" t="s">
        <v>64</v>
      </c>
      <c r="M218" t="s">
        <v>65</v>
      </c>
      <c r="N218">
        <v>0</v>
      </c>
      <c r="O218">
        <v>0</v>
      </c>
      <c r="P218">
        <v>0</v>
      </c>
      <c r="Q218" t="s">
        <v>12</v>
      </c>
      <c r="R218" t="s">
        <v>8</v>
      </c>
      <c r="S218" t="s">
        <v>74</v>
      </c>
      <c r="T218">
        <v>7</v>
      </c>
    </row>
    <row r="219" spans="1:20" x14ac:dyDescent="0.25">
      <c r="A219" s="13">
        <v>43282</v>
      </c>
      <c r="B219">
        <v>42934</v>
      </c>
      <c r="C219" t="s">
        <v>22</v>
      </c>
      <c r="D219">
        <v>22</v>
      </c>
      <c r="E219" t="s">
        <v>19</v>
      </c>
      <c r="F219" t="s">
        <v>33</v>
      </c>
      <c r="G219" s="13"/>
      <c r="H219" t="s">
        <v>63</v>
      </c>
      <c r="I219" t="s">
        <v>29</v>
      </c>
      <c r="J219" s="13">
        <v>41830</v>
      </c>
      <c r="K219" t="s">
        <v>41</v>
      </c>
      <c r="L219" t="s">
        <v>64</v>
      </c>
      <c r="M219" t="s">
        <v>65</v>
      </c>
      <c r="N219">
        <v>0</v>
      </c>
      <c r="O219">
        <v>0</v>
      </c>
      <c r="P219">
        <v>0</v>
      </c>
      <c r="Q219" t="s">
        <v>12</v>
      </c>
      <c r="R219" t="s">
        <v>8</v>
      </c>
      <c r="S219" t="s">
        <v>74</v>
      </c>
      <c r="T219">
        <v>7</v>
      </c>
    </row>
    <row r="220" spans="1:20" x14ac:dyDescent="0.25">
      <c r="A220" s="13">
        <v>43313</v>
      </c>
      <c r="B220">
        <v>43788</v>
      </c>
      <c r="C220" t="s">
        <v>22</v>
      </c>
      <c r="D220">
        <v>22</v>
      </c>
      <c r="E220" t="s">
        <v>19</v>
      </c>
      <c r="F220" t="s">
        <v>33</v>
      </c>
      <c r="G220" s="13"/>
      <c r="H220" t="s">
        <v>63</v>
      </c>
      <c r="I220" t="s">
        <v>26</v>
      </c>
      <c r="J220" s="13">
        <v>41874</v>
      </c>
      <c r="K220" t="s">
        <v>41</v>
      </c>
      <c r="L220" t="s">
        <v>64</v>
      </c>
      <c r="M220" t="s">
        <v>65</v>
      </c>
      <c r="N220">
        <v>0</v>
      </c>
      <c r="O220">
        <v>0</v>
      </c>
      <c r="P220">
        <v>0</v>
      </c>
      <c r="Q220" t="s">
        <v>12</v>
      </c>
      <c r="R220" t="s">
        <v>8</v>
      </c>
      <c r="S220" t="s">
        <v>70</v>
      </c>
      <c r="T220">
        <v>8</v>
      </c>
    </row>
    <row r="221" spans="1:20" x14ac:dyDescent="0.25">
      <c r="A221" s="13">
        <v>43313</v>
      </c>
      <c r="B221">
        <v>54630</v>
      </c>
      <c r="C221" t="s">
        <v>22</v>
      </c>
      <c r="D221">
        <v>22</v>
      </c>
      <c r="E221" t="s">
        <v>16</v>
      </c>
      <c r="F221" t="s">
        <v>33</v>
      </c>
      <c r="G221" s="13"/>
      <c r="H221" t="s">
        <v>63</v>
      </c>
      <c r="I221" t="s">
        <v>27</v>
      </c>
      <c r="J221" s="13">
        <v>41852</v>
      </c>
      <c r="K221" t="s">
        <v>41</v>
      </c>
      <c r="L221" t="s">
        <v>64</v>
      </c>
      <c r="M221" t="s">
        <v>65</v>
      </c>
      <c r="N221">
        <v>0</v>
      </c>
      <c r="O221">
        <v>0</v>
      </c>
      <c r="P221">
        <v>0</v>
      </c>
      <c r="Q221" t="s">
        <v>12</v>
      </c>
      <c r="R221" t="s">
        <v>8</v>
      </c>
      <c r="S221" t="s">
        <v>70</v>
      </c>
      <c r="T221">
        <v>8</v>
      </c>
    </row>
    <row r="222" spans="1:20" x14ac:dyDescent="0.25">
      <c r="A222" s="13">
        <v>43344</v>
      </c>
      <c r="B222">
        <v>14648</v>
      </c>
      <c r="C222" t="s">
        <v>22</v>
      </c>
      <c r="D222">
        <v>22</v>
      </c>
      <c r="E222" t="s">
        <v>15</v>
      </c>
      <c r="F222" t="s">
        <v>33</v>
      </c>
      <c r="G222" s="13"/>
      <c r="H222" t="s">
        <v>63</v>
      </c>
      <c r="I222" t="s">
        <v>24</v>
      </c>
      <c r="J222" s="13">
        <v>41906</v>
      </c>
      <c r="K222" t="s">
        <v>41</v>
      </c>
      <c r="L222" t="s">
        <v>64</v>
      </c>
      <c r="M222" t="s">
        <v>65</v>
      </c>
      <c r="N222">
        <v>0</v>
      </c>
      <c r="O222">
        <v>0</v>
      </c>
      <c r="P222">
        <v>0</v>
      </c>
      <c r="Q222" t="s">
        <v>12</v>
      </c>
      <c r="R222" t="s">
        <v>8</v>
      </c>
      <c r="S222" t="s">
        <v>71</v>
      </c>
      <c r="T222">
        <v>9</v>
      </c>
    </row>
    <row r="223" spans="1:20" x14ac:dyDescent="0.25">
      <c r="A223" s="13">
        <v>43344</v>
      </c>
      <c r="B223">
        <v>49300</v>
      </c>
      <c r="C223" t="s">
        <v>22</v>
      </c>
      <c r="D223">
        <v>22</v>
      </c>
      <c r="E223" t="s">
        <v>19</v>
      </c>
      <c r="F223" t="s">
        <v>33</v>
      </c>
      <c r="G223" s="13"/>
      <c r="H223" t="s">
        <v>63</v>
      </c>
      <c r="I223" t="s">
        <v>28</v>
      </c>
      <c r="J223" s="13">
        <v>41906</v>
      </c>
      <c r="K223" t="s">
        <v>41</v>
      </c>
      <c r="L223" t="s">
        <v>64</v>
      </c>
      <c r="M223" t="s">
        <v>65</v>
      </c>
      <c r="N223">
        <v>0</v>
      </c>
      <c r="O223">
        <v>0</v>
      </c>
      <c r="P223">
        <v>0</v>
      </c>
      <c r="Q223" t="s">
        <v>12</v>
      </c>
      <c r="R223" t="s">
        <v>8</v>
      </c>
      <c r="S223" t="s">
        <v>71</v>
      </c>
      <c r="T223">
        <v>9</v>
      </c>
    </row>
    <row r="224" spans="1:20" x14ac:dyDescent="0.25">
      <c r="A224" s="13">
        <v>43344</v>
      </c>
      <c r="B224">
        <v>50406</v>
      </c>
      <c r="C224" t="s">
        <v>22</v>
      </c>
      <c r="D224">
        <v>22</v>
      </c>
      <c r="E224" t="s">
        <v>21</v>
      </c>
      <c r="F224" t="s">
        <v>33</v>
      </c>
      <c r="G224" s="13"/>
      <c r="H224" t="s">
        <v>63</v>
      </c>
      <c r="I224" t="s">
        <v>24</v>
      </c>
      <c r="J224" s="13">
        <v>41906</v>
      </c>
      <c r="K224" t="s">
        <v>41</v>
      </c>
      <c r="L224" t="s">
        <v>64</v>
      </c>
      <c r="M224" t="s">
        <v>65</v>
      </c>
      <c r="N224">
        <v>0</v>
      </c>
      <c r="O224">
        <v>0</v>
      </c>
      <c r="P224">
        <v>0</v>
      </c>
      <c r="Q224" t="s">
        <v>12</v>
      </c>
      <c r="R224" t="s">
        <v>8</v>
      </c>
      <c r="S224" t="s">
        <v>71</v>
      </c>
      <c r="T224">
        <v>9</v>
      </c>
    </row>
    <row r="225" spans="1:20" x14ac:dyDescent="0.25">
      <c r="A225" s="13">
        <v>43374</v>
      </c>
      <c r="B225">
        <v>49700</v>
      </c>
      <c r="C225" t="s">
        <v>22</v>
      </c>
      <c r="D225">
        <v>22</v>
      </c>
      <c r="E225" t="s">
        <v>18</v>
      </c>
      <c r="F225" t="s">
        <v>33</v>
      </c>
      <c r="G225" s="13"/>
      <c r="H225" t="s">
        <v>63</v>
      </c>
      <c r="I225" t="s">
        <v>28</v>
      </c>
      <c r="J225" s="13">
        <v>41914</v>
      </c>
      <c r="K225" t="s">
        <v>41</v>
      </c>
      <c r="L225" t="s">
        <v>64</v>
      </c>
      <c r="M225" t="s">
        <v>65</v>
      </c>
      <c r="N225">
        <v>0</v>
      </c>
      <c r="O225">
        <v>0</v>
      </c>
      <c r="P225">
        <v>0</v>
      </c>
      <c r="Q225" t="s">
        <v>12</v>
      </c>
      <c r="R225" t="s">
        <v>9</v>
      </c>
      <c r="S225" t="s">
        <v>66</v>
      </c>
      <c r="T225">
        <v>10</v>
      </c>
    </row>
    <row r="226" spans="1:20" x14ac:dyDescent="0.25">
      <c r="A226" s="13">
        <v>43374</v>
      </c>
      <c r="B226">
        <v>51580</v>
      </c>
      <c r="C226" t="s">
        <v>22</v>
      </c>
      <c r="D226">
        <v>22</v>
      </c>
      <c r="E226" t="s">
        <v>15</v>
      </c>
      <c r="F226" t="s">
        <v>33</v>
      </c>
      <c r="G226" s="13"/>
      <c r="H226" t="s">
        <v>63</v>
      </c>
      <c r="I226" t="s">
        <v>24</v>
      </c>
      <c r="J226" s="13">
        <v>41928</v>
      </c>
      <c r="K226" t="s">
        <v>41</v>
      </c>
      <c r="L226" t="s">
        <v>64</v>
      </c>
      <c r="M226" t="s">
        <v>65</v>
      </c>
      <c r="N226">
        <v>0</v>
      </c>
      <c r="O226">
        <v>0</v>
      </c>
      <c r="P226">
        <v>0</v>
      </c>
      <c r="Q226" t="s">
        <v>12</v>
      </c>
      <c r="R226" t="s">
        <v>9</v>
      </c>
      <c r="S226" t="s">
        <v>66</v>
      </c>
      <c r="T226">
        <v>10</v>
      </c>
    </row>
    <row r="227" spans="1:20" x14ac:dyDescent="0.25">
      <c r="A227" s="13">
        <v>43405</v>
      </c>
      <c r="B227">
        <v>13178</v>
      </c>
      <c r="C227" t="s">
        <v>22</v>
      </c>
      <c r="D227">
        <v>22</v>
      </c>
      <c r="E227" t="s">
        <v>19</v>
      </c>
      <c r="F227" t="s">
        <v>33</v>
      </c>
      <c r="G227" s="13"/>
      <c r="H227" t="s">
        <v>63</v>
      </c>
      <c r="I227" t="s">
        <v>24</v>
      </c>
      <c r="J227" s="13">
        <v>41955</v>
      </c>
      <c r="K227" t="s">
        <v>41</v>
      </c>
      <c r="L227" t="s">
        <v>64</v>
      </c>
      <c r="M227" t="s">
        <v>65</v>
      </c>
      <c r="N227">
        <v>0</v>
      </c>
      <c r="O227">
        <v>0</v>
      </c>
      <c r="P227">
        <v>0</v>
      </c>
      <c r="Q227" t="s">
        <v>12</v>
      </c>
      <c r="R227" t="s">
        <v>9</v>
      </c>
      <c r="S227" t="s">
        <v>67</v>
      </c>
      <c r="T227">
        <v>11</v>
      </c>
    </row>
    <row r="228" spans="1:20" x14ac:dyDescent="0.25">
      <c r="A228" s="13">
        <v>43405</v>
      </c>
      <c r="B228">
        <v>96136</v>
      </c>
      <c r="C228" t="s">
        <v>22</v>
      </c>
      <c r="D228">
        <v>22</v>
      </c>
      <c r="E228" t="s">
        <v>20</v>
      </c>
      <c r="F228" t="s">
        <v>33</v>
      </c>
      <c r="G228" s="13"/>
      <c r="H228" t="s">
        <v>63</v>
      </c>
      <c r="I228" t="s">
        <v>25</v>
      </c>
      <c r="J228" s="13">
        <v>41968</v>
      </c>
      <c r="K228" t="s">
        <v>41</v>
      </c>
      <c r="L228" t="s">
        <v>64</v>
      </c>
      <c r="M228" t="s">
        <v>65</v>
      </c>
      <c r="N228">
        <v>0</v>
      </c>
      <c r="O228">
        <v>0</v>
      </c>
      <c r="P228">
        <v>0</v>
      </c>
      <c r="Q228" t="s">
        <v>12</v>
      </c>
      <c r="R228" t="s">
        <v>9</v>
      </c>
      <c r="S228" t="s">
        <v>67</v>
      </c>
      <c r="T228">
        <v>11</v>
      </c>
    </row>
    <row r="229" spans="1:20" x14ac:dyDescent="0.25">
      <c r="A229" s="13">
        <v>43405</v>
      </c>
      <c r="B229">
        <v>96434</v>
      </c>
      <c r="C229" t="s">
        <v>22</v>
      </c>
      <c r="D229">
        <v>22</v>
      </c>
      <c r="E229" t="s">
        <v>18</v>
      </c>
      <c r="F229" t="s">
        <v>33</v>
      </c>
      <c r="G229" s="13"/>
      <c r="H229" t="s">
        <v>63</v>
      </c>
      <c r="I229" t="s">
        <v>25</v>
      </c>
      <c r="J229" s="13">
        <v>41954</v>
      </c>
      <c r="K229" t="s">
        <v>41</v>
      </c>
      <c r="L229" t="s">
        <v>64</v>
      </c>
      <c r="M229" t="s">
        <v>65</v>
      </c>
      <c r="N229">
        <v>0</v>
      </c>
      <c r="O229">
        <v>0</v>
      </c>
      <c r="P229">
        <v>0</v>
      </c>
      <c r="Q229" t="s">
        <v>12</v>
      </c>
      <c r="R229" t="s">
        <v>9</v>
      </c>
      <c r="S229" t="s">
        <v>67</v>
      </c>
      <c r="T229">
        <v>11</v>
      </c>
    </row>
    <row r="230" spans="1:20" x14ac:dyDescent="0.25">
      <c r="A230" s="13">
        <v>42186</v>
      </c>
      <c r="B230">
        <v>97066</v>
      </c>
      <c r="C230" t="s">
        <v>22</v>
      </c>
      <c r="D230">
        <v>22</v>
      </c>
      <c r="E230" t="s">
        <v>20</v>
      </c>
      <c r="F230" t="s">
        <v>32</v>
      </c>
      <c r="G230" s="13"/>
      <c r="H230" t="s">
        <v>63</v>
      </c>
      <c r="I230" t="s">
        <v>25</v>
      </c>
      <c r="J230" s="13">
        <v>40743</v>
      </c>
      <c r="K230" t="s">
        <v>41</v>
      </c>
      <c r="L230" t="s">
        <v>64</v>
      </c>
      <c r="M230" t="s">
        <v>65</v>
      </c>
      <c r="N230">
        <v>0</v>
      </c>
      <c r="O230">
        <v>0</v>
      </c>
      <c r="P230">
        <v>0</v>
      </c>
      <c r="Q230" t="s">
        <v>2</v>
      </c>
      <c r="R230" t="s">
        <v>8</v>
      </c>
      <c r="S230" t="s">
        <v>74</v>
      </c>
      <c r="T230">
        <v>7</v>
      </c>
    </row>
    <row r="231" spans="1:20" x14ac:dyDescent="0.25">
      <c r="A231" s="13">
        <v>42767</v>
      </c>
      <c r="B231">
        <v>96352</v>
      </c>
      <c r="C231" t="s">
        <v>22</v>
      </c>
      <c r="D231">
        <v>22</v>
      </c>
      <c r="E231" t="s">
        <v>19</v>
      </c>
      <c r="F231" t="s">
        <v>32</v>
      </c>
      <c r="G231" s="13"/>
      <c r="H231" t="s">
        <v>63</v>
      </c>
      <c r="I231" t="s">
        <v>25</v>
      </c>
      <c r="J231" s="13">
        <v>41318</v>
      </c>
      <c r="K231" t="s">
        <v>41</v>
      </c>
      <c r="L231" t="s">
        <v>64</v>
      </c>
      <c r="M231" t="s">
        <v>65</v>
      </c>
      <c r="N231">
        <v>0</v>
      </c>
      <c r="O231">
        <v>0</v>
      </c>
      <c r="P231">
        <v>0</v>
      </c>
      <c r="Q231" t="s">
        <v>11</v>
      </c>
      <c r="R231" t="s">
        <v>3</v>
      </c>
      <c r="S231" t="s">
        <v>5</v>
      </c>
      <c r="T231">
        <v>2</v>
      </c>
    </row>
    <row r="232" spans="1:20" x14ac:dyDescent="0.25">
      <c r="A232" s="13">
        <v>42856</v>
      </c>
      <c r="B232">
        <v>115288</v>
      </c>
      <c r="C232" t="s">
        <v>22</v>
      </c>
      <c r="D232">
        <v>22</v>
      </c>
      <c r="E232" t="s">
        <v>16</v>
      </c>
      <c r="F232" t="s">
        <v>32</v>
      </c>
      <c r="G232" s="13"/>
      <c r="H232" t="s">
        <v>63</v>
      </c>
      <c r="I232" t="s">
        <v>25</v>
      </c>
      <c r="J232" s="13">
        <v>41415</v>
      </c>
      <c r="K232" t="s">
        <v>41</v>
      </c>
      <c r="L232" t="s">
        <v>64</v>
      </c>
      <c r="M232" t="s">
        <v>65</v>
      </c>
      <c r="N232">
        <v>0</v>
      </c>
      <c r="O232">
        <v>0</v>
      </c>
      <c r="P232">
        <v>0</v>
      </c>
      <c r="Q232" t="s">
        <v>11</v>
      </c>
      <c r="R232" t="s">
        <v>7</v>
      </c>
      <c r="S232" t="s">
        <v>69</v>
      </c>
      <c r="T232">
        <v>5</v>
      </c>
    </row>
    <row r="233" spans="1:20" x14ac:dyDescent="0.25">
      <c r="A233" s="13">
        <v>42948</v>
      </c>
      <c r="B233">
        <v>17184</v>
      </c>
      <c r="C233" t="s">
        <v>22</v>
      </c>
      <c r="D233">
        <v>22</v>
      </c>
      <c r="E233" t="s">
        <v>19</v>
      </c>
      <c r="F233" t="s">
        <v>32</v>
      </c>
      <c r="G233" s="13"/>
      <c r="H233" t="s">
        <v>63</v>
      </c>
      <c r="I233" t="s">
        <v>25</v>
      </c>
      <c r="J233" s="13">
        <v>41510</v>
      </c>
      <c r="K233" t="s">
        <v>41</v>
      </c>
      <c r="L233" t="s">
        <v>64</v>
      </c>
      <c r="M233" t="s">
        <v>65</v>
      </c>
      <c r="N233">
        <v>0</v>
      </c>
      <c r="O233">
        <v>0</v>
      </c>
      <c r="P233">
        <v>0</v>
      </c>
      <c r="Q233" t="s">
        <v>11</v>
      </c>
      <c r="R233" t="s">
        <v>8</v>
      </c>
      <c r="S233" t="s">
        <v>70</v>
      </c>
      <c r="T233">
        <v>8</v>
      </c>
    </row>
    <row r="234" spans="1:20" x14ac:dyDescent="0.25">
      <c r="A234" s="13">
        <v>42948</v>
      </c>
      <c r="B234">
        <v>43340</v>
      </c>
      <c r="C234" t="s">
        <v>22</v>
      </c>
      <c r="D234">
        <v>22</v>
      </c>
      <c r="E234" t="s">
        <v>21</v>
      </c>
      <c r="F234" t="s">
        <v>32</v>
      </c>
      <c r="G234" s="13"/>
      <c r="H234" t="s">
        <v>63</v>
      </c>
      <c r="I234" t="s">
        <v>29</v>
      </c>
      <c r="J234" s="13">
        <v>41506</v>
      </c>
      <c r="K234" t="s">
        <v>41</v>
      </c>
      <c r="L234" t="s">
        <v>64</v>
      </c>
      <c r="M234" t="s">
        <v>65</v>
      </c>
      <c r="N234">
        <v>0</v>
      </c>
      <c r="O234">
        <v>0</v>
      </c>
      <c r="P234">
        <v>0</v>
      </c>
      <c r="Q234" t="s">
        <v>11</v>
      </c>
      <c r="R234" t="s">
        <v>8</v>
      </c>
      <c r="S234" t="s">
        <v>70</v>
      </c>
      <c r="T234">
        <v>8</v>
      </c>
    </row>
    <row r="235" spans="1:20" x14ac:dyDescent="0.25">
      <c r="A235" s="13">
        <v>43132</v>
      </c>
      <c r="B235">
        <v>98172</v>
      </c>
      <c r="C235" t="s">
        <v>22</v>
      </c>
      <c r="D235">
        <v>22</v>
      </c>
      <c r="E235" t="s">
        <v>18</v>
      </c>
      <c r="F235" t="s">
        <v>32</v>
      </c>
      <c r="G235" s="13"/>
      <c r="H235" t="s">
        <v>63</v>
      </c>
      <c r="I235" t="s">
        <v>25</v>
      </c>
      <c r="J235" s="13">
        <v>41695</v>
      </c>
      <c r="K235" t="s">
        <v>41</v>
      </c>
      <c r="L235" t="s">
        <v>64</v>
      </c>
      <c r="M235" t="s">
        <v>65</v>
      </c>
      <c r="N235">
        <v>0</v>
      </c>
      <c r="O235">
        <v>0</v>
      </c>
      <c r="P235">
        <v>0</v>
      </c>
      <c r="Q235" t="s">
        <v>12</v>
      </c>
      <c r="R235" t="s">
        <v>3</v>
      </c>
      <c r="S235" t="s">
        <v>5</v>
      </c>
      <c r="T235">
        <v>2</v>
      </c>
    </row>
    <row r="236" spans="1:20" x14ac:dyDescent="0.25">
      <c r="A236" s="13">
        <v>43221</v>
      </c>
      <c r="B236">
        <v>22298</v>
      </c>
      <c r="C236" t="s">
        <v>22</v>
      </c>
      <c r="D236">
        <v>22</v>
      </c>
      <c r="E236" t="s">
        <v>19</v>
      </c>
      <c r="F236" t="s">
        <v>32</v>
      </c>
      <c r="G236" s="13"/>
      <c r="H236" t="s">
        <v>63</v>
      </c>
      <c r="I236" t="s">
        <v>25</v>
      </c>
      <c r="J236" s="13">
        <v>41779</v>
      </c>
      <c r="K236" t="s">
        <v>41</v>
      </c>
      <c r="L236" t="s">
        <v>64</v>
      </c>
      <c r="M236" t="s">
        <v>65</v>
      </c>
      <c r="N236">
        <v>0</v>
      </c>
      <c r="O236">
        <v>0</v>
      </c>
      <c r="P236">
        <v>0</v>
      </c>
      <c r="Q236" t="s">
        <v>12</v>
      </c>
      <c r="R236" t="s">
        <v>7</v>
      </c>
      <c r="S236" t="s">
        <v>69</v>
      </c>
      <c r="T236">
        <v>5</v>
      </c>
    </row>
    <row r="237" spans="1:20" x14ac:dyDescent="0.25">
      <c r="A237" s="13">
        <v>43282</v>
      </c>
      <c r="B237">
        <v>52988</v>
      </c>
      <c r="C237" t="s">
        <v>22</v>
      </c>
      <c r="D237">
        <v>22</v>
      </c>
      <c r="E237" t="s">
        <v>16</v>
      </c>
      <c r="F237" t="s">
        <v>32</v>
      </c>
      <c r="G237" s="13"/>
      <c r="H237" t="s">
        <v>63</v>
      </c>
      <c r="I237" t="s">
        <v>27</v>
      </c>
      <c r="J237" s="13">
        <v>41846</v>
      </c>
      <c r="K237" t="s">
        <v>42</v>
      </c>
      <c r="L237" t="s">
        <v>64</v>
      </c>
      <c r="M237" t="s">
        <v>65</v>
      </c>
      <c r="N237">
        <v>0</v>
      </c>
      <c r="O237">
        <v>0</v>
      </c>
      <c r="P237">
        <v>0</v>
      </c>
      <c r="Q237" t="s">
        <v>12</v>
      </c>
      <c r="R237" t="s">
        <v>8</v>
      </c>
      <c r="S237" t="s">
        <v>74</v>
      </c>
      <c r="T237">
        <v>7</v>
      </c>
    </row>
    <row r="238" spans="1:20" x14ac:dyDescent="0.25">
      <c r="A238" s="13">
        <v>42095</v>
      </c>
      <c r="B238">
        <v>19600</v>
      </c>
      <c r="C238" t="s">
        <v>22</v>
      </c>
      <c r="D238">
        <v>21</v>
      </c>
      <c r="E238" t="s">
        <v>15</v>
      </c>
      <c r="F238" t="s">
        <v>32</v>
      </c>
      <c r="G238" s="13"/>
      <c r="H238" t="s">
        <v>63</v>
      </c>
      <c r="I238" t="s">
        <v>28</v>
      </c>
      <c r="J238" s="13">
        <v>40660</v>
      </c>
      <c r="K238" t="s">
        <v>41</v>
      </c>
      <c r="L238" t="s">
        <v>64</v>
      </c>
      <c r="M238" t="s">
        <v>65</v>
      </c>
      <c r="N238">
        <v>0</v>
      </c>
      <c r="O238">
        <v>0</v>
      </c>
      <c r="P238">
        <v>0</v>
      </c>
      <c r="Q238" t="s">
        <v>2</v>
      </c>
      <c r="R238" t="s">
        <v>7</v>
      </c>
      <c r="S238" t="s">
        <v>68</v>
      </c>
      <c r="T238">
        <v>4</v>
      </c>
    </row>
    <row r="239" spans="1:20" x14ac:dyDescent="0.25">
      <c r="A239" s="13">
        <v>42430</v>
      </c>
      <c r="B239">
        <v>43342</v>
      </c>
      <c r="C239" t="s">
        <v>22</v>
      </c>
      <c r="D239">
        <v>21</v>
      </c>
      <c r="E239" t="s">
        <v>20</v>
      </c>
      <c r="F239" t="s">
        <v>32</v>
      </c>
      <c r="G239" s="13"/>
      <c r="H239" t="s">
        <v>63</v>
      </c>
      <c r="I239" t="s">
        <v>29</v>
      </c>
      <c r="J239" s="13">
        <v>40999</v>
      </c>
      <c r="K239" t="s">
        <v>41</v>
      </c>
      <c r="L239" t="s">
        <v>64</v>
      </c>
      <c r="M239" t="s">
        <v>65</v>
      </c>
      <c r="N239">
        <v>0</v>
      </c>
      <c r="O239">
        <v>0</v>
      </c>
      <c r="P239">
        <v>0</v>
      </c>
      <c r="Q239" t="s">
        <v>10</v>
      </c>
      <c r="R239" t="s">
        <v>3</v>
      </c>
      <c r="S239" t="s">
        <v>6</v>
      </c>
      <c r="T239">
        <v>3</v>
      </c>
    </row>
    <row r="240" spans="1:20" x14ac:dyDescent="0.25">
      <c r="A240" s="13">
        <v>42887</v>
      </c>
      <c r="B240">
        <v>41388</v>
      </c>
      <c r="C240" t="s">
        <v>22</v>
      </c>
      <c r="D240">
        <v>21</v>
      </c>
      <c r="E240" t="s">
        <v>16</v>
      </c>
      <c r="F240" t="s">
        <v>32</v>
      </c>
      <c r="G240" s="13"/>
      <c r="H240" t="s">
        <v>63</v>
      </c>
      <c r="I240" t="s">
        <v>29</v>
      </c>
      <c r="J240" s="13">
        <v>41451</v>
      </c>
      <c r="K240" t="s">
        <v>41</v>
      </c>
      <c r="L240" t="s">
        <v>64</v>
      </c>
      <c r="M240" t="s">
        <v>65</v>
      </c>
      <c r="N240">
        <v>0</v>
      </c>
      <c r="O240">
        <v>0</v>
      </c>
      <c r="P240">
        <v>0</v>
      </c>
      <c r="Q240" t="s">
        <v>11</v>
      </c>
      <c r="R240" t="s">
        <v>7</v>
      </c>
      <c r="S240" t="s">
        <v>73</v>
      </c>
      <c r="T240">
        <v>6</v>
      </c>
    </row>
    <row r="241" spans="1:20" x14ac:dyDescent="0.25">
      <c r="A241" s="13">
        <v>43132</v>
      </c>
      <c r="B241">
        <v>53396</v>
      </c>
      <c r="C241" t="s">
        <v>22</v>
      </c>
      <c r="D241">
        <v>21</v>
      </c>
      <c r="E241" t="s">
        <v>19</v>
      </c>
      <c r="F241" t="s">
        <v>32</v>
      </c>
      <c r="G241" s="13"/>
      <c r="H241" t="s">
        <v>63</v>
      </c>
      <c r="I241" t="s">
        <v>29</v>
      </c>
      <c r="J241" s="13">
        <v>41677</v>
      </c>
      <c r="K241" t="s">
        <v>41</v>
      </c>
      <c r="L241" t="s">
        <v>64</v>
      </c>
      <c r="M241" t="s">
        <v>65</v>
      </c>
      <c r="N241">
        <v>0</v>
      </c>
      <c r="O241">
        <v>0</v>
      </c>
      <c r="P241">
        <v>0</v>
      </c>
      <c r="Q241" t="s">
        <v>12</v>
      </c>
      <c r="R241" t="s">
        <v>3</v>
      </c>
      <c r="S241" t="s">
        <v>5</v>
      </c>
      <c r="T241">
        <v>2</v>
      </c>
    </row>
    <row r="242" spans="1:20" x14ac:dyDescent="0.25">
      <c r="A242" s="13">
        <v>43221</v>
      </c>
      <c r="B242">
        <v>22570</v>
      </c>
      <c r="C242" t="s">
        <v>22</v>
      </c>
      <c r="D242">
        <v>21</v>
      </c>
      <c r="E242" t="s">
        <v>18</v>
      </c>
      <c r="F242" t="s">
        <v>32</v>
      </c>
      <c r="G242" s="13"/>
      <c r="H242" t="s">
        <v>63</v>
      </c>
      <c r="I242" t="s">
        <v>25</v>
      </c>
      <c r="J242" s="13">
        <v>41779</v>
      </c>
      <c r="K242" t="s">
        <v>41</v>
      </c>
      <c r="L242" t="s">
        <v>64</v>
      </c>
      <c r="M242" t="s">
        <v>65</v>
      </c>
      <c r="N242">
        <v>0</v>
      </c>
      <c r="O242">
        <v>0</v>
      </c>
      <c r="P242">
        <v>0</v>
      </c>
      <c r="Q242" t="s">
        <v>12</v>
      </c>
      <c r="R242" t="s">
        <v>7</v>
      </c>
      <c r="S242" t="s">
        <v>69</v>
      </c>
      <c r="T242">
        <v>5</v>
      </c>
    </row>
    <row r="243" spans="1:20" x14ac:dyDescent="0.25">
      <c r="A243" s="13">
        <v>43221</v>
      </c>
      <c r="B243">
        <v>24700</v>
      </c>
      <c r="C243" t="s">
        <v>22</v>
      </c>
      <c r="D243">
        <v>21</v>
      </c>
      <c r="E243" t="s">
        <v>20</v>
      </c>
      <c r="F243" t="s">
        <v>32</v>
      </c>
      <c r="G243" s="13"/>
      <c r="H243" t="s">
        <v>63</v>
      </c>
      <c r="I243" t="s">
        <v>25</v>
      </c>
      <c r="J243" s="13">
        <v>41766</v>
      </c>
      <c r="K243" t="s">
        <v>41</v>
      </c>
      <c r="L243" t="s">
        <v>64</v>
      </c>
      <c r="M243" t="s">
        <v>65</v>
      </c>
      <c r="N243">
        <v>0</v>
      </c>
      <c r="O243">
        <v>0</v>
      </c>
      <c r="P243">
        <v>0</v>
      </c>
      <c r="Q243" t="s">
        <v>12</v>
      </c>
      <c r="R243" t="s">
        <v>7</v>
      </c>
      <c r="S243" t="s">
        <v>69</v>
      </c>
      <c r="T243">
        <v>5</v>
      </c>
    </row>
    <row r="244" spans="1:20" x14ac:dyDescent="0.25">
      <c r="A244" s="13">
        <v>42156</v>
      </c>
      <c r="B244">
        <v>42924</v>
      </c>
      <c r="C244" t="s">
        <v>22</v>
      </c>
      <c r="D244">
        <v>21</v>
      </c>
      <c r="E244" t="s">
        <v>19</v>
      </c>
      <c r="F244" t="s">
        <v>33</v>
      </c>
      <c r="G244" s="13"/>
      <c r="H244" t="s">
        <v>63</v>
      </c>
      <c r="I244" t="s">
        <v>29</v>
      </c>
      <c r="J244" s="13">
        <v>40717</v>
      </c>
      <c r="K244" t="s">
        <v>41</v>
      </c>
      <c r="L244" t="s">
        <v>64</v>
      </c>
      <c r="M244" t="s">
        <v>65</v>
      </c>
      <c r="N244">
        <v>0</v>
      </c>
      <c r="O244">
        <v>0</v>
      </c>
      <c r="P244">
        <v>0</v>
      </c>
      <c r="Q244" t="s">
        <v>2</v>
      </c>
      <c r="R244" t="s">
        <v>7</v>
      </c>
      <c r="S244" t="s">
        <v>73</v>
      </c>
      <c r="T244">
        <v>6</v>
      </c>
    </row>
    <row r="245" spans="1:20" x14ac:dyDescent="0.25">
      <c r="A245" s="13">
        <v>42217</v>
      </c>
      <c r="B245">
        <v>43606</v>
      </c>
      <c r="C245" t="s">
        <v>22</v>
      </c>
      <c r="D245">
        <v>21</v>
      </c>
      <c r="E245" t="s">
        <v>16</v>
      </c>
      <c r="F245" t="s">
        <v>33</v>
      </c>
      <c r="G245" s="13"/>
      <c r="H245" t="s">
        <v>63</v>
      </c>
      <c r="I245" t="s">
        <v>27</v>
      </c>
      <c r="J245" s="13">
        <v>40786</v>
      </c>
      <c r="K245" t="s">
        <v>41</v>
      </c>
      <c r="L245" t="s">
        <v>64</v>
      </c>
      <c r="M245" t="s">
        <v>65</v>
      </c>
      <c r="N245">
        <v>0</v>
      </c>
      <c r="O245">
        <v>0</v>
      </c>
      <c r="P245">
        <v>0</v>
      </c>
      <c r="Q245" t="s">
        <v>2</v>
      </c>
      <c r="R245" t="s">
        <v>8</v>
      </c>
      <c r="S245" t="s">
        <v>70</v>
      </c>
      <c r="T245">
        <v>8</v>
      </c>
    </row>
    <row r="246" spans="1:20" x14ac:dyDescent="0.25">
      <c r="A246" s="13">
        <v>42248</v>
      </c>
      <c r="B246">
        <v>50472</v>
      </c>
      <c r="C246" t="s">
        <v>22</v>
      </c>
      <c r="D246">
        <v>21</v>
      </c>
      <c r="E246" t="s">
        <v>16</v>
      </c>
      <c r="F246" t="s">
        <v>33</v>
      </c>
      <c r="G246" s="13"/>
      <c r="H246" t="s">
        <v>63</v>
      </c>
      <c r="I246" t="s">
        <v>30</v>
      </c>
      <c r="J246" s="13">
        <v>40799</v>
      </c>
      <c r="K246" t="s">
        <v>41</v>
      </c>
      <c r="L246" t="s">
        <v>64</v>
      </c>
      <c r="M246" t="s">
        <v>65</v>
      </c>
      <c r="N246">
        <v>0</v>
      </c>
      <c r="O246">
        <v>0</v>
      </c>
      <c r="P246">
        <v>0</v>
      </c>
      <c r="Q246" t="s">
        <v>2</v>
      </c>
      <c r="R246" t="s">
        <v>8</v>
      </c>
      <c r="S246" t="s">
        <v>71</v>
      </c>
      <c r="T246">
        <v>9</v>
      </c>
    </row>
    <row r="247" spans="1:20" x14ac:dyDescent="0.25">
      <c r="A247" s="13">
        <v>42278</v>
      </c>
      <c r="B247">
        <v>41058</v>
      </c>
      <c r="C247" t="s">
        <v>22</v>
      </c>
      <c r="D247">
        <v>21</v>
      </c>
      <c r="E247" t="s">
        <v>17</v>
      </c>
      <c r="F247" t="s">
        <v>33</v>
      </c>
      <c r="G247" s="13"/>
      <c r="H247" t="s">
        <v>63</v>
      </c>
      <c r="I247" t="s">
        <v>26</v>
      </c>
      <c r="J247" s="13">
        <v>40842</v>
      </c>
      <c r="K247" t="s">
        <v>41</v>
      </c>
      <c r="L247" t="s">
        <v>64</v>
      </c>
      <c r="M247" t="s">
        <v>65</v>
      </c>
      <c r="N247">
        <v>0</v>
      </c>
      <c r="O247">
        <v>0</v>
      </c>
      <c r="P247">
        <v>0</v>
      </c>
      <c r="Q247" t="s">
        <v>2</v>
      </c>
      <c r="R247" t="s">
        <v>9</v>
      </c>
      <c r="S247" t="s">
        <v>66</v>
      </c>
      <c r="T247">
        <v>10</v>
      </c>
    </row>
    <row r="248" spans="1:20" x14ac:dyDescent="0.25">
      <c r="A248" s="13">
        <v>42339</v>
      </c>
      <c r="B248">
        <v>109630</v>
      </c>
      <c r="C248" t="s">
        <v>22</v>
      </c>
      <c r="D248">
        <v>21</v>
      </c>
      <c r="E248" t="s">
        <v>21</v>
      </c>
      <c r="F248" t="s">
        <v>33</v>
      </c>
      <c r="G248" s="13"/>
      <c r="H248" t="s">
        <v>63</v>
      </c>
      <c r="I248" t="s">
        <v>28</v>
      </c>
      <c r="J248" s="13">
        <v>40904</v>
      </c>
      <c r="K248" t="s">
        <v>41</v>
      </c>
      <c r="L248" t="s">
        <v>64</v>
      </c>
      <c r="M248" t="s">
        <v>65</v>
      </c>
      <c r="N248">
        <v>0</v>
      </c>
      <c r="O248">
        <v>0</v>
      </c>
      <c r="P248">
        <v>0</v>
      </c>
      <c r="Q248" t="s">
        <v>2</v>
      </c>
      <c r="R248" t="s">
        <v>9</v>
      </c>
      <c r="S248" t="s">
        <v>72</v>
      </c>
      <c r="T248">
        <v>12</v>
      </c>
    </row>
    <row r="249" spans="1:20" x14ac:dyDescent="0.25">
      <c r="A249" s="13">
        <v>42370</v>
      </c>
      <c r="B249">
        <v>53988</v>
      </c>
      <c r="C249" t="s">
        <v>22</v>
      </c>
      <c r="D249">
        <v>21</v>
      </c>
      <c r="E249" t="s">
        <v>18</v>
      </c>
      <c r="F249" t="s">
        <v>33</v>
      </c>
      <c r="G249" s="13"/>
      <c r="H249" t="s">
        <v>63</v>
      </c>
      <c r="I249" t="s">
        <v>30</v>
      </c>
      <c r="J249" s="13">
        <v>40934</v>
      </c>
      <c r="K249" t="s">
        <v>41</v>
      </c>
      <c r="L249" t="s">
        <v>64</v>
      </c>
      <c r="M249" t="s">
        <v>65</v>
      </c>
      <c r="N249">
        <v>0</v>
      </c>
      <c r="O249">
        <v>0</v>
      </c>
      <c r="P249">
        <v>0</v>
      </c>
      <c r="Q249" t="s">
        <v>10</v>
      </c>
      <c r="R249" t="s">
        <v>3</v>
      </c>
      <c r="S249" t="s">
        <v>4</v>
      </c>
      <c r="T249">
        <v>1</v>
      </c>
    </row>
    <row r="250" spans="1:20" x14ac:dyDescent="0.25">
      <c r="A250" s="13">
        <v>42401</v>
      </c>
      <c r="B250">
        <v>102964</v>
      </c>
      <c r="C250" t="s">
        <v>22</v>
      </c>
      <c r="D250">
        <v>21</v>
      </c>
      <c r="E250" t="s">
        <v>18</v>
      </c>
      <c r="F250" t="s">
        <v>33</v>
      </c>
      <c r="G250" s="13"/>
      <c r="H250" t="s">
        <v>63</v>
      </c>
      <c r="I250" t="s">
        <v>26</v>
      </c>
      <c r="J250" s="13">
        <v>40960</v>
      </c>
      <c r="K250" t="s">
        <v>41</v>
      </c>
      <c r="L250" t="s">
        <v>64</v>
      </c>
      <c r="M250" t="s">
        <v>65</v>
      </c>
      <c r="N250">
        <v>0</v>
      </c>
      <c r="O250">
        <v>0</v>
      </c>
      <c r="P250">
        <v>0</v>
      </c>
      <c r="Q250" t="s">
        <v>10</v>
      </c>
      <c r="R250" t="s">
        <v>3</v>
      </c>
      <c r="S250" t="s">
        <v>5</v>
      </c>
      <c r="T250">
        <v>2</v>
      </c>
    </row>
    <row r="251" spans="1:20" x14ac:dyDescent="0.25">
      <c r="A251" s="13">
        <v>42430</v>
      </c>
      <c r="B251">
        <v>54906</v>
      </c>
      <c r="C251" t="s">
        <v>22</v>
      </c>
      <c r="D251">
        <v>21</v>
      </c>
      <c r="E251" t="s">
        <v>20</v>
      </c>
      <c r="F251" t="s">
        <v>33</v>
      </c>
      <c r="G251" s="13"/>
      <c r="H251" t="s">
        <v>63</v>
      </c>
      <c r="I251" t="s">
        <v>26</v>
      </c>
      <c r="J251" s="13">
        <v>40983</v>
      </c>
      <c r="K251" t="s">
        <v>41</v>
      </c>
      <c r="L251" t="s">
        <v>64</v>
      </c>
      <c r="M251" t="s">
        <v>65</v>
      </c>
      <c r="N251">
        <v>0</v>
      </c>
      <c r="O251">
        <v>0</v>
      </c>
      <c r="P251">
        <v>0</v>
      </c>
      <c r="Q251" t="s">
        <v>10</v>
      </c>
      <c r="R251" t="s">
        <v>3</v>
      </c>
      <c r="S251" t="s">
        <v>6</v>
      </c>
      <c r="T251">
        <v>3</v>
      </c>
    </row>
    <row r="252" spans="1:20" x14ac:dyDescent="0.25">
      <c r="A252" s="13">
        <v>42583</v>
      </c>
      <c r="B252">
        <v>109154</v>
      </c>
      <c r="C252" t="s">
        <v>22</v>
      </c>
      <c r="D252">
        <v>21</v>
      </c>
      <c r="E252" t="s">
        <v>17</v>
      </c>
      <c r="F252" t="s">
        <v>33</v>
      </c>
      <c r="G252" s="13"/>
      <c r="H252" t="s">
        <v>63</v>
      </c>
      <c r="I252" t="s">
        <v>29</v>
      </c>
      <c r="J252" s="13">
        <v>41125</v>
      </c>
      <c r="K252" t="s">
        <v>41</v>
      </c>
      <c r="L252" t="s">
        <v>64</v>
      </c>
      <c r="M252" t="s">
        <v>65</v>
      </c>
      <c r="N252">
        <v>0</v>
      </c>
      <c r="O252">
        <v>0</v>
      </c>
      <c r="P252">
        <v>0</v>
      </c>
      <c r="Q252" t="s">
        <v>10</v>
      </c>
      <c r="R252" t="s">
        <v>8</v>
      </c>
      <c r="S252" t="s">
        <v>70</v>
      </c>
      <c r="T252">
        <v>8</v>
      </c>
    </row>
    <row r="253" spans="1:20" x14ac:dyDescent="0.25">
      <c r="A253" s="13">
        <v>42614</v>
      </c>
      <c r="B253">
        <v>26924</v>
      </c>
      <c r="C253" t="s">
        <v>22</v>
      </c>
      <c r="D253">
        <v>21</v>
      </c>
      <c r="E253" t="s">
        <v>20</v>
      </c>
      <c r="F253" t="s">
        <v>33</v>
      </c>
      <c r="G253" s="13"/>
      <c r="H253" t="s">
        <v>63</v>
      </c>
      <c r="I253" t="s">
        <v>30</v>
      </c>
      <c r="J253" s="13">
        <v>41173</v>
      </c>
      <c r="K253" t="s">
        <v>41</v>
      </c>
      <c r="L253" t="s">
        <v>64</v>
      </c>
      <c r="M253" t="s">
        <v>65</v>
      </c>
      <c r="N253">
        <v>0</v>
      </c>
      <c r="O253">
        <v>0</v>
      </c>
      <c r="P253">
        <v>0</v>
      </c>
      <c r="Q253" t="s">
        <v>10</v>
      </c>
      <c r="R253" t="s">
        <v>8</v>
      </c>
      <c r="S253" t="s">
        <v>71</v>
      </c>
      <c r="T253">
        <v>9</v>
      </c>
    </row>
    <row r="254" spans="1:20" x14ac:dyDescent="0.25">
      <c r="A254" s="13">
        <v>42614</v>
      </c>
      <c r="B254">
        <v>28738</v>
      </c>
      <c r="C254" t="s">
        <v>22</v>
      </c>
      <c r="D254">
        <v>21</v>
      </c>
      <c r="E254" t="s">
        <v>21</v>
      </c>
      <c r="F254" t="s">
        <v>33</v>
      </c>
      <c r="G254" s="13"/>
      <c r="H254" t="s">
        <v>63</v>
      </c>
      <c r="I254" t="s">
        <v>24</v>
      </c>
      <c r="J254" s="13">
        <v>41168</v>
      </c>
      <c r="K254" t="s">
        <v>41</v>
      </c>
      <c r="L254" t="s">
        <v>64</v>
      </c>
      <c r="M254" t="s">
        <v>65</v>
      </c>
      <c r="N254">
        <v>0</v>
      </c>
      <c r="O254">
        <v>0</v>
      </c>
      <c r="P254">
        <v>0</v>
      </c>
      <c r="Q254" t="s">
        <v>10</v>
      </c>
      <c r="R254" t="s">
        <v>8</v>
      </c>
      <c r="S254" t="s">
        <v>71</v>
      </c>
      <c r="T254">
        <v>9</v>
      </c>
    </row>
    <row r="255" spans="1:20" x14ac:dyDescent="0.25">
      <c r="A255" s="13">
        <v>42675</v>
      </c>
      <c r="B255">
        <v>18926</v>
      </c>
      <c r="C255" t="s">
        <v>22</v>
      </c>
      <c r="D255">
        <v>21</v>
      </c>
      <c r="E255" t="s">
        <v>15</v>
      </c>
      <c r="F255" t="s">
        <v>33</v>
      </c>
      <c r="G255" s="13"/>
      <c r="H255" t="s">
        <v>63</v>
      </c>
      <c r="I255" t="s">
        <v>30</v>
      </c>
      <c r="J255" s="13">
        <v>41243</v>
      </c>
      <c r="K255" t="s">
        <v>41</v>
      </c>
      <c r="L255" t="s">
        <v>64</v>
      </c>
      <c r="M255" t="s">
        <v>65</v>
      </c>
      <c r="N255">
        <v>0</v>
      </c>
      <c r="O255">
        <v>0</v>
      </c>
      <c r="P255">
        <v>0</v>
      </c>
      <c r="Q255" t="s">
        <v>10</v>
      </c>
      <c r="R255" t="s">
        <v>9</v>
      </c>
      <c r="S255" t="s">
        <v>67</v>
      </c>
      <c r="T255">
        <v>11</v>
      </c>
    </row>
    <row r="256" spans="1:20" x14ac:dyDescent="0.25">
      <c r="A256" s="13">
        <v>42675</v>
      </c>
      <c r="B256">
        <v>114590</v>
      </c>
      <c r="C256" t="s">
        <v>22</v>
      </c>
      <c r="D256">
        <v>21</v>
      </c>
      <c r="E256" t="s">
        <v>18</v>
      </c>
      <c r="F256" t="s">
        <v>33</v>
      </c>
      <c r="G256" s="13"/>
      <c r="H256" t="s">
        <v>63</v>
      </c>
      <c r="I256" t="s">
        <v>29</v>
      </c>
      <c r="J256" s="13">
        <v>41222</v>
      </c>
      <c r="K256" t="s">
        <v>41</v>
      </c>
      <c r="L256" t="s">
        <v>64</v>
      </c>
      <c r="M256" t="s">
        <v>65</v>
      </c>
      <c r="N256">
        <v>0</v>
      </c>
      <c r="O256">
        <v>0</v>
      </c>
      <c r="P256">
        <v>0</v>
      </c>
      <c r="Q256" t="s">
        <v>10</v>
      </c>
      <c r="R256" t="s">
        <v>9</v>
      </c>
      <c r="S256" t="s">
        <v>67</v>
      </c>
      <c r="T256">
        <v>11</v>
      </c>
    </row>
    <row r="257" spans="1:20" x14ac:dyDescent="0.25">
      <c r="A257" s="13">
        <v>42705</v>
      </c>
      <c r="B257">
        <v>107616</v>
      </c>
      <c r="C257" t="s">
        <v>22</v>
      </c>
      <c r="D257">
        <v>21</v>
      </c>
      <c r="E257" t="s">
        <v>18</v>
      </c>
      <c r="F257" t="s">
        <v>33</v>
      </c>
      <c r="G257" s="13"/>
      <c r="H257" t="s">
        <v>63</v>
      </c>
      <c r="I257" t="s">
        <v>25</v>
      </c>
      <c r="J257" s="13">
        <v>41263</v>
      </c>
      <c r="K257" t="s">
        <v>41</v>
      </c>
      <c r="L257" t="s">
        <v>64</v>
      </c>
      <c r="M257" t="s">
        <v>65</v>
      </c>
      <c r="N257">
        <v>0</v>
      </c>
      <c r="O257">
        <v>0</v>
      </c>
      <c r="P257">
        <v>0</v>
      </c>
      <c r="Q257" t="s">
        <v>10</v>
      </c>
      <c r="R257" t="s">
        <v>9</v>
      </c>
      <c r="S257" t="s">
        <v>72</v>
      </c>
      <c r="T257">
        <v>12</v>
      </c>
    </row>
    <row r="258" spans="1:20" x14ac:dyDescent="0.25">
      <c r="A258" s="13">
        <v>42826</v>
      </c>
      <c r="B258">
        <v>108740</v>
      </c>
      <c r="C258" t="s">
        <v>22</v>
      </c>
      <c r="D258">
        <v>21</v>
      </c>
      <c r="E258" t="s">
        <v>15</v>
      </c>
      <c r="F258" t="s">
        <v>33</v>
      </c>
      <c r="G258" s="13"/>
      <c r="H258" t="s">
        <v>63</v>
      </c>
      <c r="I258" t="s">
        <v>28</v>
      </c>
      <c r="J258" s="13">
        <v>41382</v>
      </c>
      <c r="K258" t="s">
        <v>41</v>
      </c>
      <c r="L258" t="s">
        <v>64</v>
      </c>
      <c r="M258" t="s">
        <v>65</v>
      </c>
      <c r="N258">
        <v>0</v>
      </c>
      <c r="O258">
        <v>0</v>
      </c>
      <c r="P258">
        <v>0</v>
      </c>
      <c r="Q258" t="s">
        <v>11</v>
      </c>
      <c r="R258" t="s">
        <v>7</v>
      </c>
      <c r="S258" t="s">
        <v>68</v>
      </c>
      <c r="T258">
        <v>4</v>
      </c>
    </row>
    <row r="259" spans="1:20" x14ac:dyDescent="0.25">
      <c r="A259" s="13">
        <v>42826</v>
      </c>
      <c r="B259">
        <v>111430</v>
      </c>
      <c r="C259" t="s">
        <v>22</v>
      </c>
      <c r="D259">
        <v>21</v>
      </c>
      <c r="E259" t="s">
        <v>15</v>
      </c>
      <c r="F259" t="s">
        <v>33</v>
      </c>
      <c r="G259" s="13"/>
      <c r="H259" t="s">
        <v>63</v>
      </c>
      <c r="I259" t="s">
        <v>29</v>
      </c>
      <c r="J259" s="13">
        <v>41368</v>
      </c>
      <c r="K259" t="s">
        <v>41</v>
      </c>
      <c r="L259" t="s">
        <v>64</v>
      </c>
      <c r="M259" t="s">
        <v>65</v>
      </c>
      <c r="N259">
        <v>0</v>
      </c>
      <c r="O259">
        <v>0</v>
      </c>
      <c r="P259">
        <v>0</v>
      </c>
      <c r="Q259" t="s">
        <v>11</v>
      </c>
      <c r="R259" t="s">
        <v>7</v>
      </c>
      <c r="S259" t="s">
        <v>68</v>
      </c>
      <c r="T259">
        <v>4</v>
      </c>
    </row>
    <row r="260" spans="1:20" x14ac:dyDescent="0.25">
      <c r="A260" s="13">
        <v>42826</v>
      </c>
      <c r="B260">
        <v>111998</v>
      </c>
      <c r="C260" t="s">
        <v>22</v>
      </c>
      <c r="D260">
        <v>21</v>
      </c>
      <c r="E260" t="s">
        <v>19</v>
      </c>
      <c r="F260" t="s">
        <v>33</v>
      </c>
      <c r="G260" s="13"/>
      <c r="H260" t="s">
        <v>63</v>
      </c>
      <c r="I260" t="s">
        <v>27</v>
      </c>
      <c r="J260" s="13">
        <v>41386</v>
      </c>
      <c r="K260" t="s">
        <v>41</v>
      </c>
      <c r="L260" t="s">
        <v>64</v>
      </c>
      <c r="M260" t="s">
        <v>65</v>
      </c>
      <c r="N260">
        <v>0</v>
      </c>
      <c r="O260">
        <v>0</v>
      </c>
      <c r="P260">
        <v>0</v>
      </c>
      <c r="Q260" t="s">
        <v>11</v>
      </c>
      <c r="R260" t="s">
        <v>7</v>
      </c>
      <c r="S260" t="s">
        <v>68</v>
      </c>
      <c r="T260">
        <v>4</v>
      </c>
    </row>
    <row r="261" spans="1:20" x14ac:dyDescent="0.25">
      <c r="A261" s="13">
        <v>42887</v>
      </c>
      <c r="B261">
        <v>113596</v>
      </c>
      <c r="C261" t="s">
        <v>22</v>
      </c>
      <c r="D261">
        <v>21</v>
      </c>
      <c r="E261" t="s">
        <v>19</v>
      </c>
      <c r="F261" t="s">
        <v>33</v>
      </c>
      <c r="G261" s="13"/>
      <c r="H261" t="s">
        <v>63</v>
      </c>
      <c r="I261" t="s">
        <v>29</v>
      </c>
      <c r="J261" s="13">
        <v>41445</v>
      </c>
      <c r="K261" t="s">
        <v>41</v>
      </c>
      <c r="L261" t="s">
        <v>64</v>
      </c>
      <c r="M261" t="s">
        <v>65</v>
      </c>
      <c r="N261">
        <v>0</v>
      </c>
      <c r="O261">
        <v>0</v>
      </c>
      <c r="P261">
        <v>0</v>
      </c>
      <c r="Q261" t="s">
        <v>11</v>
      </c>
      <c r="R261" t="s">
        <v>7</v>
      </c>
      <c r="S261" t="s">
        <v>73</v>
      </c>
      <c r="T261">
        <v>6</v>
      </c>
    </row>
    <row r="262" spans="1:20" x14ac:dyDescent="0.25">
      <c r="A262" s="13">
        <v>42887</v>
      </c>
      <c r="B262">
        <v>113812</v>
      </c>
      <c r="C262" t="s">
        <v>22</v>
      </c>
      <c r="D262">
        <v>21</v>
      </c>
      <c r="E262" t="s">
        <v>19</v>
      </c>
      <c r="F262" t="s">
        <v>33</v>
      </c>
      <c r="G262" s="13"/>
      <c r="H262" t="s">
        <v>63</v>
      </c>
      <c r="I262" t="s">
        <v>28</v>
      </c>
      <c r="J262" s="13">
        <v>41439</v>
      </c>
      <c r="K262" t="s">
        <v>41</v>
      </c>
      <c r="L262" t="s">
        <v>64</v>
      </c>
      <c r="M262" t="s">
        <v>65</v>
      </c>
      <c r="N262">
        <v>0</v>
      </c>
      <c r="O262">
        <v>0</v>
      </c>
      <c r="P262">
        <v>0</v>
      </c>
      <c r="Q262" t="s">
        <v>11</v>
      </c>
      <c r="R262" t="s">
        <v>7</v>
      </c>
      <c r="S262" t="s">
        <v>73</v>
      </c>
      <c r="T262">
        <v>6</v>
      </c>
    </row>
    <row r="263" spans="1:20" x14ac:dyDescent="0.25">
      <c r="A263" s="13">
        <v>42887</v>
      </c>
      <c r="B263">
        <v>114336</v>
      </c>
      <c r="C263" t="s">
        <v>22</v>
      </c>
      <c r="D263">
        <v>21</v>
      </c>
      <c r="E263" t="s">
        <v>19</v>
      </c>
      <c r="F263" t="s">
        <v>33</v>
      </c>
      <c r="G263" s="13"/>
      <c r="H263" t="s">
        <v>63</v>
      </c>
      <c r="I263" t="s">
        <v>26</v>
      </c>
      <c r="J263" s="13">
        <v>41451</v>
      </c>
      <c r="K263" t="s">
        <v>41</v>
      </c>
      <c r="L263" t="s">
        <v>64</v>
      </c>
      <c r="M263" t="s">
        <v>65</v>
      </c>
      <c r="N263">
        <v>0</v>
      </c>
      <c r="O263">
        <v>0</v>
      </c>
      <c r="P263">
        <v>0</v>
      </c>
      <c r="Q263" t="s">
        <v>11</v>
      </c>
      <c r="R263" t="s">
        <v>7</v>
      </c>
      <c r="S263" t="s">
        <v>73</v>
      </c>
      <c r="T263">
        <v>6</v>
      </c>
    </row>
    <row r="264" spans="1:20" x14ac:dyDescent="0.25">
      <c r="A264" s="13">
        <v>42917</v>
      </c>
      <c r="B264">
        <v>24692</v>
      </c>
      <c r="C264" t="s">
        <v>22</v>
      </c>
      <c r="D264">
        <v>21</v>
      </c>
      <c r="E264" t="s">
        <v>19</v>
      </c>
      <c r="F264" t="s">
        <v>33</v>
      </c>
      <c r="G264" s="13"/>
      <c r="H264" t="s">
        <v>63</v>
      </c>
      <c r="I264" t="s">
        <v>30</v>
      </c>
      <c r="J264" s="13">
        <v>41461</v>
      </c>
      <c r="K264" t="s">
        <v>41</v>
      </c>
      <c r="L264" t="s">
        <v>64</v>
      </c>
      <c r="M264" t="s">
        <v>65</v>
      </c>
      <c r="N264">
        <v>0</v>
      </c>
      <c r="O264">
        <v>0</v>
      </c>
      <c r="P264">
        <v>0</v>
      </c>
      <c r="Q264" t="s">
        <v>11</v>
      </c>
      <c r="R264" t="s">
        <v>8</v>
      </c>
      <c r="S264" t="s">
        <v>74</v>
      </c>
      <c r="T264">
        <v>7</v>
      </c>
    </row>
    <row r="265" spans="1:20" x14ac:dyDescent="0.25">
      <c r="A265" s="13">
        <v>42917</v>
      </c>
      <c r="B265">
        <v>115910</v>
      </c>
      <c r="C265" t="s">
        <v>22</v>
      </c>
      <c r="D265">
        <v>21</v>
      </c>
      <c r="E265" t="s">
        <v>17</v>
      </c>
      <c r="F265" t="s">
        <v>33</v>
      </c>
      <c r="G265" s="13"/>
      <c r="H265" t="s">
        <v>63</v>
      </c>
      <c r="I265" t="s">
        <v>26</v>
      </c>
      <c r="J265" s="13">
        <v>41482</v>
      </c>
      <c r="K265" t="s">
        <v>41</v>
      </c>
      <c r="L265" t="s">
        <v>64</v>
      </c>
      <c r="M265" t="s">
        <v>65</v>
      </c>
      <c r="N265">
        <v>0</v>
      </c>
      <c r="O265">
        <v>0</v>
      </c>
      <c r="P265">
        <v>0</v>
      </c>
      <c r="Q265" t="s">
        <v>11</v>
      </c>
      <c r="R265" t="s">
        <v>8</v>
      </c>
      <c r="S265" t="s">
        <v>74</v>
      </c>
      <c r="T265">
        <v>7</v>
      </c>
    </row>
    <row r="266" spans="1:20" x14ac:dyDescent="0.25">
      <c r="A266" s="13">
        <v>42917</v>
      </c>
      <c r="B266">
        <v>121194</v>
      </c>
      <c r="C266" t="s">
        <v>22</v>
      </c>
      <c r="D266">
        <v>21</v>
      </c>
      <c r="E266" t="s">
        <v>21</v>
      </c>
      <c r="F266" t="s">
        <v>33</v>
      </c>
      <c r="G266" s="13"/>
      <c r="H266" t="s">
        <v>63</v>
      </c>
      <c r="I266" t="s">
        <v>29</v>
      </c>
      <c r="J266" s="13">
        <v>41473</v>
      </c>
      <c r="K266" t="s">
        <v>41</v>
      </c>
      <c r="L266" t="s">
        <v>64</v>
      </c>
      <c r="M266" t="s">
        <v>65</v>
      </c>
      <c r="N266">
        <v>0</v>
      </c>
      <c r="O266">
        <v>0</v>
      </c>
      <c r="P266">
        <v>0</v>
      </c>
      <c r="Q266" t="s">
        <v>11</v>
      </c>
      <c r="R266" t="s">
        <v>8</v>
      </c>
      <c r="S266" t="s">
        <v>74</v>
      </c>
      <c r="T266">
        <v>7</v>
      </c>
    </row>
    <row r="267" spans="1:20" x14ac:dyDescent="0.25">
      <c r="A267" s="13">
        <v>42948</v>
      </c>
      <c r="B267">
        <v>10970</v>
      </c>
      <c r="C267" t="s">
        <v>22</v>
      </c>
      <c r="D267">
        <v>21</v>
      </c>
      <c r="E267" t="s">
        <v>19</v>
      </c>
      <c r="F267" t="s">
        <v>33</v>
      </c>
      <c r="G267" s="13"/>
      <c r="H267" t="s">
        <v>63</v>
      </c>
      <c r="I267" t="s">
        <v>29</v>
      </c>
      <c r="J267" s="13">
        <v>41494</v>
      </c>
      <c r="K267" t="s">
        <v>41</v>
      </c>
      <c r="L267" t="s">
        <v>64</v>
      </c>
      <c r="M267" t="s">
        <v>65</v>
      </c>
      <c r="N267">
        <v>0</v>
      </c>
      <c r="O267">
        <v>0</v>
      </c>
      <c r="P267">
        <v>0</v>
      </c>
      <c r="Q267" t="s">
        <v>11</v>
      </c>
      <c r="R267" t="s">
        <v>8</v>
      </c>
      <c r="S267" t="s">
        <v>70</v>
      </c>
      <c r="T267">
        <v>8</v>
      </c>
    </row>
    <row r="268" spans="1:20" x14ac:dyDescent="0.25">
      <c r="A268" s="13">
        <v>42948</v>
      </c>
      <c r="B268">
        <v>19702</v>
      </c>
      <c r="C268" t="s">
        <v>22</v>
      </c>
      <c r="D268">
        <v>21</v>
      </c>
      <c r="E268" t="s">
        <v>19</v>
      </c>
      <c r="F268" t="s">
        <v>33</v>
      </c>
      <c r="G268" s="13"/>
      <c r="H268" t="s">
        <v>63</v>
      </c>
      <c r="I268" t="s">
        <v>28</v>
      </c>
      <c r="J268" s="13">
        <v>41501</v>
      </c>
      <c r="K268" t="s">
        <v>41</v>
      </c>
      <c r="L268" t="s">
        <v>64</v>
      </c>
      <c r="M268" t="s">
        <v>65</v>
      </c>
      <c r="N268">
        <v>0</v>
      </c>
      <c r="O268">
        <v>0</v>
      </c>
      <c r="P268">
        <v>0</v>
      </c>
      <c r="Q268" t="s">
        <v>11</v>
      </c>
      <c r="R268" t="s">
        <v>8</v>
      </c>
      <c r="S268" t="s">
        <v>70</v>
      </c>
      <c r="T268">
        <v>8</v>
      </c>
    </row>
    <row r="269" spans="1:20" x14ac:dyDescent="0.25">
      <c r="A269" s="13">
        <v>42948</v>
      </c>
      <c r="B269">
        <v>53616</v>
      </c>
      <c r="C269" t="s">
        <v>22</v>
      </c>
      <c r="D269">
        <v>21</v>
      </c>
      <c r="E269" t="s">
        <v>17</v>
      </c>
      <c r="F269" t="s">
        <v>33</v>
      </c>
      <c r="G269" s="13"/>
      <c r="H269" t="s">
        <v>63</v>
      </c>
      <c r="I269" t="s">
        <v>24</v>
      </c>
      <c r="J269" s="13">
        <v>41501</v>
      </c>
      <c r="K269" t="s">
        <v>41</v>
      </c>
      <c r="L269" t="s">
        <v>64</v>
      </c>
      <c r="M269" t="s">
        <v>65</v>
      </c>
      <c r="N269">
        <v>0</v>
      </c>
      <c r="O269">
        <v>0</v>
      </c>
      <c r="P269">
        <v>0</v>
      </c>
      <c r="Q269" t="s">
        <v>11</v>
      </c>
      <c r="R269" t="s">
        <v>8</v>
      </c>
      <c r="S269" t="s">
        <v>70</v>
      </c>
      <c r="T269">
        <v>8</v>
      </c>
    </row>
    <row r="270" spans="1:20" x14ac:dyDescent="0.25">
      <c r="A270" s="13">
        <v>42948</v>
      </c>
      <c r="B270">
        <v>118612</v>
      </c>
      <c r="C270" t="s">
        <v>22</v>
      </c>
      <c r="D270">
        <v>21</v>
      </c>
      <c r="E270" t="s">
        <v>20</v>
      </c>
      <c r="F270" t="s">
        <v>33</v>
      </c>
      <c r="G270" s="13"/>
      <c r="H270" t="s">
        <v>63</v>
      </c>
      <c r="I270" t="s">
        <v>28</v>
      </c>
      <c r="J270" s="13">
        <v>41492</v>
      </c>
      <c r="K270" t="s">
        <v>41</v>
      </c>
      <c r="L270" t="s">
        <v>64</v>
      </c>
      <c r="M270" t="s">
        <v>65</v>
      </c>
      <c r="N270">
        <v>0</v>
      </c>
      <c r="O270">
        <v>0</v>
      </c>
      <c r="P270">
        <v>0</v>
      </c>
      <c r="Q270" t="s">
        <v>11</v>
      </c>
      <c r="R270" t="s">
        <v>8</v>
      </c>
      <c r="S270" t="s">
        <v>70</v>
      </c>
      <c r="T270">
        <v>8</v>
      </c>
    </row>
    <row r="271" spans="1:20" x14ac:dyDescent="0.25">
      <c r="A271" s="13">
        <v>42979</v>
      </c>
      <c r="B271">
        <v>18008</v>
      </c>
      <c r="C271" t="s">
        <v>22</v>
      </c>
      <c r="D271">
        <v>21</v>
      </c>
      <c r="E271" t="s">
        <v>17</v>
      </c>
      <c r="F271" t="s">
        <v>33</v>
      </c>
      <c r="G271" s="13"/>
      <c r="H271" t="s">
        <v>63</v>
      </c>
      <c r="I271" t="s">
        <v>28</v>
      </c>
      <c r="J271" s="13">
        <v>41542</v>
      </c>
      <c r="K271" t="s">
        <v>41</v>
      </c>
      <c r="L271" t="s">
        <v>64</v>
      </c>
      <c r="M271" t="s">
        <v>65</v>
      </c>
      <c r="N271">
        <v>0</v>
      </c>
      <c r="O271">
        <v>0</v>
      </c>
      <c r="P271">
        <v>0</v>
      </c>
      <c r="Q271" t="s">
        <v>11</v>
      </c>
      <c r="R271" t="s">
        <v>8</v>
      </c>
      <c r="S271" t="s">
        <v>71</v>
      </c>
      <c r="T271">
        <v>9</v>
      </c>
    </row>
    <row r="272" spans="1:20" x14ac:dyDescent="0.25">
      <c r="A272" s="13">
        <v>42979</v>
      </c>
      <c r="B272">
        <v>121330</v>
      </c>
      <c r="C272" t="s">
        <v>22</v>
      </c>
      <c r="D272">
        <v>21</v>
      </c>
      <c r="E272" t="s">
        <v>18</v>
      </c>
      <c r="F272" t="s">
        <v>33</v>
      </c>
      <c r="G272" s="13"/>
      <c r="H272" t="s">
        <v>63</v>
      </c>
      <c r="I272" t="s">
        <v>26</v>
      </c>
      <c r="J272" s="13">
        <v>41543</v>
      </c>
      <c r="K272" t="s">
        <v>41</v>
      </c>
      <c r="L272" t="s">
        <v>64</v>
      </c>
      <c r="M272" t="s">
        <v>65</v>
      </c>
      <c r="N272">
        <v>0</v>
      </c>
      <c r="O272">
        <v>0</v>
      </c>
      <c r="P272">
        <v>0</v>
      </c>
      <c r="Q272" t="s">
        <v>11</v>
      </c>
      <c r="R272" t="s">
        <v>8</v>
      </c>
      <c r="S272" t="s">
        <v>71</v>
      </c>
      <c r="T272">
        <v>9</v>
      </c>
    </row>
    <row r="273" spans="1:20" x14ac:dyDescent="0.25">
      <c r="A273" s="13">
        <v>43040</v>
      </c>
      <c r="B273">
        <v>1780</v>
      </c>
      <c r="C273" t="s">
        <v>22</v>
      </c>
      <c r="D273">
        <v>21</v>
      </c>
      <c r="E273" t="s">
        <v>20</v>
      </c>
      <c r="F273" t="s">
        <v>33</v>
      </c>
      <c r="G273" s="13"/>
      <c r="H273" t="s">
        <v>63</v>
      </c>
      <c r="I273" t="s">
        <v>27</v>
      </c>
      <c r="J273" s="13">
        <v>41593</v>
      </c>
      <c r="K273" t="s">
        <v>41</v>
      </c>
      <c r="L273" t="s">
        <v>64</v>
      </c>
      <c r="M273" t="s">
        <v>65</v>
      </c>
      <c r="N273">
        <v>0</v>
      </c>
      <c r="O273">
        <v>0</v>
      </c>
      <c r="P273">
        <v>0</v>
      </c>
      <c r="Q273" t="s">
        <v>11</v>
      </c>
      <c r="R273" t="s">
        <v>9</v>
      </c>
      <c r="S273" t="s">
        <v>67</v>
      </c>
      <c r="T273">
        <v>11</v>
      </c>
    </row>
    <row r="274" spans="1:20" x14ac:dyDescent="0.25">
      <c r="A274" s="13">
        <v>43040</v>
      </c>
      <c r="B274">
        <v>9108</v>
      </c>
      <c r="C274" t="s">
        <v>22</v>
      </c>
      <c r="D274">
        <v>21</v>
      </c>
      <c r="E274" t="s">
        <v>16</v>
      </c>
      <c r="F274" t="s">
        <v>33</v>
      </c>
      <c r="G274" s="13"/>
      <c r="H274" t="s">
        <v>63</v>
      </c>
      <c r="I274" t="s">
        <v>27</v>
      </c>
      <c r="J274" s="13">
        <v>41592</v>
      </c>
      <c r="K274" t="s">
        <v>41</v>
      </c>
      <c r="L274" t="s">
        <v>64</v>
      </c>
      <c r="M274" t="s">
        <v>65</v>
      </c>
      <c r="N274">
        <v>0</v>
      </c>
      <c r="O274">
        <v>0</v>
      </c>
      <c r="P274">
        <v>0</v>
      </c>
      <c r="Q274" t="s">
        <v>11</v>
      </c>
      <c r="R274" t="s">
        <v>9</v>
      </c>
      <c r="S274" t="s">
        <v>67</v>
      </c>
      <c r="T274">
        <v>11</v>
      </c>
    </row>
    <row r="275" spans="1:20" x14ac:dyDescent="0.25">
      <c r="A275" s="13">
        <v>43101</v>
      </c>
      <c r="B275">
        <v>15324</v>
      </c>
      <c r="C275" t="s">
        <v>22</v>
      </c>
      <c r="D275">
        <v>21</v>
      </c>
      <c r="E275" t="s">
        <v>17</v>
      </c>
      <c r="F275" t="s">
        <v>33</v>
      </c>
      <c r="G275" s="13"/>
      <c r="H275" t="s">
        <v>63</v>
      </c>
      <c r="I275" t="s">
        <v>25</v>
      </c>
      <c r="J275" s="13">
        <v>41646</v>
      </c>
      <c r="K275" t="s">
        <v>41</v>
      </c>
      <c r="L275" t="s">
        <v>64</v>
      </c>
      <c r="M275" t="s">
        <v>65</v>
      </c>
      <c r="N275">
        <v>0</v>
      </c>
      <c r="O275">
        <v>0</v>
      </c>
      <c r="P275">
        <v>0</v>
      </c>
      <c r="Q275" t="s">
        <v>12</v>
      </c>
      <c r="R275" t="s">
        <v>3</v>
      </c>
      <c r="S275" t="s">
        <v>4</v>
      </c>
      <c r="T275">
        <v>1</v>
      </c>
    </row>
    <row r="276" spans="1:20" x14ac:dyDescent="0.25">
      <c r="A276" s="13">
        <v>43132</v>
      </c>
      <c r="B276">
        <v>15288</v>
      </c>
      <c r="C276" t="s">
        <v>22</v>
      </c>
      <c r="D276">
        <v>21</v>
      </c>
      <c r="E276" t="s">
        <v>19</v>
      </c>
      <c r="F276" t="s">
        <v>33</v>
      </c>
      <c r="G276" s="13"/>
      <c r="H276" t="s">
        <v>63</v>
      </c>
      <c r="I276" t="s">
        <v>25</v>
      </c>
      <c r="J276" s="13">
        <v>41688</v>
      </c>
      <c r="K276" t="s">
        <v>41</v>
      </c>
      <c r="L276" t="s">
        <v>64</v>
      </c>
      <c r="M276" t="s">
        <v>65</v>
      </c>
      <c r="N276">
        <v>0</v>
      </c>
      <c r="O276">
        <v>0</v>
      </c>
      <c r="P276">
        <v>0</v>
      </c>
      <c r="Q276" t="s">
        <v>12</v>
      </c>
      <c r="R276" t="s">
        <v>3</v>
      </c>
      <c r="S276" t="s">
        <v>5</v>
      </c>
      <c r="T276">
        <v>2</v>
      </c>
    </row>
    <row r="277" spans="1:20" x14ac:dyDescent="0.25">
      <c r="A277" s="13">
        <v>43160</v>
      </c>
      <c r="B277">
        <v>12358</v>
      </c>
      <c r="C277" t="s">
        <v>22</v>
      </c>
      <c r="D277">
        <v>21</v>
      </c>
      <c r="E277" t="s">
        <v>20</v>
      </c>
      <c r="F277" t="s">
        <v>33</v>
      </c>
      <c r="G277" s="13"/>
      <c r="H277" t="s">
        <v>63</v>
      </c>
      <c r="I277" t="s">
        <v>29</v>
      </c>
      <c r="J277" s="13">
        <v>41726</v>
      </c>
      <c r="K277" t="s">
        <v>41</v>
      </c>
      <c r="L277" t="s">
        <v>64</v>
      </c>
      <c r="M277" t="s">
        <v>65</v>
      </c>
      <c r="N277">
        <v>0</v>
      </c>
      <c r="O277">
        <v>0</v>
      </c>
      <c r="P277">
        <v>0</v>
      </c>
      <c r="Q277" t="s">
        <v>12</v>
      </c>
      <c r="R277" t="s">
        <v>3</v>
      </c>
      <c r="S277" t="s">
        <v>6</v>
      </c>
      <c r="T277">
        <v>3</v>
      </c>
    </row>
    <row r="278" spans="1:20" x14ac:dyDescent="0.25">
      <c r="A278" s="13">
        <v>43160</v>
      </c>
      <c r="B278">
        <v>16996</v>
      </c>
      <c r="C278" t="s">
        <v>22</v>
      </c>
      <c r="D278">
        <v>21</v>
      </c>
      <c r="E278" t="s">
        <v>17</v>
      </c>
      <c r="F278" t="s">
        <v>33</v>
      </c>
      <c r="G278" s="13"/>
      <c r="H278" t="s">
        <v>63</v>
      </c>
      <c r="I278" t="s">
        <v>30</v>
      </c>
      <c r="J278" s="13">
        <v>41711</v>
      </c>
      <c r="K278" t="s">
        <v>41</v>
      </c>
      <c r="L278" t="s">
        <v>64</v>
      </c>
      <c r="M278" t="s">
        <v>65</v>
      </c>
      <c r="N278">
        <v>0</v>
      </c>
      <c r="O278">
        <v>0</v>
      </c>
      <c r="P278">
        <v>0</v>
      </c>
      <c r="Q278" t="s">
        <v>12</v>
      </c>
      <c r="R278" t="s">
        <v>3</v>
      </c>
      <c r="S278" t="s">
        <v>6</v>
      </c>
      <c r="T278">
        <v>3</v>
      </c>
    </row>
    <row r="279" spans="1:20" x14ac:dyDescent="0.25">
      <c r="A279" s="13">
        <v>43160</v>
      </c>
      <c r="B279">
        <v>27676</v>
      </c>
      <c r="C279" t="s">
        <v>22</v>
      </c>
      <c r="D279">
        <v>21</v>
      </c>
      <c r="E279" t="s">
        <v>15</v>
      </c>
      <c r="F279" t="s">
        <v>33</v>
      </c>
      <c r="G279" s="13"/>
      <c r="H279" t="s">
        <v>63</v>
      </c>
      <c r="I279" t="s">
        <v>25</v>
      </c>
      <c r="J279" s="13">
        <v>41709</v>
      </c>
      <c r="K279" t="s">
        <v>41</v>
      </c>
      <c r="L279" t="s">
        <v>64</v>
      </c>
      <c r="M279" t="s">
        <v>65</v>
      </c>
      <c r="N279">
        <v>0</v>
      </c>
      <c r="O279">
        <v>0</v>
      </c>
      <c r="P279">
        <v>0</v>
      </c>
      <c r="Q279" t="s">
        <v>12</v>
      </c>
      <c r="R279" t="s">
        <v>3</v>
      </c>
      <c r="S279" t="s">
        <v>6</v>
      </c>
      <c r="T279">
        <v>3</v>
      </c>
    </row>
    <row r="280" spans="1:20" x14ac:dyDescent="0.25">
      <c r="A280" s="13">
        <v>43191</v>
      </c>
      <c r="B280">
        <v>54636</v>
      </c>
      <c r="C280" t="s">
        <v>22</v>
      </c>
      <c r="D280">
        <v>21</v>
      </c>
      <c r="E280" t="s">
        <v>15</v>
      </c>
      <c r="F280" t="s">
        <v>33</v>
      </c>
      <c r="G280" s="13"/>
      <c r="H280" t="s">
        <v>63</v>
      </c>
      <c r="I280" t="s">
        <v>28</v>
      </c>
      <c r="J280" s="13">
        <v>41744</v>
      </c>
      <c r="K280" t="s">
        <v>41</v>
      </c>
      <c r="L280" t="s">
        <v>64</v>
      </c>
      <c r="M280" t="s">
        <v>65</v>
      </c>
      <c r="N280">
        <v>0</v>
      </c>
      <c r="O280">
        <v>0</v>
      </c>
      <c r="P280">
        <v>0</v>
      </c>
      <c r="Q280" t="s">
        <v>12</v>
      </c>
      <c r="R280" t="s">
        <v>7</v>
      </c>
      <c r="S280" t="s">
        <v>68</v>
      </c>
      <c r="T280">
        <v>4</v>
      </c>
    </row>
    <row r="281" spans="1:20" x14ac:dyDescent="0.25">
      <c r="A281" s="13">
        <v>43221</v>
      </c>
      <c r="B281">
        <v>5214</v>
      </c>
      <c r="C281" t="s">
        <v>22</v>
      </c>
      <c r="D281">
        <v>21</v>
      </c>
      <c r="E281" t="s">
        <v>16</v>
      </c>
      <c r="F281" t="s">
        <v>33</v>
      </c>
      <c r="G281" s="13"/>
      <c r="H281" t="s">
        <v>63</v>
      </c>
      <c r="I281" t="s">
        <v>27</v>
      </c>
      <c r="J281" s="13">
        <v>41774</v>
      </c>
      <c r="K281" t="s">
        <v>41</v>
      </c>
      <c r="L281" t="s">
        <v>64</v>
      </c>
      <c r="M281" t="s">
        <v>65</v>
      </c>
      <c r="N281">
        <v>0</v>
      </c>
      <c r="O281">
        <v>0</v>
      </c>
      <c r="P281">
        <v>0</v>
      </c>
      <c r="Q281" t="s">
        <v>12</v>
      </c>
      <c r="R281" t="s">
        <v>7</v>
      </c>
      <c r="S281" t="s">
        <v>69</v>
      </c>
      <c r="T281">
        <v>5</v>
      </c>
    </row>
    <row r="282" spans="1:20" x14ac:dyDescent="0.25">
      <c r="A282" s="13">
        <v>43221</v>
      </c>
      <c r="B282">
        <v>7838</v>
      </c>
      <c r="C282" t="s">
        <v>22</v>
      </c>
      <c r="D282">
        <v>21</v>
      </c>
      <c r="E282" t="s">
        <v>15</v>
      </c>
      <c r="F282" t="s">
        <v>33</v>
      </c>
      <c r="G282" s="13"/>
      <c r="H282" t="s">
        <v>63</v>
      </c>
      <c r="I282" t="s">
        <v>26</v>
      </c>
      <c r="J282" s="13">
        <v>41761</v>
      </c>
      <c r="K282" t="s">
        <v>41</v>
      </c>
      <c r="L282" t="s">
        <v>64</v>
      </c>
      <c r="M282" t="s">
        <v>65</v>
      </c>
      <c r="N282">
        <v>0</v>
      </c>
      <c r="O282">
        <v>0</v>
      </c>
      <c r="P282">
        <v>0</v>
      </c>
      <c r="Q282" t="s">
        <v>12</v>
      </c>
      <c r="R282" t="s">
        <v>7</v>
      </c>
      <c r="S282" t="s">
        <v>69</v>
      </c>
      <c r="T282">
        <v>5</v>
      </c>
    </row>
    <row r="283" spans="1:20" x14ac:dyDescent="0.25">
      <c r="A283" s="13">
        <v>43221</v>
      </c>
      <c r="B283">
        <v>21178</v>
      </c>
      <c r="C283" t="s">
        <v>22</v>
      </c>
      <c r="D283">
        <v>21</v>
      </c>
      <c r="E283" t="s">
        <v>21</v>
      </c>
      <c r="F283" t="s">
        <v>33</v>
      </c>
      <c r="G283" s="13"/>
      <c r="H283" t="s">
        <v>63</v>
      </c>
      <c r="I283" t="s">
        <v>24</v>
      </c>
      <c r="J283" s="13">
        <v>41780</v>
      </c>
      <c r="K283" t="s">
        <v>41</v>
      </c>
      <c r="L283" t="s">
        <v>64</v>
      </c>
      <c r="M283" t="s">
        <v>65</v>
      </c>
      <c r="N283">
        <v>0</v>
      </c>
      <c r="O283">
        <v>0</v>
      </c>
      <c r="P283">
        <v>0</v>
      </c>
      <c r="Q283" t="s">
        <v>12</v>
      </c>
      <c r="R283" t="s">
        <v>7</v>
      </c>
      <c r="S283" t="s">
        <v>69</v>
      </c>
      <c r="T283">
        <v>5</v>
      </c>
    </row>
    <row r="284" spans="1:20" x14ac:dyDescent="0.25">
      <c r="A284" s="13">
        <v>43221</v>
      </c>
      <c r="B284">
        <v>96072</v>
      </c>
      <c r="C284" t="s">
        <v>22</v>
      </c>
      <c r="D284">
        <v>21</v>
      </c>
      <c r="E284" t="s">
        <v>19</v>
      </c>
      <c r="F284" t="s">
        <v>33</v>
      </c>
      <c r="G284" s="13"/>
      <c r="H284" t="s">
        <v>63</v>
      </c>
      <c r="I284" t="s">
        <v>25</v>
      </c>
      <c r="J284" s="13">
        <v>41772</v>
      </c>
      <c r="K284" t="s">
        <v>41</v>
      </c>
      <c r="L284" t="s">
        <v>64</v>
      </c>
      <c r="M284" t="s">
        <v>65</v>
      </c>
      <c r="N284">
        <v>0</v>
      </c>
      <c r="O284">
        <v>0</v>
      </c>
      <c r="P284">
        <v>0</v>
      </c>
      <c r="Q284" t="s">
        <v>12</v>
      </c>
      <c r="R284" t="s">
        <v>7</v>
      </c>
      <c r="S284" t="s">
        <v>69</v>
      </c>
      <c r="T284">
        <v>5</v>
      </c>
    </row>
    <row r="285" spans="1:20" x14ac:dyDescent="0.25">
      <c r="A285" s="13">
        <v>43252</v>
      </c>
      <c r="B285">
        <v>11640</v>
      </c>
      <c r="C285" t="s">
        <v>22</v>
      </c>
      <c r="D285">
        <v>21</v>
      </c>
      <c r="E285" t="s">
        <v>17</v>
      </c>
      <c r="F285" t="s">
        <v>33</v>
      </c>
      <c r="G285" s="13"/>
      <c r="H285" t="s">
        <v>63</v>
      </c>
      <c r="I285" t="s">
        <v>29</v>
      </c>
      <c r="J285" s="13">
        <v>41809</v>
      </c>
      <c r="K285" t="s">
        <v>41</v>
      </c>
      <c r="L285" t="s">
        <v>64</v>
      </c>
      <c r="M285" t="s">
        <v>65</v>
      </c>
      <c r="N285">
        <v>0</v>
      </c>
      <c r="O285">
        <v>0</v>
      </c>
      <c r="P285">
        <v>0</v>
      </c>
      <c r="Q285" t="s">
        <v>12</v>
      </c>
      <c r="R285" t="s">
        <v>7</v>
      </c>
      <c r="S285" t="s">
        <v>73</v>
      </c>
      <c r="T285">
        <v>6</v>
      </c>
    </row>
    <row r="286" spans="1:20" x14ac:dyDescent="0.25">
      <c r="A286" s="13">
        <v>43252</v>
      </c>
      <c r="B286">
        <v>12032</v>
      </c>
      <c r="C286" t="s">
        <v>22</v>
      </c>
      <c r="D286">
        <v>21</v>
      </c>
      <c r="E286" t="s">
        <v>19</v>
      </c>
      <c r="F286" t="s">
        <v>33</v>
      </c>
      <c r="G286" s="13"/>
      <c r="H286" t="s">
        <v>63</v>
      </c>
      <c r="I286" t="s">
        <v>29</v>
      </c>
      <c r="J286" s="13">
        <v>41794</v>
      </c>
      <c r="K286" t="s">
        <v>41</v>
      </c>
      <c r="L286" t="s">
        <v>64</v>
      </c>
      <c r="M286" t="s">
        <v>65</v>
      </c>
      <c r="N286">
        <v>0</v>
      </c>
      <c r="O286">
        <v>0</v>
      </c>
      <c r="P286">
        <v>0</v>
      </c>
      <c r="Q286" t="s">
        <v>12</v>
      </c>
      <c r="R286" t="s">
        <v>7</v>
      </c>
      <c r="S286" t="s">
        <v>73</v>
      </c>
      <c r="T286">
        <v>6</v>
      </c>
    </row>
    <row r="287" spans="1:20" x14ac:dyDescent="0.25">
      <c r="A287" s="13">
        <v>43252</v>
      </c>
      <c r="B287">
        <v>12560</v>
      </c>
      <c r="C287" t="s">
        <v>22</v>
      </c>
      <c r="D287">
        <v>21</v>
      </c>
      <c r="E287" t="s">
        <v>19</v>
      </c>
      <c r="F287" t="s">
        <v>33</v>
      </c>
      <c r="G287" s="13"/>
      <c r="H287" t="s">
        <v>63</v>
      </c>
      <c r="I287" t="s">
        <v>29</v>
      </c>
      <c r="J287" s="13">
        <v>41807</v>
      </c>
      <c r="K287" t="s">
        <v>41</v>
      </c>
      <c r="L287" t="s">
        <v>64</v>
      </c>
      <c r="M287" t="s">
        <v>65</v>
      </c>
      <c r="N287">
        <v>0</v>
      </c>
      <c r="O287">
        <v>0</v>
      </c>
      <c r="P287">
        <v>0</v>
      </c>
      <c r="Q287" t="s">
        <v>12</v>
      </c>
      <c r="R287" t="s">
        <v>7</v>
      </c>
      <c r="S287" t="s">
        <v>73</v>
      </c>
      <c r="T287">
        <v>6</v>
      </c>
    </row>
    <row r="288" spans="1:20" x14ac:dyDescent="0.25">
      <c r="A288" s="13">
        <v>43252</v>
      </c>
      <c r="B288">
        <v>21600</v>
      </c>
      <c r="C288" t="s">
        <v>22</v>
      </c>
      <c r="D288">
        <v>21</v>
      </c>
      <c r="E288" t="s">
        <v>21</v>
      </c>
      <c r="F288" t="s">
        <v>33</v>
      </c>
      <c r="G288" s="13"/>
      <c r="H288" t="s">
        <v>63</v>
      </c>
      <c r="I288" t="s">
        <v>29</v>
      </c>
      <c r="J288" s="13">
        <v>41803</v>
      </c>
      <c r="K288" t="s">
        <v>41</v>
      </c>
      <c r="L288" t="s">
        <v>64</v>
      </c>
      <c r="M288" t="s">
        <v>65</v>
      </c>
      <c r="N288">
        <v>0</v>
      </c>
      <c r="O288">
        <v>0</v>
      </c>
      <c r="P288">
        <v>0</v>
      </c>
      <c r="Q288" t="s">
        <v>12</v>
      </c>
      <c r="R288" t="s">
        <v>7</v>
      </c>
      <c r="S288" t="s">
        <v>73</v>
      </c>
      <c r="T288">
        <v>6</v>
      </c>
    </row>
    <row r="289" spans="1:20" x14ac:dyDescent="0.25">
      <c r="A289" s="13">
        <v>43252</v>
      </c>
      <c r="B289">
        <v>21608</v>
      </c>
      <c r="C289" t="s">
        <v>22</v>
      </c>
      <c r="D289">
        <v>21</v>
      </c>
      <c r="E289" t="s">
        <v>21</v>
      </c>
      <c r="F289" t="s">
        <v>33</v>
      </c>
      <c r="G289" s="13"/>
      <c r="H289" t="s">
        <v>63</v>
      </c>
      <c r="I289" t="s">
        <v>26</v>
      </c>
      <c r="J289" s="13">
        <v>41816</v>
      </c>
      <c r="K289" t="s">
        <v>41</v>
      </c>
      <c r="L289" t="s">
        <v>64</v>
      </c>
      <c r="M289" t="s">
        <v>65</v>
      </c>
      <c r="N289">
        <v>0</v>
      </c>
      <c r="O289">
        <v>0</v>
      </c>
      <c r="P289">
        <v>0</v>
      </c>
      <c r="Q289" t="s">
        <v>12</v>
      </c>
      <c r="R289" t="s">
        <v>7</v>
      </c>
      <c r="S289" t="s">
        <v>73</v>
      </c>
      <c r="T289">
        <v>6</v>
      </c>
    </row>
    <row r="290" spans="1:20" x14ac:dyDescent="0.25">
      <c r="A290" s="13">
        <v>43252</v>
      </c>
      <c r="B290">
        <v>41314</v>
      </c>
      <c r="C290" t="s">
        <v>22</v>
      </c>
      <c r="D290">
        <v>21</v>
      </c>
      <c r="E290" t="s">
        <v>20</v>
      </c>
      <c r="F290" t="s">
        <v>33</v>
      </c>
      <c r="G290" s="13"/>
      <c r="H290" t="s">
        <v>63</v>
      </c>
      <c r="I290" t="s">
        <v>26</v>
      </c>
      <c r="J290" s="13">
        <v>41796</v>
      </c>
      <c r="K290" t="s">
        <v>41</v>
      </c>
      <c r="L290" t="s">
        <v>64</v>
      </c>
      <c r="M290" t="s">
        <v>65</v>
      </c>
      <c r="N290">
        <v>0</v>
      </c>
      <c r="O290">
        <v>0</v>
      </c>
      <c r="P290">
        <v>0</v>
      </c>
      <c r="Q290" t="s">
        <v>12</v>
      </c>
      <c r="R290" t="s">
        <v>7</v>
      </c>
      <c r="S290" t="s">
        <v>73</v>
      </c>
      <c r="T290">
        <v>6</v>
      </c>
    </row>
    <row r="291" spans="1:20" x14ac:dyDescent="0.25">
      <c r="A291" s="13">
        <v>43252</v>
      </c>
      <c r="B291">
        <v>43388</v>
      </c>
      <c r="C291" t="s">
        <v>22</v>
      </c>
      <c r="D291">
        <v>21</v>
      </c>
      <c r="E291" t="s">
        <v>18</v>
      </c>
      <c r="F291" t="s">
        <v>33</v>
      </c>
      <c r="G291" s="13"/>
      <c r="H291" t="s">
        <v>63</v>
      </c>
      <c r="I291" t="s">
        <v>27</v>
      </c>
      <c r="J291" s="13">
        <v>41797</v>
      </c>
      <c r="K291" t="s">
        <v>41</v>
      </c>
      <c r="L291" t="s">
        <v>64</v>
      </c>
      <c r="M291" t="s">
        <v>65</v>
      </c>
      <c r="N291">
        <v>0</v>
      </c>
      <c r="O291">
        <v>0</v>
      </c>
      <c r="P291">
        <v>0</v>
      </c>
      <c r="Q291" t="s">
        <v>12</v>
      </c>
      <c r="R291" t="s">
        <v>7</v>
      </c>
      <c r="S291" t="s">
        <v>73</v>
      </c>
      <c r="T291">
        <v>6</v>
      </c>
    </row>
    <row r="292" spans="1:20" x14ac:dyDescent="0.25">
      <c r="A292" s="13">
        <v>43252</v>
      </c>
      <c r="B292">
        <v>49984</v>
      </c>
      <c r="C292" t="s">
        <v>22</v>
      </c>
      <c r="D292">
        <v>21</v>
      </c>
      <c r="E292" t="s">
        <v>18</v>
      </c>
      <c r="F292" t="s">
        <v>33</v>
      </c>
      <c r="G292" s="13"/>
      <c r="H292" t="s">
        <v>63</v>
      </c>
      <c r="I292" t="s">
        <v>24</v>
      </c>
      <c r="J292" s="13">
        <v>41794</v>
      </c>
      <c r="K292" t="s">
        <v>41</v>
      </c>
      <c r="L292" t="s">
        <v>64</v>
      </c>
      <c r="M292" t="s">
        <v>65</v>
      </c>
      <c r="N292">
        <v>0</v>
      </c>
      <c r="O292">
        <v>0</v>
      </c>
      <c r="P292">
        <v>0</v>
      </c>
      <c r="Q292" t="s">
        <v>12</v>
      </c>
      <c r="R292" t="s">
        <v>7</v>
      </c>
      <c r="S292" t="s">
        <v>73</v>
      </c>
      <c r="T292">
        <v>6</v>
      </c>
    </row>
    <row r="293" spans="1:20" x14ac:dyDescent="0.25">
      <c r="A293" s="13">
        <v>43252</v>
      </c>
      <c r="B293">
        <v>50452</v>
      </c>
      <c r="C293" t="s">
        <v>22</v>
      </c>
      <c r="D293">
        <v>21</v>
      </c>
      <c r="E293" t="s">
        <v>17</v>
      </c>
      <c r="F293" t="s">
        <v>33</v>
      </c>
      <c r="G293" s="13"/>
      <c r="H293" t="s">
        <v>63</v>
      </c>
      <c r="I293" t="s">
        <v>30</v>
      </c>
      <c r="J293" s="13">
        <v>41795</v>
      </c>
      <c r="K293" t="s">
        <v>41</v>
      </c>
      <c r="L293" t="s">
        <v>64</v>
      </c>
      <c r="M293" t="s">
        <v>65</v>
      </c>
      <c r="N293">
        <v>0</v>
      </c>
      <c r="O293">
        <v>0</v>
      </c>
      <c r="P293">
        <v>0</v>
      </c>
      <c r="Q293" t="s">
        <v>12</v>
      </c>
      <c r="R293" t="s">
        <v>7</v>
      </c>
      <c r="S293" t="s">
        <v>73</v>
      </c>
      <c r="T293">
        <v>6</v>
      </c>
    </row>
    <row r="294" spans="1:20" x14ac:dyDescent="0.25">
      <c r="A294" s="13">
        <v>43252</v>
      </c>
      <c r="B294">
        <v>51980</v>
      </c>
      <c r="C294" t="s">
        <v>22</v>
      </c>
      <c r="D294">
        <v>21</v>
      </c>
      <c r="E294" t="s">
        <v>21</v>
      </c>
      <c r="F294" t="s">
        <v>33</v>
      </c>
      <c r="G294" s="13"/>
      <c r="H294" t="s">
        <v>63</v>
      </c>
      <c r="I294" t="s">
        <v>28</v>
      </c>
      <c r="J294" s="13">
        <v>41810</v>
      </c>
      <c r="K294" t="s">
        <v>41</v>
      </c>
      <c r="L294" t="s">
        <v>64</v>
      </c>
      <c r="M294" t="s">
        <v>65</v>
      </c>
      <c r="N294">
        <v>0</v>
      </c>
      <c r="O294">
        <v>0</v>
      </c>
      <c r="P294">
        <v>0</v>
      </c>
      <c r="Q294" t="s">
        <v>12</v>
      </c>
      <c r="R294" t="s">
        <v>7</v>
      </c>
      <c r="S294" t="s">
        <v>73</v>
      </c>
      <c r="T294">
        <v>6</v>
      </c>
    </row>
    <row r="295" spans="1:20" x14ac:dyDescent="0.25">
      <c r="A295" s="13">
        <v>43282</v>
      </c>
      <c r="B295">
        <v>18824</v>
      </c>
      <c r="C295" t="s">
        <v>22</v>
      </c>
      <c r="D295">
        <v>21</v>
      </c>
      <c r="E295" t="s">
        <v>21</v>
      </c>
      <c r="F295" t="s">
        <v>33</v>
      </c>
      <c r="G295" s="13"/>
      <c r="H295" t="s">
        <v>63</v>
      </c>
      <c r="I295" t="s">
        <v>30</v>
      </c>
      <c r="J295" s="13">
        <v>41851</v>
      </c>
      <c r="K295" t="s">
        <v>41</v>
      </c>
      <c r="L295" t="s">
        <v>64</v>
      </c>
      <c r="M295" t="s">
        <v>65</v>
      </c>
      <c r="N295">
        <v>0</v>
      </c>
      <c r="O295">
        <v>0</v>
      </c>
      <c r="P295">
        <v>0</v>
      </c>
      <c r="Q295" t="s">
        <v>12</v>
      </c>
      <c r="R295" t="s">
        <v>8</v>
      </c>
      <c r="S295" t="s">
        <v>74</v>
      </c>
      <c r="T295">
        <v>7</v>
      </c>
    </row>
    <row r="296" spans="1:20" x14ac:dyDescent="0.25">
      <c r="A296" s="13">
        <v>43282</v>
      </c>
      <c r="B296">
        <v>28024</v>
      </c>
      <c r="C296" t="s">
        <v>22</v>
      </c>
      <c r="D296">
        <v>21</v>
      </c>
      <c r="E296" t="s">
        <v>17</v>
      </c>
      <c r="F296" t="s">
        <v>33</v>
      </c>
      <c r="G296" s="13"/>
      <c r="H296" t="s">
        <v>63</v>
      </c>
      <c r="I296" t="s">
        <v>27</v>
      </c>
      <c r="J296" s="13">
        <v>41846</v>
      </c>
      <c r="K296" t="s">
        <v>41</v>
      </c>
      <c r="L296" t="s">
        <v>64</v>
      </c>
      <c r="M296" t="s">
        <v>65</v>
      </c>
      <c r="N296">
        <v>0</v>
      </c>
      <c r="O296">
        <v>0</v>
      </c>
      <c r="P296">
        <v>0</v>
      </c>
      <c r="Q296" t="s">
        <v>12</v>
      </c>
      <c r="R296" t="s">
        <v>8</v>
      </c>
      <c r="S296" t="s">
        <v>74</v>
      </c>
      <c r="T296">
        <v>7</v>
      </c>
    </row>
    <row r="297" spans="1:20" x14ac:dyDescent="0.25">
      <c r="A297" s="13">
        <v>43282</v>
      </c>
      <c r="B297">
        <v>96484</v>
      </c>
      <c r="C297" t="s">
        <v>22</v>
      </c>
      <c r="D297">
        <v>21</v>
      </c>
      <c r="E297" t="s">
        <v>19</v>
      </c>
      <c r="F297" t="s">
        <v>33</v>
      </c>
      <c r="G297" s="13"/>
      <c r="H297" t="s">
        <v>63</v>
      </c>
      <c r="I297" t="s">
        <v>25</v>
      </c>
      <c r="J297" s="13">
        <v>41828</v>
      </c>
      <c r="K297" t="s">
        <v>41</v>
      </c>
      <c r="L297" t="s">
        <v>64</v>
      </c>
      <c r="M297" t="s">
        <v>65</v>
      </c>
      <c r="N297">
        <v>0</v>
      </c>
      <c r="O297">
        <v>0</v>
      </c>
      <c r="P297">
        <v>0</v>
      </c>
      <c r="Q297" t="s">
        <v>12</v>
      </c>
      <c r="R297" t="s">
        <v>8</v>
      </c>
      <c r="S297" t="s">
        <v>74</v>
      </c>
      <c r="T297">
        <v>7</v>
      </c>
    </row>
    <row r="298" spans="1:20" x14ac:dyDescent="0.25">
      <c r="A298" s="13">
        <v>43313</v>
      </c>
      <c r="B298">
        <v>43408</v>
      </c>
      <c r="C298" t="s">
        <v>22</v>
      </c>
      <c r="D298">
        <v>21</v>
      </c>
      <c r="E298" t="s">
        <v>15</v>
      </c>
      <c r="F298" t="s">
        <v>33</v>
      </c>
      <c r="G298" s="13"/>
      <c r="H298" t="s">
        <v>63</v>
      </c>
      <c r="I298" t="s">
        <v>27</v>
      </c>
      <c r="J298" s="13">
        <v>41864</v>
      </c>
      <c r="K298" t="s">
        <v>41</v>
      </c>
      <c r="L298" t="s">
        <v>64</v>
      </c>
      <c r="M298" t="s">
        <v>65</v>
      </c>
      <c r="N298">
        <v>0</v>
      </c>
      <c r="O298">
        <v>0</v>
      </c>
      <c r="P298">
        <v>0</v>
      </c>
      <c r="Q298" t="s">
        <v>12</v>
      </c>
      <c r="R298" t="s">
        <v>8</v>
      </c>
      <c r="S298" t="s">
        <v>70</v>
      </c>
      <c r="T298">
        <v>8</v>
      </c>
    </row>
    <row r="299" spans="1:20" x14ac:dyDescent="0.25">
      <c r="A299" s="13">
        <v>43313</v>
      </c>
      <c r="B299">
        <v>49746</v>
      </c>
      <c r="C299" t="s">
        <v>22</v>
      </c>
      <c r="D299">
        <v>21</v>
      </c>
      <c r="E299" t="s">
        <v>20</v>
      </c>
      <c r="F299" t="s">
        <v>33</v>
      </c>
      <c r="G299" s="13"/>
      <c r="H299" t="s">
        <v>63</v>
      </c>
      <c r="I299" t="s">
        <v>28</v>
      </c>
      <c r="J299" s="13">
        <v>41880</v>
      </c>
      <c r="K299" t="s">
        <v>41</v>
      </c>
      <c r="L299" t="s">
        <v>64</v>
      </c>
      <c r="M299" t="s">
        <v>65</v>
      </c>
      <c r="N299">
        <v>0</v>
      </c>
      <c r="O299">
        <v>0</v>
      </c>
      <c r="P299">
        <v>0</v>
      </c>
      <c r="Q299" t="s">
        <v>12</v>
      </c>
      <c r="R299" t="s">
        <v>8</v>
      </c>
      <c r="S299" t="s">
        <v>70</v>
      </c>
      <c r="T299">
        <v>8</v>
      </c>
    </row>
    <row r="300" spans="1:20" x14ac:dyDescent="0.25">
      <c r="A300" s="13">
        <v>43313</v>
      </c>
      <c r="B300">
        <v>51430</v>
      </c>
      <c r="C300" t="s">
        <v>22</v>
      </c>
      <c r="D300">
        <v>21</v>
      </c>
      <c r="E300" t="s">
        <v>15</v>
      </c>
      <c r="F300" t="s">
        <v>33</v>
      </c>
      <c r="G300" s="13"/>
      <c r="H300" t="s">
        <v>63</v>
      </c>
      <c r="I300" t="s">
        <v>28</v>
      </c>
      <c r="J300" s="13">
        <v>41865</v>
      </c>
      <c r="K300" t="s">
        <v>41</v>
      </c>
      <c r="L300" t="s">
        <v>64</v>
      </c>
      <c r="M300" t="s">
        <v>65</v>
      </c>
      <c r="N300">
        <v>0</v>
      </c>
      <c r="O300">
        <v>0</v>
      </c>
      <c r="P300">
        <v>0</v>
      </c>
      <c r="Q300" t="s">
        <v>12</v>
      </c>
      <c r="R300" t="s">
        <v>8</v>
      </c>
      <c r="S300" t="s">
        <v>70</v>
      </c>
      <c r="T300">
        <v>8</v>
      </c>
    </row>
    <row r="301" spans="1:20" x14ac:dyDescent="0.25">
      <c r="A301" s="13">
        <v>43313</v>
      </c>
      <c r="B301">
        <v>56300</v>
      </c>
      <c r="C301" t="s">
        <v>22</v>
      </c>
      <c r="D301">
        <v>21</v>
      </c>
      <c r="E301" t="s">
        <v>17</v>
      </c>
      <c r="F301" t="s">
        <v>33</v>
      </c>
      <c r="G301" s="13"/>
      <c r="H301" t="s">
        <v>63</v>
      </c>
      <c r="I301" t="s">
        <v>24</v>
      </c>
      <c r="J301" s="13">
        <v>41871</v>
      </c>
      <c r="K301" t="s">
        <v>41</v>
      </c>
      <c r="L301" t="s">
        <v>64</v>
      </c>
      <c r="M301" t="s">
        <v>65</v>
      </c>
      <c r="N301">
        <v>0</v>
      </c>
      <c r="O301">
        <v>0</v>
      </c>
      <c r="P301">
        <v>0</v>
      </c>
      <c r="Q301" t="s">
        <v>12</v>
      </c>
      <c r="R301" t="s">
        <v>8</v>
      </c>
      <c r="S301" t="s">
        <v>70</v>
      </c>
      <c r="T301">
        <v>8</v>
      </c>
    </row>
    <row r="302" spans="1:20" x14ac:dyDescent="0.25">
      <c r="A302" s="13">
        <v>43344</v>
      </c>
      <c r="B302">
        <v>40480</v>
      </c>
      <c r="C302" t="s">
        <v>22</v>
      </c>
      <c r="D302">
        <v>21</v>
      </c>
      <c r="E302" t="s">
        <v>20</v>
      </c>
      <c r="F302" t="s">
        <v>33</v>
      </c>
      <c r="G302" s="13"/>
      <c r="H302" t="s">
        <v>63</v>
      </c>
      <c r="I302" t="s">
        <v>27</v>
      </c>
      <c r="J302" s="13">
        <v>41894</v>
      </c>
      <c r="K302" t="s">
        <v>41</v>
      </c>
      <c r="L302" t="s">
        <v>64</v>
      </c>
      <c r="M302" t="s">
        <v>65</v>
      </c>
      <c r="N302">
        <v>0</v>
      </c>
      <c r="O302">
        <v>0</v>
      </c>
      <c r="P302">
        <v>0</v>
      </c>
      <c r="Q302" t="s">
        <v>12</v>
      </c>
      <c r="R302" t="s">
        <v>8</v>
      </c>
      <c r="S302" t="s">
        <v>71</v>
      </c>
      <c r="T302">
        <v>9</v>
      </c>
    </row>
    <row r="303" spans="1:20" x14ac:dyDescent="0.25">
      <c r="A303" s="13">
        <v>43344</v>
      </c>
      <c r="B303">
        <v>40702</v>
      </c>
      <c r="C303" t="s">
        <v>22</v>
      </c>
      <c r="D303">
        <v>21</v>
      </c>
      <c r="E303" t="s">
        <v>18</v>
      </c>
      <c r="F303" t="s">
        <v>33</v>
      </c>
      <c r="G303" s="13"/>
      <c r="H303" t="s">
        <v>63</v>
      </c>
      <c r="I303" t="s">
        <v>27</v>
      </c>
      <c r="J303" s="13">
        <v>41892</v>
      </c>
      <c r="K303" t="s">
        <v>41</v>
      </c>
      <c r="L303" t="s">
        <v>64</v>
      </c>
      <c r="M303" t="s">
        <v>65</v>
      </c>
      <c r="N303">
        <v>0</v>
      </c>
      <c r="O303">
        <v>0</v>
      </c>
      <c r="P303">
        <v>0</v>
      </c>
      <c r="Q303" t="s">
        <v>12</v>
      </c>
      <c r="R303" t="s">
        <v>8</v>
      </c>
      <c r="S303" t="s">
        <v>71</v>
      </c>
      <c r="T303">
        <v>9</v>
      </c>
    </row>
    <row r="304" spans="1:20" x14ac:dyDescent="0.25">
      <c r="A304" s="13">
        <v>43344</v>
      </c>
      <c r="B304">
        <v>54656</v>
      </c>
      <c r="C304" t="s">
        <v>22</v>
      </c>
      <c r="D304">
        <v>21</v>
      </c>
      <c r="E304" t="s">
        <v>15</v>
      </c>
      <c r="F304" t="s">
        <v>33</v>
      </c>
      <c r="G304" s="13"/>
      <c r="H304" t="s">
        <v>63</v>
      </c>
      <c r="I304" t="s">
        <v>28</v>
      </c>
      <c r="J304" s="13">
        <v>41885</v>
      </c>
      <c r="K304" t="s">
        <v>41</v>
      </c>
      <c r="L304" t="s">
        <v>64</v>
      </c>
      <c r="M304" t="s">
        <v>65</v>
      </c>
      <c r="N304">
        <v>0</v>
      </c>
      <c r="O304">
        <v>0</v>
      </c>
      <c r="P304">
        <v>0</v>
      </c>
      <c r="Q304" t="s">
        <v>12</v>
      </c>
      <c r="R304" t="s">
        <v>8</v>
      </c>
      <c r="S304" t="s">
        <v>71</v>
      </c>
      <c r="T304">
        <v>9</v>
      </c>
    </row>
    <row r="305" spans="1:20" x14ac:dyDescent="0.25">
      <c r="A305" s="13">
        <v>43344</v>
      </c>
      <c r="B305">
        <v>55576</v>
      </c>
      <c r="C305" t="s">
        <v>22</v>
      </c>
      <c r="D305">
        <v>21</v>
      </c>
      <c r="E305" t="s">
        <v>20</v>
      </c>
      <c r="F305" t="s">
        <v>33</v>
      </c>
      <c r="G305" s="13"/>
      <c r="H305" t="s">
        <v>63</v>
      </c>
      <c r="I305" t="s">
        <v>28</v>
      </c>
      <c r="J305" s="13">
        <v>41895</v>
      </c>
      <c r="K305" t="s">
        <v>41</v>
      </c>
      <c r="L305" t="s">
        <v>64</v>
      </c>
      <c r="M305" t="s">
        <v>65</v>
      </c>
      <c r="N305">
        <v>0</v>
      </c>
      <c r="O305">
        <v>0</v>
      </c>
      <c r="P305">
        <v>0</v>
      </c>
      <c r="Q305" t="s">
        <v>12</v>
      </c>
      <c r="R305" t="s">
        <v>8</v>
      </c>
      <c r="S305" t="s">
        <v>71</v>
      </c>
      <c r="T305">
        <v>9</v>
      </c>
    </row>
    <row r="306" spans="1:20" x14ac:dyDescent="0.25">
      <c r="A306" s="13">
        <v>43405</v>
      </c>
      <c r="B306">
        <v>40504</v>
      </c>
      <c r="C306" t="s">
        <v>22</v>
      </c>
      <c r="D306">
        <v>21</v>
      </c>
      <c r="E306" t="s">
        <v>16</v>
      </c>
      <c r="F306" t="s">
        <v>33</v>
      </c>
      <c r="G306" s="13"/>
      <c r="H306" t="s">
        <v>63</v>
      </c>
      <c r="I306" t="s">
        <v>27</v>
      </c>
      <c r="J306" s="13">
        <v>41955</v>
      </c>
      <c r="K306" t="s">
        <v>41</v>
      </c>
      <c r="L306" t="s">
        <v>64</v>
      </c>
      <c r="M306" t="s">
        <v>65</v>
      </c>
      <c r="N306">
        <v>0</v>
      </c>
      <c r="O306">
        <v>0</v>
      </c>
      <c r="P306">
        <v>0</v>
      </c>
      <c r="Q306" t="s">
        <v>12</v>
      </c>
      <c r="R306" t="s">
        <v>9</v>
      </c>
      <c r="S306" t="s">
        <v>67</v>
      </c>
      <c r="T306">
        <v>11</v>
      </c>
    </row>
    <row r="307" spans="1:20" x14ac:dyDescent="0.25">
      <c r="A307" s="13">
        <v>43405</v>
      </c>
      <c r="B307">
        <v>40520</v>
      </c>
      <c r="C307" t="s">
        <v>22</v>
      </c>
      <c r="D307">
        <v>21</v>
      </c>
      <c r="E307" t="s">
        <v>21</v>
      </c>
      <c r="F307" t="s">
        <v>33</v>
      </c>
      <c r="G307" s="13"/>
      <c r="H307" t="s">
        <v>63</v>
      </c>
      <c r="I307" t="s">
        <v>27</v>
      </c>
      <c r="J307" s="13">
        <v>41958</v>
      </c>
      <c r="K307" t="s">
        <v>41</v>
      </c>
      <c r="L307" t="s">
        <v>64</v>
      </c>
      <c r="M307" t="s">
        <v>65</v>
      </c>
      <c r="N307">
        <v>0</v>
      </c>
      <c r="O307">
        <v>0</v>
      </c>
      <c r="P307">
        <v>0</v>
      </c>
      <c r="Q307" t="s">
        <v>12</v>
      </c>
      <c r="R307" t="s">
        <v>9</v>
      </c>
      <c r="S307" t="s">
        <v>67</v>
      </c>
      <c r="T307">
        <v>11</v>
      </c>
    </row>
    <row r="308" spans="1:20" x14ac:dyDescent="0.25">
      <c r="A308" s="13">
        <v>43405</v>
      </c>
      <c r="B308">
        <v>43400</v>
      </c>
      <c r="C308" t="s">
        <v>22</v>
      </c>
      <c r="D308">
        <v>21</v>
      </c>
      <c r="E308" t="s">
        <v>21</v>
      </c>
      <c r="F308" t="s">
        <v>33</v>
      </c>
      <c r="G308" s="13"/>
      <c r="H308" t="s">
        <v>63</v>
      </c>
      <c r="I308" t="s">
        <v>27</v>
      </c>
      <c r="J308" s="13">
        <v>41962</v>
      </c>
      <c r="K308" t="s">
        <v>41</v>
      </c>
      <c r="L308" t="s">
        <v>64</v>
      </c>
      <c r="M308" t="s">
        <v>65</v>
      </c>
      <c r="N308">
        <v>0</v>
      </c>
      <c r="O308">
        <v>0</v>
      </c>
      <c r="P308">
        <v>0</v>
      </c>
      <c r="Q308" t="s">
        <v>12</v>
      </c>
      <c r="R308" t="s">
        <v>9</v>
      </c>
      <c r="S308" t="s">
        <v>67</v>
      </c>
      <c r="T308">
        <v>11</v>
      </c>
    </row>
    <row r="309" spans="1:20" x14ac:dyDescent="0.25">
      <c r="A309" s="13">
        <v>43405</v>
      </c>
      <c r="B309">
        <v>52634</v>
      </c>
      <c r="C309" t="s">
        <v>22</v>
      </c>
      <c r="D309">
        <v>21</v>
      </c>
      <c r="E309" t="s">
        <v>18</v>
      </c>
      <c r="F309" t="s">
        <v>33</v>
      </c>
      <c r="G309" s="13"/>
      <c r="H309" t="s">
        <v>63</v>
      </c>
      <c r="I309" t="s">
        <v>28</v>
      </c>
      <c r="J309" s="13">
        <v>41961</v>
      </c>
      <c r="K309" t="s">
        <v>41</v>
      </c>
      <c r="L309" t="s">
        <v>64</v>
      </c>
      <c r="M309" t="s">
        <v>65</v>
      </c>
      <c r="N309">
        <v>0</v>
      </c>
      <c r="O309">
        <v>0</v>
      </c>
      <c r="P309">
        <v>0</v>
      </c>
      <c r="Q309" t="s">
        <v>12</v>
      </c>
      <c r="R309" t="s">
        <v>9</v>
      </c>
      <c r="S309" t="s">
        <v>67</v>
      </c>
      <c r="T309">
        <v>11</v>
      </c>
    </row>
    <row r="310" spans="1:20" x14ac:dyDescent="0.25">
      <c r="A310" s="13">
        <v>42186</v>
      </c>
      <c r="B310">
        <v>102870</v>
      </c>
      <c r="C310" t="s">
        <v>22</v>
      </c>
      <c r="D310">
        <v>23</v>
      </c>
      <c r="E310" t="s">
        <v>16</v>
      </c>
      <c r="F310" t="s">
        <v>33</v>
      </c>
      <c r="G310" s="13"/>
      <c r="H310" t="s">
        <v>63</v>
      </c>
      <c r="I310" t="s">
        <v>29</v>
      </c>
      <c r="J310" s="13">
        <v>40752</v>
      </c>
      <c r="K310" t="s">
        <v>41</v>
      </c>
      <c r="L310" t="s">
        <v>64</v>
      </c>
      <c r="M310" t="s">
        <v>65</v>
      </c>
      <c r="N310">
        <v>0</v>
      </c>
      <c r="O310">
        <v>0</v>
      </c>
      <c r="P310">
        <v>0</v>
      </c>
      <c r="Q310" t="s">
        <v>2</v>
      </c>
      <c r="R310" t="s">
        <v>8</v>
      </c>
      <c r="S310" t="s">
        <v>74</v>
      </c>
      <c r="T310">
        <v>7</v>
      </c>
    </row>
    <row r="311" spans="1:20" x14ac:dyDescent="0.25">
      <c r="A311" s="13">
        <v>42217</v>
      </c>
      <c r="B311">
        <v>99492</v>
      </c>
      <c r="C311" t="s">
        <v>22</v>
      </c>
      <c r="D311">
        <v>23</v>
      </c>
      <c r="E311" t="s">
        <v>18</v>
      </c>
      <c r="F311" t="s">
        <v>33</v>
      </c>
      <c r="G311" s="13"/>
      <c r="H311" t="s">
        <v>63</v>
      </c>
      <c r="I311" t="s">
        <v>30</v>
      </c>
      <c r="J311" s="13">
        <v>40772</v>
      </c>
      <c r="K311" t="s">
        <v>41</v>
      </c>
      <c r="L311" t="s">
        <v>64</v>
      </c>
      <c r="M311" t="s">
        <v>65</v>
      </c>
      <c r="N311">
        <v>0</v>
      </c>
      <c r="O311">
        <v>0</v>
      </c>
      <c r="P311">
        <v>0</v>
      </c>
      <c r="Q311" t="s">
        <v>2</v>
      </c>
      <c r="R311" t="s">
        <v>8</v>
      </c>
      <c r="S311" t="s">
        <v>70</v>
      </c>
      <c r="T311">
        <v>8</v>
      </c>
    </row>
    <row r="312" spans="1:20" x14ac:dyDescent="0.25">
      <c r="A312" s="13">
        <v>42278</v>
      </c>
      <c r="B312">
        <v>52994</v>
      </c>
      <c r="C312" t="s">
        <v>22</v>
      </c>
      <c r="D312">
        <v>23</v>
      </c>
      <c r="E312" t="s">
        <v>19</v>
      </c>
      <c r="F312" t="s">
        <v>33</v>
      </c>
      <c r="G312" s="13"/>
      <c r="H312" t="s">
        <v>63</v>
      </c>
      <c r="I312" t="s">
        <v>27</v>
      </c>
      <c r="J312" s="13">
        <v>40820</v>
      </c>
      <c r="K312" t="s">
        <v>41</v>
      </c>
      <c r="L312" t="s">
        <v>64</v>
      </c>
      <c r="M312" t="s">
        <v>65</v>
      </c>
      <c r="N312">
        <v>0</v>
      </c>
      <c r="O312">
        <v>0</v>
      </c>
      <c r="P312">
        <v>0</v>
      </c>
      <c r="Q312" t="s">
        <v>2</v>
      </c>
      <c r="R312" t="s">
        <v>9</v>
      </c>
      <c r="S312" t="s">
        <v>66</v>
      </c>
      <c r="T312">
        <v>10</v>
      </c>
    </row>
    <row r="313" spans="1:20" x14ac:dyDescent="0.25">
      <c r="A313" s="13">
        <v>42491</v>
      </c>
      <c r="B313">
        <v>99728</v>
      </c>
      <c r="C313" t="s">
        <v>22</v>
      </c>
      <c r="D313">
        <v>23</v>
      </c>
      <c r="E313" t="s">
        <v>16</v>
      </c>
      <c r="F313" t="s">
        <v>33</v>
      </c>
      <c r="G313" s="13"/>
      <c r="H313" t="s">
        <v>63</v>
      </c>
      <c r="I313" t="s">
        <v>29</v>
      </c>
      <c r="J313" s="13">
        <v>41040</v>
      </c>
      <c r="K313" t="s">
        <v>41</v>
      </c>
      <c r="L313" t="s">
        <v>64</v>
      </c>
      <c r="M313" t="s">
        <v>65</v>
      </c>
      <c r="N313">
        <v>0</v>
      </c>
      <c r="O313">
        <v>0</v>
      </c>
      <c r="P313">
        <v>0</v>
      </c>
      <c r="Q313" t="s">
        <v>10</v>
      </c>
      <c r="R313" t="s">
        <v>7</v>
      </c>
      <c r="S313" t="s">
        <v>69</v>
      </c>
      <c r="T313">
        <v>5</v>
      </c>
    </row>
    <row r="314" spans="1:20" x14ac:dyDescent="0.25">
      <c r="A314" s="13">
        <v>42522</v>
      </c>
      <c r="B314">
        <v>10742</v>
      </c>
      <c r="C314" t="s">
        <v>22</v>
      </c>
      <c r="D314">
        <v>23</v>
      </c>
      <c r="E314" t="s">
        <v>21</v>
      </c>
      <c r="F314" t="s">
        <v>33</v>
      </c>
      <c r="G314" s="13"/>
      <c r="H314" t="s">
        <v>63</v>
      </c>
      <c r="I314" t="s">
        <v>29</v>
      </c>
      <c r="J314" s="13">
        <v>41080</v>
      </c>
      <c r="K314" t="s">
        <v>41</v>
      </c>
      <c r="L314" t="s">
        <v>64</v>
      </c>
      <c r="M314" t="s">
        <v>65</v>
      </c>
      <c r="N314">
        <v>0</v>
      </c>
      <c r="O314">
        <v>0</v>
      </c>
      <c r="P314">
        <v>0</v>
      </c>
      <c r="Q314" t="s">
        <v>10</v>
      </c>
      <c r="R314" t="s">
        <v>7</v>
      </c>
      <c r="S314" t="s">
        <v>73</v>
      </c>
      <c r="T314">
        <v>6</v>
      </c>
    </row>
    <row r="315" spans="1:20" x14ac:dyDescent="0.25">
      <c r="A315" s="13">
        <v>42552</v>
      </c>
      <c r="B315">
        <v>99456</v>
      </c>
      <c r="C315" t="s">
        <v>22</v>
      </c>
      <c r="D315">
        <v>23</v>
      </c>
      <c r="E315" t="s">
        <v>17</v>
      </c>
      <c r="F315" t="s">
        <v>33</v>
      </c>
      <c r="G315" s="13"/>
      <c r="H315" t="s">
        <v>63</v>
      </c>
      <c r="I315" t="s">
        <v>25</v>
      </c>
      <c r="J315" s="13">
        <v>41115</v>
      </c>
      <c r="K315" t="s">
        <v>41</v>
      </c>
      <c r="L315" t="s">
        <v>64</v>
      </c>
      <c r="M315" t="s">
        <v>65</v>
      </c>
      <c r="N315">
        <v>0</v>
      </c>
      <c r="O315">
        <v>0</v>
      </c>
      <c r="P315">
        <v>0</v>
      </c>
      <c r="Q315" t="s">
        <v>10</v>
      </c>
      <c r="R315" t="s">
        <v>8</v>
      </c>
      <c r="S315" t="s">
        <v>74</v>
      </c>
      <c r="T315">
        <v>7</v>
      </c>
    </row>
    <row r="316" spans="1:20" x14ac:dyDescent="0.25">
      <c r="A316" s="13">
        <v>42675</v>
      </c>
      <c r="B316">
        <v>4340</v>
      </c>
      <c r="C316" t="s">
        <v>22</v>
      </c>
      <c r="D316">
        <v>23</v>
      </c>
      <c r="E316" t="s">
        <v>16</v>
      </c>
      <c r="F316" t="s">
        <v>33</v>
      </c>
      <c r="G316" s="13"/>
      <c r="H316" t="s">
        <v>63</v>
      </c>
      <c r="I316" t="s">
        <v>29</v>
      </c>
      <c r="J316" s="13">
        <v>41214</v>
      </c>
      <c r="K316" t="s">
        <v>41</v>
      </c>
      <c r="L316" t="s">
        <v>64</v>
      </c>
      <c r="M316" t="s">
        <v>65</v>
      </c>
      <c r="N316">
        <v>0</v>
      </c>
      <c r="O316">
        <v>0</v>
      </c>
      <c r="P316">
        <v>0</v>
      </c>
      <c r="Q316" t="s">
        <v>10</v>
      </c>
      <c r="R316" t="s">
        <v>9</v>
      </c>
      <c r="S316" t="s">
        <v>67</v>
      </c>
      <c r="T316">
        <v>11</v>
      </c>
    </row>
    <row r="317" spans="1:20" x14ac:dyDescent="0.25">
      <c r="A317" s="13">
        <v>42675</v>
      </c>
      <c r="B317">
        <v>103658</v>
      </c>
      <c r="C317" t="s">
        <v>22</v>
      </c>
      <c r="D317">
        <v>23</v>
      </c>
      <c r="E317" t="s">
        <v>21</v>
      </c>
      <c r="F317" t="s">
        <v>33</v>
      </c>
      <c r="G317" s="13"/>
      <c r="H317" t="s">
        <v>63</v>
      </c>
      <c r="I317" t="s">
        <v>24</v>
      </c>
      <c r="J317" s="13">
        <v>41229</v>
      </c>
      <c r="K317" t="s">
        <v>41</v>
      </c>
      <c r="L317" t="s">
        <v>64</v>
      </c>
      <c r="M317" t="s">
        <v>65</v>
      </c>
      <c r="N317">
        <v>0</v>
      </c>
      <c r="O317">
        <v>0</v>
      </c>
      <c r="P317">
        <v>0</v>
      </c>
      <c r="Q317" t="s">
        <v>10</v>
      </c>
      <c r="R317" t="s">
        <v>9</v>
      </c>
      <c r="S317" t="s">
        <v>67</v>
      </c>
      <c r="T317">
        <v>11</v>
      </c>
    </row>
    <row r="318" spans="1:20" x14ac:dyDescent="0.25">
      <c r="A318" s="13">
        <v>42736</v>
      </c>
      <c r="B318">
        <v>105980</v>
      </c>
      <c r="C318" t="s">
        <v>22</v>
      </c>
      <c r="D318">
        <v>23</v>
      </c>
      <c r="E318" t="s">
        <v>18</v>
      </c>
      <c r="F318" t="s">
        <v>33</v>
      </c>
      <c r="G318" s="13"/>
      <c r="H318" t="s">
        <v>63</v>
      </c>
      <c r="I318" t="s">
        <v>24</v>
      </c>
      <c r="J318" s="13">
        <v>41285</v>
      </c>
      <c r="K318" t="s">
        <v>41</v>
      </c>
      <c r="L318" t="s">
        <v>64</v>
      </c>
      <c r="M318" t="s">
        <v>65</v>
      </c>
      <c r="N318">
        <v>0</v>
      </c>
      <c r="O318">
        <v>0</v>
      </c>
      <c r="P318">
        <v>0</v>
      </c>
      <c r="Q318" t="s">
        <v>11</v>
      </c>
      <c r="R318" t="s">
        <v>3</v>
      </c>
      <c r="S318" t="s">
        <v>4</v>
      </c>
      <c r="T318">
        <v>1</v>
      </c>
    </row>
    <row r="319" spans="1:20" x14ac:dyDescent="0.25">
      <c r="A319" s="13">
        <v>42795</v>
      </c>
      <c r="B319">
        <v>106700</v>
      </c>
      <c r="C319" t="s">
        <v>22</v>
      </c>
      <c r="D319">
        <v>23</v>
      </c>
      <c r="E319" t="s">
        <v>20</v>
      </c>
      <c r="F319" t="s">
        <v>33</v>
      </c>
      <c r="G319" s="13"/>
      <c r="H319" t="s">
        <v>63</v>
      </c>
      <c r="I319" t="s">
        <v>27</v>
      </c>
      <c r="J319" s="13">
        <v>41341</v>
      </c>
      <c r="K319" t="s">
        <v>41</v>
      </c>
      <c r="L319" t="s">
        <v>64</v>
      </c>
      <c r="M319" t="s">
        <v>65</v>
      </c>
      <c r="N319">
        <v>0</v>
      </c>
      <c r="O319">
        <v>0</v>
      </c>
      <c r="P319">
        <v>0</v>
      </c>
      <c r="Q319" t="s">
        <v>11</v>
      </c>
      <c r="R319" t="s">
        <v>3</v>
      </c>
      <c r="S319" t="s">
        <v>6</v>
      </c>
      <c r="T319">
        <v>3</v>
      </c>
    </row>
    <row r="320" spans="1:20" x14ac:dyDescent="0.25">
      <c r="A320" s="13">
        <v>42795</v>
      </c>
      <c r="B320">
        <v>111280</v>
      </c>
      <c r="C320" t="s">
        <v>22</v>
      </c>
      <c r="D320">
        <v>23</v>
      </c>
      <c r="E320" t="s">
        <v>18</v>
      </c>
      <c r="F320" t="s">
        <v>33</v>
      </c>
      <c r="G320" s="13"/>
      <c r="H320" t="s">
        <v>63</v>
      </c>
      <c r="I320" t="s">
        <v>29</v>
      </c>
      <c r="J320" s="13">
        <v>41361</v>
      </c>
      <c r="K320" t="s">
        <v>41</v>
      </c>
      <c r="L320" t="s">
        <v>64</v>
      </c>
      <c r="M320" t="s">
        <v>65</v>
      </c>
      <c r="N320">
        <v>0</v>
      </c>
      <c r="O320">
        <v>0</v>
      </c>
      <c r="P320">
        <v>0</v>
      </c>
      <c r="Q320" t="s">
        <v>11</v>
      </c>
      <c r="R320" t="s">
        <v>3</v>
      </c>
      <c r="S320" t="s">
        <v>6</v>
      </c>
      <c r="T320">
        <v>3</v>
      </c>
    </row>
    <row r="321" spans="1:20" x14ac:dyDescent="0.25">
      <c r="A321" s="13">
        <v>42856</v>
      </c>
      <c r="B321">
        <v>29274</v>
      </c>
      <c r="C321" t="s">
        <v>22</v>
      </c>
      <c r="D321">
        <v>23</v>
      </c>
      <c r="E321" t="s">
        <v>20</v>
      </c>
      <c r="F321" t="s">
        <v>33</v>
      </c>
      <c r="G321" s="13"/>
      <c r="H321" t="s">
        <v>63</v>
      </c>
      <c r="I321" t="s">
        <v>24</v>
      </c>
      <c r="J321" s="13">
        <v>41410</v>
      </c>
      <c r="K321" t="s">
        <v>41</v>
      </c>
      <c r="L321" t="s">
        <v>64</v>
      </c>
      <c r="M321" t="s">
        <v>65</v>
      </c>
      <c r="N321">
        <v>0</v>
      </c>
      <c r="O321">
        <v>0</v>
      </c>
      <c r="P321">
        <v>0</v>
      </c>
      <c r="Q321" t="s">
        <v>11</v>
      </c>
      <c r="R321" t="s">
        <v>7</v>
      </c>
      <c r="S321" t="s">
        <v>69</v>
      </c>
      <c r="T321">
        <v>5</v>
      </c>
    </row>
    <row r="322" spans="1:20" x14ac:dyDescent="0.25">
      <c r="A322" s="13">
        <v>42856</v>
      </c>
      <c r="B322">
        <v>51166</v>
      </c>
      <c r="C322" t="s">
        <v>22</v>
      </c>
      <c r="D322">
        <v>23</v>
      </c>
      <c r="E322" t="s">
        <v>19</v>
      </c>
      <c r="F322" t="s">
        <v>33</v>
      </c>
      <c r="G322" s="13"/>
      <c r="H322" t="s">
        <v>63</v>
      </c>
      <c r="I322" t="s">
        <v>24</v>
      </c>
      <c r="J322" s="13">
        <v>41404</v>
      </c>
      <c r="K322" t="s">
        <v>41</v>
      </c>
      <c r="L322" t="s">
        <v>64</v>
      </c>
      <c r="M322" t="s">
        <v>65</v>
      </c>
      <c r="N322">
        <v>0</v>
      </c>
      <c r="O322">
        <v>0</v>
      </c>
      <c r="P322">
        <v>0</v>
      </c>
      <c r="Q322" t="s">
        <v>11</v>
      </c>
      <c r="R322" t="s">
        <v>7</v>
      </c>
      <c r="S322" t="s">
        <v>69</v>
      </c>
      <c r="T322">
        <v>5</v>
      </c>
    </row>
    <row r="323" spans="1:20" x14ac:dyDescent="0.25">
      <c r="A323" s="13">
        <v>42887</v>
      </c>
      <c r="B323">
        <v>117154</v>
      </c>
      <c r="C323" t="s">
        <v>22</v>
      </c>
      <c r="D323">
        <v>23</v>
      </c>
      <c r="E323" t="s">
        <v>15</v>
      </c>
      <c r="F323" t="s">
        <v>33</v>
      </c>
      <c r="G323" s="13"/>
      <c r="H323" t="s">
        <v>63</v>
      </c>
      <c r="I323" t="s">
        <v>28</v>
      </c>
      <c r="J323" s="13">
        <v>41436</v>
      </c>
      <c r="K323" t="s">
        <v>41</v>
      </c>
      <c r="L323" t="s">
        <v>64</v>
      </c>
      <c r="M323" t="s">
        <v>65</v>
      </c>
      <c r="N323">
        <v>0</v>
      </c>
      <c r="O323">
        <v>0</v>
      </c>
      <c r="P323">
        <v>0</v>
      </c>
      <c r="Q323" t="s">
        <v>11</v>
      </c>
      <c r="R323" t="s">
        <v>7</v>
      </c>
      <c r="S323" t="s">
        <v>73</v>
      </c>
      <c r="T323">
        <v>6</v>
      </c>
    </row>
    <row r="324" spans="1:20" x14ac:dyDescent="0.25">
      <c r="A324" s="13">
        <v>42948</v>
      </c>
      <c r="B324">
        <v>24614</v>
      </c>
      <c r="C324" t="s">
        <v>22</v>
      </c>
      <c r="D324">
        <v>23</v>
      </c>
      <c r="E324" t="s">
        <v>15</v>
      </c>
      <c r="F324" t="s">
        <v>33</v>
      </c>
      <c r="G324" s="13"/>
      <c r="H324" t="s">
        <v>63</v>
      </c>
      <c r="I324" t="s">
        <v>27</v>
      </c>
      <c r="J324" s="13">
        <v>41509</v>
      </c>
      <c r="K324" t="s">
        <v>41</v>
      </c>
      <c r="L324" t="s">
        <v>64</v>
      </c>
      <c r="M324" t="s">
        <v>65</v>
      </c>
      <c r="N324">
        <v>0</v>
      </c>
      <c r="O324">
        <v>0</v>
      </c>
      <c r="P324">
        <v>0</v>
      </c>
      <c r="Q324" t="s">
        <v>11</v>
      </c>
      <c r="R324" t="s">
        <v>8</v>
      </c>
      <c r="S324" t="s">
        <v>70</v>
      </c>
      <c r="T324">
        <v>8</v>
      </c>
    </row>
    <row r="325" spans="1:20" x14ac:dyDescent="0.25">
      <c r="A325" s="13">
        <v>42979</v>
      </c>
      <c r="B325">
        <v>28412</v>
      </c>
      <c r="C325" t="s">
        <v>22</v>
      </c>
      <c r="D325">
        <v>23</v>
      </c>
      <c r="E325" t="s">
        <v>17</v>
      </c>
      <c r="F325" t="s">
        <v>33</v>
      </c>
      <c r="G325" s="13"/>
      <c r="H325" t="s">
        <v>63</v>
      </c>
      <c r="I325" t="s">
        <v>30</v>
      </c>
      <c r="J325" s="13">
        <v>41522</v>
      </c>
      <c r="K325" t="s">
        <v>41</v>
      </c>
      <c r="L325" t="s">
        <v>64</v>
      </c>
      <c r="M325" t="s">
        <v>65</v>
      </c>
      <c r="N325">
        <v>0</v>
      </c>
      <c r="O325">
        <v>0</v>
      </c>
      <c r="P325">
        <v>0</v>
      </c>
      <c r="Q325" t="s">
        <v>11</v>
      </c>
      <c r="R325" t="s">
        <v>8</v>
      </c>
      <c r="S325" t="s">
        <v>71</v>
      </c>
      <c r="T325">
        <v>9</v>
      </c>
    </row>
    <row r="326" spans="1:20" x14ac:dyDescent="0.25">
      <c r="A326" s="13">
        <v>42979</v>
      </c>
      <c r="B326">
        <v>119666</v>
      </c>
      <c r="C326" t="s">
        <v>22</v>
      </c>
      <c r="D326">
        <v>23</v>
      </c>
      <c r="E326" t="s">
        <v>21</v>
      </c>
      <c r="F326" t="s">
        <v>33</v>
      </c>
      <c r="G326" s="13"/>
      <c r="H326" t="s">
        <v>63</v>
      </c>
      <c r="I326" t="s">
        <v>29</v>
      </c>
      <c r="J326" s="13">
        <v>41544</v>
      </c>
      <c r="K326" t="s">
        <v>41</v>
      </c>
      <c r="L326" t="s">
        <v>64</v>
      </c>
      <c r="M326" t="s">
        <v>65</v>
      </c>
      <c r="N326">
        <v>0</v>
      </c>
      <c r="O326">
        <v>0</v>
      </c>
      <c r="P326">
        <v>0</v>
      </c>
      <c r="Q326" t="s">
        <v>11</v>
      </c>
      <c r="R326" t="s">
        <v>8</v>
      </c>
      <c r="S326" t="s">
        <v>71</v>
      </c>
      <c r="T326">
        <v>9</v>
      </c>
    </row>
    <row r="327" spans="1:20" x14ac:dyDescent="0.25">
      <c r="A327" s="13">
        <v>43009</v>
      </c>
      <c r="B327">
        <v>122114</v>
      </c>
      <c r="C327" t="s">
        <v>22</v>
      </c>
      <c r="D327">
        <v>23</v>
      </c>
      <c r="E327" t="s">
        <v>21</v>
      </c>
      <c r="F327" t="s">
        <v>33</v>
      </c>
      <c r="G327" s="13"/>
      <c r="H327" t="s">
        <v>63</v>
      </c>
      <c r="I327" t="s">
        <v>28</v>
      </c>
      <c r="J327" s="13">
        <v>41569</v>
      </c>
      <c r="K327" t="s">
        <v>41</v>
      </c>
      <c r="L327" t="s">
        <v>64</v>
      </c>
      <c r="M327" t="s">
        <v>65</v>
      </c>
      <c r="N327">
        <v>0</v>
      </c>
      <c r="O327">
        <v>0</v>
      </c>
      <c r="P327">
        <v>0</v>
      </c>
      <c r="Q327" t="s">
        <v>11</v>
      </c>
      <c r="R327" t="s">
        <v>9</v>
      </c>
      <c r="S327" t="s">
        <v>66</v>
      </c>
      <c r="T327">
        <v>10</v>
      </c>
    </row>
    <row r="328" spans="1:20" x14ac:dyDescent="0.25">
      <c r="A328" s="13">
        <v>43040</v>
      </c>
      <c r="B328">
        <v>53874</v>
      </c>
      <c r="C328" t="s">
        <v>22</v>
      </c>
      <c r="D328">
        <v>23</v>
      </c>
      <c r="E328" t="s">
        <v>18</v>
      </c>
      <c r="F328" t="s">
        <v>33</v>
      </c>
      <c r="G328" s="13"/>
      <c r="H328" t="s">
        <v>63</v>
      </c>
      <c r="I328" t="s">
        <v>30</v>
      </c>
      <c r="J328" s="13">
        <v>41579</v>
      </c>
      <c r="K328" t="s">
        <v>41</v>
      </c>
      <c r="L328" t="s">
        <v>64</v>
      </c>
      <c r="M328" t="s">
        <v>65</v>
      </c>
      <c r="N328">
        <v>0</v>
      </c>
      <c r="O328">
        <v>0</v>
      </c>
      <c r="P328">
        <v>0</v>
      </c>
      <c r="Q328" t="s">
        <v>11</v>
      </c>
      <c r="R328" t="s">
        <v>9</v>
      </c>
      <c r="S328" t="s">
        <v>67</v>
      </c>
      <c r="T328">
        <v>11</v>
      </c>
    </row>
    <row r="329" spans="1:20" x14ac:dyDescent="0.25">
      <c r="A329" s="13">
        <v>43191</v>
      </c>
      <c r="B329">
        <v>95712</v>
      </c>
      <c r="C329" t="s">
        <v>22</v>
      </c>
      <c r="D329">
        <v>23</v>
      </c>
      <c r="E329" t="s">
        <v>15</v>
      </c>
      <c r="F329" t="s">
        <v>32</v>
      </c>
      <c r="G329" s="13"/>
      <c r="H329" t="s">
        <v>63</v>
      </c>
      <c r="I329" t="s">
        <v>25</v>
      </c>
      <c r="J329" s="13">
        <v>41758</v>
      </c>
      <c r="K329" t="s">
        <v>42</v>
      </c>
      <c r="L329" t="s">
        <v>64</v>
      </c>
      <c r="M329" t="s">
        <v>65</v>
      </c>
      <c r="N329">
        <v>0</v>
      </c>
      <c r="O329">
        <v>0</v>
      </c>
      <c r="P329">
        <v>0</v>
      </c>
      <c r="Q329" t="s">
        <v>12</v>
      </c>
      <c r="R329" t="s">
        <v>7</v>
      </c>
      <c r="S329" t="s">
        <v>68</v>
      </c>
      <c r="T329">
        <v>4</v>
      </c>
    </row>
    <row r="330" spans="1:20" x14ac:dyDescent="0.25">
      <c r="A330" s="13">
        <v>43221</v>
      </c>
      <c r="B330">
        <v>1734</v>
      </c>
      <c r="C330" t="s">
        <v>22</v>
      </c>
      <c r="D330">
        <v>23</v>
      </c>
      <c r="E330" t="s">
        <v>20</v>
      </c>
      <c r="F330" t="s">
        <v>33</v>
      </c>
      <c r="G330" s="13"/>
      <c r="H330" t="s">
        <v>63</v>
      </c>
      <c r="I330" t="s">
        <v>27</v>
      </c>
      <c r="J330" s="13">
        <v>41773</v>
      </c>
      <c r="K330" t="s">
        <v>41</v>
      </c>
      <c r="L330" t="s">
        <v>64</v>
      </c>
      <c r="M330" t="s">
        <v>65</v>
      </c>
      <c r="N330">
        <v>0</v>
      </c>
      <c r="O330">
        <v>0</v>
      </c>
      <c r="P330">
        <v>0</v>
      </c>
      <c r="Q330" t="s">
        <v>12</v>
      </c>
      <c r="R330" t="s">
        <v>7</v>
      </c>
      <c r="S330" t="s">
        <v>69</v>
      </c>
      <c r="T330">
        <v>5</v>
      </c>
    </row>
    <row r="331" spans="1:20" x14ac:dyDescent="0.25">
      <c r="A331" s="13">
        <v>43221</v>
      </c>
      <c r="B331">
        <v>43396</v>
      </c>
      <c r="C331" t="s">
        <v>22</v>
      </c>
      <c r="D331">
        <v>23</v>
      </c>
      <c r="E331" t="s">
        <v>17</v>
      </c>
      <c r="F331" t="s">
        <v>33</v>
      </c>
      <c r="G331" s="13"/>
      <c r="H331" t="s">
        <v>63</v>
      </c>
      <c r="I331" t="s">
        <v>27</v>
      </c>
      <c r="J331" s="13">
        <v>41782</v>
      </c>
      <c r="K331" t="s">
        <v>41</v>
      </c>
      <c r="L331" t="s">
        <v>64</v>
      </c>
      <c r="M331" t="s">
        <v>65</v>
      </c>
      <c r="N331">
        <v>0</v>
      </c>
      <c r="O331">
        <v>0</v>
      </c>
      <c r="P331">
        <v>0</v>
      </c>
      <c r="Q331" t="s">
        <v>12</v>
      </c>
      <c r="R331" t="s">
        <v>7</v>
      </c>
      <c r="S331" t="s">
        <v>69</v>
      </c>
      <c r="T331">
        <v>5</v>
      </c>
    </row>
    <row r="332" spans="1:20" x14ac:dyDescent="0.25">
      <c r="A332" s="13">
        <v>43221</v>
      </c>
      <c r="B332">
        <v>95750</v>
      </c>
      <c r="C332" t="s">
        <v>22</v>
      </c>
      <c r="D332">
        <v>23</v>
      </c>
      <c r="E332" t="s">
        <v>19</v>
      </c>
      <c r="F332" t="s">
        <v>32</v>
      </c>
      <c r="G332" s="13"/>
      <c r="H332" t="s">
        <v>63</v>
      </c>
      <c r="I332" t="s">
        <v>25</v>
      </c>
      <c r="J332" s="13">
        <v>41772</v>
      </c>
      <c r="K332" t="s">
        <v>42</v>
      </c>
      <c r="L332" t="s">
        <v>64</v>
      </c>
      <c r="M332" t="s">
        <v>65</v>
      </c>
      <c r="N332">
        <v>0</v>
      </c>
      <c r="O332">
        <v>0</v>
      </c>
      <c r="P332">
        <v>0</v>
      </c>
      <c r="Q332" t="s">
        <v>12</v>
      </c>
      <c r="R332" t="s">
        <v>7</v>
      </c>
      <c r="S332" t="s">
        <v>69</v>
      </c>
      <c r="T332">
        <v>5</v>
      </c>
    </row>
    <row r="333" spans="1:20" x14ac:dyDescent="0.25">
      <c r="A333" s="13">
        <v>43252</v>
      </c>
      <c r="B333">
        <v>50418</v>
      </c>
      <c r="C333" t="s">
        <v>22</v>
      </c>
      <c r="D333">
        <v>23</v>
      </c>
      <c r="E333" t="s">
        <v>21</v>
      </c>
      <c r="F333" t="s">
        <v>33</v>
      </c>
      <c r="G333" s="13"/>
      <c r="H333" t="s">
        <v>63</v>
      </c>
      <c r="I333" t="s">
        <v>28</v>
      </c>
      <c r="J333" s="13">
        <v>41814</v>
      </c>
      <c r="K333" t="s">
        <v>41</v>
      </c>
      <c r="L333" t="s">
        <v>64</v>
      </c>
      <c r="M333" t="s">
        <v>65</v>
      </c>
      <c r="N333">
        <v>0</v>
      </c>
      <c r="O333">
        <v>0</v>
      </c>
      <c r="P333">
        <v>0</v>
      </c>
      <c r="Q333" t="s">
        <v>12</v>
      </c>
      <c r="R333" t="s">
        <v>7</v>
      </c>
      <c r="S333" t="s">
        <v>73</v>
      </c>
      <c r="T333">
        <v>6</v>
      </c>
    </row>
    <row r="334" spans="1:20" x14ac:dyDescent="0.25">
      <c r="A334" s="13">
        <v>43252</v>
      </c>
      <c r="B334">
        <v>51964</v>
      </c>
      <c r="C334" t="s">
        <v>22</v>
      </c>
      <c r="D334">
        <v>23</v>
      </c>
      <c r="E334" t="s">
        <v>15</v>
      </c>
      <c r="F334" t="s">
        <v>33</v>
      </c>
      <c r="G334" s="13"/>
      <c r="H334" t="s">
        <v>63</v>
      </c>
      <c r="I334" t="s">
        <v>28</v>
      </c>
      <c r="J334" s="13">
        <v>41794</v>
      </c>
      <c r="K334" t="s">
        <v>41</v>
      </c>
      <c r="L334" t="s">
        <v>64</v>
      </c>
      <c r="M334" t="s">
        <v>65</v>
      </c>
      <c r="N334">
        <v>0</v>
      </c>
      <c r="O334">
        <v>0</v>
      </c>
      <c r="P334">
        <v>0</v>
      </c>
      <c r="Q334" t="s">
        <v>12</v>
      </c>
      <c r="R334" t="s">
        <v>7</v>
      </c>
      <c r="S334" t="s">
        <v>73</v>
      </c>
      <c r="T334">
        <v>6</v>
      </c>
    </row>
    <row r="335" spans="1:20" x14ac:dyDescent="0.25">
      <c r="A335" s="13">
        <v>43282</v>
      </c>
      <c r="B335">
        <v>9136</v>
      </c>
      <c r="C335" t="s">
        <v>22</v>
      </c>
      <c r="D335">
        <v>23</v>
      </c>
      <c r="E335" t="s">
        <v>18</v>
      </c>
      <c r="F335" t="s">
        <v>33</v>
      </c>
      <c r="G335" s="13"/>
      <c r="H335" t="s">
        <v>63</v>
      </c>
      <c r="I335" t="s">
        <v>27</v>
      </c>
      <c r="J335" s="13">
        <v>41829</v>
      </c>
      <c r="K335" t="s">
        <v>41</v>
      </c>
      <c r="L335" t="s">
        <v>64</v>
      </c>
      <c r="M335" t="s">
        <v>65</v>
      </c>
      <c r="N335">
        <v>0</v>
      </c>
      <c r="O335">
        <v>0</v>
      </c>
      <c r="P335">
        <v>0</v>
      </c>
      <c r="Q335" t="s">
        <v>12</v>
      </c>
      <c r="R335" t="s">
        <v>8</v>
      </c>
      <c r="S335" t="s">
        <v>74</v>
      </c>
      <c r="T335">
        <v>7</v>
      </c>
    </row>
    <row r="336" spans="1:20" x14ac:dyDescent="0.25">
      <c r="A336" s="13">
        <v>43282</v>
      </c>
      <c r="B336">
        <v>43142</v>
      </c>
      <c r="C336" t="s">
        <v>22</v>
      </c>
      <c r="D336">
        <v>23</v>
      </c>
      <c r="E336" t="s">
        <v>15</v>
      </c>
      <c r="F336" t="s">
        <v>33</v>
      </c>
      <c r="G336" s="13"/>
      <c r="H336" t="s">
        <v>63</v>
      </c>
      <c r="I336" t="s">
        <v>29</v>
      </c>
      <c r="J336" s="13">
        <v>41823</v>
      </c>
      <c r="K336" t="s">
        <v>41</v>
      </c>
      <c r="L336" t="s">
        <v>64</v>
      </c>
      <c r="M336" t="s">
        <v>65</v>
      </c>
      <c r="N336">
        <v>0</v>
      </c>
      <c r="O336">
        <v>0</v>
      </c>
      <c r="P336">
        <v>0</v>
      </c>
      <c r="Q336" t="s">
        <v>12</v>
      </c>
      <c r="R336" t="s">
        <v>8</v>
      </c>
      <c r="S336" t="s">
        <v>74</v>
      </c>
      <c r="T336">
        <v>7</v>
      </c>
    </row>
    <row r="337" spans="1:20" x14ac:dyDescent="0.25">
      <c r="A337" s="13">
        <v>43282</v>
      </c>
      <c r="B337">
        <v>43712</v>
      </c>
      <c r="C337" t="s">
        <v>22</v>
      </c>
      <c r="D337">
        <v>23</v>
      </c>
      <c r="E337" t="s">
        <v>15</v>
      </c>
      <c r="F337" t="s">
        <v>33</v>
      </c>
      <c r="G337" s="13"/>
      <c r="H337" t="s">
        <v>63</v>
      </c>
      <c r="I337" t="s">
        <v>27</v>
      </c>
      <c r="J337" s="13">
        <v>41837</v>
      </c>
      <c r="K337" t="s">
        <v>41</v>
      </c>
      <c r="L337" t="s">
        <v>64</v>
      </c>
      <c r="M337" t="s">
        <v>65</v>
      </c>
      <c r="N337">
        <v>0</v>
      </c>
      <c r="O337">
        <v>0</v>
      </c>
      <c r="P337">
        <v>0</v>
      </c>
      <c r="Q337" t="s">
        <v>12</v>
      </c>
      <c r="R337" t="s">
        <v>8</v>
      </c>
      <c r="S337" t="s">
        <v>74</v>
      </c>
      <c r="T337">
        <v>7</v>
      </c>
    </row>
    <row r="338" spans="1:20" x14ac:dyDescent="0.25">
      <c r="A338" s="13">
        <v>43313</v>
      </c>
      <c r="B338">
        <v>95686</v>
      </c>
      <c r="C338" t="s">
        <v>22</v>
      </c>
      <c r="D338">
        <v>23</v>
      </c>
      <c r="E338" t="s">
        <v>21</v>
      </c>
      <c r="F338" t="s">
        <v>33</v>
      </c>
      <c r="G338" s="13"/>
      <c r="H338" t="s">
        <v>63</v>
      </c>
      <c r="I338" t="s">
        <v>25</v>
      </c>
      <c r="J338" s="13">
        <v>41870</v>
      </c>
      <c r="K338" t="s">
        <v>41</v>
      </c>
      <c r="L338" t="s">
        <v>64</v>
      </c>
      <c r="M338" t="s">
        <v>65</v>
      </c>
      <c r="N338">
        <v>0</v>
      </c>
      <c r="O338">
        <v>0</v>
      </c>
      <c r="P338">
        <v>0</v>
      </c>
      <c r="Q338" t="s">
        <v>12</v>
      </c>
      <c r="R338" t="s">
        <v>8</v>
      </c>
      <c r="S338" t="s">
        <v>70</v>
      </c>
      <c r="T338">
        <v>8</v>
      </c>
    </row>
    <row r="339" spans="1:20" x14ac:dyDescent="0.25">
      <c r="A339" s="13">
        <v>43374</v>
      </c>
      <c r="B339">
        <v>51800</v>
      </c>
      <c r="C339" t="s">
        <v>22</v>
      </c>
      <c r="D339">
        <v>23</v>
      </c>
      <c r="E339" t="s">
        <v>21</v>
      </c>
      <c r="F339" t="s">
        <v>33</v>
      </c>
      <c r="G339" s="13"/>
      <c r="H339" t="s">
        <v>63</v>
      </c>
      <c r="I339" t="s">
        <v>30</v>
      </c>
      <c r="J339" s="13">
        <v>41928</v>
      </c>
      <c r="K339" t="s">
        <v>41</v>
      </c>
      <c r="L339" t="s">
        <v>64</v>
      </c>
      <c r="M339" t="s">
        <v>65</v>
      </c>
      <c r="N339">
        <v>0</v>
      </c>
      <c r="O339">
        <v>0</v>
      </c>
      <c r="P339">
        <v>0</v>
      </c>
      <c r="Q339" t="s">
        <v>12</v>
      </c>
      <c r="R339" t="s">
        <v>9</v>
      </c>
      <c r="S339" t="s">
        <v>66</v>
      </c>
      <c r="T339">
        <v>10</v>
      </c>
    </row>
    <row r="340" spans="1:20" x14ac:dyDescent="0.25">
      <c r="A340" s="13">
        <v>43405</v>
      </c>
      <c r="B340">
        <v>55662</v>
      </c>
      <c r="C340" t="s">
        <v>22</v>
      </c>
      <c r="D340">
        <v>23</v>
      </c>
      <c r="E340" t="s">
        <v>20</v>
      </c>
      <c r="F340" t="s">
        <v>33</v>
      </c>
      <c r="G340" s="13"/>
      <c r="H340" t="s">
        <v>63</v>
      </c>
      <c r="I340" t="s">
        <v>27</v>
      </c>
      <c r="J340" s="13">
        <v>41948</v>
      </c>
      <c r="K340" t="s">
        <v>41</v>
      </c>
      <c r="L340" t="s">
        <v>64</v>
      </c>
      <c r="M340" t="s">
        <v>65</v>
      </c>
      <c r="N340">
        <v>0</v>
      </c>
      <c r="O340">
        <v>0</v>
      </c>
      <c r="P340">
        <v>0</v>
      </c>
      <c r="Q340" t="s">
        <v>12</v>
      </c>
      <c r="R340" t="s">
        <v>9</v>
      </c>
      <c r="S340" t="s">
        <v>67</v>
      </c>
      <c r="T340">
        <v>11</v>
      </c>
    </row>
    <row r="341" spans="1:20" x14ac:dyDescent="0.25">
      <c r="A341" s="13">
        <v>42370</v>
      </c>
      <c r="B341">
        <v>49968</v>
      </c>
      <c r="C341" t="s">
        <v>22</v>
      </c>
      <c r="D341">
        <v>24</v>
      </c>
      <c r="E341" t="s">
        <v>16</v>
      </c>
      <c r="F341" t="s">
        <v>33</v>
      </c>
      <c r="G341" s="13"/>
      <c r="H341" t="s">
        <v>63</v>
      </c>
      <c r="I341" t="s">
        <v>29</v>
      </c>
      <c r="J341" s="13">
        <v>40933</v>
      </c>
      <c r="K341" t="s">
        <v>41</v>
      </c>
      <c r="L341" t="s">
        <v>64</v>
      </c>
      <c r="M341" t="s">
        <v>65</v>
      </c>
      <c r="N341">
        <v>0</v>
      </c>
      <c r="O341">
        <v>0</v>
      </c>
      <c r="P341">
        <v>0</v>
      </c>
      <c r="Q341" t="s">
        <v>10</v>
      </c>
      <c r="R341" t="s">
        <v>3</v>
      </c>
      <c r="S341" t="s">
        <v>4</v>
      </c>
      <c r="T341">
        <v>1</v>
      </c>
    </row>
    <row r="342" spans="1:20" x14ac:dyDescent="0.25">
      <c r="A342" s="13">
        <v>42401</v>
      </c>
      <c r="B342">
        <v>41306</v>
      </c>
      <c r="C342" t="s">
        <v>22</v>
      </c>
      <c r="D342">
        <v>24</v>
      </c>
      <c r="E342" t="s">
        <v>19</v>
      </c>
      <c r="F342" t="s">
        <v>33</v>
      </c>
      <c r="G342" s="13"/>
      <c r="H342" t="s">
        <v>63</v>
      </c>
      <c r="I342" t="s">
        <v>26</v>
      </c>
      <c r="J342" s="13">
        <v>40960</v>
      </c>
      <c r="K342" t="s">
        <v>41</v>
      </c>
      <c r="L342" t="s">
        <v>64</v>
      </c>
      <c r="M342" t="s">
        <v>65</v>
      </c>
      <c r="N342">
        <v>0</v>
      </c>
      <c r="O342">
        <v>0</v>
      </c>
      <c r="P342">
        <v>0</v>
      </c>
      <c r="Q342" t="s">
        <v>10</v>
      </c>
      <c r="R342" t="s">
        <v>3</v>
      </c>
      <c r="S342" t="s">
        <v>5</v>
      </c>
      <c r="T342">
        <v>2</v>
      </c>
    </row>
    <row r="343" spans="1:20" x14ac:dyDescent="0.25">
      <c r="A343" s="13">
        <v>42401</v>
      </c>
      <c r="B343">
        <v>95710</v>
      </c>
      <c r="C343" t="s">
        <v>22</v>
      </c>
      <c r="D343">
        <v>24</v>
      </c>
      <c r="E343" t="s">
        <v>20</v>
      </c>
      <c r="F343" t="s">
        <v>32</v>
      </c>
      <c r="G343" s="13"/>
      <c r="H343" t="s">
        <v>63</v>
      </c>
      <c r="I343" t="s">
        <v>25</v>
      </c>
      <c r="J343" s="13">
        <v>40948</v>
      </c>
      <c r="K343" t="s">
        <v>42</v>
      </c>
      <c r="L343" t="s">
        <v>64</v>
      </c>
      <c r="M343" t="s">
        <v>65</v>
      </c>
      <c r="N343">
        <v>0</v>
      </c>
      <c r="O343">
        <v>0</v>
      </c>
      <c r="P343">
        <v>0</v>
      </c>
      <c r="Q343" t="s">
        <v>10</v>
      </c>
      <c r="R343" t="s">
        <v>3</v>
      </c>
      <c r="S343" t="s">
        <v>5</v>
      </c>
      <c r="T343">
        <v>2</v>
      </c>
    </row>
    <row r="344" spans="1:20" x14ac:dyDescent="0.25">
      <c r="A344" s="13">
        <v>42430</v>
      </c>
      <c r="B344">
        <v>49950</v>
      </c>
      <c r="C344" t="s">
        <v>22</v>
      </c>
      <c r="D344">
        <v>24</v>
      </c>
      <c r="E344" t="s">
        <v>16</v>
      </c>
      <c r="F344" t="s">
        <v>33</v>
      </c>
      <c r="G344" s="13"/>
      <c r="H344" t="s">
        <v>63</v>
      </c>
      <c r="I344" t="s">
        <v>30</v>
      </c>
      <c r="J344" s="13">
        <v>40997</v>
      </c>
      <c r="K344" t="s">
        <v>41</v>
      </c>
      <c r="L344" t="s">
        <v>64</v>
      </c>
      <c r="M344" t="s">
        <v>65</v>
      </c>
      <c r="N344">
        <v>0</v>
      </c>
      <c r="O344">
        <v>0</v>
      </c>
      <c r="P344">
        <v>0</v>
      </c>
      <c r="Q344" t="s">
        <v>10</v>
      </c>
      <c r="R344" t="s">
        <v>3</v>
      </c>
      <c r="S344" t="s">
        <v>6</v>
      </c>
      <c r="T344">
        <v>3</v>
      </c>
    </row>
    <row r="345" spans="1:20" x14ac:dyDescent="0.25">
      <c r="A345" s="13">
        <v>42430</v>
      </c>
      <c r="B345">
        <v>113214</v>
      </c>
      <c r="C345" t="s">
        <v>22</v>
      </c>
      <c r="D345">
        <v>24</v>
      </c>
      <c r="E345" t="s">
        <v>15</v>
      </c>
      <c r="F345" t="s">
        <v>33</v>
      </c>
      <c r="G345" s="13"/>
      <c r="H345" t="s">
        <v>63</v>
      </c>
      <c r="I345" t="s">
        <v>30</v>
      </c>
      <c r="J345" s="13">
        <v>40978</v>
      </c>
      <c r="K345" t="s">
        <v>41</v>
      </c>
      <c r="L345" t="s">
        <v>64</v>
      </c>
      <c r="M345" t="s">
        <v>65</v>
      </c>
      <c r="N345">
        <v>0</v>
      </c>
      <c r="O345">
        <v>0</v>
      </c>
      <c r="P345">
        <v>0</v>
      </c>
      <c r="Q345" t="s">
        <v>10</v>
      </c>
      <c r="R345" t="s">
        <v>3</v>
      </c>
      <c r="S345" t="s">
        <v>6</v>
      </c>
      <c r="T345">
        <v>3</v>
      </c>
    </row>
    <row r="346" spans="1:20" x14ac:dyDescent="0.25">
      <c r="A346" s="13">
        <v>42461</v>
      </c>
      <c r="B346">
        <v>5242</v>
      </c>
      <c r="C346" t="s">
        <v>22</v>
      </c>
      <c r="D346">
        <v>24</v>
      </c>
      <c r="E346" t="s">
        <v>18</v>
      </c>
      <c r="F346" t="s">
        <v>33</v>
      </c>
      <c r="G346" s="13"/>
      <c r="H346" t="s">
        <v>63</v>
      </c>
      <c r="I346" t="s">
        <v>27</v>
      </c>
      <c r="J346" s="13">
        <v>41025</v>
      </c>
      <c r="K346" t="s">
        <v>41</v>
      </c>
      <c r="L346" t="s">
        <v>64</v>
      </c>
      <c r="M346" t="s">
        <v>65</v>
      </c>
      <c r="N346">
        <v>0</v>
      </c>
      <c r="O346">
        <v>0</v>
      </c>
      <c r="P346">
        <v>0</v>
      </c>
      <c r="Q346" t="s">
        <v>10</v>
      </c>
      <c r="R346" t="s">
        <v>7</v>
      </c>
      <c r="S346" t="s">
        <v>68</v>
      </c>
      <c r="T346">
        <v>4</v>
      </c>
    </row>
    <row r="347" spans="1:20" x14ac:dyDescent="0.25">
      <c r="A347" s="13">
        <v>42461</v>
      </c>
      <c r="B347">
        <v>118602</v>
      </c>
      <c r="C347" t="s">
        <v>22</v>
      </c>
      <c r="D347">
        <v>24</v>
      </c>
      <c r="E347" t="s">
        <v>21</v>
      </c>
      <c r="F347" t="s">
        <v>33</v>
      </c>
      <c r="G347" s="13"/>
      <c r="H347" t="s">
        <v>63</v>
      </c>
      <c r="I347" t="s">
        <v>28</v>
      </c>
      <c r="J347" s="13">
        <v>41014</v>
      </c>
      <c r="K347" t="s">
        <v>41</v>
      </c>
      <c r="L347" t="s">
        <v>64</v>
      </c>
      <c r="M347" t="s">
        <v>65</v>
      </c>
      <c r="N347">
        <v>0</v>
      </c>
      <c r="O347">
        <v>0</v>
      </c>
      <c r="P347">
        <v>0</v>
      </c>
      <c r="Q347" t="s">
        <v>10</v>
      </c>
      <c r="R347" t="s">
        <v>7</v>
      </c>
      <c r="S347" t="s">
        <v>68</v>
      </c>
      <c r="T347">
        <v>4</v>
      </c>
    </row>
    <row r="348" spans="1:20" x14ac:dyDescent="0.25">
      <c r="A348" s="13">
        <v>42491</v>
      </c>
      <c r="B348">
        <v>1954</v>
      </c>
      <c r="C348" t="s">
        <v>22</v>
      </c>
      <c r="D348">
        <v>24</v>
      </c>
      <c r="E348" t="s">
        <v>19</v>
      </c>
      <c r="F348" t="s">
        <v>33</v>
      </c>
      <c r="G348" s="13"/>
      <c r="H348" t="s">
        <v>63</v>
      </c>
      <c r="I348" t="s">
        <v>27</v>
      </c>
      <c r="J348" s="13">
        <v>41041</v>
      </c>
      <c r="K348" t="s">
        <v>41</v>
      </c>
      <c r="L348" t="s">
        <v>64</v>
      </c>
      <c r="M348" t="s">
        <v>65</v>
      </c>
      <c r="N348">
        <v>0</v>
      </c>
      <c r="O348">
        <v>0</v>
      </c>
      <c r="P348">
        <v>0</v>
      </c>
      <c r="Q348" t="s">
        <v>10</v>
      </c>
      <c r="R348" t="s">
        <v>7</v>
      </c>
      <c r="S348" t="s">
        <v>69</v>
      </c>
      <c r="T348">
        <v>5</v>
      </c>
    </row>
    <row r="349" spans="1:20" x14ac:dyDescent="0.25">
      <c r="A349" s="13">
        <v>42614</v>
      </c>
      <c r="B349">
        <v>118718</v>
      </c>
      <c r="C349" t="s">
        <v>22</v>
      </c>
      <c r="D349">
        <v>24</v>
      </c>
      <c r="E349" t="s">
        <v>20</v>
      </c>
      <c r="F349" t="s">
        <v>33</v>
      </c>
      <c r="G349" s="13"/>
      <c r="H349" t="s">
        <v>63</v>
      </c>
      <c r="I349" t="s">
        <v>29</v>
      </c>
      <c r="J349" s="13">
        <v>41170</v>
      </c>
      <c r="K349" t="s">
        <v>41</v>
      </c>
      <c r="L349" t="s">
        <v>64</v>
      </c>
      <c r="M349" t="s">
        <v>65</v>
      </c>
      <c r="N349">
        <v>0</v>
      </c>
      <c r="O349">
        <v>0</v>
      </c>
      <c r="P349">
        <v>0</v>
      </c>
      <c r="Q349" t="s">
        <v>10</v>
      </c>
      <c r="R349" t="s">
        <v>8</v>
      </c>
      <c r="S349" t="s">
        <v>71</v>
      </c>
      <c r="T349">
        <v>9</v>
      </c>
    </row>
    <row r="350" spans="1:20" x14ac:dyDescent="0.25">
      <c r="A350" s="13">
        <v>42705</v>
      </c>
      <c r="B350">
        <v>109916</v>
      </c>
      <c r="C350" t="s">
        <v>22</v>
      </c>
      <c r="D350">
        <v>24</v>
      </c>
      <c r="E350" t="s">
        <v>15</v>
      </c>
      <c r="F350" t="s">
        <v>33</v>
      </c>
      <c r="G350" s="13"/>
      <c r="H350" t="s">
        <v>63</v>
      </c>
      <c r="I350" t="s">
        <v>28</v>
      </c>
      <c r="J350" s="13">
        <v>41252</v>
      </c>
      <c r="K350" t="s">
        <v>41</v>
      </c>
      <c r="L350" t="s">
        <v>64</v>
      </c>
      <c r="M350" t="s">
        <v>65</v>
      </c>
      <c r="N350">
        <v>0</v>
      </c>
      <c r="O350">
        <v>0</v>
      </c>
      <c r="P350">
        <v>0</v>
      </c>
      <c r="Q350" t="s">
        <v>10</v>
      </c>
      <c r="R350" t="s">
        <v>9</v>
      </c>
      <c r="S350" t="s">
        <v>72</v>
      </c>
      <c r="T350">
        <v>12</v>
      </c>
    </row>
    <row r="351" spans="1:20" x14ac:dyDescent="0.25">
      <c r="A351" s="13">
        <v>42795</v>
      </c>
      <c r="B351">
        <v>7104</v>
      </c>
      <c r="C351" t="s">
        <v>22</v>
      </c>
      <c r="D351">
        <v>24</v>
      </c>
      <c r="E351" t="s">
        <v>19</v>
      </c>
      <c r="F351" t="s">
        <v>33</v>
      </c>
      <c r="G351" s="13"/>
      <c r="H351" t="s">
        <v>63</v>
      </c>
      <c r="I351" t="s">
        <v>27</v>
      </c>
      <c r="J351" s="13">
        <v>41353</v>
      </c>
      <c r="K351" t="s">
        <v>41</v>
      </c>
      <c r="L351" t="s">
        <v>64</v>
      </c>
      <c r="M351" t="s">
        <v>65</v>
      </c>
      <c r="N351">
        <v>0</v>
      </c>
      <c r="O351">
        <v>0</v>
      </c>
      <c r="P351">
        <v>0</v>
      </c>
      <c r="Q351" t="s">
        <v>11</v>
      </c>
      <c r="R351" t="s">
        <v>3</v>
      </c>
      <c r="S351" t="s">
        <v>6</v>
      </c>
      <c r="T351">
        <v>3</v>
      </c>
    </row>
    <row r="352" spans="1:20" x14ac:dyDescent="0.25">
      <c r="A352" s="13">
        <v>42795</v>
      </c>
      <c r="B352">
        <v>56334</v>
      </c>
      <c r="C352" t="s">
        <v>22</v>
      </c>
      <c r="D352">
        <v>24</v>
      </c>
      <c r="E352" t="s">
        <v>21</v>
      </c>
      <c r="F352" t="s">
        <v>33</v>
      </c>
      <c r="G352" s="13"/>
      <c r="H352" t="s">
        <v>63</v>
      </c>
      <c r="I352" t="s">
        <v>30</v>
      </c>
      <c r="J352" s="13">
        <v>41360</v>
      </c>
      <c r="K352" t="s">
        <v>41</v>
      </c>
      <c r="L352" t="s">
        <v>64</v>
      </c>
      <c r="M352" t="s">
        <v>65</v>
      </c>
      <c r="N352">
        <v>0</v>
      </c>
      <c r="O352">
        <v>0</v>
      </c>
      <c r="P352">
        <v>0</v>
      </c>
      <c r="Q352" t="s">
        <v>11</v>
      </c>
      <c r="R352" t="s">
        <v>3</v>
      </c>
      <c r="S352" t="s">
        <v>6</v>
      </c>
      <c r="T352">
        <v>3</v>
      </c>
    </row>
    <row r="353" spans="1:20" x14ac:dyDescent="0.25">
      <c r="A353" s="13">
        <v>42795</v>
      </c>
      <c r="B353">
        <v>106568</v>
      </c>
      <c r="C353" t="s">
        <v>22</v>
      </c>
      <c r="D353">
        <v>24</v>
      </c>
      <c r="E353" t="s">
        <v>16</v>
      </c>
      <c r="F353" t="s">
        <v>33</v>
      </c>
      <c r="G353" s="13"/>
      <c r="H353" t="s">
        <v>63</v>
      </c>
      <c r="I353" t="s">
        <v>25</v>
      </c>
      <c r="J353" s="13">
        <v>41352</v>
      </c>
      <c r="K353" t="s">
        <v>41</v>
      </c>
      <c r="L353" t="s">
        <v>64</v>
      </c>
      <c r="M353" t="s">
        <v>65</v>
      </c>
      <c r="N353">
        <v>0</v>
      </c>
      <c r="O353">
        <v>0</v>
      </c>
      <c r="P353">
        <v>0</v>
      </c>
      <c r="Q353" t="s">
        <v>11</v>
      </c>
      <c r="R353" t="s">
        <v>3</v>
      </c>
      <c r="S353" t="s">
        <v>6</v>
      </c>
      <c r="T353">
        <v>3</v>
      </c>
    </row>
    <row r="354" spans="1:20" x14ac:dyDescent="0.25">
      <c r="A354" s="13">
        <v>42826</v>
      </c>
      <c r="B354">
        <v>109900</v>
      </c>
      <c r="C354" t="s">
        <v>22</v>
      </c>
      <c r="D354">
        <v>24</v>
      </c>
      <c r="E354" t="s">
        <v>18</v>
      </c>
      <c r="F354" t="s">
        <v>33</v>
      </c>
      <c r="G354" s="13"/>
      <c r="H354" t="s">
        <v>63</v>
      </c>
      <c r="I354" t="s">
        <v>24</v>
      </c>
      <c r="J354" s="13">
        <v>41394</v>
      </c>
      <c r="K354" t="s">
        <v>41</v>
      </c>
      <c r="L354" t="s">
        <v>64</v>
      </c>
      <c r="M354" t="s">
        <v>65</v>
      </c>
      <c r="N354">
        <v>0</v>
      </c>
      <c r="O354">
        <v>0</v>
      </c>
      <c r="P354">
        <v>0</v>
      </c>
      <c r="Q354" t="s">
        <v>11</v>
      </c>
      <c r="R354" t="s">
        <v>7</v>
      </c>
      <c r="S354" t="s">
        <v>68</v>
      </c>
      <c r="T354">
        <v>4</v>
      </c>
    </row>
    <row r="355" spans="1:20" x14ac:dyDescent="0.25">
      <c r="A355" s="13">
        <v>42917</v>
      </c>
      <c r="B355">
        <v>121214</v>
      </c>
      <c r="C355" t="s">
        <v>22</v>
      </c>
      <c r="D355">
        <v>24</v>
      </c>
      <c r="E355" t="s">
        <v>18</v>
      </c>
      <c r="F355" t="s">
        <v>33</v>
      </c>
      <c r="G355" s="13"/>
      <c r="H355" t="s">
        <v>63</v>
      </c>
      <c r="I355" t="s">
        <v>24</v>
      </c>
      <c r="J355" s="13">
        <v>41472</v>
      </c>
      <c r="K355" t="s">
        <v>41</v>
      </c>
      <c r="L355" t="s">
        <v>64</v>
      </c>
      <c r="M355" t="s">
        <v>65</v>
      </c>
      <c r="N355">
        <v>0</v>
      </c>
      <c r="O355">
        <v>0</v>
      </c>
      <c r="P355">
        <v>0</v>
      </c>
      <c r="Q355" t="s">
        <v>11</v>
      </c>
      <c r="R355" t="s">
        <v>8</v>
      </c>
      <c r="S355" t="s">
        <v>74</v>
      </c>
      <c r="T355">
        <v>7</v>
      </c>
    </row>
    <row r="356" spans="1:20" x14ac:dyDescent="0.25">
      <c r="A356" s="13">
        <v>42948</v>
      </c>
      <c r="B356">
        <v>1842</v>
      </c>
      <c r="C356" t="s">
        <v>22</v>
      </c>
      <c r="D356">
        <v>24</v>
      </c>
      <c r="E356" t="s">
        <v>19</v>
      </c>
      <c r="F356" t="s">
        <v>33</v>
      </c>
      <c r="G356" s="13"/>
      <c r="H356" t="s">
        <v>63</v>
      </c>
      <c r="I356" t="s">
        <v>27</v>
      </c>
      <c r="J356" s="13">
        <v>41507</v>
      </c>
      <c r="K356" t="s">
        <v>41</v>
      </c>
      <c r="L356" t="s">
        <v>64</v>
      </c>
      <c r="M356" t="s">
        <v>65</v>
      </c>
      <c r="N356">
        <v>0</v>
      </c>
      <c r="O356">
        <v>0</v>
      </c>
      <c r="P356">
        <v>0</v>
      </c>
      <c r="Q356" t="s">
        <v>11</v>
      </c>
      <c r="R356" t="s">
        <v>8</v>
      </c>
      <c r="S356" t="s">
        <v>70</v>
      </c>
      <c r="T356">
        <v>8</v>
      </c>
    </row>
    <row r="357" spans="1:20" x14ac:dyDescent="0.25">
      <c r="A357" s="13">
        <v>42948</v>
      </c>
      <c r="B357">
        <v>16672</v>
      </c>
      <c r="C357" t="s">
        <v>22</v>
      </c>
      <c r="D357">
        <v>24</v>
      </c>
      <c r="E357" t="s">
        <v>21</v>
      </c>
      <c r="F357" t="s">
        <v>33</v>
      </c>
      <c r="G357" s="13"/>
      <c r="H357" t="s">
        <v>63</v>
      </c>
      <c r="I357" t="s">
        <v>26</v>
      </c>
      <c r="J357" s="13">
        <v>41493</v>
      </c>
      <c r="K357" t="s">
        <v>41</v>
      </c>
      <c r="L357" t="s">
        <v>64</v>
      </c>
      <c r="M357" t="s">
        <v>65</v>
      </c>
      <c r="N357">
        <v>0</v>
      </c>
      <c r="O357">
        <v>0</v>
      </c>
      <c r="P357">
        <v>0</v>
      </c>
      <c r="Q357" t="s">
        <v>11</v>
      </c>
      <c r="R357" t="s">
        <v>8</v>
      </c>
      <c r="S357" t="s">
        <v>70</v>
      </c>
      <c r="T357">
        <v>8</v>
      </c>
    </row>
    <row r="358" spans="1:20" x14ac:dyDescent="0.25">
      <c r="A358" s="13">
        <v>42948</v>
      </c>
      <c r="B358">
        <v>119750</v>
      </c>
      <c r="C358" t="s">
        <v>22</v>
      </c>
      <c r="D358">
        <v>24</v>
      </c>
      <c r="E358" t="s">
        <v>15</v>
      </c>
      <c r="F358" t="s">
        <v>33</v>
      </c>
      <c r="G358" s="13"/>
      <c r="H358" t="s">
        <v>63</v>
      </c>
      <c r="I358" t="s">
        <v>28</v>
      </c>
      <c r="J358" s="13">
        <v>41502</v>
      </c>
      <c r="K358" t="s">
        <v>41</v>
      </c>
      <c r="L358" t="s">
        <v>64</v>
      </c>
      <c r="M358" t="s">
        <v>65</v>
      </c>
      <c r="N358">
        <v>0</v>
      </c>
      <c r="O358">
        <v>0</v>
      </c>
      <c r="P358">
        <v>0</v>
      </c>
      <c r="Q358" t="s">
        <v>11</v>
      </c>
      <c r="R358" t="s">
        <v>8</v>
      </c>
      <c r="S358" t="s">
        <v>70</v>
      </c>
      <c r="T358">
        <v>8</v>
      </c>
    </row>
    <row r="359" spans="1:20" x14ac:dyDescent="0.25">
      <c r="A359" s="13">
        <v>43009</v>
      </c>
      <c r="B359">
        <v>122370</v>
      </c>
      <c r="C359" t="s">
        <v>22</v>
      </c>
      <c r="D359">
        <v>24</v>
      </c>
      <c r="E359" t="s">
        <v>17</v>
      </c>
      <c r="F359" t="s">
        <v>33</v>
      </c>
      <c r="G359" s="13"/>
      <c r="H359" t="s">
        <v>63</v>
      </c>
      <c r="I359" t="s">
        <v>28</v>
      </c>
      <c r="J359" s="13">
        <v>41576</v>
      </c>
      <c r="K359" t="s">
        <v>41</v>
      </c>
      <c r="L359" t="s">
        <v>64</v>
      </c>
      <c r="M359" t="s">
        <v>65</v>
      </c>
      <c r="N359">
        <v>0</v>
      </c>
      <c r="O359">
        <v>0</v>
      </c>
      <c r="P359">
        <v>0</v>
      </c>
      <c r="Q359" t="s">
        <v>11</v>
      </c>
      <c r="R359" t="s">
        <v>9</v>
      </c>
      <c r="S359" t="s">
        <v>66</v>
      </c>
      <c r="T359">
        <v>10</v>
      </c>
    </row>
    <row r="360" spans="1:20" x14ac:dyDescent="0.25">
      <c r="A360" s="13">
        <v>43040</v>
      </c>
      <c r="B360">
        <v>29276</v>
      </c>
      <c r="C360" t="s">
        <v>22</v>
      </c>
      <c r="D360">
        <v>24</v>
      </c>
      <c r="E360" t="s">
        <v>21</v>
      </c>
      <c r="F360" t="s">
        <v>33</v>
      </c>
      <c r="G360" s="13"/>
      <c r="H360" t="s">
        <v>63</v>
      </c>
      <c r="I360" t="s">
        <v>24</v>
      </c>
      <c r="J360" s="13">
        <v>41591</v>
      </c>
      <c r="K360" t="s">
        <v>41</v>
      </c>
      <c r="L360" t="s">
        <v>64</v>
      </c>
      <c r="M360" t="s">
        <v>65</v>
      </c>
      <c r="N360">
        <v>0</v>
      </c>
      <c r="O360">
        <v>0</v>
      </c>
      <c r="P360">
        <v>0</v>
      </c>
      <c r="Q360" t="s">
        <v>11</v>
      </c>
      <c r="R360" t="s">
        <v>9</v>
      </c>
      <c r="S360" t="s">
        <v>67</v>
      </c>
      <c r="T360">
        <v>11</v>
      </c>
    </row>
    <row r="361" spans="1:20" x14ac:dyDescent="0.25">
      <c r="A361" s="13">
        <v>43070</v>
      </c>
      <c r="B361">
        <v>24514</v>
      </c>
      <c r="C361" t="s">
        <v>22</v>
      </c>
      <c r="D361">
        <v>24</v>
      </c>
      <c r="E361" t="s">
        <v>15</v>
      </c>
      <c r="F361" t="s">
        <v>33</v>
      </c>
      <c r="G361" s="13"/>
      <c r="H361" t="s">
        <v>63</v>
      </c>
      <c r="I361" t="s">
        <v>25</v>
      </c>
      <c r="J361" s="13">
        <v>41627</v>
      </c>
      <c r="K361" t="s">
        <v>41</v>
      </c>
      <c r="L361" t="s">
        <v>64</v>
      </c>
      <c r="M361" t="s">
        <v>65</v>
      </c>
      <c r="N361">
        <v>0</v>
      </c>
      <c r="O361">
        <v>0</v>
      </c>
      <c r="P361">
        <v>0</v>
      </c>
      <c r="Q361" t="s">
        <v>11</v>
      </c>
      <c r="R361" t="s">
        <v>9</v>
      </c>
      <c r="S361" t="s">
        <v>72</v>
      </c>
      <c r="T361">
        <v>12</v>
      </c>
    </row>
    <row r="362" spans="1:20" x14ac:dyDescent="0.25">
      <c r="A362" s="13">
        <v>43101</v>
      </c>
      <c r="B362">
        <v>17292</v>
      </c>
      <c r="C362" t="s">
        <v>22</v>
      </c>
      <c r="D362">
        <v>24</v>
      </c>
      <c r="E362" t="s">
        <v>19</v>
      </c>
      <c r="F362" t="s">
        <v>33</v>
      </c>
      <c r="G362" s="13"/>
      <c r="H362" t="s">
        <v>63</v>
      </c>
      <c r="I362" t="s">
        <v>30</v>
      </c>
      <c r="J362" s="13">
        <v>41655</v>
      </c>
      <c r="K362" t="s">
        <v>41</v>
      </c>
      <c r="L362" t="s">
        <v>64</v>
      </c>
      <c r="M362" t="s">
        <v>65</v>
      </c>
      <c r="N362">
        <v>0</v>
      </c>
      <c r="O362">
        <v>0</v>
      </c>
      <c r="P362">
        <v>0</v>
      </c>
      <c r="Q362" t="s">
        <v>12</v>
      </c>
      <c r="R362" t="s">
        <v>3</v>
      </c>
      <c r="S362" t="s">
        <v>4</v>
      </c>
      <c r="T362">
        <v>1</v>
      </c>
    </row>
    <row r="363" spans="1:20" x14ac:dyDescent="0.25">
      <c r="A363" s="13">
        <v>43160</v>
      </c>
      <c r="B363">
        <v>7998</v>
      </c>
      <c r="C363" t="s">
        <v>22</v>
      </c>
      <c r="D363">
        <v>24</v>
      </c>
      <c r="E363" t="s">
        <v>15</v>
      </c>
      <c r="F363" t="s">
        <v>33</v>
      </c>
      <c r="G363" s="13"/>
      <c r="H363" t="s">
        <v>63</v>
      </c>
      <c r="I363" t="s">
        <v>26</v>
      </c>
      <c r="J363" s="13">
        <v>41725</v>
      </c>
      <c r="K363" t="s">
        <v>41</v>
      </c>
      <c r="L363" t="s">
        <v>64</v>
      </c>
      <c r="M363" t="s">
        <v>65</v>
      </c>
      <c r="N363">
        <v>0</v>
      </c>
      <c r="O363">
        <v>0</v>
      </c>
      <c r="P363">
        <v>0</v>
      </c>
      <c r="Q363" t="s">
        <v>12</v>
      </c>
      <c r="R363" t="s">
        <v>3</v>
      </c>
      <c r="S363" t="s">
        <v>6</v>
      </c>
      <c r="T363">
        <v>3</v>
      </c>
    </row>
    <row r="364" spans="1:20" x14ac:dyDescent="0.25">
      <c r="A364" s="13">
        <v>43191</v>
      </c>
      <c r="B364">
        <v>13400</v>
      </c>
      <c r="C364" t="s">
        <v>22</v>
      </c>
      <c r="D364">
        <v>24</v>
      </c>
      <c r="E364" t="s">
        <v>19</v>
      </c>
      <c r="F364" t="s">
        <v>33</v>
      </c>
      <c r="G364" s="13"/>
      <c r="H364" t="s">
        <v>63</v>
      </c>
      <c r="I364" t="s">
        <v>24</v>
      </c>
      <c r="J364" s="13">
        <v>41758</v>
      </c>
      <c r="K364" t="s">
        <v>41</v>
      </c>
      <c r="L364" t="s">
        <v>64</v>
      </c>
      <c r="M364" t="s">
        <v>65</v>
      </c>
      <c r="N364">
        <v>0</v>
      </c>
      <c r="O364">
        <v>0</v>
      </c>
      <c r="P364">
        <v>0</v>
      </c>
      <c r="Q364" t="s">
        <v>12</v>
      </c>
      <c r="R364" t="s">
        <v>7</v>
      </c>
      <c r="S364" t="s">
        <v>68</v>
      </c>
      <c r="T364">
        <v>4</v>
      </c>
    </row>
    <row r="365" spans="1:20" x14ac:dyDescent="0.25">
      <c r="A365" s="13">
        <v>43221</v>
      </c>
      <c r="B365">
        <v>1942</v>
      </c>
      <c r="C365" t="s">
        <v>22</v>
      </c>
      <c r="D365">
        <v>24</v>
      </c>
      <c r="E365" t="s">
        <v>21</v>
      </c>
      <c r="F365" t="s">
        <v>33</v>
      </c>
      <c r="G365" s="13"/>
      <c r="H365" t="s">
        <v>63</v>
      </c>
      <c r="I365" t="s">
        <v>27</v>
      </c>
      <c r="J365" s="13">
        <v>41781</v>
      </c>
      <c r="K365" t="s">
        <v>41</v>
      </c>
      <c r="L365" t="s">
        <v>64</v>
      </c>
      <c r="M365" t="s">
        <v>65</v>
      </c>
      <c r="N365">
        <v>0</v>
      </c>
      <c r="O365">
        <v>0</v>
      </c>
      <c r="P365">
        <v>0</v>
      </c>
      <c r="Q365" t="s">
        <v>12</v>
      </c>
      <c r="R365" t="s">
        <v>7</v>
      </c>
      <c r="S365" t="s">
        <v>69</v>
      </c>
      <c r="T365">
        <v>5</v>
      </c>
    </row>
    <row r="366" spans="1:20" x14ac:dyDescent="0.25">
      <c r="A366" s="13">
        <v>43221</v>
      </c>
      <c r="B366">
        <v>18434</v>
      </c>
      <c r="C366" t="s">
        <v>22</v>
      </c>
      <c r="D366">
        <v>24</v>
      </c>
      <c r="E366" t="s">
        <v>19</v>
      </c>
      <c r="F366" t="s">
        <v>33</v>
      </c>
      <c r="G366" s="13"/>
      <c r="H366" t="s">
        <v>63</v>
      </c>
      <c r="I366" t="s">
        <v>28</v>
      </c>
      <c r="J366" s="13">
        <v>41762</v>
      </c>
      <c r="K366" t="s">
        <v>41</v>
      </c>
      <c r="L366" t="s">
        <v>64</v>
      </c>
      <c r="M366" t="s">
        <v>65</v>
      </c>
      <c r="N366">
        <v>0</v>
      </c>
      <c r="O366">
        <v>0</v>
      </c>
      <c r="P366">
        <v>0</v>
      </c>
      <c r="Q366" t="s">
        <v>12</v>
      </c>
      <c r="R366" t="s">
        <v>7</v>
      </c>
      <c r="S366" t="s">
        <v>69</v>
      </c>
      <c r="T366">
        <v>5</v>
      </c>
    </row>
    <row r="367" spans="1:20" x14ac:dyDescent="0.25">
      <c r="A367" s="13">
        <v>43221</v>
      </c>
      <c r="B367">
        <v>30048</v>
      </c>
      <c r="C367" t="s">
        <v>22</v>
      </c>
      <c r="D367">
        <v>24</v>
      </c>
      <c r="E367" t="s">
        <v>17</v>
      </c>
      <c r="F367" t="s">
        <v>33</v>
      </c>
      <c r="G367" s="13"/>
      <c r="H367" t="s">
        <v>63</v>
      </c>
      <c r="I367" t="s">
        <v>24</v>
      </c>
      <c r="J367" s="13">
        <v>41773</v>
      </c>
      <c r="K367" t="s">
        <v>41</v>
      </c>
      <c r="L367" t="s">
        <v>64</v>
      </c>
      <c r="M367" t="s">
        <v>65</v>
      </c>
      <c r="N367">
        <v>0</v>
      </c>
      <c r="O367">
        <v>0</v>
      </c>
      <c r="P367">
        <v>0</v>
      </c>
      <c r="Q367" t="s">
        <v>12</v>
      </c>
      <c r="R367" t="s">
        <v>7</v>
      </c>
      <c r="S367" t="s">
        <v>69</v>
      </c>
      <c r="T367">
        <v>5</v>
      </c>
    </row>
    <row r="368" spans="1:20" x14ac:dyDescent="0.25">
      <c r="A368" s="13">
        <v>43252</v>
      </c>
      <c r="B368">
        <v>4014</v>
      </c>
      <c r="C368" t="s">
        <v>22</v>
      </c>
      <c r="D368">
        <v>24</v>
      </c>
      <c r="E368" t="s">
        <v>17</v>
      </c>
      <c r="F368" t="s">
        <v>33</v>
      </c>
      <c r="G368" s="13"/>
      <c r="H368" t="s">
        <v>63</v>
      </c>
      <c r="I368" t="s">
        <v>29</v>
      </c>
      <c r="J368" s="13">
        <v>41791</v>
      </c>
      <c r="K368" t="s">
        <v>41</v>
      </c>
      <c r="L368" t="s">
        <v>64</v>
      </c>
      <c r="M368" t="s">
        <v>65</v>
      </c>
      <c r="N368">
        <v>0</v>
      </c>
      <c r="O368">
        <v>0</v>
      </c>
      <c r="P368">
        <v>0</v>
      </c>
      <c r="Q368" t="s">
        <v>12</v>
      </c>
      <c r="R368" t="s">
        <v>7</v>
      </c>
      <c r="S368" t="s">
        <v>73</v>
      </c>
      <c r="T368">
        <v>6</v>
      </c>
    </row>
    <row r="369" spans="1:20" x14ac:dyDescent="0.25">
      <c r="A369" s="13">
        <v>43252</v>
      </c>
      <c r="B369">
        <v>42484</v>
      </c>
      <c r="C369" t="s">
        <v>22</v>
      </c>
      <c r="D369">
        <v>24</v>
      </c>
      <c r="E369" t="s">
        <v>18</v>
      </c>
      <c r="F369" t="s">
        <v>33</v>
      </c>
      <c r="G369" s="13"/>
      <c r="H369" t="s">
        <v>63</v>
      </c>
      <c r="I369" t="s">
        <v>29</v>
      </c>
      <c r="J369" s="13">
        <v>41803</v>
      </c>
      <c r="K369" t="s">
        <v>41</v>
      </c>
      <c r="L369" t="s">
        <v>64</v>
      </c>
      <c r="M369" t="s">
        <v>65</v>
      </c>
      <c r="N369">
        <v>0</v>
      </c>
      <c r="O369">
        <v>0</v>
      </c>
      <c r="P369">
        <v>0</v>
      </c>
      <c r="Q369" t="s">
        <v>12</v>
      </c>
      <c r="R369" t="s">
        <v>7</v>
      </c>
      <c r="S369" t="s">
        <v>73</v>
      </c>
      <c r="T369">
        <v>6</v>
      </c>
    </row>
    <row r="370" spans="1:20" x14ac:dyDescent="0.25">
      <c r="A370" s="13">
        <v>43282</v>
      </c>
      <c r="B370">
        <v>7790</v>
      </c>
      <c r="C370" t="s">
        <v>22</v>
      </c>
      <c r="D370">
        <v>24</v>
      </c>
      <c r="E370" t="s">
        <v>19</v>
      </c>
      <c r="F370" t="s">
        <v>33</v>
      </c>
      <c r="G370" s="13"/>
      <c r="H370" t="s">
        <v>63</v>
      </c>
      <c r="I370" t="s">
        <v>26</v>
      </c>
      <c r="J370" s="13">
        <v>41843</v>
      </c>
      <c r="K370" t="s">
        <v>41</v>
      </c>
      <c r="L370" t="s">
        <v>64</v>
      </c>
      <c r="M370" t="s">
        <v>65</v>
      </c>
      <c r="N370">
        <v>0</v>
      </c>
      <c r="O370">
        <v>0</v>
      </c>
      <c r="P370">
        <v>0</v>
      </c>
      <c r="Q370" t="s">
        <v>12</v>
      </c>
      <c r="R370" t="s">
        <v>8</v>
      </c>
      <c r="S370" t="s">
        <v>74</v>
      </c>
      <c r="T370">
        <v>7</v>
      </c>
    </row>
    <row r="371" spans="1:20" x14ac:dyDescent="0.25">
      <c r="A371" s="13">
        <v>43282</v>
      </c>
      <c r="B371">
        <v>22478</v>
      </c>
      <c r="C371" t="s">
        <v>22</v>
      </c>
      <c r="D371">
        <v>24</v>
      </c>
      <c r="E371" t="s">
        <v>18</v>
      </c>
      <c r="F371" t="s">
        <v>33</v>
      </c>
      <c r="G371" s="13"/>
      <c r="H371" t="s">
        <v>63</v>
      </c>
      <c r="I371" t="s">
        <v>25</v>
      </c>
      <c r="J371" s="13">
        <v>41828</v>
      </c>
      <c r="K371" t="s">
        <v>41</v>
      </c>
      <c r="L371" t="s">
        <v>64</v>
      </c>
      <c r="M371" t="s">
        <v>65</v>
      </c>
      <c r="N371">
        <v>0</v>
      </c>
      <c r="O371">
        <v>0</v>
      </c>
      <c r="P371">
        <v>0</v>
      </c>
      <c r="Q371" t="s">
        <v>12</v>
      </c>
      <c r="R371" t="s">
        <v>8</v>
      </c>
      <c r="S371" t="s">
        <v>74</v>
      </c>
      <c r="T371">
        <v>7</v>
      </c>
    </row>
    <row r="372" spans="1:20" x14ac:dyDescent="0.25">
      <c r="A372" s="13">
        <v>43282</v>
      </c>
      <c r="B372">
        <v>40458</v>
      </c>
      <c r="C372" t="s">
        <v>22</v>
      </c>
      <c r="D372">
        <v>24</v>
      </c>
      <c r="E372" t="s">
        <v>16</v>
      </c>
      <c r="F372" t="s">
        <v>33</v>
      </c>
      <c r="G372" s="13"/>
      <c r="H372" t="s">
        <v>63</v>
      </c>
      <c r="I372" t="s">
        <v>27</v>
      </c>
      <c r="J372" s="13">
        <v>41838</v>
      </c>
      <c r="K372" t="s">
        <v>41</v>
      </c>
      <c r="L372" t="s">
        <v>64</v>
      </c>
      <c r="M372" t="s">
        <v>65</v>
      </c>
      <c r="N372">
        <v>0</v>
      </c>
      <c r="O372">
        <v>0</v>
      </c>
      <c r="P372">
        <v>0</v>
      </c>
      <c r="Q372" t="s">
        <v>12</v>
      </c>
      <c r="R372" t="s">
        <v>8</v>
      </c>
      <c r="S372" t="s">
        <v>74</v>
      </c>
      <c r="T372">
        <v>7</v>
      </c>
    </row>
    <row r="373" spans="1:20" x14ac:dyDescent="0.25">
      <c r="A373" s="13">
        <v>43282</v>
      </c>
      <c r="B373">
        <v>43690</v>
      </c>
      <c r="C373" t="s">
        <v>22</v>
      </c>
      <c r="D373">
        <v>24</v>
      </c>
      <c r="E373" t="s">
        <v>19</v>
      </c>
      <c r="F373" t="s">
        <v>33</v>
      </c>
      <c r="G373" s="13"/>
      <c r="H373" t="s">
        <v>63</v>
      </c>
      <c r="I373" t="s">
        <v>27</v>
      </c>
      <c r="J373" s="13">
        <v>41851</v>
      </c>
      <c r="K373" t="s">
        <v>41</v>
      </c>
      <c r="L373" t="s">
        <v>64</v>
      </c>
      <c r="M373" t="s">
        <v>65</v>
      </c>
      <c r="N373">
        <v>0</v>
      </c>
      <c r="O373">
        <v>0</v>
      </c>
      <c r="P373">
        <v>0</v>
      </c>
      <c r="Q373" t="s">
        <v>12</v>
      </c>
      <c r="R373" t="s">
        <v>8</v>
      </c>
      <c r="S373" t="s">
        <v>74</v>
      </c>
      <c r="T373">
        <v>7</v>
      </c>
    </row>
    <row r="374" spans="1:20" x14ac:dyDescent="0.25">
      <c r="A374" s="13">
        <v>43282</v>
      </c>
      <c r="B374">
        <v>51658</v>
      </c>
      <c r="C374" t="s">
        <v>22</v>
      </c>
      <c r="D374">
        <v>24</v>
      </c>
      <c r="E374" t="s">
        <v>19</v>
      </c>
      <c r="F374" t="s">
        <v>33</v>
      </c>
      <c r="G374" s="13"/>
      <c r="H374" t="s">
        <v>63</v>
      </c>
      <c r="I374" t="s">
        <v>24</v>
      </c>
      <c r="J374" s="13">
        <v>41828</v>
      </c>
      <c r="K374" t="s">
        <v>41</v>
      </c>
      <c r="L374" t="s">
        <v>64</v>
      </c>
      <c r="M374" t="s">
        <v>65</v>
      </c>
      <c r="N374">
        <v>0</v>
      </c>
      <c r="O374">
        <v>0</v>
      </c>
      <c r="P374">
        <v>0</v>
      </c>
      <c r="Q374" t="s">
        <v>12</v>
      </c>
      <c r="R374" t="s">
        <v>8</v>
      </c>
      <c r="S374" t="s">
        <v>74</v>
      </c>
      <c r="T374">
        <v>7</v>
      </c>
    </row>
    <row r="375" spans="1:20" x14ac:dyDescent="0.25">
      <c r="A375" s="13">
        <v>43282</v>
      </c>
      <c r="B375">
        <v>54986</v>
      </c>
      <c r="C375" t="s">
        <v>22</v>
      </c>
      <c r="D375">
        <v>24</v>
      </c>
      <c r="E375" t="s">
        <v>18</v>
      </c>
      <c r="F375" t="s">
        <v>33</v>
      </c>
      <c r="G375" s="13"/>
      <c r="H375" t="s">
        <v>63</v>
      </c>
      <c r="I375" t="s">
        <v>27</v>
      </c>
      <c r="J375" s="13">
        <v>41827</v>
      </c>
      <c r="K375" t="s">
        <v>41</v>
      </c>
      <c r="L375" t="s">
        <v>64</v>
      </c>
      <c r="M375" t="s">
        <v>65</v>
      </c>
      <c r="N375">
        <v>0</v>
      </c>
      <c r="O375">
        <v>0</v>
      </c>
      <c r="P375">
        <v>0</v>
      </c>
      <c r="Q375" t="s">
        <v>12</v>
      </c>
      <c r="R375" t="s">
        <v>8</v>
      </c>
      <c r="S375" t="s">
        <v>74</v>
      </c>
      <c r="T375">
        <v>7</v>
      </c>
    </row>
    <row r="376" spans="1:20" x14ac:dyDescent="0.25">
      <c r="A376" s="13">
        <v>43313</v>
      </c>
      <c r="B376">
        <v>5254</v>
      </c>
      <c r="C376" t="s">
        <v>22</v>
      </c>
      <c r="D376">
        <v>24</v>
      </c>
      <c r="E376" t="s">
        <v>16</v>
      </c>
      <c r="F376" t="s">
        <v>33</v>
      </c>
      <c r="G376" s="13"/>
      <c r="H376" t="s">
        <v>63</v>
      </c>
      <c r="I376" t="s">
        <v>27</v>
      </c>
      <c r="J376" s="13">
        <v>41879</v>
      </c>
      <c r="K376" t="s">
        <v>41</v>
      </c>
      <c r="L376" t="s">
        <v>64</v>
      </c>
      <c r="M376" t="s">
        <v>65</v>
      </c>
      <c r="N376">
        <v>0</v>
      </c>
      <c r="O376">
        <v>0</v>
      </c>
      <c r="P376">
        <v>0</v>
      </c>
      <c r="Q376" t="s">
        <v>12</v>
      </c>
      <c r="R376" t="s">
        <v>8</v>
      </c>
      <c r="S376" t="s">
        <v>70</v>
      </c>
      <c r="T376">
        <v>8</v>
      </c>
    </row>
    <row r="377" spans="1:20" x14ac:dyDescent="0.25">
      <c r="A377" s="13">
        <v>43313</v>
      </c>
      <c r="B377">
        <v>6998</v>
      </c>
      <c r="C377" t="s">
        <v>22</v>
      </c>
      <c r="D377">
        <v>24</v>
      </c>
      <c r="E377" t="s">
        <v>20</v>
      </c>
      <c r="F377" t="s">
        <v>33</v>
      </c>
      <c r="G377" s="13"/>
      <c r="H377" t="s">
        <v>63</v>
      </c>
      <c r="I377" t="s">
        <v>29</v>
      </c>
      <c r="J377" s="13">
        <v>41880</v>
      </c>
      <c r="K377" t="s">
        <v>41</v>
      </c>
      <c r="L377" t="s">
        <v>64</v>
      </c>
      <c r="M377" t="s">
        <v>65</v>
      </c>
      <c r="N377">
        <v>0</v>
      </c>
      <c r="O377">
        <v>0</v>
      </c>
      <c r="P377">
        <v>0</v>
      </c>
      <c r="Q377" t="s">
        <v>12</v>
      </c>
      <c r="R377" t="s">
        <v>8</v>
      </c>
      <c r="S377" t="s">
        <v>70</v>
      </c>
      <c r="T377">
        <v>8</v>
      </c>
    </row>
    <row r="378" spans="1:20" x14ac:dyDescent="0.25">
      <c r="A378" s="13">
        <v>43313</v>
      </c>
      <c r="B378">
        <v>11622</v>
      </c>
      <c r="C378" t="s">
        <v>22</v>
      </c>
      <c r="D378">
        <v>24</v>
      </c>
      <c r="E378" t="s">
        <v>16</v>
      </c>
      <c r="F378" t="s">
        <v>33</v>
      </c>
      <c r="G378" s="13"/>
      <c r="H378" t="s">
        <v>63</v>
      </c>
      <c r="I378" t="s">
        <v>29</v>
      </c>
      <c r="J378" s="13">
        <v>41859</v>
      </c>
      <c r="K378" t="s">
        <v>41</v>
      </c>
      <c r="L378" t="s">
        <v>64</v>
      </c>
      <c r="M378" t="s">
        <v>65</v>
      </c>
      <c r="N378">
        <v>0</v>
      </c>
      <c r="O378">
        <v>0</v>
      </c>
      <c r="P378">
        <v>0</v>
      </c>
      <c r="Q378" t="s">
        <v>12</v>
      </c>
      <c r="R378" t="s">
        <v>8</v>
      </c>
      <c r="S378" t="s">
        <v>70</v>
      </c>
      <c r="T378">
        <v>8</v>
      </c>
    </row>
    <row r="379" spans="1:20" x14ac:dyDescent="0.25">
      <c r="A379" s="13">
        <v>43313</v>
      </c>
      <c r="B379">
        <v>18940</v>
      </c>
      <c r="C379" t="s">
        <v>22</v>
      </c>
      <c r="D379">
        <v>24</v>
      </c>
      <c r="E379" t="s">
        <v>17</v>
      </c>
      <c r="F379" t="s">
        <v>33</v>
      </c>
      <c r="G379" s="13"/>
      <c r="H379" t="s">
        <v>63</v>
      </c>
      <c r="I379" t="s">
        <v>30</v>
      </c>
      <c r="J379" s="13">
        <v>41873</v>
      </c>
      <c r="K379" t="s">
        <v>41</v>
      </c>
      <c r="L379" t="s">
        <v>64</v>
      </c>
      <c r="M379" t="s">
        <v>65</v>
      </c>
      <c r="N379">
        <v>0</v>
      </c>
      <c r="O379">
        <v>0</v>
      </c>
      <c r="P379">
        <v>0</v>
      </c>
      <c r="Q379" t="s">
        <v>12</v>
      </c>
      <c r="R379" t="s">
        <v>8</v>
      </c>
      <c r="S379" t="s">
        <v>70</v>
      </c>
      <c r="T379">
        <v>8</v>
      </c>
    </row>
    <row r="380" spans="1:20" x14ac:dyDescent="0.25">
      <c r="A380" s="13">
        <v>43344</v>
      </c>
      <c r="B380">
        <v>50296</v>
      </c>
      <c r="C380" t="s">
        <v>22</v>
      </c>
      <c r="D380">
        <v>24</v>
      </c>
      <c r="E380" t="s">
        <v>15</v>
      </c>
      <c r="F380" t="s">
        <v>33</v>
      </c>
      <c r="G380" s="13"/>
      <c r="H380" t="s">
        <v>63</v>
      </c>
      <c r="I380" t="s">
        <v>24</v>
      </c>
      <c r="J380" s="13">
        <v>41885</v>
      </c>
      <c r="K380" t="s">
        <v>41</v>
      </c>
      <c r="L380" t="s">
        <v>64</v>
      </c>
      <c r="M380" t="s">
        <v>65</v>
      </c>
      <c r="N380">
        <v>0</v>
      </c>
      <c r="O380">
        <v>0</v>
      </c>
      <c r="P380">
        <v>0</v>
      </c>
      <c r="Q380" t="s">
        <v>12</v>
      </c>
      <c r="R380" t="s">
        <v>8</v>
      </c>
      <c r="S380" t="s">
        <v>71</v>
      </c>
      <c r="T380">
        <v>9</v>
      </c>
    </row>
    <row r="381" spans="1:20" x14ac:dyDescent="0.25">
      <c r="A381" s="13">
        <v>43374</v>
      </c>
      <c r="B381">
        <v>9202</v>
      </c>
      <c r="C381" t="s">
        <v>22</v>
      </c>
      <c r="D381">
        <v>24</v>
      </c>
      <c r="E381" t="s">
        <v>21</v>
      </c>
      <c r="F381" t="s">
        <v>33</v>
      </c>
      <c r="G381" s="13"/>
      <c r="H381" t="s">
        <v>63</v>
      </c>
      <c r="I381" t="s">
        <v>27</v>
      </c>
      <c r="J381" s="13">
        <v>41928</v>
      </c>
      <c r="K381" t="s">
        <v>41</v>
      </c>
      <c r="L381" t="s">
        <v>64</v>
      </c>
      <c r="M381" t="s">
        <v>65</v>
      </c>
      <c r="N381">
        <v>0</v>
      </c>
      <c r="O381">
        <v>0</v>
      </c>
      <c r="P381">
        <v>0</v>
      </c>
      <c r="Q381" t="s">
        <v>12</v>
      </c>
      <c r="R381" t="s">
        <v>9</v>
      </c>
      <c r="S381" t="s">
        <v>66</v>
      </c>
      <c r="T381">
        <v>10</v>
      </c>
    </row>
    <row r="382" spans="1:20" x14ac:dyDescent="0.25">
      <c r="A382" s="13">
        <v>43374</v>
      </c>
      <c r="B382">
        <v>53970</v>
      </c>
      <c r="C382" t="s">
        <v>22</v>
      </c>
      <c r="D382">
        <v>24</v>
      </c>
      <c r="E382" t="s">
        <v>17</v>
      </c>
      <c r="F382" t="s">
        <v>33</v>
      </c>
      <c r="G382" s="13"/>
      <c r="H382" t="s">
        <v>63</v>
      </c>
      <c r="I382" t="s">
        <v>30</v>
      </c>
      <c r="J382" s="13">
        <v>41921</v>
      </c>
      <c r="K382" t="s">
        <v>41</v>
      </c>
      <c r="L382" t="s">
        <v>64</v>
      </c>
      <c r="M382" t="s">
        <v>65</v>
      </c>
      <c r="N382">
        <v>0</v>
      </c>
      <c r="O382">
        <v>0</v>
      </c>
      <c r="P382">
        <v>0</v>
      </c>
      <c r="Q382" t="s">
        <v>12</v>
      </c>
      <c r="R382" t="s">
        <v>9</v>
      </c>
      <c r="S382" t="s">
        <v>66</v>
      </c>
      <c r="T382">
        <v>10</v>
      </c>
    </row>
    <row r="383" spans="1:20" x14ac:dyDescent="0.25">
      <c r="A383" s="13">
        <v>43374</v>
      </c>
      <c r="B383">
        <v>55026</v>
      </c>
      <c r="C383" t="s">
        <v>22</v>
      </c>
      <c r="D383">
        <v>24</v>
      </c>
      <c r="E383" t="s">
        <v>19</v>
      </c>
      <c r="F383" t="s">
        <v>33</v>
      </c>
      <c r="G383" s="13"/>
      <c r="H383" t="s">
        <v>63</v>
      </c>
      <c r="I383" t="s">
        <v>28</v>
      </c>
      <c r="J383" s="13">
        <v>41936</v>
      </c>
      <c r="K383" t="s">
        <v>41</v>
      </c>
      <c r="L383" t="s">
        <v>64</v>
      </c>
      <c r="M383" t="s">
        <v>65</v>
      </c>
      <c r="N383">
        <v>0</v>
      </c>
      <c r="O383">
        <v>0</v>
      </c>
      <c r="P383">
        <v>0</v>
      </c>
      <c r="Q383" t="s">
        <v>12</v>
      </c>
      <c r="R383" t="s">
        <v>9</v>
      </c>
      <c r="S383" t="s">
        <v>66</v>
      </c>
      <c r="T383">
        <v>10</v>
      </c>
    </row>
    <row r="384" spans="1:20" x14ac:dyDescent="0.25">
      <c r="A384" s="13">
        <v>43405</v>
      </c>
      <c r="B384">
        <v>52814</v>
      </c>
      <c r="C384" t="s">
        <v>22</v>
      </c>
      <c r="D384">
        <v>24</v>
      </c>
      <c r="E384" t="s">
        <v>21</v>
      </c>
      <c r="F384" t="s">
        <v>33</v>
      </c>
      <c r="G384" s="13"/>
      <c r="H384" t="s">
        <v>63</v>
      </c>
      <c r="I384" t="s">
        <v>28</v>
      </c>
      <c r="J384" s="13">
        <v>41950</v>
      </c>
      <c r="K384" t="s">
        <v>41</v>
      </c>
      <c r="L384" t="s">
        <v>64</v>
      </c>
      <c r="M384" t="s">
        <v>65</v>
      </c>
      <c r="N384">
        <v>0</v>
      </c>
      <c r="O384">
        <v>0</v>
      </c>
      <c r="P384">
        <v>0</v>
      </c>
      <c r="Q384" t="s">
        <v>12</v>
      </c>
      <c r="R384" t="s">
        <v>9</v>
      </c>
      <c r="S384" t="s">
        <v>67</v>
      </c>
      <c r="T384">
        <v>11</v>
      </c>
    </row>
    <row r="385" spans="1:20" x14ac:dyDescent="0.25">
      <c r="A385" s="13">
        <v>42095</v>
      </c>
      <c r="B385">
        <v>33066</v>
      </c>
      <c r="C385" t="s">
        <v>22</v>
      </c>
      <c r="D385">
        <v>28</v>
      </c>
      <c r="E385" t="s">
        <v>19</v>
      </c>
      <c r="F385" t="s">
        <v>33</v>
      </c>
      <c r="G385" s="13"/>
      <c r="H385" t="s">
        <v>63</v>
      </c>
      <c r="I385" t="s">
        <v>29</v>
      </c>
      <c r="J385" s="13">
        <v>40646</v>
      </c>
      <c r="K385" t="s">
        <v>41</v>
      </c>
      <c r="L385" t="s">
        <v>64</v>
      </c>
      <c r="M385" t="s">
        <v>65</v>
      </c>
      <c r="N385">
        <v>0</v>
      </c>
      <c r="O385">
        <v>0</v>
      </c>
      <c r="P385">
        <v>0</v>
      </c>
      <c r="Q385" t="s">
        <v>2</v>
      </c>
      <c r="R385" t="s">
        <v>7</v>
      </c>
      <c r="S385" t="s">
        <v>68</v>
      </c>
      <c r="T385">
        <v>4</v>
      </c>
    </row>
    <row r="386" spans="1:20" x14ac:dyDescent="0.25">
      <c r="A386" s="13">
        <v>42095</v>
      </c>
      <c r="B386">
        <v>92484</v>
      </c>
      <c r="C386" t="s">
        <v>22</v>
      </c>
      <c r="D386">
        <v>29</v>
      </c>
      <c r="E386" t="s">
        <v>17</v>
      </c>
      <c r="F386" t="s">
        <v>32</v>
      </c>
      <c r="G386" s="13"/>
      <c r="H386" t="s">
        <v>63</v>
      </c>
      <c r="I386" t="s">
        <v>25</v>
      </c>
      <c r="J386" s="13">
        <v>40661</v>
      </c>
      <c r="K386" t="s">
        <v>42</v>
      </c>
      <c r="L386" t="s">
        <v>64</v>
      </c>
      <c r="M386" t="s">
        <v>65</v>
      </c>
      <c r="N386">
        <v>0</v>
      </c>
      <c r="O386">
        <v>0</v>
      </c>
      <c r="P386">
        <v>0</v>
      </c>
      <c r="Q386" t="s">
        <v>2</v>
      </c>
      <c r="R386" t="s">
        <v>7</v>
      </c>
      <c r="S386" t="s">
        <v>68</v>
      </c>
      <c r="T386">
        <v>4</v>
      </c>
    </row>
    <row r="387" spans="1:20" x14ac:dyDescent="0.25">
      <c r="A387" s="13">
        <v>42217</v>
      </c>
      <c r="B387">
        <v>92292</v>
      </c>
      <c r="C387" t="s">
        <v>22</v>
      </c>
      <c r="D387">
        <v>28</v>
      </c>
      <c r="E387" t="s">
        <v>20</v>
      </c>
      <c r="F387" t="s">
        <v>32</v>
      </c>
      <c r="G387" s="13"/>
      <c r="H387" t="s">
        <v>63</v>
      </c>
      <c r="I387" t="s">
        <v>25</v>
      </c>
      <c r="J387" s="13">
        <v>40757</v>
      </c>
      <c r="K387" t="s">
        <v>42</v>
      </c>
      <c r="L387" t="s">
        <v>64</v>
      </c>
      <c r="M387" t="s">
        <v>65</v>
      </c>
      <c r="N387">
        <v>0</v>
      </c>
      <c r="O387">
        <v>0</v>
      </c>
      <c r="P387">
        <v>0</v>
      </c>
      <c r="Q387" t="s">
        <v>2</v>
      </c>
      <c r="R387" t="s">
        <v>8</v>
      </c>
      <c r="S387" t="s">
        <v>70</v>
      </c>
      <c r="T387">
        <v>8</v>
      </c>
    </row>
    <row r="388" spans="1:20" x14ac:dyDescent="0.25">
      <c r="A388" s="13">
        <v>42248</v>
      </c>
      <c r="B388">
        <v>110624</v>
      </c>
      <c r="C388" t="s">
        <v>22</v>
      </c>
      <c r="D388">
        <v>18</v>
      </c>
      <c r="E388" t="s">
        <v>18</v>
      </c>
      <c r="F388" t="s">
        <v>32</v>
      </c>
      <c r="G388" s="13"/>
      <c r="H388" t="s">
        <v>63</v>
      </c>
      <c r="I388" t="s">
        <v>25</v>
      </c>
      <c r="J388" s="13">
        <v>40793</v>
      </c>
      <c r="K388" t="s">
        <v>41</v>
      </c>
      <c r="L388" t="s">
        <v>64</v>
      </c>
      <c r="M388" t="s">
        <v>65</v>
      </c>
      <c r="N388">
        <v>0</v>
      </c>
      <c r="O388">
        <v>0</v>
      </c>
      <c r="P388">
        <v>0</v>
      </c>
      <c r="Q388" t="s">
        <v>2</v>
      </c>
      <c r="R388" t="s">
        <v>8</v>
      </c>
      <c r="S388" t="s">
        <v>71</v>
      </c>
      <c r="T388">
        <v>9</v>
      </c>
    </row>
    <row r="389" spans="1:20" x14ac:dyDescent="0.25">
      <c r="A389" s="13">
        <v>42339</v>
      </c>
      <c r="B389">
        <v>17362</v>
      </c>
      <c r="C389" t="s">
        <v>22</v>
      </c>
      <c r="D389">
        <v>26</v>
      </c>
      <c r="E389" t="s">
        <v>16</v>
      </c>
      <c r="F389" t="s">
        <v>32</v>
      </c>
      <c r="G389" s="13"/>
      <c r="H389" t="s">
        <v>63</v>
      </c>
      <c r="I389" t="s">
        <v>25</v>
      </c>
      <c r="J389" s="13">
        <v>40897</v>
      </c>
      <c r="K389" t="s">
        <v>41</v>
      </c>
      <c r="L389" t="s">
        <v>64</v>
      </c>
      <c r="M389" t="s">
        <v>65</v>
      </c>
      <c r="N389">
        <v>0</v>
      </c>
      <c r="O389">
        <v>0</v>
      </c>
      <c r="P389">
        <v>0</v>
      </c>
      <c r="Q389" t="s">
        <v>2</v>
      </c>
      <c r="R389" t="s">
        <v>9</v>
      </c>
      <c r="S389" t="s">
        <v>72</v>
      </c>
      <c r="T389">
        <v>12</v>
      </c>
    </row>
    <row r="390" spans="1:20" x14ac:dyDescent="0.25">
      <c r="A390" s="13">
        <v>42461</v>
      </c>
      <c r="B390">
        <v>53726</v>
      </c>
      <c r="C390" t="s">
        <v>22</v>
      </c>
      <c r="D390">
        <v>25</v>
      </c>
      <c r="E390" t="s">
        <v>20</v>
      </c>
      <c r="F390" t="s">
        <v>33</v>
      </c>
      <c r="G390" s="13"/>
      <c r="H390" t="s">
        <v>63</v>
      </c>
      <c r="I390" t="s">
        <v>24</v>
      </c>
      <c r="J390" s="13">
        <v>41011</v>
      </c>
      <c r="K390" t="s">
        <v>41</v>
      </c>
      <c r="L390" t="s">
        <v>64</v>
      </c>
      <c r="M390" t="s">
        <v>65</v>
      </c>
      <c r="N390">
        <v>0</v>
      </c>
      <c r="O390">
        <v>0</v>
      </c>
      <c r="P390">
        <v>0</v>
      </c>
      <c r="Q390" t="s">
        <v>10</v>
      </c>
      <c r="R390" t="s">
        <v>7</v>
      </c>
      <c r="S390" t="s">
        <v>68</v>
      </c>
      <c r="T390">
        <v>4</v>
      </c>
    </row>
    <row r="391" spans="1:20" x14ac:dyDescent="0.25">
      <c r="A391" s="13">
        <v>42522</v>
      </c>
      <c r="B391">
        <v>50340</v>
      </c>
      <c r="C391" t="s">
        <v>22</v>
      </c>
      <c r="D391">
        <v>25</v>
      </c>
      <c r="E391" t="s">
        <v>20</v>
      </c>
      <c r="F391" t="s">
        <v>32</v>
      </c>
      <c r="G391" s="13"/>
      <c r="H391" t="s">
        <v>63</v>
      </c>
      <c r="I391" t="s">
        <v>28</v>
      </c>
      <c r="J391" s="13">
        <v>41084</v>
      </c>
      <c r="K391" t="s">
        <v>41</v>
      </c>
      <c r="L391" t="s">
        <v>64</v>
      </c>
      <c r="M391" t="s">
        <v>65</v>
      </c>
      <c r="N391">
        <v>0</v>
      </c>
      <c r="O391">
        <v>0</v>
      </c>
      <c r="P391">
        <v>0</v>
      </c>
      <c r="Q391" t="s">
        <v>10</v>
      </c>
      <c r="R391" t="s">
        <v>7</v>
      </c>
      <c r="S391" t="s">
        <v>73</v>
      </c>
      <c r="T391">
        <v>6</v>
      </c>
    </row>
    <row r="392" spans="1:20" x14ac:dyDescent="0.25">
      <c r="A392" s="13">
        <v>42552</v>
      </c>
      <c r="B392">
        <v>52770</v>
      </c>
      <c r="C392" t="s">
        <v>22</v>
      </c>
      <c r="D392">
        <v>18</v>
      </c>
      <c r="E392" t="s">
        <v>19</v>
      </c>
      <c r="F392" t="s">
        <v>33</v>
      </c>
      <c r="G392" s="13"/>
      <c r="H392" t="s">
        <v>63</v>
      </c>
      <c r="I392" t="s">
        <v>28</v>
      </c>
      <c r="J392" s="13">
        <v>41102</v>
      </c>
      <c r="K392" t="s">
        <v>41</v>
      </c>
      <c r="L392" t="s">
        <v>64</v>
      </c>
      <c r="M392" t="s">
        <v>65</v>
      </c>
      <c r="N392">
        <v>0</v>
      </c>
      <c r="O392">
        <v>0</v>
      </c>
      <c r="P392">
        <v>0</v>
      </c>
      <c r="Q392" t="s">
        <v>10</v>
      </c>
      <c r="R392" t="s">
        <v>8</v>
      </c>
      <c r="S392" t="s">
        <v>74</v>
      </c>
      <c r="T392">
        <v>7</v>
      </c>
    </row>
    <row r="393" spans="1:20" x14ac:dyDescent="0.25">
      <c r="A393" s="13">
        <v>42644</v>
      </c>
      <c r="B393">
        <v>101290</v>
      </c>
      <c r="C393" t="s">
        <v>22</v>
      </c>
      <c r="D393">
        <v>17</v>
      </c>
      <c r="E393" t="s">
        <v>17</v>
      </c>
      <c r="F393" t="s">
        <v>33</v>
      </c>
      <c r="G393" s="13"/>
      <c r="H393" t="s">
        <v>63</v>
      </c>
      <c r="I393" t="s">
        <v>27</v>
      </c>
      <c r="J393" s="13">
        <v>41201</v>
      </c>
      <c r="K393" t="s">
        <v>41</v>
      </c>
      <c r="L393" t="s">
        <v>64</v>
      </c>
      <c r="M393" t="s">
        <v>65</v>
      </c>
      <c r="N393">
        <v>0</v>
      </c>
      <c r="O393">
        <v>0</v>
      </c>
      <c r="P393">
        <v>0</v>
      </c>
      <c r="Q393" t="s">
        <v>10</v>
      </c>
      <c r="R393" t="s">
        <v>9</v>
      </c>
      <c r="S393" t="s">
        <v>66</v>
      </c>
      <c r="T393">
        <v>10</v>
      </c>
    </row>
    <row r="394" spans="1:20" x14ac:dyDescent="0.25">
      <c r="A394" s="13">
        <v>42736</v>
      </c>
      <c r="B394">
        <v>54384</v>
      </c>
      <c r="C394" t="s">
        <v>22</v>
      </c>
      <c r="D394">
        <v>26</v>
      </c>
      <c r="E394" t="s">
        <v>21</v>
      </c>
      <c r="F394" t="s">
        <v>32</v>
      </c>
      <c r="G394" s="13"/>
      <c r="H394" t="s">
        <v>63</v>
      </c>
      <c r="I394" t="s">
        <v>27</v>
      </c>
      <c r="J394" s="13">
        <v>41297</v>
      </c>
      <c r="K394" t="s">
        <v>42</v>
      </c>
      <c r="L394" t="s">
        <v>64</v>
      </c>
      <c r="M394" t="s">
        <v>65</v>
      </c>
      <c r="N394">
        <v>0</v>
      </c>
      <c r="O394">
        <v>0</v>
      </c>
      <c r="P394">
        <v>0</v>
      </c>
      <c r="Q394" t="s">
        <v>11</v>
      </c>
      <c r="R394" t="s">
        <v>3</v>
      </c>
      <c r="S394" t="s">
        <v>4</v>
      </c>
      <c r="T394">
        <v>1</v>
      </c>
    </row>
    <row r="395" spans="1:20" x14ac:dyDescent="0.25">
      <c r="A395" s="13">
        <v>42767</v>
      </c>
      <c r="B395">
        <v>113768</v>
      </c>
      <c r="C395" t="s">
        <v>22</v>
      </c>
      <c r="D395">
        <v>18</v>
      </c>
      <c r="E395" t="s">
        <v>19</v>
      </c>
      <c r="F395" t="s">
        <v>33</v>
      </c>
      <c r="G395" s="13"/>
      <c r="H395" t="s">
        <v>63</v>
      </c>
      <c r="I395" t="s">
        <v>27</v>
      </c>
      <c r="J395" s="13">
        <v>41333</v>
      </c>
      <c r="K395" t="s">
        <v>41</v>
      </c>
      <c r="L395" t="s">
        <v>64</v>
      </c>
      <c r="M395" t="s">
        <v>65</v>
      </c>
      <c r="N395">
        <v>0</v>
      </c>
      <c r="O395">
        <v>0</v>
      </c>
      <c r="P395">
        <v>0</v>
      </c>
      <c r="Q395" t="s">
        <v>11</v>
      </c>
      <c r="R395" t="s">
        <v>3</v>
      </c>
      <c r="S395" t="s">
        <v>5</v>
      </c>
      <c r="T395">
        <v>2</v>
      </c>
    </row>
    <row r="396" spans="1:20" x14ac:dyDescent="0.25">
      <c r="A396" s="13">
        <v>42767</v>
      </c>
      <c r="B396">
        <v>114242</v>
      </c>
      <c r="C396" t="s">
        <v>22</v>
      </c>
      <c r="D396">
        <v>26</v>
      </c>
      <c r="E396" t="s">
        <v>21</v>
      </c>
      <c r="F396" t="s">
        <v>33</v>
      </c>
      <c r="G396" s="13"/>
      <c r="H396" t="s">
        <v>63</v>
      </c>
      <c r="I396" t="s">
        <v>29</v>
      </c>
      <c r="J396" s="13">
        <v>41331</v>
      </c>
      <c r="K396" t="s">
        <v>41</v>
      </c>
      <c r="L396" t="s">
        <v>64</v>
      </c>
      <c r="M396" t="s">
        <v>65</v>
      </c>
      <c r="N396">
        <v>0</v>
      </c>
      <c r="O396">
        <v>0</v>
      </c>
      <c r="P396">
        <v>0</v>
      </c>
      <c r="Q396" t="s">
        <v>11</v>
      </c>
      <c r="R396" t="s">
        <v>3</v>
      </c>
      <c r="S396" t="s">
        <v>5</v>
      </c>
      <c r="T396">
        <v>2</v>
      </c>
    </row>
    <row r="397" spans="1:20" x14ac:dyDescent="0.25">
      <c r="A397" s="13">
        <v>42795</v>
      </c>
      <c r="B397">
        <v>29552</v>
      </c>
      <c r="C397" t="s">
        <v>22</v>
      </c>
      <c r="D397">
        <v>26</v>
      </c>
      <c r="E397" t="s">
        <v>16</v>
      </c>
      <c r="F397" t="s">
        <v>33</v>
      </c>
      <c r="G397" s="13"/>
      <c r="H397" t="s">
        <v>63</v>
      </c>
      <c r="I397" t="s">
        <v>30</v>
      </c>
      <c r="J397" s="13">
        <v>41348</v>
      </c>
      <c r="K397" t="s">
        <v>41</v>
      </c>
      <c r="L397" t="s">
        <v>64</v>
      </c>
      <c r="M397" t="s">
        <v>65</v>
      </c>
      <c r="N397">
        <v>0</v>
      </c>
      <c r="O397">
        <v>0</v>
      </c>
      <c r="P397">
        <v>0</v>
      </c>
      <c r="Q397" t="s">
        <v>11</v>
      </c>
      <c r="R397" t="s">
        <v>3</v>
      </c>
      <c r="S397" t="s">
        <v>6</v>
      </c>
      <c r="T397">
        <v>3</v>
      </c>
    </row>
    <row r="398" spans="1:20" x14ac:dyDescent="0.25">
      <c r="A398" s="13">
        <v>42856</v>
      </c>
      <c r="B398">
        <v>95770</v>
      </c>
      <c r="C398" t="s">
        <v>22</v>
      </c>
      <c r="D398">
        <v>25</v>
      </c>
      <c r="E398" t="s">
        <v>20</v>
      </c>
      <c r="F398" t="s">
        <v>32</v>
      </c>
      <c r="G398" s="13"/>
      <c r="H398" t="s">
        <v>63</v>
      </c>
      <c r="I398" t="s">
        <v>25</v>
      </c>
      <c r="J398" s="13">
        <v>41423</v>
      </c>
      <c r="K398" t="s">
        <v>42</v>
      </c>
      <c r="L398" t="s">
        <v>64</v>
      </c>
      <c r="M398" t="s">
        <v>65</v>
      </c>
      <c r="N398">
        <v>0</v>
      </c>
      <c r="O398">
        <v>0</v>
      </c>
      <c r="P398">
        <v>0</v>
      </c>
      <c r="Q398" t="s">
        <v>11</v>
      </c>
      <c r="R398" t="s">
        <v>7</v>
      </c>
      <c r="S398" t="s">
        <v>69</v>
      </c>
      <c r="T398">
        <v>5</v>
      </c>
    </row>
    <row r="399" spans="1:20" x14ac:dyDescent="0.25">
      <c r="A399" s="13">
        <v>42887</v>
      </c>
      <c r="B399">
        <v>28238</v>
      </c>
      <c r="C399" t="s">
        <v>22</v>
      </c>
      <c r="D399">
        <v>26</v>
      </c>
      <c r="E399" t="s">
        <v>21</v>
      </c>
      <c r="F399" t="s">
        <v>33</v>
      </c>
      <c r="G399" s="13"/>
      <c r="H399" t="s">
        <v>63</v>
      </c>
      <c r="I399" t="s">
        <v>24</v>
      </c>
      <c r="J399" s="13">
        <v>41436</v>
      </c>
      <c r="K399" t="s">
        <v>41</v>
      </c>
      <c r="L399" t="s">
        <v>64</v>
      </c>
      <c r="M399" t="s">
        <v>65</v>
      </c>
      <c r="N399">
        <v>0</v>
      </c>
      <c r="O399">
        <v>0</v>
      </c>
      <c r="P399">
        <v>0</v>
      </c>
      <c r="Q399" t="s">
        <v>11</v>
      </c>
      <c r="R399" t="s">
        <v>7</v>
      </c>
      <c r="S399" t="s">
        <v>73</v>
      </c>
      <c r="T399">
        <v>6</v>
      </c>
    </row>
    <row r="400" spans="1:20" x14ac:dyDescent="0.25">
      <c r="A400" s="13">
        <v>42887</v>
      </c>
      <c r="B400">
        <v>120260</v>
      </c>
      <c r="C400" t="s">
        <v>22</v>
      </c>
      <c r="D400">
        <v>18</v>
      </c>
      <c r="E400" t="s">
        <v>18</v>
      </c>
      <c r="F400" t="s">
        <v>33</v>
      </c>
      <c r="G400" s="13"/>
      <c r="H400" t="s">
        <v>63</v>
      </c>
      <c r="I400" t="s">
        <v>27</v>
      </c>
      <c r="J400" s="13">
        <v>41429</v>
      </c>
      <c r="K400" t="s">
        <v>41</v>
      </c>
      <c r="L400" t="s">
        <v>64</v>
      </c>
      <c r="M400" t="s">
        <v>65</v>
      </c>
      <c r="N400">
        <v>0</v>
      </c>
      <c r="O400">
        <v>0</v>
      </c>
      <c r="P400">
        <v>0</v>
      </c>
      <c r="Q400" t="s">
        <v>11</v>
      </c>
      <c r="R400" t="s">
        <v>7</v>
      </c>
      <c r="S400" t="s">
        <v>73</v>
      </c>
      <c r="T400">
        <v>6</v>
      </c>
    </row>
    <row r="401" spans="1:20" x14ac:dyDescent="0.25">
      <c r="A401" s="13">
        <v>42887</v>
      </c>
      <c r="B401">
        <v>122382</v>
      </c>
      <c r="C401" t="s">
        <v>22</v>
      </c>
      <c r="D401">
        <v>18</v>
      </c>
      <c r="E401" t="s">
        <v>17</v>
      </c>
      <c r="F401" t="s">
        <v>33</v>
      </c>
      <c r="G401" s="13"/>
      <c r="H401" t="s">
        <v>63</v>
      </c>
      <c r="I401" t="s">
        <v>24</v>
      </c>
      <c r="J401" s="13">
        <v>41446</v>
      </c>
      <c r="K401" t="s">
        <v>41</v>
      </c>
      <c r="L401" t="s">
        <v>64</v>
      </c>
      <c r="M401" t="s">
        <v>65</v>
      </c>
      <c r="N401">
        <v>0</v>
      </c>
      <c r="O401">
        <v>0</v>
      </c>
      <c r="P401">
        <v>0</v>
      </c>
      <c r="Q401" t="s">
        <v>11</v>
      </c>
      <c r="R401" t="s">
        <v>7</v>
      </c>
      <c r="S401" t="s">
        <v>73</v>
      </c>
      <c r="T401">
        <v>6</v>
      </c>
    </row>
    <row r="402" spans="1:20" x14ac:dyDescent="0.25">
      <c r="A402" s="13">
        <v>42917</v>
      </c>
      <c r="B402">
        <v>120366</v>
      </c>
      <c r="C402" t="s">
        <v>22</v>
      </c>
      <c r="D402">
        <v>28</v>
      </c>
      <c r="E402" t="s">
        <v>17</v>
      </c>
      <c r="F402" t="s">
        <v>33</v>
      </c>
      <c r="G402" s="13"/>
      <c r="H402" t="s">
        <v>63</v>
      </c>
      <c r="I402" t="s">
        <v>27</v>
      </c>
      <c r="J402" s="13">
        <v>41465</v>
      </c>
      <c r="K402" t="s">
        <v>41</v>
      </c>
      <c r="L402" t="s">
        <v>64</v>
      </c>
      <c r="M402" t="s">
        <v>65</v>
      </c>
      <c r="N402">
        <v>0</v>
      </c>
      <c r="O402">
        <v>0</v>
      </c>
      <c r="P402">
        <v>0</v>
      </c>
      <c r="Q402" t="s">
        <v>11</v>
      </c>
      <c r="R402" t="s">
        <v>8</v>
      </c>
      <c r="S402" t="s">
        <v>74</v>
      </c>
      <c r="T402">
        <v>7</v>
      </c>
    </row>
    <row r="403" spans="1:20" x14ac:dyDescent="0.25">
      <c r="A403" s="13">
        <v>42948</v>
      </c>
      <c r="B403">
        <v>4076</v>
      </c>
      <c r="C403" t="s">
        <v>22</v>
      </c>
      <c r="D403">
        <v>26</v>
      </c>
      <c r="E403" t="s">
        <v>16</v>
      </c>
      <c r="F403" t="s">
        <v>33</v>
      </c>
      <c r="G403" s="13"/>
      <c r="H403" t="s">
        <v>63</v>
      </c>
      <c r="I403" t="s">
        <v>29</v>
      </c>
      <c r="J403" s="13">
        <v>41501</v>
      </c>
      <c r="K403" t="s">
        <v>41</v>
      </c>
      <c r="L403" t="s">
        <v>64</v>
      </c>
      <c r="M403" t="s">
        <v>65</v>
      </c>
      <c r="N403">
        <v>0</v>
      </c>
      <c r="O403">
        <v>0</v>
      </c>
      <c r="P403">
        <v>0</v>
      </c>
      <c r="Q403" t="s">
        <v>11</v>
      </c>
      <c r="R403" t="s">
        <v>8</v>
      </c>
      <c r="S403" t="s">
        <v>70</v>
      </c>
      <c r="T403">
        <v>8</v>
      </c>
    </row>
    <row r="404" spans="1:20" x14ac:dyDescent="0.25">
      <c r="A404" s="13">
        <v>42948</v>
      </c>
      <c r="B404">
        <v>53876</v>
      </c>
      <c r="C404" t="s">
        <v>22</v>
      </c>
      <c r="D404">
        <v>28</v>
      </c>
      <c r="E404" t="s">
        <v>19</v>
      </c>
      <c r="F404" t="s">
        <v>32</v>
      </c>
      <c r="G404" s="13"/>
      <c r="H404" t="s">
        <v>63</v>
      </c>
      <c r="I404" t="s">
        <v>30</v>
      </c>
      <c r="J404" s="13">
        <v>41508</v>
      </c>
      <c r="K404" t="s">
        <v>41</v>
      </c>
      <c r="L404" t="s">
        <v>64</v>
      </c>
      <c r="M404" t="s">
        <v>65</v>
      </c>
      <c r="N404">
        <v>0</v>
      </c>
      <c r="O404">
        <v>0</v>
      </c>
      <c r="P404">
        <v>0</v>
      </c>
      <c r="Q404" t="s">
        <v>11</v>
      </c>
      <c r="R404" t="s">
        <v>8</v>
      </c>
      <c r="S404" t="s">
        <v>70</v>
      </c>
      <c r="T404">
        <v>8</v>
      </c>
    </row>
    <row r="405" spans="1:20" x14ac:dyDescent="0.25">
      <c r="A405" s="13">
        <v>42948</v>
      </c>
      <c r="B405">
        <v>119626</v>
      </c>
      <c r="C405" t="s">
        <v>22</v>
      </c>
      <c r="D405">
        <v>26</v>
      </c>
      <c r="E405" t="s">
        <v>21</v>
      </c>
      <c r="F405" t="s">
        <v>32</v>
      </c>
      <c r="G405" s="13"/>
      <c r="H405" t="s">
        <v>63</v>
      </c>
      <c r="I405" t="s">
        <v>25</v>
      </c>
      <c r="J405" s="13">
        <v>41510</v>
      </c>
      <c r="K405" t="s">
        <v>41</v>
      </c>
      <c r="L405" t="s">
        <v>64</v>
      </c>
      <c r="M405" t="s">
        <v>65</v>
      </c>
      <c r="N405">
        <v>0</v>
      </c>
      <c r="O405">
        <v>0</v>
      </c>
      <c r="P405">
        <v>0</v>
      </c>
      <c r="Q405" t="s">
        <v>11</v>
      </c>
      <c r="R405" t="s">
        <v>8</v>
      </c>
      <c r="S405" t="s">
        <v>70</v>
      </c>
      <c r="T405">
        <v>8</v>
      </c>
    </row>
    <row r="406" spans="1:20" x14ac:dyDescent="0.25">
      <c r="A406" s="13">
        <v>42948</v>
      </c>
      <c r="B406">
        <v>121406</v>
      </c>
      <c r="C406" t="s">
        <v>22</v>
      </c>
      <c r="D406">
        <v>26</v>
      </c>
      <c r="E406" t="s">
        <v>20</v>
      </c>
      <c r="F406" t="s">
        <v>33</v>
      </c>
      <c r="G406" s="13"/>
      <c r="H406" t="s">
        <v>63</v>
      </c>
      <c r="I406" t="s">
        <v>28</v>
      </c>
      <c r="J406" s="13">
        <v>41514</v>
      </c>
      <c r="K406" t="s">
        <v>41</v>
      </c>
      <c r="L406" t="s">
        <v>64</v>
      </c>
      <c r="M406" t="s">
        <v>65</v>
      </c>
      <c r="N406">
        <v>0</v>
      </c>
      <c r="O406">
        <v>0</v>
      </c>
      <c r="P406">
        <v>0</v>
      </c>
      <c r="Q406" t="s">
        <v>11</v>
      </c>
      <c r="R406" t="s">
        <v>8</v>
      </c>
      <c r="S406" t="s">
        <v>70</v>
      </c>
      <c r="T406">
        <v>8</v>
      </c>
    </row>
    <row r="407" spans="1:20" x14ac:dyDescent="0.25">
      <c r="A407" s="13">
        <v>42979</v>
      </c>
      <c r="B407">
        <v>43414</v>
      </c>
      <c r="C407" t="s">
        <v>22</v>
      </c>
      <c r="D407">
        <v>18</v>
      </c>
      <c r="E407" t="s">
        <v>19</v>
      </c>
      <c r="F407" t="s">
        <v>32</v>
      </c>
      <c r="G407" s="13"/>
      <c r="H407" t="s">
        <v>63</v>
      </c>
      <c r="I407" t="s">
        <v>27</v>
      </c>
      <c r="J407" s="13">
        <v>41543</v>
      </c>
      <c r="K407" t="s">
        <v>41</v>
      </c>
      <c r="L407" t="s">
        <v>64</v>
      </c>
      <c r="M407" t="s">
        <v>65</v>
      </c>
      <c r="N407">
        <v>0</v>
      </c>
      <c r="O407">
        <v>0</v>
      </c>
      <c r="P407">
        <v>0</v>
      </c>
      <c r="Q407" t="s">
        <v>11</v>
      </c>
      <c r="R407" t="s">
        <v>8</v>
      </c>
      <c r="S407" t="s">
        <v>71</v>
      </c>
      <c r="T407">
        <v>9</v>
      </c>
    </row>
    <row r="408" spans="1:20" x14ac:dyDescent="0.25">
      <c r="A408" s="13">
        <v>43009</v>
      </c>
      <c r="B408">
        <v>97528</v>
      </c>
      <c r="C408" t="s">
        <v>22</v>
      </c>
      <c r="D408">
        <v>18</v>
      </c>
      <c r="E408" t="s">
        <v>16</v>
      </c>
      <c r="F408" t="s">
        <v>33</v>
      </c>
      <c r="G408" s="13"/>
      <c r="H408" t="s">
        <v>63</v>
      </c>
      <c r="I408" t="s">
        <v>25</v>
      </c>
      <c r="J408" s="13">
        <v>41576</v>
      </c>
      <c r="K408" t="s">
        <v>41</v>
      </c>
      <c r="L408" t="s">
        <v>64</v>
      </c>
      <c r="M408" t="s">
        <v>65</v>
      </c>
      <c r="N408">
        <v>0</v>
      </c>
      <c r="O408">
        <v>0</v>
      </c>
      <c r="P408">
        <v>0</v>
      </c>
      <c r="Q408" t="s">
        <v>11</v>
      </c>
      <c r="R408" t="s">
        <v>9</v>
      </c>
      <c r="S408" t="s">
        <v>66</v>
      </c>
      <c r="T408">
        <v>10</v>
      </c>
    </row>
    <row r="409" spans="1:20" x14ac:dyDescent="0.25">
      <c r="A409" s="13">
        <v>43040</v>
      </c>
      <c r="B409">
        <v>32034</v>
      </c>
      <c r="C409" t="s">
        <v>22</v>
      </c>
      <c r="D409">
        <v>18</v>
      </c>
      <c r="E409" t="s">
        <v>19</v>
      </c>
      <c r="F409" t="s">
        <v>33</v>
      </c>
      <c r="G409" s="13"/>
      <c r="H409" t="s">
        <v>63</v>
      </c>
      <c r="I409" t="s">
        <v>27</v>
      </c>
      <c r="J409" s="13">
        <v>41583</v>
      </c>
      <c r="K409" t="s">
        <v>41</v>
      </c>
      <c r="L409" t="s">
        <v>64</v>
      </c>
      <c r="M409" t="s">
        <v>65</v>
      </c>
      <c r="N409">
        <v>0</v>
      </c>
      <c r="O409">
        <v>0</v>
      </c>
      <c r="P409">
        <v>0</v>
      </c>
      <c r="Q409" t="s">
        <v>11</v>
      </c>
      <c r="R409" t="s">
        <v>9</v>
      </c>
      <c r="S409" t="s">
        <v>67</v>
      </c>
      <c r="T409">
        <v>11</v>
      </c>
    </row>
    <row r="410" spans="1:20" x14ac:dyDescent="0.25">
      <c r="A410" s="13">
        <v>43070</v>
      </c>
      <c r="B410">
        <v>53744</v>
      </c>
      <c r="C410" t="s">
        <v>22</v>
      </c>
      <c r="D410">
        <v>28</v>
      </c>
      <c r="E410" t="s">
        <v>19</v>
      </c>
      <c r="F410" t="s">
        <v>32</v>
      </c>
      <c r="G410" s="13"/>
      <c r="H410" t="s">
        <v>63</v>
      </c>
      <c r="I410" t="s">
        <v>24</v>
      </c>
      <c r="J410" s="13">
        <v>41618</v>
      </c>
      <c r="K410" t="s">
        <v>42</v>
      </c>
      <c r="L410" t="s">
        <v>64</v>
      </c>
      <c r="M410" t="s">
        <v>65</v>
      </c>
      <c r="N410">
        <v>0</v>
      </c>
      <c r="O410">
        <v>0</v>
      </c>
      <c r="P410">
        <v>0</v>
      </c>
      <c r="Q410" t="s">
        <v>11</v>
      </c>
      <c r="R410" t="s">
        <v>9</v>
      </c>
      <c r="S410" t="s">
        <v>72</v>
      </c>
      <c r="T410">
        <v>12</v>
      </c>
    </row>
    <row r="411" spans="1:20" x14ac:dyDescent="0.25">
      <c r="A411" s="13">
        <v>43132</v>
      </c>
      <c r="B411">
        <v>32032</v>
      </c>
      <c r="C411" t="s">
        <v>22</v>
      </c>
      <c r="D411">
        <v>17</v>
      </c>
      <c r="E411" t="s">
        <v>15</v>
      </c>
      <c r="F411" t="s">
        <v>33</v>
      </c>
      <c r="G411" s="13"/>
      <c r="H411" t="s">
        <v>63</v>
      </c>
      <c r="I411" t="s">
        <v>28</v>
      </c>
      <c r="J411" s="13">
        <v>41674</v>
      </c>
      <c r="K411" t="s">
        <v>41</v>
      </c>
      <c r="L411" t="s">
        <v>64</v>
      </c>
      <c r="M411" t="s">
        <v>65</v>
      </c>
      <c r="N411">
        <v>0</v>
      </c>
      <c r="O411">
        <v>0</v>
      </c>
      <c r="P411">
        <v>0</v>
      </c>
      <c r="Q411" t="s">
        <v>12</v>
      </c>
      <c r="R411" t="s">
        <v>3</v>
      </c>
      <c r="S411" t="s">
        <v>5</v>
      </c>
      <c r="T411">
        <v>2</v>
      </c>
    </row>
    <row r="412" spans="1:20" x14ac:dyDescent="0.25">
      <c r="A412" s="13">
        <v>43132</v>
      </c>
      <c r="B412">
        <v>96504</v>
      </c>
      <c r="C412" t="s">
        <v>22</v>
      </c>
      <c r="D412">
        <v>28</v>
      </c>
      <c r="E412" t="s">
        <v>16</v>
      </c>
      <c r="F412" t="s">
        <v>32</v>
      </c>
      <c r="G412" s="13"/>
      <c r="H412" t="s">
        <v>63</v>
      </c>
      <c r="I412" t="s">
        <v>25</v>
      </c>
      <c r="J412" s="13">
        <v>41681</v>
      </c>
      <c r="K412" t="s">
        <v>41</v>
      </c>
      <c r="L412" t="s">
        <v>64</v>
      </c>
      <c r="M412" t="s">
        <v>65</v>
      </c>
      <c r="N412">
        <v>0</v>
      </c>
      <c r="O412">
        <v>0</v>
      </c>
      <c r="P412">
        <v>0</v>
      </c>
      <c r="Q412" t="s">
        <v>12</v>
      </c>
      <c r="R412" t="s">
        <v>3</v>
      </c>
      <c r="S412" t="s">
        <v>5</v>
      </c>
      <c r="T412">
        <v>2</v>
      </c>
    </row>
    <row r="413" spans="1:20" x14ac:dyDescent="0.25">
      <c r="A413" s="13">
        <v>43160</v>
      </c>
      <c r="B413">
        <v>20972</v>
      </c>
      <c r="C413" t="s">
        <v>22</v>
      </c>
      <c r="D413">
        <v>18</v>
      </c>
      <c r="E413" t="s">
        <v>17</v>
      </c>
      <c r="F413" t="s">
        <v>33</v>
      </c>
      <c r="G413" s="13"/>
      <c r="H413" t="s">
        <v>63</v>
      </c>
      <c r="I413" t="s">
        <v>24</v>
      </c>
      <c r="J413" s="13">
        <v>41725</v>
      </c>
      <c r="K413" t="s">
        <v>41</v>
      </c>
      <c r="L413" t="s">
        <v>64</v>
      </c>
      <c r="M413" t="s">
        <v>65</v>
      </c>
      <c r="N413">
        <v>0</v>
      </c>
      <c r="O413">
        <v>0</v>
      </c>
      <c r="P413">
        <v>0</v>
      </c>
      <c r="Q413" t="s">
        <v>12</v>
      </c>
      <c r="R413" t="s">
        <v>3</v>
      </c>
      <c r="S413" t="s">
        <v>6</v>
      </c>
      <c r="T413">
        <v>3</v>
      </c>
    </row>
    <row r="414" spans="1:20" x14ac:dyDescent="0.25">
      <c r="A414" s="13">
        <v>43160</v>
      </c>
      <c r="B414">
        <v>43796</v>
      </c>
      <c r="C414" t="s">
        <v>22</v>
      </c>
      <c r="D414">
        <v>26</v>
      </c>
      <c r="E414" t="s">
        <v>15</v>
      </c>
      <c r="F414" t="s">
        <v>32</v>
      </c>
      <c r="G414" s="13"/>
      <c r="H414" t="s">
        <v>63</v>
      </c>
      <c r="I414" t="s">
        <v>26</v>
      </c>
      <c r="J414" s="13">
        <v>41717</v>
      </c>
      <c r="K414" t="s">
        <v>41</v>
      </c>
      <c r="L414" t="s">
        <v>64</v>
      </c>
      <c r="M414" t="s">
        <v>65</v>
      </c>
      <c r="N414">
        <v>0</v>
      </c>
      <c r="O414">
        <v>0</v>
      </c>
      <c r="P414">
        <v>0</v>
      </c>
      <c r="Q414" t="s">
        <v>12</v>
      </c>
      <c r="R414" t="s">
        <v>3</v>
      </c>
      <c r="S414" t="s">
        <v>6</v>
      </c>
      <c r="T414">
        <v>3</v>
      </c>
    </row>
    <row r="415" spans="1:20" x14ac:dyDescent="0.25">
      <c r="A415" s="13">
        <v>43160</v>
      </c>
      <c r="B415">
        <v>51184</v>
      </c>
      <c r="C415" t="s">
        <v>22</v>
      </c>
      <c r="D415">
        <v>29</v>
      </c>
      <c r="E415" t="s">
        <v>17</v>
      </c>
      <c r="F415" t="s">
        <v>33</v>
      </c>
      <c r="G415" s="13"/>
      <c r="H415" t="s">
        <v>63</v>
      </c>
      <c r="I415" t="s">
        <v>24</v>
      </c>
      <c r="J415" s="13">
        <v>41703</v>
      </c>
      <c r="K415" t="s">
        <v>41</v>
      </c>
      <c r="L415" t="s">
        <v>64</v>
      </c>
      <c r="M415" t="s">
        <v>65</v>
      </c>
      <c r="N415">
        <v>0</v>
      </c>
      <c r="O415">
        <v>0</v>
      </c>
      <c r="P415">
        <v>0</v>
      </c>
      <c r="Q415" t="s">
        <v>12</v>
      </c>
      <c r="R415" t="s">
        <v>3</v>
      </c>
      <c r="S415" t="s">
        <v>6</v>
      </c>
      <c r="T415">
        <v>3</v>
      </c>
    </row>
    <row r="416" spans="1:20" x14ac:dyDescent="0.25">
      <c r="A416" s="13">
        <v>43191</v>
      </c>
      <c r="B416">
        <v>32052</v>
      </c>
      <c r="C416" t="s">
        <v>22</v>
      </c>
      <c r="D416">
        <v>17</v>
      </c>
      <c r="E416" t="s">
        <v>15</v>
      </c>
      <c r="F416" t="s">
        <v>33</v>
      </c>
      <c r="G416" s="13"/>
      <c r="H416" t="s">
        <v>63</v>
      </c>
      <c r="I416" t="s">
        <v>29</v>
      </c>
      <c r="J416" s="13">
        <v>41759</v>
      </c>
      <c r="K416" t="s">
        <v>41</v>
      </c>
      <c r="L416" t="s">
        <v>64</v>
      </c>
      <c r="M416" t="s">
        <v>65</v>
      </c>
      <c r="N416">
        <v>0</v>
      </c>
      <c r="O416">
        <v>0</v>
      </c>
      <c r="P416">
        <v>0</v>
      </c>
      <c r="Q416" t="s">
        <v>12</v>
      </c>
      <c r="R416" t="s">
        <v>7</v>
      </c>
      <c r="S416" t="s">
        <v>68</v>
      </c>
      <c r="T416">
        <v>4</v>
      </c>
    </row>
    <row r="417" spans="1:20" x14ac:dyDescent="0.25">
      <c r="A417" s="13">
        <v>43221</v>
      </c>
      <c r="B417">
        <v>1654</v>
      </c>
      <c r="C417" t="s">
        <v>22</v>
      </c>
      <c r="D417">
        <v>18</v>
      </c>
      <c r="E417" t="s">
        <v>18</v>
      </c>
      <c r="F417" t="s">
        <v>33</v>
      </c>
      <c r="G417" s="13"/>
      <c r="H417" t="s">
        <v>63</v>
      </c>
      <c r="I417" t="s">
        <v>27</v>
      </c>
      <c r="J417" s="13">
        <v>41767</v>
      </c>
      <c r="K417" t="s">
        <v>41</v>
      </c>
      <c r="L417" t="s">
        <v>64</v>
      </c>
      <c r="M417" t="s">
        <v>65</v>
      </c>
      <c r="N417">
        <v>0</v>
      </c>
      <c r="O417">
        <v>0</v>
      </c>
      <c r="P417">
        <v>0</v>
      </c>
      <c r="Q417" t="s">
        <v>12</v>
      </c>
      <c r="R417" t="s">
        <v>7</v>
      </c>
      <c r="S417" t="s">
        <v>69</v>
      </c>
      <c r="T417">
        <v>5</v>
      </c>
    </row>
    <row r="418" spans="1:20" x14ac:dyDescent="0.25">
      <c r="A418" s="13">
        <v>43221</v>
      </c>
      <c r="B418">
        <v>13002</v>
      </c>
      <c r="C418" t="s">
        <v>22</v>
      </c>
      <c r="D418">
        <v>26</v>
      </c>
      <c r="E418" t="s">
        <v>21</v>
      </c>
      <c r="F418" t="s">
        <v>32</v>
      </c>
      <c r="G418" s="13"/>
      <c r="H418" t="s">
        <v>63</v>
      </c>
      <c r="I418" t="s">
        <v>25</v>
      </c>
      <c r="J418" s="13">
        <v>41767</v>
      </c>
      <c r="K418" t="s">
        <v>41</v>
      </c>
      <c r="L418" t="s">
        <v>64</v>
      </c>
      <c r="M418" t="s">
        <v>65</v>
      </c>
      <c r="N418">
        <v>0</v>
      </c>
      <c r="O418">
        <v>0</v>
      </c>
      <c r="P418">
        <v>0</v>
      </c>
      <c r="Q418" t="s">
        <v>12</v>
      </c>
      <c r="R418" t="s">
        <v>7</v>
      </c>
      <c r="S418" t="s">
        <v>69</v>
      </c>
      <c r="T418">
        <v>5</v>
      </c>
    </row>
    <row r="419" spans="1:20" x14ac:dyDescent="0.25">
      <c r="A419" s="13">
        <v>43221</v>
      </c>
      <c r="B419">
        <v>42462</v>
      </c>
      <c r="C419" t="s">
        <v>22</v>
      </c>
      <c r="D419">
        <v>28</v>
      </c>
      <c r="E419" t="s">
        <v>19</v>
      </c>
      <c r="F419" t="s">
        <v>32</v>
      </c>
      <c r="G419" s="13"/>
      <c r="H419" t="s">
        <v>63</v>
      </c>
      <c r="I419" t="s">
        <v>29</v>
      </c>
      <c r="J419" s="13">
        <v>41783</v>
      </c>
      <c r="K419" t="s">
        <v>41</v>
      </c>
      <c r="L419" t="s">
        <v>64</v>
      </c>
      <c r="M419" t="s">
        <v>65</v>
      </c>
      <c r="N419">
        <v>0</v>
      </c>
      <c r="O419">
        <v>0</v>
      </c>
      <c r="P419">
        <v>0</v>
      </c>
      <c r="Q419" t="s">
        <v>12</v>
      </c>
      <c r="R419" t="s">
        <v>7</v>
      </c>
      <c r="S419" t="s">
        <v>69</v>
      </c>
      <c r="T419">
        <v>5</v>
      </c>
    </row>
    <row r="420" spans="1:20" x14ac:dyDescent="0.25">
      <c r="A420" s="13">
        <v>43221</v>
      </c>
      <c r="B420">
        <v>50370</v>
      </c>
      <c r="C420" t="s">
        <v>22</v>
      </c>
      <c r="D420">
        <v>28</v>
      </c>
      <c r="E420" t="s">
        <v>17</v>
      </c>
      <c r="F420" t="s">
        <v>32</v>
      </c>
      <c r="G420" s="13"/>
      <c r="H420" t="s">
        <v>63</v>
      </c>
      <c r="I420" t="s">
        <v>30</v>
      </c>
      <c r="J420" s="13">
        <v>41788</v>
      </c>
      <c r="K420" t="s">
        <v>41</v>
      </c>
      <c r="L420" t="s">
        <v>64</v>
      </c>
      <c r="M420" t="s">
        <v>65</v>
      </c>
      <c r="N420">
        <v>0</v>
      </c>
      <c r="O420">
        <v>0</v>
      </c>
      <c r="P420">
        <v>0</v>
      </c>
      <c r="Q420" t="s">
        <v>12</v>
      </c>
      <c r="R420" t="s">
        <v>7</v>
      </c>
      <c r="S420" t="s">
        <v>69</v>
      </c>
      <c r="T420">
        <v>5</v>
      </c>
    </row>
    <row r="421" spans="1:20" x14ac:dyDescent="0.25">
      <c r="A421" s="13">
        <v>43252</v>
      </c>
      <c r="B421">
        <v>18006</v>
      </c>
      <c r="C421" t="s">
        <v>22</v>
      </c>
      <c r="D421">
        <v>18</v>
      </c>
      <c r="E421" t="s">
        <v>19</v>
      </c>
      <c r="F421" t="s">
        <v>33</v>
      </c>
      <c r="G421" s="13"/>
      <c r="H421" t="s">
        <v>63</v>
      </c>
      <c r="I421" t="s">
        <v>28</v>
      </c>
      <c r="J421" s="13">
        <v>41797</v>
      </c>
      <c r="K421" t="s">
        <v>41</v>
      </c>
      <c r="L421" t="s">
        <v>64</v>
      </c>
      <c r="M421" t="s">
        <v>65</v>
      </c>
      <c r="N421">
        <v>0</v>
      </c>
      <c r="O421">
        <v>0</v>
      </c>
      <c r="P421">
        <v>0</v>
      </c>
      <c r="Q421" t="s">
        <v>12</v>
      </c>
      <c r="R421" t="s">
        <v>7</v>
      </c>
      <c r="S421" t="s">
        <v>73</v>
      </c>
      <c r="T421">
        <v>6</v>
      </c>
    </row>
    <row r="422" spans="1:20" x14ac:dyDescent="0.25">
      <c r="A422" s="13">
        <v>43282</v>
      </c>
      <c r="B422">
        <v>96374</v>
      </c>
      <c r="C422" t="s">
        <v>22</v>
      </c>
      <c r="D422">
        <v>18</v>
      </c>
      <c r="E422" t="s">
        <v>19</v>
      </c>
      <c r="F422" t="s">
        <v>33</v>
      </c>
      <c r="G422" s="13"/>
      <c r="H422" t="s">
        <v>63</v>
      </c>
      <c r="I422" t="s">
        <v>25</v>
      </c>
      <c r="J422" s="13">
        <v>41842</v>
      </c>
      <c r="K422" t="s">
        <v>41</v>
      </c>
      <c r="L422" t="s">
        <v>64</v>
      </c>
      <c r="M422" t="s">
        <v>65</v>
      </c>
      <c r="N422">
        <v>0</v>
      </c>
      <c r="O422">
        <v>0</v>
      </c>
      <c r="P422">
        <v>0</v>
      </c>
      <c r="Q422" t="s">
        <v>12</v>
      </c>
      <c r="R422" t="s">
        <v>8</v>
      </c>
      <c r="S422" t="s">
        <v>74</v>
      </c>
      <c r="T422">
        <v>7</v>
      </c>
    </row>
    <row r="423" spans="1:20" x14ac:dyDescent="0.25">
      <c r="A423" s="13">
        <v>43313</v>
      </c>
      <c r="B423">
        <v>7004</v>
      </c>
      <c r="C423" t="s">
        <v>22</v>
      </c>
      <c r="D423">
        <v>18</v>
      </c>
      <c r="E423" t="s">
        <v>18</v>
      </c>
      <c r="F423" t="s">
        <v>33</v>
      </c>
      <c r="G423" s="13"/>
      <c r="H423" t="s">
        <v>63</v>
      </c>
      <c r="I423" t="s">
        <v>26</v>
      </c>
      <c r="J423" s="13">
        <v>41856</v>
      </c>
      <c r="K423" t="s">
        <v>41</v>
      </c>
      <c r="L423" t="s">
        <v>64</v>
      </c>
      <c r="M423" t="s">
        <v>65</v>
      </c>
      <c r="N423">
        <v>0</v>
      </c>
      <c r="O423">
        <v>0</v>
      </c>
      <c r="P423">
        <v>0</v>
      </c>
      <c r="Q423" t="s">
        <v>12</v>
      </c>
      <c r="R423" t="s">
        <v>8</v>
      </c>
      <c r="S423" t="s">
        <v>70</v>
      </c>
      <c r="T423">
        <v>8</v>
      </c>
    </row>
    <row r="424" spans="1:20" x14ac:dyDescent="0.25">
      <c r="A424" s="13">
        <v>43313</v>
      </c>
      <c r="B424">
        <v>17474</v>
      </c>
      <c r="C424" t="s">
        <v>22</v>
      </c>
      <c r="D424">
        <v>25</v>
      </c>
      <c r="E424" t="s">
        <v>19</v>
      </c>
      <c r="F424" t="s">
        <v>33</v>
      </c>
      <c r="G424" s="13"/>
      <c r="H424" t="s">
        <v>63</v>
      </c>
      <c r="I424" t="s">
        <v>25</v>
      </c>
      <c r="J424" s="13">
        <v>41863</v>
      </c>
      <c r="K424" t="s">
        <v>41</v>
      </c>
      <c r="L424" t="s">
        <v>64</v>
      </c>
      <c r="M424" t="s">
        <v>65</v>
      </c>
      <c r="N424">
        <v>0</v>
      </c>
      <c r="O424">
        <v>0</v>
      </c>
      <c r="P424">
        <v>0</v>
      </c>
      <c r="Q424" t="s">
        <v>12</v>
      </c>
      <c r="R424" t="s">
        <v>8</v>
      </c>
      <c r="S424" t="s">
        <v>70</v>
      </c>
      <c r="T424">
        <v>8</v>
      </c>
    </row>
    <row r="425" spans="1:20" x14ac:dyDescent="0.25">
      <c r="A425" s="13">
        <v>43313</v>
      </c>
      <c r="B425">
        <v>41712</v>
      </c>
      <c r="C425" t="s">
        <v>22</v>
      </c>
      <c r="D425">
        <v>25</v>
      </c>
      <c r="E425" t="s">
        <v>16</v>
      </c>
      <c r="F425" t="s">
        <v>33</v>
      </c>
      <c r="G425" s="13"/>
      <c r="H425" t="s">
        <v>63</v>
      </c>
      <c r="I425" t="s">
        <v>29</v>
      </c>
      <c r="J425" s="13">
        <v>41872</v>
      </c>
      <c r="K425" t="s">
        <v>41</v>
      </c>
      <c r="L425" t="s">
        <v>64</v>
      </c>
      <c r="M425" t="s">
        <v>65</v>
      </c>
      <c r="N425">
        <v>0</v>
      </c>
      <c r="O425">
        <v>0</v>
      </c>
      <c r="P425">
        <v>0</v>
      </c>
      <c r="Q425" t="s">
        <v>12</v>
      </c>
      <c r="R425" t="s">
        <v>8</v>
      </c>
      <c r="S425" t="s">
        <v>70</v>
      </c>
      <c r="T425">
        <v>8</v>
      </c>
    </row>
    <row r="426" spans="1:20" x14ac:dyDescent="0.25">
      <c r="A426" s="13">
        <v>43344</v>
      </c>
      <c r="B426">
        <v>4132</v>
      </c>
      <c r="C426" t="s">
        <v>22</v>
      </c>
      <c r="D426">
        <v>18</v>
      </c>
      <c r="E426" t="s">
        <v>17</v>
      </c>
      <c r="F426" t="s">
        <v>33</v>
      </c>
      <c r="G426" s="13"/>
      <c r="H426" t="s">
        <v>63</v>
      </c>
      <c r="I426" t="s">
        <v>29</v>
      </c>
      <c r="J426" s="13">
        <v>41887</v>
      </c>
      <c r="K426" t="s">
        <v>41</v>
      </c>
      <c r="L426" t="s">
        <v>64</v>
      </c>
      <c r="M426" t="s">
        <v>65</v>
      </c>
      <c r="N426">
        <v>0</v>
      </c>
      <c r="O426">
        <v>0</v>
      </c>
      <c r="P426">
        <v>0</v>
      </c>
      <c r="Q426" t="s">
        <v>12</v>
      </c>
      <c r="R426" t="s">
        <v>8</v>
      </c>
      <c r="S426" t="s">
        <v>71</v>
      </c>
      <c r="T426">
        <v>9</v>
      </c>
    </row>
    <row r="427" spans="1:20" x14ac:dyDescent="0.25">
      <c r="A427" s="13">
        <v>43374</v>
      </c>
      <c r="B427">
        <v>92460</v>
      </c>
      <c r="C427" t="s">
        <v>22</v>
      </c>
      <c r="D427">
        <v>28</v>
      </c>
      <c r="E427" t="s">
        <v>16</v>
      </c>
      <c r="F427" t="s">
        <v>32</v>
      </c>
      <c r="G427" s="13"/>
      <c r="H427" t="s">
        <v>63</v>
      </c>
      <c r="I427" t="s">
        <v>25</v>
      </c>
      <c r="J427" s="13">
        <v>41939</v>
      </c>
      <c r="K427" t="s">
        <v>42</v>
      </c>
      <c r="L427" t="s">
        <v>64</v>
      </c>
      <c r="M427" t="s">
        <v>65</v>
      </c>
      <c r="N427">
        <v>0</v>
      </c>
      <c r="O427">
        <v>0</v>
      </c>
      <c r="P427">
        <v>0</v>
      </c>
      <c r="Q427" t="s">
        <v>12</v>
      </c>
      <c r="R427" t="s">
        <v>9</v>
      </c>
      <c r="S427" t="s">
        <v>66</v>
      </c>
      <c r="T427">
        <v>10</v>
      </c>
    </row>
    <row r="428" spans="1:20" x14ac:dyDescent="0.25">
      <c r="A428" s="13">
        <v>42675</v>
      </c>
      <c r="B428">
        <v>101290</v>
      </c>
      <c r="C428" t="s">
        <v>22</v>
      </c>
      <c r="D428">
        <v>17</v>
      </c>
      <c r="E428" t="s">
        <v>17</v>
      </c>
      <c r="F428" t="s">
        <v>33</v>
      </c>
      <c r="G428" s="13"/>
      <c r="H428" t="s">
        <v>64</v>
      </c>
      <c r="I428" t="s">
        <v>27</v>
      </c>
      <c r="J428" s="13">
        <v>41201</v>
      </c>
      <c r="K428" t="s">
        <v>41</v>
      </c>
      <c r="L428" t="s">
        <v>64</v>
      </c>
      <c r="M428" t="s">
        <v>65</v>
      </c>
      <c r="N428">
        <v>13</v>
      </c>
      <c r="O428">
        <v>0.43</v>
      </c>
      <c r="P428">
        <v>0</v>
      </c>
      <c r="Q428" t="s">
        <v>10</v>
      </c>
      <c r="R428" t="s">
        <v>9</v>
      </c>
      <c r="S428" t="s">
        <v>67</v>
      </c>
      <c r="T428">
        <v>11</v>
      </c>
    </row>
    <row r="429" spans="1:20" x14ac:dyDescent="0.25">
      <c r="A429" s="13">
        <v>42705</v>
      </c>
      <c r="B429">
        <v>101290</v>
      </c>
      <c r="C429" t="s">
        <v>22</v>
      </c>
      <c r="D429">
        <v>17</v>
      </c>
      <c r="E429" t="s">
        <v>17</v>
      </c>
      <c r="F429" t="s">
        <v>33</v>
      </c>
      <c r="G429" s="13"/>
      <c r="H429" t="s">
        <v>64</v>
      </c>
      <c r="I429" t="s">
        <v>27</v>
      </c>
      <c r="J429" s="13">
        <v>41201</v>
      </c>
      <c r="K429" t="s">
        <v>41</v>
      </c>
      <c r="L429" t="s">
        <v>64</v>
      </c>
      <c r="M429" t="s">
        <v>65</v>
      </c>
      <c r="N429">
        <v>43</v>
      </c>
      <c r="O429">
        <v>1.43</v>
      </c>
      <c r="P429">
        <v>0</v>
      </c>
      <c r="Q429" t="s">
        <v>10</v>
      </c>
      <c r="R429" t="s">
        <v>9</v>
      </c>
      <c r="S429" t="s">
        <v>72</v>
      </c>
      <c r="T429">
        <v>12</v>
      </c>
    </row>
    <row r="430" spans="1:20" x14ac:dyDescent="0.25">
      <c r="A430" s="13">
        <v>43160</v>
      </c>
      <c r="B430">
        <v>32032</v>
      </c>
      <c r="C430" t="s">
        <v>22</v>
      </c>
      <c r="D430">
        <v>17</v>
      </c>
      <c r="E430" t="s">
        <v>15</v>
      </c>
      <c r="F430" t="s">
        <v>33</v>
      </c>
      <c r="G430" s="13"/>
      <c r="H430" t="s">
        <v>64</v>
      </c>
      <c r="I430" t="s">
        <v>28</v>
      </c>
      <c r="J430" s="13">
        <v>41674</v>
      </c>
      <c r="K430" t="s">
        <v>41</v>
      </c>
      <c r="L430" t="s">
        <v>64</v>
      </c>
      <c r="M430" t="s">
        <v>65</v>
      </c>
      <c r="N430">
        <v>25</v>
      </c>
      <c r="O430">
        <v>0.83</v>
      </c>
      <c r="P430">
        <v>0</v>
      </c>
      <c r="Q430" t="s">
        <v>12</v>
      </c>
      <c r="R430" t="s">
        <v>3</v>
      </c>
      <c r="S430" t="s">
        <v>6</v>
      </c>
      <c r="T430">
        <v>3</v>
      </c>
    </row>
    <row r="431" spans="1:20" x14ac:dyDescent="0.25">
      <c r="A431" s="13">
        <v>43191</v>
      </c>
      <c r="B431">
        <v>32032</v>
      </c>
      <c r="C431" t="s">
        <v>22</v>
      </c>
      <c r="D431">
        <v>17</v>
      </c>
      <c r="E431" t="s">
        <v>15</v>
      </c>
      <c r="F431" t="s">
        <v>33</v>
      </c>
      <c r="G431" s="13"/>
      <c r="H431" t="s">
        <v>64</v>
      </c>
      <c r="I431" t="s">
        <v>28</v>
      </c>
      <c r="J431" s="13">
        <v>41674</v>
      </c>
      <c r="K431" t="s">
        <v>41</v>
      </c>
      <c r="L431" t="s">
        <v>64</v>
      </c>
      <c r="M431" t="s">
        <v>65</v>
      </c>
      <c r="N431">
        <v>56</v>
      </c>
      <c r="O431">
        <v>1.87</v>
      </c>
      <c r="P431">
        <v>0</v>
      </c>
      <c r="Q431" t="s">
        <v>12</v>
      </c>
      <c r="R431" t="s">
        <v>7</v>
      </c>
      <c r="S431" t="s">
        <v>68</v>
      </c>
      <c r="T431">
        <v>4</v>
      </c>
    </row>
    <row r="432" spans="1:20" x14ac:dyDescent="0.25">
      <c r="A432" s="13">
        <v>43221</v>
      </c>
      <c r="B432">
        <v>32052</v>
      </c>
      <c r="C432" t="s">
        <v>22</v>
      </c>
      <c r="D432">
        <v>17</v>
      </c>
      <c r="E432" t="s">
        <v>15</v>
      </c>
      <c r="F432" t="s">
        <v>33</v>
      </c>
      <c r="G432" s="13"/>
      <c r="H432" t="s">
        <v>64</v>
      </c>
      <c r="I432" t="s">
        <v>29</v>
      </c>
      <c r="J432" s="13">
        <v>41759</v>
      </c>
      <c r="K432" t="s">
        <v>41</v>
      </c>
      <c r="L432" t="s">
        <v>64</v>
      </c>
      <c r="M432" t="s">
        <v>65</v>
      </c>
      <c r="N432">
        <v>1</v>
      </c>
      <c r="O432">
        <v>0.03</v>
      </c>
      <c r="P432">
        <v>0</v>
      </c>
      <c r="Q432" t="s">
        <v>12</v>
      </c>
      <c r="R432" t="s">
        <v>7</v>
      </c>
      <c r="S432" t="s">
        <v>69</v>
      </c>
      <c r="T432">
        <v>5</v>
      </c>
    </row>
    <row r="433" spans="1:20" x14ac:dyDescent="0.25">
      <c r="A433" s="13">
        <v>42278</v>
      </c>
      <c r="B433">
        <v>110624</v>
      </c>
      <c r="C433" t="s">
        <v>22</v>
      </c>
      <c r="D433">
        <v>18</v>
      </c>
      <c r="E433" t="s">
        <v>18</v>
      </c>
      <c r="F433" t="s">
        <v>32</v>
      </c>
      <c r="G433" s="13"/>
      <c r="H433" t="s">
        <v>64</v>
      </c>
      <c r="I433" t="s">
        <v>25</v>
      </c>
      <c r="J433" s="13">
        <v>40793</v>
      </c>
      <c r="K433" t="s">
        <v>41</v>
      </c>
      <c r="L433" t="s">
        <v>64</v>
      </c>
      <c r="M433" t="s">
        <v>65</v>
      </c>
      <c r="N433">
        <v>24</v>
      </c>
      <c r="O433">
        <v>0.8</v>
      </c>
      <c r="P433">
        <v>0</v>
      </c>
      <c r="Q433" t="s">
        <v>2</v>
      </c>
      <c r="R433" t="s">
        <v>9</v>
      </c>
      <c r="S433" t="s">
        <v>66</v>
      </c>
      <c r="T433">
        <v>10</v>
      </c>
    </row>
    <row r="434" spans="1:20" x14ac:dyDescent="0.25">
      <c r="A434" s="13">
        <v>42309</v>
      </c>
      <c r="B434">
        <v>110624</v>
      </c>
      <c r="C434" t="s">
        <v>22</v>
      </c>
      <c r="D434">
        <v>18</v>
      </c>
      <c r="E434" t="s">
        <v>18</v>
      </c>
      <c r="F434" t="s">
        <v>32</v>
      </c>
      <c r="G434" s="13"/>
      <c r="H434" t="s">
        <v>64</v>
      </c>
      <c r="I434" t="s">
        <v>25</v>
      </c>
      <c r="J434" s="13">
        <v>40793</v>
      </c>
      <c r="K434" t="s">
        <v>41</v>
      </c>
      <c r="L434" t="s">
        <v>64</v>
      </c>
      <c r="M434" t="s">
        <v>65</v>
      </c>
      <c r="N434">
        <v>55</v>
      </c>
      <c r="O434">
        <v>1.83</v>
      </c>
      <c r="P434">
        <v>0</v>
      </c>
      <c r="Q434" t="s">
        <v>2</v>
      </c>
      <c r="R434" t="s">
        <v>9</v>
      </c>
      <c r="S434" t="s">
        <v>67</v>
      </c>
      <c r="T434">
        <v>11</v>
      </c>
    </row>
    <row r="435" spans="1:20" x14ac:dyDescent="0.25">
      <c r="A435" s="13">
        <v>42339</v>
      </c>
      <c r="B435">
        <v>110624</v>
      </c>
      <c r="C435" t="s">
        <v>22</v>
      </c>
      <c r="D435">
        <v>18</v>
      </c>
      <c r="E435" t="s">
        <v>18</v>
      </c>
      <c r="F435" t="s">
        <v>32</v>
      </c>
      <c r="G435" s="13"/>
      <c r="H435" t="s">
        <v>64</v>
      </c>
      <c r="I435" t="s">
        <v>25</v>
      </c>
      <c r="J435" s="13">
        <v>40793</v>
      </c>
      <c r="K435" t="s">
        <v>41</v>
      </c>
      <c r="L435" t="s">
        <v>64</v>
      </c>
      <c r="M435" t="s">
        <v>65</v>
      </c>
      <c r="N435">
        <v>85</v>
      </c>
      <c r="O435">
        <v>2.83</v>
      </c>
      <c r="P435">
        <v>0</v>
      </c>
      <c r="Q435" t="s">
        <v>2</v>
      </c>
      <c r="R435" t="s">
        <v>9</v>
      </c>
      <c r="S435" t="s">
        <v>72</v>
      </c>
      <c r="T435">
        <v>12</v>
      </c>
    </row>
    <row r="436" spans="1:20" x14ac:dyDescent="0.25">
      <c r="A436" s="13">
        <v>43009</v>
      </c>
      <c r="B436">
        <v>43414</v>
      </c>
      <c r="C436" t="s">
        <v>22</v>
      </c>
      <c r="D436">
        <v>18</v>
      </c>
      <c r="E436" t="s">
        <v>19</v>
      </c>
      <c r="F436" t="s">
        <v>32</v>
      </c>
      <c r="G436" s="13"/>
      <c r="H436" t="s">
        <v>64</v>
      </c>
      <c r="I436" t="s">
        <v>27</v>
      </c>
      <c r="J436" s="13">
        <v>41543</v>
      </c>
      <c r="K436" t="s">
        <v>41</v>
      </c>
      <c r="L436" t="s">
        <v>64</v>
      </c>
      <c r="M436" t="s">
        <v>65</v>
      </c>
      <c r="N436">
        <v>5</v>
      </c>
      <c r="O436">
        <v>0.17</v>
      </c>
      <c r="P436">
        <v>0</v>
      </c>
      <c r="Q436" t="s">
        <v>11</v>
      </c>
      <c r="R436" t="s">
        <v>9</v>
      </c>
      <c r="S436" t="s">
        <v>66</v>
      </c>
      <c r="T436">
        <v>10</v>
      </c>
    </row>
    <row r="437" spans="1:20" x14ac:dyDescent="0.25">
      <c r="A437" s="13">
        <v>43040</v>
      </c>
      <c r="B437">
        <v>43414</v>
      </c>
      <c r="C437" t="s">
        <v>22</v>
      </c>
      <c r="D437">
        <v>18</v>
      </c>
      <c r="E437" t="s">
        <v>19</v>
      </c>
      <c r="F437" t="s">
        <v>32</v>
      </c>
      <c r="G437" s="13"/>
      <c r="H437" t="s">
        <v>64</v>
      </c>
      <c r="I437" t="s">
        <v>27</v>
      </c>
      <c r="J437" s="13">
        <v>41543</v>
      </c>
      <c r="K437" t="s">
        <v>41</v>
      </c>
      <c r="L437" t="s">
        <v>64</v>
      </c>
      <c r="M437" t="s">
        <v>65</v>
      </c>
      <c r="N437">
        <v>36</v>
      </c>
      <c r="O437">
        <v>1.2</v>
      </c>
      <c r="P437">
        <v>0</v>
      </c>
      <c r="Q437" t="s">
        <v>11</v>
      </c>
      <c r="R437" t="s">
        <v>9</v>
      </c>
      <c r="S437" t="s">
        <v>67</v>
      </c>
      <c r="T437">
        <v>11</v>
      </c>
    </row>
    <row r="438" spans="1:20" x14ac:dyDescent="0.25">
      <c r="A438" s="13">
        <v>43070</v>
      </c>
      <c r="B438">
        <v>43414</v>
      </c>
      <c r="C438" t="s">
        <v>22</v>
      </c>
      <c r="D438">
        <v>18</v>
      </c>
      <c r="E438" t="s">
        <v>19</v>
      </c>
      <c r="F438" t="s">
        <v>32</v>
      </c>
      <c r="G438" s="13"/>
      <c r="H438" t="s">
        <v>64</v>
      </c>
      <c r="I438" t="s">
        <v>27</v>
      </c>
      <c r="J438" s="13">
        <v>41543</v>
      </c>
      <c r="K438" t="s">
        <v>41</v>
      </c>
      <c r="L438" t="s">
        <v>64</v>
      </c>
      <c r="M438" t="s">
        <v>65</v>
      </c>
      <c r="N438">
        <v>66</v>
      </c>
      <c r="O438">
        <v>2.2000000000000002</v>
      </c>
      <c r="P438">
        <v>0</v>
      </c>
      <c r="Q438" t="s">
        <v>11</v>
      </c>
      <c r="R438" t="s">
        <v>9</v>
      </c>
      <c r="S438" t="s">
        <v>72</v>
      </c>
      <c r="T438">
        <v>12</v>
      </c>
    </row>
    <row r="439" spans="1:20" x14ac:dyDescent="0.25">
      <c r="A439" s="13">
        <v>42614</v>
      </c>
      <c r="B439">
        <v>52770</v>
      </c>
      <c r="C439" t="s">
        <v>22</v>
      </c>
      <c r="D439">
        <v>18</v>
      </c>
      <c r="E439" t="s">
        <v>19</v>
      </c>
      <c r="F439" t="s">
        <v>33</v>
      </c>
      <c r="G439" s="13"/>
      <c r="H439" t="s">
        <v>64</v>
      </c>
      <c r="I439" t="s">
        <v>28</v>
      </c>
      <c r="J439" s="13">
        <v>41102</v>
      </c>
      <c r="K439" t="s">
        <v>41</v>
      </c>
      <c r="L439" t="s">
        <v>64</v>
      </c>
      <c r="M439" t="s">
        <v>65</v>
      </c>
      <c r="N439">
        <v>51</v>
      </c>
      <c r="O439">
        <v>1.7</v>
      </c>
      <c r="P439">
        <v>0</v>
      </c>
      <c r="Q439" t="s">
        <v>10</v>
      </c>
      <c r="R439" t="s">
        <v>8</v>
      </c>
      <c r="S439" t="s">
        <v>71</v>
      </c>
      <c r="T439">
        <v>9</v>
      </c>
    </row>
    <row r="440" spans="1:20" x14ac:dyDescent="0.25">
      <c r="A440" s="13">
        <v>42644</v>
      </c>
      <c r="B440">
        <v>52770</v>
      </c>
      <c r="C440" t="s">
        <v>22</v>
      </c>
      <c r="D440">
        <v>18</v>
      </c>
      <c r="E440" t="s">
        <v>19</v>
      </c>
      <c r="F440" t="s">
        <v>33</v>
      </c>
      <c r="G440" s="13"/>
      <c r="H440" t="s">
        <v>64</v>
      </c>
      <c r="I440" t="s">
        <v>28</v>
      </c>
      <c r="J440" s="13">
        <v>41102</v>
      </c>
      <c r="K440" t="s">
        <v>41</v>
      </c>
      <c r="L440" t="s">
        <v>64</v>
      </c>
      <c r="M440" t="s">
        <v>65</v>
      </c>
      <c r="N440">
        <v>81</v>
      </c>
      <c r="O440">
        <v>2.7</v>
      </c>
      <c r="P440">
        <v>0</v>
      </c>
      <c r="Q440" t="s">
        <v>10</v>
      </c>
      <c r="R440" t="s">
        <v>9</v>
      </c>
      <c r="S440" t="s">
        <v>66</v>
      </c>
      <c r="T440">
        <v>10</v>
      </c>
    </row>
    <row r="441" spans="1:20" x14ac:dyDescent="0.25">
      <c r="A441" s="13">
        <v>42675</v>
      </c>
      <c r="B441">
        <v>52770</v>
      </c>
      <c r="C441" t="s">
        <v>22</v>
      </c>
      <c r="D441">
        <v>18</v>
      </c>
      <c r="E441" t="s">
        <v>19</v>
      </c>
      <c r="F441" t="s">
        <v>33</v>
      </c>
      <c r="G441" s="13"/>
      <c r="H441" t="s">
        <v>64</v>
      </c>
      <c r="I441" t="s">
        <v>28</v>
      </c>
      <c r="J441" s="13">
        <v>41102</v>
      </c>
      <c r="K441" t="s">
        <v>41</v>
      </c>
      <c r="L441" t="s">
        <v>64</v>
      </c>
      <c r="M441" t="s">
        <v>65</v>
      </c>
      <c r="N441">
        <v>112</v>
      </c>
      <c r="O441">
        <v>3.73</v>
      </c>
      <c r="P441">
        <v>0</v>
      </c>
      <c r="Q441" t="s">
        <v>10</v>
      </c>
      <c r="R441" t="s">
        <v>9</v>
      </c>
      <c r="S441" t="s">
        <v>67</v>
      </c>
      <c r="T441">
        <v>11</v>
      </c>
    </row>
    <row r="442" spans="1:20" x14ac:dyDescent="0.25">
      <c r="A442" s="13">
        <v>42705</v>
      </c>
      <c r="B442">
        <v>52770</v>
      </c>
      <c r="C442" t="s">
        <v>22</v>
      </c>
      <c r="D442">
        <v>18</v>
      </c>
      <c r="E442" t="s">
        <v>19</v>
      </c>
      <c r="F442" t="s">
        <v>33</v>
      </c>
      <c r="G442" s="13"/>
      <c r="H442" t="s">
        <v>64</v>
      </c>
      <c r="I442" t="s">
        <v>28</v>
      </c>
      <c r="J442" s="13">
        <v>41102</v>
      </c>
      <c r="K442" t="s">
        <v>41</v>
      </c>
      <c r="L442" t="s">
        <v>64</v>
      </c>
      <c r="M442" t="s">
        <v>65</v>
      </c>
      <c r="N442">
        <v>142</v>
      </c>
      <c r="O442">
        <v>4.7300000000000004</v>
      </c>
      <c r="P442">
        <v>0</v>
      </c>
      <c r="Q442" t="s">
        <v>10</v>
      </c>
      <c r="R442" t="s">
        <v>9</v>
      </c>
      <c r="S442" t="s">
        <v>72</v>
      </c>
      <c r="T442">
        <v>12</v>
      </c>
    </row>
    <row r="443" spans="1:20" x14ac:dyDescent="0.25">
      <c r="A443" s="13">
        <v>42795</v>
      </c>
      <c r="B443">
        <v>113768</v>
      </c>
      <c r="C443" t="s">
        <v>22</v>
      </c>
      <c r="D443">
        <v>18</v>
      </c>
      <c r="E443" t="s">
        <v>19</v>
      </c>
      <c r="F443" t="s">
        <v>33</v>
      </c>
      <c r="G443" s="13"/>
      <c r="H443" t="s">
        <v>64</v>
      </c>
      <c r="I443" t="s">
        <v>27</v>
      </c>
      <c r="J443" s="13">
        <v>41333</v>
      </c>
      <c r="K443" t="s">
        <v>41</v>
      </c>
      <c r="L443" t="s">
        <v>64</v>
      </c>
      <c r="M443" t="s">
        <v>65</v>
      </c>
      <c r="N443">
        <v>1</v>
      </c>
      <c r="O443">
        <v>0.03</v>
      </c>
      <c r="P443">
        <v>0</v>
      </c>
      <c r="Q443" t="s">
        <v>11</v>
      </c>
      <c r="R443" t="s">
        <v>3</v>
      </c>
      <c r="S443" t="s">
        <v>6</v>
      </c>
      <c r="T443">
        <v>3</v>
      </c>
    </row>
    <row r="444" spans="1:20" x14ac:dyDescent="0.25">
      <c r="A444" s="13">
        <v>42826</v>
      </c>
      <c r="B444">
        <v>113768</v>
      </c>
      <c r="C444" t="s">
        <v>22</v>
      </c>
      <c r="D444">
        <v>18</v>
      </c>
      <c r="E444" t="s">
        <v>19</v>
      </c>
      <c r="F444" t="s">
        <v>33</v>
      </c>
      <c r="G444" s="13"/>
      <c r="H444" t="s">
        <v>64</v>
      </c>
      <c r="I444" t="s">
        <v>27</v>
      </c>
      <c r="J444" s="13">
        <v>41333</v>
      </c>
      <c r="K444" t="s">
        <v>41</v>
      </c>
      <c r="L444" t="s">
        <v>64</v>
      </c>
      <c r="M444" t="s">
        <v>65</v>
      </c>
      <c r="N444">
        <v>32</v>
      </c>
      <c r="O444">
        <v>1.07</v>
      </c>
      <c r="P444">
        <v>0</v>
      </c>
      <c r="Q444" t="s">
        <v>11</v>
      </c>
      <c r="R444" t="s">
        <v>7</v>
      </c>
      <c r="S444" t="s">
        <v>68</v>
      </c>
      <c r="T444">
        <v>4</v>
      </c>
    </row>
    <row r="445" spans="1:20" x14ac:dyDescent="0.25">
      <c r="A445" s="13">
        <v>42856</v>
      </c>
      <c r="B445">
        <v>113768</v>
      </c>
      <c r="C445" t="s">
        <v>22</v>
      </c>
      <c r="D445">
        <v>18</v>
      </c>
      <c r="E445" t="s">
        <v>19</v>
      </c>
      <c r="F445" t="s">
        <v>33</v>
      </c>
      <c r="G445" s="13"/>
      <c r="H445" t="s">
        <v>64</v>
      </c>
      <c r="I445" t="s">
        <v>27</v>
      </c>
      <c r="J445" s="13">
        <v>41333</v>
      </c>
      <c r="K445" t="s">
        <v>41</v>
      </c>
      <c r="L445" t="s">
        <v>64</v>
      </c>
      <c r="M445" t="s">
        <v>65</v>
      </c>
      <c r="N445">
        <v>62</v>
      </c>
      <c r="O445">
        <v>2.0699999999999998</v>
      </c>
      <c r="P445">
        <v>0</v>
      </c>
      <c r="Q445" t="s">
        <v>11</v>
      </c>
      <c r="R445" t="s">
        <v>7</v>
      </c>
      <c r="S445" t="s">
        <v>69</v>
      </c>
      <c r="T445">
        <v>5</v>
      </c>
    </row>
    <row r="446" spans="1:20" x14ac:dyDescent="0.25">
      <c r="A446" s="13">
        <v>42887</v>
      </c>
      <c r="B446">
        <v>113768</v>
      </c>
      <c r="C446" t="s">
        <v>22</v>
      </c>
      <c r="D446">
        <v>18</v>
      </c>
      <c r="E446" t="s">
        <v>19</v>
      </c>
      <c r="F446" t="s">
        <v>33</v>
      </c>
      <c r="G446" s="13"/>
      <c r="H446" t="s">
        <v>64</v>
      </c>
      <c r="I446" t="s">
        <v>27</v>
      </c>
      <c r="J446" s="13">
        <v>41333</v>
      </c>
      <c r="K446" t="s">
        <v>41</v>
      </c>
      <c r="L446" t="s">
        <v>64</v>
      </c>
      <c r="M446" t="s">
        <v>65</v>
      </c>
      <c r="N446">
        <v>93</v>
      </c>
      <c r="O446">
        <v>3.1</v>
      </c>
      <c r="P446">
        <v>0</v>
      </c>
      <c r="Q446" t="s">
        <v>11</v>
      </c>
      <c r="R446" t="s">
        <v>7</v>
      </c>
      <c r="S446" t="s">
        <v>73</v>
      </c>
      <c r="T446">
        <v>6</v>
      </c>
    </row>
    <row r="447" spans="1:20" x14ac:dyDescent="0.25">
      <c r="A447" s="13">
        <v>42917</v>
      </c>
      <c r="B447">
        <v>120260</v>
      </c>
      <c r="C447" t="s">
        <v>22</v>
      </c>
      <c r="D447">
        <v>18</v>
      </c>
      <c r="E447" t="s">
        <v>18</v>
      </c>
      <c r="F447" t="s">
        <v>33</v>
      </c>
      <c r="G447" s="13"/>
      <c r="H447" t="s">
        <v>64</v>
      </c>
      <c r="I447" t="s">
        <v>27</v>
      </c>
      <c r="J447" s="13">
        <v>41429</v>
      </c>
      <c r="K447" t="s">
        <v>41</v>
      </c>
      <c r="L447" t="s">
        <v>64</v>
      </c>
      <c r="M447" t="s">
        <v>65</v>
      </c>
      <c r="N447">
        <v>27</v>
      </c>
      <c r="O447">
        <v>0.9</v>
      </c>
      <c r="P447">
        <v>0</v>
      </c>
      <c r="Q447" t="s">
        <v>11</v>
      </c>
      <c r="R447" t="s">
        <v>8</v>
      </c>
      <c r="S447" t="s">
        <v>74</v>
      </c>
      <c r="T447">
        <v>7</v>
      </c>
    </row>
    <row r="448" spans="1:20" x14ac:dyDescent="0.25">
      <c r="A448" s="13">
        <v>42917</v>
      </c>
      <c r="B448">
        <v>122382</v>
      </c>
      <c r="C448" t="s">
        <v>22</v>
      </c>
      <c r="D448">
        <v>18</v>
      </c>
      <c r="E448" t="s">
        <v>17</v>
      </c>
      <c r="F448" t="s">
        <v>33</v>
      </c>
      <c r="G448" s="13"/>
      <c r="H448" t="s">
        <v>64</v>
      </c>
      <c r="I448" t="s">
        <v>24</v>
      </c>
      <c r="J448" s="13">
        <v>41446</v>
      </c>
      <c r="K448" t="s">
        <v>41</v>
      </c>
      <c r="L448" t="s">
        <v>64</v>
      </c>
      <c r="M448" t="s">
        <v>65</v>
      </c>
      <c r="N448">
        <v>10</v>
      </c>
      <c r="O448">
        <v>0.33</v>
      </c>
      <c r="P448">
        <v>0</v>
      </c>
      <c r="Q448" t="s">
        <v>11</v>
      </c>
      <c r="R448" t="s">
        <v>8</v>
      </c>
      <c r="S448" t="s">
        <v>74</v>
      </c>
      <c r="T448">
        <v>7</v>
      </c>
    </row>
    <row r="449" spans="1:20" x14ac:dyDescent="0.25">
      <c r="A449" s="13">
        <v>42948</v>
      </c>
      <c r="B449">
        <v>120260</v>
      </c>
      <c r="C449" t="s">
        <v>22</v>
      </c>
      <c r="D449">
        <v>18</v>
      </c>
      <c r="E449" t="s">
        <v>18</v>
      </c>
      <c r="F449" t="s">
        <v>33</v>
      </c>
      <c r="G449" s="13"/>
      <c r="H449" t="s">
        <v>64</v>
      </c>
      <c r="I449" t="s">
        <v>27</v>
      </c>
      <c r="J449" s="13">
        <v>41429</v>
      </c>
      <c r="K449" t="s">
        <v>41</v>
      </c>
      <c r="L449" t="s">
        <v>64</v>
      </c>
      <c r="M449" t="s">
        <v>65</v>
      </c>
      <c r="N449">
        <v>58</v>
      </c>
      <c r="O449">
        <v>1.93</v>
      </c>
      <c r="P449">
        <v>0</v>
      </c>
      <c r="Q449" t="s">
        <v>11</v>
      </c>
      <c r="R449" t="s">
        <v>8</v>
      </c>
      <c r="S449" t="s">
        <v>70</v>
      </c>
      <c r="T449">
        <v>8</v>
      </c>
    </row>
    <row r="450" spans="1:20" x14ac:dyDescent="0.25">
      <c r="A450" s="13">
        <v>42948</v>
      </c>
      <c r="B450">
        <v>122382</v>
      </c>
      <c r="C450" t="s">
        <v>22</v>
      </c>
      <c r="D450">
        <v>18</v>
      </c>
      <c r="E450" t="s">
        <v>17</v>
      </c>
      <c r="F450" t="s">
        <v>33</v>
      </c>
      <c r="G450" s="13"/>
      <c r="H450" t="s">
        <v>64</v>
      </c>
      <c r="I450" t="s">
        <v>24</v>
      </c>
      <c r="J450" s="13">
        <v>41446</v>
      </c>
      <c r="K450" t="s">
        <v>41</v>
      </c>
      <c r="L450" t="s">
        <v>64</v>
      </c>
      <c r="M450" t="s">
        <v>65</v>
      </c>
      <c r="N450">
        <v>41</v>
      </c>
      <c r="O450">
        <v>1.37</v>
      </c>
      <c r="P450">
        <v>0</v>
      </c>
      <c r="Q450" t="s">
        <v>11</v>
      </c>
      <c r="R450" t="s">
        <v>8</v>
      </c>
      <c r="S450" t="s">
        <v>70</v>
      </c>
      <c r="T450">
        <v>8</v>
      </c>
    </row>
    <row r="451" spans="1:20" x14ac:dyDescent="0.25">
      <c r="A451" s="13">
        <v>42979</v>
      </c>
      <c r="B451">
        <v>120260</v>
      </c>
      <c r="C451" t="s">
        <v>22</v>
      </c>
      <c r="D451">
        <v>18</v>
      </c>
      <c r="E451" t="s">
        <v>18</v>
      </c>
      <c r="F451" t="s">
        <v>33</v>
      </c>
      <c r="G451" s="13"/>
      <c r="H451" t="s">
        <v>64</v>
      </c>
      <c r="I451" t="s">
        <v>27</v>
      </c>
      <c r="J451" s="13">
        <v>41429</v>
      </c>
      <c r="K451" t="s">
        <v>41</v>
      </c>
      <c r="L451" t="s">
        <v>64</v>
      </c>
      <c r="M451" t="s">
        <v>65</v>
      </c>
      <c r="N451">
        <v>89</v>
      </c>
      <c r="O451">
        <v>2.97</v>
      </c>
      <c r="P451">
        <v>0</v>
      </c>
      <c r="Q451" t="s">
        <v>11</v>
      </c>
      <c r="R451" t="s">
        <v>8</v>
      </c>
      <c r="S451" t="s">
        <v>71</v>
      </c>
      <c r="T451">
        <v>9</v>
      </c>
    </row>
    <row r="452" spans="1:20" x14ac:dyDescent="0.25">
      <c r="A452" s="13">
        <v>42979</v>
      </c>
      <c r="B452">
        <v>122382</v>
      </c>
      <c r="C452" t="s">
        <v>22</v>
      </c>
      <c r="D452">
        <v>18</v>
      </c>
      <c r="E452" t="s">
        <v>17</v>
      </c>
      <c r="F452" t="s">
        <v>33</v>
      </c>
      <c r="G452" s="13"/>
      <c r="H452" t="s">
        <v>64</v>
      </c>
      <c r="I452" t="s">
        <v>24</v>
      </c>
      <c r="J452" s="13">
        <v>41446</v>
      </c>
      <c r="K452" t="s">
        <v>41</v>
      </c>
      <c r="L452" t="s">
        <v>64</v>
      </c>
      <c r="M452" t="s">
        <v>65</v>
      </c>
      <c r="N452">
        <v>72</v>
      </c>
      <c r="O452">
        <v>2.4</v>
      </c>
      <c r="P452">
        <v>0</v>
      </c>
      <c r="Q452" t="s">
        <v>11</v>
      </c>
      <c r="R452" t="s">
        <v>8</v>
      </c>
      <c r="S452" t="s">
        <v>71</v>
      </c>
      <c r="T452">
        <v>9</v>
      </c>
    </row>
    <row r="453" spans="1:20" x14ac:dyDescent="0.25">
      <c r="A453" s="13">
        <v>43009</v>
      </c>
      <c r="B453">
        <v>122382</v>
      </c>
      <c r="C453" t="s">
        <v>22</v>
      </c>
      <c r="D453">
        <v>18</v>
      </c>
      <c r="E453" t="s">
        <v>17</v>
      </c>
      <c r="F453" t="s">
        <v>33</v>
      </c>
      <c r="G453" s="13"/>
      <c r="H453" t="s">
        <v>64</v>
      </c>
      <c r="I453" t="s">
        <v>24</v>
      </c>
      <c r="J453" s="13">
        <v>41446</v>
      </c>
      <c r="K453" t="s">
        <v>41</v>
      </c>
      <c r="L453" t="s">
        <v>64</v>
      </c>
      <c r="M453" t="s">
        <v>65</v>
      </c>
      <c r="N453">
        <v>102</v>
      </c>
      <c r="O453">
        <v>3.4</v>
      </c>
      <c r="P453">
        <v>0</v>
      </c>
      <c r="Q453" t="s">
        <v>11</v>
      </c>
      <c r="R453" t="s">
        <v>9</v>
      </c>
      <c r="S453" t="s">
        <v>66</v>
      </c>
      <c r="T453">
        <v>10</v>
      </c>
    </row>
    <row r="454" spans="1:20" x14ac:dyDescent="0.25">
      <c r="A454" s="13">
        <v>43040</v>
      </c>
      <c r="B454">
        <v>97528</v>
      </c>
      <c r="C454" t="s">
        <v>22</v>
      </c>
      <c r="D454">
        <v>18</v>
      </c>
      <c r="E454" t="s">
        <v>16</v>
      </c>
      <c r="F454" t="s">
        <v>33</v>
      </c>
      <c r="G454" s="13"/>
      <c r="H454" t="s">
        <v>64</v>
      </c>
      <c r="I454" t="s">
        <v>25</v>
      </c>
      <c r="J454" s="13">
        <v>41576</v>
      </c>
      <c r="K454" t="s">
        <v>41</v>
      </c>
      <c r="L454" t="s">
        <v>64</v>
      </c>
      <c r="M454" t="s">
        <v>65</v>
      </c>
      <c r="N454">
        <v>3</v>
      </c>
      <c r="O454">
        <v>0.1</v>
      </c>
      <c r="P454">
        <v>0</v>
      </c>
      <c r="Q454" t="s">
        <v>11</v>
      </c>
      <c r="R454" t="s">
        <v>9</v>
      </c>
      <c r="S454" t="s">
        <v>67</v>
      </c>
      <c r="T454">
        <v>11</v>
      </c>
    </row>
    <row r="455" spans="1:20" x14ac:dyDescent="0.25">
      <c r="A455" s="13">
        <v>43070</v>
      </c>
      <c r="B455">
        <v>32034</v>
      </c>
      <c r="C455" t="s">
        <v>22</v>
      </c>
      <c r="D455">
        <v>18</v>
      </c>
      <c r="E455" t="s">
        <v>19</v>
      </c>
      <c r="F455" t="s">
        <v>33</v>
      </c>
      <c r="G455" s="13"/>
      <c r="H455" t="s">
        <v>64</v>
      </c>
      <c r="I455" t="s">
        <v>27</v>
      </c>
      <c r="J455" s="13">
        <v>41583</v>
      </c>
      <c r="K455" t="s">
        <v>41</v>
      </c>
      <c r="L455" t="s">
        <v>64</v>
      </c>
      <c r="M455" t="s">
        <v>65</v>
      </c>
      <c r="N455">
        <v>26</v>
      </c>
      <c r="O455">
        <v>0.87</v>
      </c>
      <c r="P455">
        <v>0</v>
      </c>
      <c r="Q455" t="s">
        <v>11</v>
      </c>
      <c r="R455" t="s">
        <v>9</v>
      </c>
      <c r="S455" t="s">
        <v>72</v>
      </c>
      <c r="T455">
        <v>12</v>
      </c>
    </row>
    <row r="456" spans="1:20" x14ac:dyDescent="0.25">
      <c r="A456" s="13">
        <v>43070</v>
      </c>
      <c r="B456">
        <v>97528</v>
      </c>
      <c r="C456" t="s">
        <v>22</v>
      </c>
      <c r="D456">
        <v>18</v>
      </c>
      <c r="E456" t="s">
        <v>16</v>
      </c>
      <c r="F456" t="s">
        <v>33</v>
      </c>
      <c r="G456" s="13"/>
      <c r="H456" t="s">
        <v>64</v>
      </c>
      <c r="I456" t="s">
        <v>25</v>
      </c>
      <c r="J456" s="13">
        <v>41576</v>
      </c>
      <c r="K456" t="s">
        <v>41</v>
      </c>
      <c r="L456" t="s">
        <v>64</v>
      </c>
      <c r="M456" t="s">
        <v>65</v>
      </c>
      <c r="N456">
        <v>33</v>
      </c>
      <c r="O456">
        <v>1.1000000000000001</v>
      </c>
      <c r="P456">
        <v>0</v>
      </c>
      <c r="Q456" t="s">
        <v>11</v>
      </c>
      <c r="R456" t="s">
        <v>9</v>
      </c>
      <c r="S456" t="s">
        <v>72</v>
      </c>
      <c r="T456">
        <v>12</v>
      </c>
    </row>
    <row r="457" spans="1:20" x14ac:dyDescent="0.25">
      <c r="A457" s="13">
        <v>43252</v>
      </c>
      <c r="B457">
        <v>1654</v>
      </c>
      <c r="C457" t="s">
        <v>22</v>
      </c>
      <c r="D457">
        <v>18</v>
      </c>
      <c r="E457" t="s">
        <v>18</v>
      </c>
      <c r="F457" t="s">
        <v>33</v>
      </c>
      <c r="G457" s="13"/>
      <c r="H457" t="s">
        <v>64</v>
      </c>
      <c r="I457" t="s">
        <v>27</v>
      </c>
      <c r="J457" s="13">
        <v>41767</v>
      </c>
      <c r="K457" t="s">
        <v>41</v>
      </c>
      <c r="L457" t="s">
        <v>64</v>
      </c>
      <c r="M457" t="s">
        <v>65</v>
      </c>
      <c r="N457">
        <v>24</v>
      </c>
      <c r="O457">
        <v>0.8</v>
      </c>
      <c r="P457">
        <v>0</v>
      </c>
      <c r="Q457" t="s">
        <v>12</v>
      </c>
      <c r="R457" t="s">
        <v>7</v>
      </c>
      <c r="S457" t="s">
        <v>73</v>
      </c>
      <c r="T457">
        <v>6</v>
      </c>
    </row>
    <row r="458" spans="1:20" x14ac:dyDescent="0.25">
      <c r="A458" s="13">
        <v>43282</v>
      </c>
      <c r="B458">
        <v>1654</v>
      </c>
      <c r="C458" t="s">
        <v>22</v>
      </c>
      <c r="D458">
        <v>18</v>
      </c>
      <c r="E458" t="s">
        <v>18</v>
      </c>
      <c r="F458" t="s">
        <v>33</v>
      </c>
      <c r="G458" s="13"/>
      <c r="H458" t="s">
        <v>64</v>
      </c>
      <c r="I458" t="s">
        <v>27</v>
      </c>
      <c r="J458" s="13">
        <v>41767</v>
      </c>
      <c r="K458" t="s">
        <v>41</v>
      </c>
      <c r="L458" t="s">
        <v>64</v>
      </c>
      <c r="M458" t="s">
        <v>65</v>
      </c>
      <c r="N458">
        <v>54</v>
      </c>
      <c r="O458">
        <v>1.8</v>
      </c>
      <c r="P458">
        <v>0</v>
      </c>
      <c r="Q458" t="s">
        <v>12</v>
      </c>
      <c r="R458" t="s">
        <v>8</v>
      </c>
      <c r="S458" t="s">
        <v>74</v>
      </c>
      <c r="T458">
        <v>7</v>
      </c>
    </row>
    <row r="459" spans="1:20" x14ac:dyDescent="0.25">
      <c r="A459" s="13">
        <v>43282</v>
      </c>
      <c r="B459">
        <v>18006</v>
      </c>
      <c r="C459" t="s">
        <v>22</v>
      </c>
      <c r="D459">
        <v>18</v>
      </c>
      <c r="E459" t="s">
        <v>19</v>
      </c>
      <c r="F459" t="s">
        <v>33</v>
      </c>
      <c r="G459" s="13"/>
      <c r="H459" t="s">
        <v>64</v>
      </c>
      <c r="I459" t="s">
        <v>28</v>
      </c>
      <c r="J459" s="13">
        <v>41797</v>
      </c>
      <c r="K459" t="s">
        <v>41</v>
      </c>
      <c r="L459" t="s">
        <v>64</v>
      </c>
      <c r="M459" t="s">
        <v>65</v>
      </c>
      <c r="N459">
        <v>24</v>
      </c>
      <c r="O459">
        <v>0.8</v>
      </c>
      <c r="P459">
        <v>0</v>
      </c>
      <c r="Q459" t="s">
        <v>12</v>
      </c>
      <c r="R459" t="s">
        <v>8</v>
      </c>
      <c r="S459" t="s">
        <v>74</v>
      </c>
      <c r="T459">
        <v>7</v>
      </c>
    </row>
    <row r="460" spans="1:20" x14ac:dyDescent="0.25">
      <c r="A460" s="13">
        <v>43313</v>
      </c>
      <c r="B460">
        <v>1654</v>
      </c>
      <c r="C460" t="s">
        <v>22</v>
      </c>
      <c r="D460">
        <v>18</v>
      </c>
      <c r="E460" t="s">
        <v>18</v>
      </c>
      <c r="F460" t="s">
        <v>33</v>
      </c>
      <c r="G460" s="13"/>
      <c r="H460" t="s">
        <v>64</v>
      </c>
      <c r="I460" t="s">
        <v>27</v>
      </c>
      <c r="J460" s="13">
        <v>41767</v>
      </c>
      <c r="K460" t="s">
        <v>41</v>
      </c>
      <c r="L460" t="s">
        <v>64</v>
      </c>
      <c r="M460" t="s">
        <v>65</v>
      </c>
      <c r="N460">
        <v>85</v>
      </c>
      <c r="O460">
        <v>2.83</v>
      </c>
      <c r="P460">
        <v>0</v>
      </c>
      <c r="Q460" t="s">
        <v>12</v>
      </c>
      <c r="R460" t="s">
        <v>8</v>
      </c>
      <c r="S460" t="s">
        <v>70</v>
      </c>
      <c r="T460">
        <v>8</v>
      </c>
    </row>
    <row r="461" spans="1:20" x14ac:dyDescent="0.25">
      <c r="A461" s="13">
        <v>43313</v>
      </c>
      <c r="B461">
        <v>18006</v>
      </c>
      <c r="C461" t="s">
        <v>22</v>
      </c>
      <c r="D461">
        <v>18</v>
      </c>
      <c r="E461" t="s">
        <v>19</v>
      </c>
      <c r="F461" t="s">
        <v>33</v>
      </c>
      <c r="G461" s="13"/>
      <c r="H461" t="s">
        <v>64</v>
      </c>
      <c r="I461" t="s">
        <v>28</v>
      </c>
      <c r="J461" s="13">
        <v>41797</v>
      </c>
      <c r="K461" t="s">
        <v>41</v>
      </c>
      <c r="L461" t="s">
        <v>64</v>
      </c>
      <c r="M461" t="s">
        <v>65</v>
      </c>
      <c r="N461">
        <v>55</v>
      </c>
      <c r="O461">
        <v>1.83</v>
      </c>
      <c r="P461">
        <v>0</v>
      </c>
      <c r="Q461" t="s">
        <v>12</v>
      </c>
      <c r="R461" t="s">
        <v>8</v>
      </c>
      <c r="S461" t="s">
        <v>70</v>
      </c>
      <c r="T461">
        <v>8</v>
      </c>
    </row>
    <row r="462" spans="1:20" x14ac:dyDescent="0.25">
      <c r="A462" s="13">
        <v>43313</v>
      </c>
      <c r="B462">
        <v>96374</v>
      </c>
      <c r="C462" t="s">
        <v>22</v>
      </c>
      <c r="D462">
        <v>18</v>
      </c>
      <c r="E462" t="s">
        <v>19</v>
      </c>
      <c r="F462" t="s">
        <v>33</v>
      </c>
      <c r="G462" s="13"/>
      <c r="H462" t="s">
        <v>64</v>
      </c>
      <c r="I462" t="s">
        <v>25</v>
      </c>
      <c r="J462" s="13">
        <v>41842</v>
      </c>
      <c r="K462" t="s">
        <v>41</v>
      </c>
      <c r="L462" t="s">
        <v>64</v>
      </c>
      <c r="M462" t="s">
        <v>65</v>
      </c>
      <c r="N462">
        <v>10</v>
      </c>
      <c r="O462">
        <v>0.33</v>
      </c>
      <c r="P462">
        <v>0</v>
      </c>
      <c r="Q462" t="s">
        <v>12</v>
      </c>
      <c r="R462" t="s">
        <v>8</v>
      </c>
      <c r="S462" t="s">
        <v>70</v>
      </c>
      <c r="T462">
        <v>8</v>
      </c>
    </row>
    <row r="463" spans="1:20" x14ac:dyDescent="0.25">
      <c r="A463" s="13">
        <v>43344</v>
      </c>
      <c r="B463">
        <v>7004</v>
      </c>
      <c r="C463" t="s">
        <v>22</v>
      </c>
      <c r="D463">
        <v>18</v>
      </c>
      <c r="E463" t="s">
        <v>18</v>
      </c>
      <c r="F463" t="s">
        <v>33</v>
      </c>
      <c r="G463" s="13"/>
      <c r="H463" t="s">
        <v>64</v>
      </c>
      <c r="I463" t="s">
        <v>26</v>
      </c>
      <c r="J463" s="13">
        <v>41856</v>
      </c>
      <c r="K463" t="s">
        <v>41</v>
      </c>
      <c r="L463" t="s">
        <v>64</v>
      </c>
      <c r="M463" t="s">
        <v>65</v>
      </c>
      <c r="N463">
        <v>27</v>
      </c>
      <c r="O463">
        <v>0.9</v>
      </c>
      <c r="P463">
        <v>0</v>
      </c>
      <c r="Q463" t="s">
        <v>12</v>
      </c>
      <c r="R463" t="s">
        <v>8</v>
      </c>
      <c r="S463" t="s">
        <v>71</v>
      </c>
      <c r="T463">
        <v>9</v>
      </c>
    </row>
    <row r="464" spans="1:20" x14ac:dyDescent="0.25">
      <c r="A464" s="13">
        <v>43344</v>
      </c>
      <c r="B464">
        <v>18006</v>
      </c>
      <c r="C464" t="s">
        <v>22</v>
      </c>
      <c r="D464">
        <v>18</v>
      </c>
      <c r="E464" t="s">
        <v>19</v>
      </c>
      <c r="F464" t="s">
        <v>33</v>
      </c>
      <c r="G464" s="13"/>
      <c r="H464" t="s">
        <v>64</v>
      </c>
      <c r="I464" t="s">
        <v>28</v>
      </c>
      <c r="J464" s="13">
        <v>41797</v>
      </c>
      <c r="K464" t="s">
        <v>41</v>
      </c>
      <c r="L464" t="s">
        <v>64</v>
      </c>
      <c r="M464" t="s">
        <v>65</v>
      </c>
      <c r="N464">
        <v>86</v>
      </c>
      <c r="O464">
        <v>2.87</v>
      </c>
      <c r="P464">
        <v>0</v>
      </c>
      <c r="Q464" t="s">
        <v>12</v>
      </c>
      <c r="R464" t="s">
        <v>8</v>
      </c>
      <c r="S464" t="s">
        <v>71</v>
      </c>
      <c r="T464">
        <v>9</v>
      </c>
    </row>
    <row r="465" spans="1:20" x14ac:dyDescent="0.25">
      <c r="A465" s="13">
        <v>43344</v>
      </c>
      <c r="B465">
        <v>96374</v>
      </c>
      <c r="C465" t="s">
        <v>22</v>
      </c>
      <c r="D465">
        <v>18</v>
      </c>
      <c r="E465" t="s">
        <v>19</v>
      </c>
      <c r="F465" t="s">
        <v>33</v>
      </c>
      <c r="G465" s="13"/>
      <c r="H465" t="s">
        <v>64</v>
      </c>
      <c r="I465" t="s">
        <v>25</v>
      </c>
      <c r="J465" s="13">
        <v>41842</v>
      </c>
      <c r="K465" t="s">
        <v>41</v>
      </c>
      <c r="L465" t="s">
        <v>64</v>
      </c>
      <c r="M465" t="s">
        <v>65</v>
      </c>
      <c r="N465">
        <v>41</v>
      </c>
      <c r="O465">
        <v>1.37</v>
      </c>
      <c r="P465">
        <v>0</v>
      </c>
      <c r="Q465" t="s">
        <v>12</v>
      </c>
      <c r="R465" t="s">
        <v>8</v>
      </c>
      <c r="S465" t="s">
        <v>71</v>
      </c>
      <c r="T465">
        <v>9</v>
      </c>
    </row>
    <row r="466" spans="1:20" x14ac:dyDescent="0.25">
      <c r="A466" s="13">
        <v>43374</v>
      </c>
      <c r="B466">
        <v>4132</v>
      </c>
      <c r="C466" t="s">
        <v>22</v>
      </c>
      <c r="D466">
        <v>18</v>
      </c>
      <c r="E466" t="s">
        <v>17</v>
      </c>
      <c r="F466" t="s">
        <v>33</v>
      </c>
      <c r="G466" s="13"/>
      <c r="H466" t="s">
        <v>64</v>
      </c>
      <c r="I466" t="s">
        <v>29</v>
      </c>
      <c r="J466" s="13">
        <v>41887</v>
      </c>
      <c r="K466" t="s">
        <v>41</v>
      </c>
      <c r="L466" t="s">
        <v>64</v>
      </c>
      <c r="M466" t="s">
        <v>65</v>
      </c>
      <c r="N466">
        <v>26</v>
      </c>
      <c r="O466">
        <v>0.87</v>
      </c>
      <c r="P466">
        <v>0</v>
      </c>
      <c r="Q466" t="s">
        <v>12</v>
      </c>
      <c r="R466" t="s">
        <v>9</v>
      </c>
      <c r="S466" t="s">
        <v>66</v>
      </c>
      <c r="T466">
        <v>10</v>
      </c>
    </row>
    <row r="467" spans="1:20" x14ac:dyDescent="0.25">
      <c r="A467" s="13">
        <v>43374</v>
      </c>
      <c r="B467">
        <v>7004</v>
      </c>
      <c r="C467" t="s">
        <v>22</v>
      </c>
      <c r="D467">
        <v>18</v>
      </c>
      <c r="E467" t="s">
        <v>18</v>
      </c>
      <c r="F467" t="s">
        <v>33</v>
      </c>
      <c r="G467" s="13"/>
      <c r="H467" t="s">
        <v>64</v>
      </c>
      <c r="I467" t="s">
        <v>26</v>
      </c>
      <c r="J467" s="13">
        <v>41856</v>
      </c>
      <c r="K467" t="s">
        <v>41</v>
      </c>
      <c r="L467" t="s">
        <v>64</v>
      </c>
      <c r="M467" t="s">
        <v>65</v>
      </c>
      <c r="N467">
        <v>57</v>
      </c>
      <c r="O467">
        <v>1.9</v>
      </c>
      <c r="P467">
        <v>0</v>
      </c>
      <c r="Q467" t="s">
        <v>12</v>
      </c>
      <c r="R467" t="s">
        <v>9</v>
      </c>
      <c r="S467" t="s">
        <v>66</v>
      </c>
      <c r="T467">
        <v>10</v>
      </c>
    </row>
    <row r="468" spans="1:20" x14ac:dyDescent="0.25">
      <c r="A468" s="13">
        <v>43374</v>
      </c>
      <c r="B468">
        <v>18006</v>
      </c>
      <c r="C468" t="s">
        <v>22</v>
      </c>
      <c r="D468">
        <v>18</v>
      </c>
      <c r="E468" t="s">
        <v>19</v>
      </c>
      <c r="F468" t="s">
        <v>33</v>
      </c>
      <c r="G468" s="13"/>
      <c r="H468" t="s">
        <v>64</v>
      </c>
      <c r="I468" t="s">
        <v>28</v>
      </c>
      <c r="J468" s="13">
        <v>41797</v>
      </c>
      <c r="K468" t="s">
        <v>41</v>
      </c>
      <c r="L468" t="s">
        <v>64</v>
      </c>
      <c r="M468" t="s">
        <v>65</v>
      </c>
      <c r="N468">
        <v>116</v>
      </c>
      <c r="O468">
        <v>3.87</v>
      </c>
      <c r="P468">
        <v>0</v>
      </c>
      <c r="Q468" t="s">
        <v>12</v>
      </c>
      <c r="R468" t="s">
        <v>9</v>
      </c>
      <c r="S468" t="s">
        <v>66</v>
      </c>
      <c r="T468">
        <v>10</v>
      </c>
    </row>
    <row r="469" spans="1:20" x14ac:dyDescent="0.25">
      <c r="A469" s="13">
        <v>43374</v>
      </c>
      <c r="B469">
        <v>96374</v>
      </c>
      <c r="C469" t="s">
        <v>22</v>
      </c>
      <c r="D469">
        <v>18</v>
      </c>
      <c r="E469" t="s">
        <v>19</v>
      </c>
      <c r="F469" t="s">
        <v>33</v>
      </c>
      <c r="G469" s="13"/>
      <c r="H469" t="s">
        <v>64</v>
      </c>
      <c r="I469" t="s">
        <v>25</v>
      </c>
      <c r="J469" s="13">
        <v>41842</v>
      </c>
      <c r="K469" t="s">
        <v>41</v>
      </c>
      <c r="L469" t="s">
        <v>64</v>
      </c>
      <c r="M469" t="s">
        <v>65</v>
      </c>
      <c r="N469">
        <v>71</v>
      </c>
      <c r="O469">
        <v>2.37</v>
      </c>
      <c r="P469">
        <v>0</v>
      </c>
      <c r="Q469" t="s">
        <v>12</v>
      </c>
      <c r="R469" t="s">
        <v>9</v>
      </c>
      <c r="S469" t="s">
        <v>66</v>
      </c>
      <c r="T469">
        <v>10</v>
      </c>
    </row>
    <row r="470" spans="1:20" x14ac:dyDescent="0.25">
      <c r="A470" s="13">
        <v>43405</v>
      </c>
      <c r="B470">
        <v>96374</v>
      </c>
      <c r="C470" t="s">
        <v>22</v>
      </c>
      <c r="D470">
        <v>18</v>
      </c>
      <c r="E470" t="s">
        <v>19</v>
      </c>
      <c r="F470" t="s">
        <v>33</v>
      </c>
      <c r="G470" s="13"/>
      <c r="H470" t="s">
        <v>64</v>
      </c>
      <c r="I470" t="s">
        <v>25</v>
      </c>
      <c r="J470" s="13">
        <v>41842</v>
      </c>
      <c r="K470" t="s">
        <v>41</v>
      </c>
      <c r="L470" t="s">
        <v>64</v>
      </c>
      <c r="M470" t="s">
        <v>65</v>
      </c>
      <c r="N470">
        <v>102</v>
      </c>
      <c r="O470">
        <v>3.4</v>
      </c>
      <c r="P470">
        <v>0</v>
      </c>
      <c r="Q470" t="s">
        <v>12</v>
      </c>
      <c r="R470" t="s">
        <v>9</v>
      </c>
      <c r="S470" t="s">
        <v>67</v>
      </c>
      <c r="T470">
        <v>11</v>
      </c>
    </row>
    <row r="471" spans="1:20" x14ac:dyDescent="0.25">
      <c r="A471" s="13">
        <v>43435</v>
      </c>
      <c r="B471">
        <v>96374</v>
      </c>
      <c r="C471" t="s">
        <v>22</v>
      </c>
      <c r="D471">
        <v>18</v>
      </c>
      <c r="E471" t="s">
        <v>19</v>
      </c>
      <c r="F471" t="s">
        <v>33</v>
      </c>
      <c r="G471" s="13"/>
      <c r="H471" t="s">
        <v>64</v>
      </c>
      <c r="I471" t="s">
        <v>25</v>
      </c>
      <c r="J471" s="13">
        <v>41842</v>
      </c>
      <c r="K471" t="s">
        <v>41</v>
      </c>
      <c r="L471" t="s">
        <v>64</v>
      </c>
      <c r="M471" t="s">
        <v>65</v>
      </c>
      <c r="N471">
        <v>132</v>
      </c>
      <c r="O471">
        <v>4.4000000000000004</v>
      </c>
      <c r="P471">
        <v>0</v>
      </c>
      <c r="Q471" t="s">
        <v>12</v>
      </c>
      <c r="R471" t="s">
        <v>9</v>
      </c>
      <c r="S471" t="s">
        <v>72</v>
      </c>
      <c r="T471">
        <v>12</v>
      </c>
    </row>
    <row r="472" spans="1:20" x14ac:dyDescent="0.25">
      <c r="A472" s="13">
        <v>42005</v>
      </c>
      <c r="B472">
        <v>33240</v>
      </c>
      <c r="C472" t="s">
        <v>22</v>
      </c>
      <c r="D472">
        <v>28</v>
      </c>
      <c r="E472" t="s">
        <v>19</v>
      </c>
      <c r="F472" t="s">
        <v>32</v>
      </c>
      <c r="G472" s="13"/>
      <c r="H472" t="s">
        <v>64</v>
      </c>
      <c r="I472" t="s">
        <v>26</v>
      </c>
      <c r="J472" s="13">
        <v>37433</v>
      </c>
      <c r="K472" t="s">
        <v>42</v>
      </c>
      <c r="L472" t="s">
        <v>64</v>
      </c>
      <c r="M472" t="s">
        <v>65</v>
      </c>
      <c r="N472">
        <v>3111</v>
      </c>
      <c r="O472">
        <v>103.7</v>
      </c>
      <c r="P472">
        <v>0</v>
      </c>
      <c r="Q472" t="s">
        <v>2</v>
      </c>
      <c r="R472" t="s">
        <v>3</v>
      </c>
      <c r="S472" t="s">
        <v>4</v>
      </c>
      <c r="T472">
        <v>1</v>
      </c>
    </row>
    <row r="473" spans="1:20" x14ac:dyDescent="0.25">
      <c r="A473" s="13">
        <v>42036</v>
      </c>
      <c r="B473">
        <v>33240</v>
      </c>
      <c r="C473" t="s">
        <v>22</v>
      </c>
      <c r="D473">
        <v>28</v>
      </c>
      <c r="E473" t="s">
        <v>19</v>
      </c>
      <c r="F473" t="s">
        <v>32</v>
      </c>
      <c r="G473" s="13"/>
      <c r="H473" t="s">
        <v>64</v>
      </c>
      <c r="I473" t="s">
        <v>26</v>
      </c>
      <c r="J473" s="13">
        <v>37433</v>
      </c>
      <c r="K473" t="s">
        <v>42</v>
      </c>
      <c r="L473" t="s">
        <v>64</v>
      </c>
      <c r="M473" t="s">
        <v>65</v>
      </c>
      <c r="N473">
        <v>3142</v>
      </c>
      <c r="O473">
        <v>104.73</v>
      </c>
      <c r="P473">
        <v>0</v>
      </c>
      <c r="Q473" t="s">
        <v>2</v>
      </c>
      <c r="R473" t="s">
        <v>3</v>
      </c>
      <c r="S473" t="s">
        <v>5</v>
      </c>
      <c r="T473">
        <v>2</v>
      </c>
    </row>
    <row r="474" spans="1:20" x14ac:dyDescent="0.25">
      <c r="A474" s="13">
        <v>42064</v>
      </c>
      <c r="B474">
        <v>33240</v>
      </c>
      <c r="C474" t="s">
        <v>22</v>
      </c>
      <c r="D474">
        <v>28</v>
      </c>
      <c r="E474" t="s">
        <v>19</v>
      </c>
      <c r="F474" t="s">
        <v>32</v>
      </c>
      <c r="G474" s="13"/>
      <c r="H474" t="s">
        <v>64</v>
      </c>
      <c r="I474" t="s">
        <v>26</v>
      </c>
      <c r="J474" s="13">
        <v>37433</v>
      </c>
      <c r="K474" t="s">
        <v>42</v>
      </c>
      <c r="L474" t="s">
        <v>64</v>
      </c>
      <c r="M474" t="s">
        <v>65</v>
      </c>
      <c r="N474">
        <v>3170</v>
      </c>
      <c r="O474">
        <v>105.67</v>
      </c>
      <c r="P474">
        <v>0</v>
      </c>
      <c r="Q474" t="s">
        <v>2</v>
      </c>
      <c r="R474" t="s">
        <v>3</v>
      </c>
      <c r="S474" t="s">
        <v>6</v>
      </c>
      <c r="T474">
        <v>3</v>
      </c>
    </row>
    <row r="475" spans="1:20" x14ac:dyDescent="0.25">
      <c r="A475" s="13">
        <v>42095</v>
      </c>
      <c r="B475">
        <v>33240</v>
      </c>
      <c r="C475" t="s">
        <v>22</v>
      </c>
      <c r="D475">
        <v>28</v>
      </c>
      <c r="E475" t="s">
        <v>19</v>
      </c>
      <c r="F475" t="s">
        <v>32</v>
      </c>
      <c r="G475" s="13"/>
      <c r="H475" t="s">
        <v>64</v>
      </c>
      <c r="I475" t="s">
        <v>26</v>
      </c>
      <c r="J475" s="13">
        <v>37433</v>
      </c>
      <c r="K475" t="s">
        <v>42</v>
      </c>
      <c r="L475" t="s">
        <v>64</v>
      </c>
      <c r="M475" t="s">
        <v>65</v>
      </c>
      <c r="N475">
        <v>3201</v>
      </c>
      <c r="O475">
        <v>106.7</v>
      </c>
      <c r="P475">
        <v>0</v>
      </c>
      <c r="Q475" t="s">
        <v>2</v>
      </c>
      <c r="R475" t="s">
        <v>7</v>
      </c>
      <c r="S475" t="s">
        <v>68</v>
      </c>
      <c r="T475">
        <v>4</v>
      </c>
    </row>
    <row r="476" spans="1:20" x14ac:dyDescent="0.25">
      <c r="A476" s="13">
        <v>42125</v>
      </c>
      <c r="B476">
        <v>33240</v>
      </c>
      <c r="C476" t="s">
        <v>22</v>
      </c>
      <c r="D476">
        <v>28</v>
      </c>
      <c r="E476" t="s">
        <v>19</v>
      </c>
      <c r="F476" t="s">
        <v>32</v>
      </c>
      <c r="G476" s="13"/>
      <c r="H476" t="s">
        <v>64</v>
      </c>
      <c r="I476" t="s">
        <v>26</v>
      </c>
      <c r="J476" s="13">
        <v>37433</v>
      </c>
      <c r="K476" t="s">
        <v>42</v>
      </c>
      <c r="L476" t="s">
        <v>64</v>
      </c>
      <c r="M476" t="s">
        <v>65</v>
      </c>
      <c r="N476">
        <v>3231</v>
      </c>
      <c r="O476">
        <v>107.7</v>
      </c>
      <c r="P476">
        <v>0</v>
      </c>
      <c r="Q476" t="s">
        <v>2</v>
      </c>
      <c r="R476" t="s">
        <v>7</v>
      </c>
      <c r="S476" t="s">
        <v>69</v>
      </c>
      <c r="T476">
        <v>5</v>
      </c>
    </row>
    <row r="477" spans="1:20" x14ac:dyDescent="0.25">
      <c r="A477" s="13">
        <v>42156</v>
      </c>
      <c r="B477">
        <v>33240</v>
      </c>
      <c r="C477" t="s">
        <v>22</v>
      </c>
      <c r="D477">
        <v>28</v>
      </c>
      <c r="E477" t="s">
        <v>19</v>
      </c>
      <c r="F477" t="s">
        <v>32</v>
      </c>
      <c r="G477" s="13"/>
      <c r="H477" t="s">
        <v>64</v>
      </c>
      <c r="I477" t="s">
        <v>26</v>
      </c>
      <c r="J477" s="13">
        <v>37433</v>
      </c>
      <c r="K477" t="s">
        <v>42</v>
      </c>
      <c r="L477" t="s">
        <v>64</v>
      </c>
      <c r="M477" t="s">
        <v>65</v>
      </c>
      <c r="N477">
        <v>3262</v>
      </c>
      <c r="O477">
        <v>108.73</v>
      </c>
      <c r="P477">
        <v>0</v>
      </c>
      <c r="Q477" t="s">
        <v>2</v>
      </c>
      <c r="R477" t="s">
        <v>7</v>
      </c>
      <c r="S477" t="s">
        <v>73</v>
      </c>
      <c r="T477">
        <v>6</v>
      </c>
    </row>
    <row r="478" spans="1:20" x14ac:dyDescent="0.25">
      <c r="A478" s="13">
        <v>42186</v>
      </c>
      <c r="B478">
        <v>33240</v>
      </c>
      <c r="C478" t="s">
        <v>22</v>
      </c>
      <c r="D478">
        <v>28</v>
      </c>
      <c r="E478" t="s">
        <v>19</v>
      </c>
      <c r="F478" t="s">
        <v>32</v>
      </c>
      <c r="G478" s="13"/>
      <c r="H478" t="s">
        <v>64</v>
      </c>
      <c r="I478" t="s">
        <v>26</v>
      </c>
      <c r="J478" s="13">
        <v>37433</v>
      </c>
      <c r="K478" t="s">
        <v>42</v>
      </c>
      <c r="L478" t="s">
        <v>64</v>
      </c>
      <c r="M478" t="s">
        <v>65</v>
      </c>
      <c r="N478">
        <v>3292</v>
      </c>
      <c r="O478">
        <v>109.73</v>
      </c>
      <c r="P478">
        <v>0</v>
      </c>
      <c r="Q478" t="s">
        <v>2</v>
      </c>
      <c r="R478" t="s">
        <v>8</v>
      </c>
      <c r="S478" t="s">
        <v>74</v>
      </c>
      <c r="T478">
        <v>7</v>
      </c>
    </row>
    <row r="479" spans="1:20" x14ac:dyDescent="0.25">
      <c r="A479" s="13">
        <v>42217</v>
      </c>
      <c r="B479">
        <v>33240</v>
      </c>
      <c r="C479" t="s">
        <v>22</v>
      </c>
      <c r="D479">
        <v>28</v>
      </c>
      <c r="E479" t="s">
        <v>19</v>
      </c>
      <c r="F479" t="s">
        <v>32</v>
      </c>
      <c r="G479" s="13"/>
      <c r="H479" t="s">
        <v>64</v>
      </c>
      <c r="I479" t="s">
        <v>26</v>
      </c>
      <c r="J479" s="13">
        <v>37433</v>
      </c>
      <c r="K479" t="s">
        <v>42</v>
      </c>
      <c r="L479" t="s">
        <v>64</v>
      </c>
      <c r="M479" t="s">
        <v>65</v>
      </c>
      <c r="N479">
        <v>3323</v>
      </c>
      <c r="O479">
        <v>110.77</v>
      </c>
      <c r="P479">
        <v>0</v>
      </c>
      <c r="Q479" t="s">
        <v>2</v>
      </c>
      <c r="R479" t="s">
        <v>8</v>
      </c>
      <c r="S479" t="s">
        <v>70</v>
      </c>
      <c r="T479">
        <v>8</v>
      </c>
    </row>
    <row r="480" spans="1:20" x14ac:dyDescent="0.25">
      <c r="A480" s="13">
        <v>42248</v>
      </c>
      <c r="B480">
        <v>33240</v>
      </c>
      <c r="C480" t="s">
        <v>22</v>
      </c>
      <c r="D480">
        <v>28</v>
      </c>
      <c r="E480" t="s">
        <v>19</v>
      </c>
      <c r="F480" t="s">
        <v>32</v>
      </c>
      <c r="G480" s="13"/>
      <c r="H480" t="s">
        <v>64</v>
      </c>
      <c r="I480" t="s">
        <v>26</v>
      </c>
      <c r="J480" s="13">
        <v>37433</v>
      </c>
      <c r="K480" t="s">
        <v>42</v>
      </c>
      <c r="L480" t="s">
        <v>64</v>
      </c>
      <c r="M480" t="s">
        <v>65</v>
      </c>
      <c r="N480">
        <v>3354</v>
      </c>
      <c r="O480">
        <v>111.8</v>
      </c>
      <c r="P480">
        <v>0</v>
      </c>
      <c r="Q480" t="s">
        <v>2</v>
      </c>
      <c r="R480" t="s">
        <v>8</v>
      </c>
      <c r="S480" t="s">
        <v>71</v>
      </c>
      <c r="T480">
        <v>9</v>
      </c>
    </row>
    <row r="481" spans="1:20" x14ac:dyDescent="0.25">
      <c r="A481" s="13">
        <v>42278</v>
      </c>
      <c r="B481">
        <v>33240</v>
      </c>
      <c r="C481" t="s">
        <v>22</v>
      </c>
      <c r="D481">
        <v>28</v>
      </c>
      <c r="E481" t="s">
        <v>19</v>
      </c>
      <c r="F481" t="s">
        <v>32</v>
      </c>
      <c r="G481" s="13"/>
      <c r="H481" t="s">
        <v>64</v>
      </c>
      <c r="I481" t="s">
        <v>26</v>
      </c>
      <c r="J481" s="13">
        <v>37433</v>
      </c>
      <c r="K481" t="s">
        <v>42</v>
      </c>
      <c r="L481" t="s">
        <v>64</v>
      </c>
      <c r="M481" t="s">
        <v>65</v>
      </c>
      <c r="N481">
        <v>3384</v>
      </c>
      <c r="O481">
        <v>112.8</v>
      </c>
      <c r="P481">
        <v>0</v>
      </c>
      <c r="Q481" t="s">
        <v>2</v>
      </c>
      <c r="R481" t="s">
        <v>9</v>
      </c>
      <c r="S481" t="s">
        <v>66</v>
      </c>
      <c r="T481">
        <v>10</v>
      </c>
    </row>
    <row r="482" spans="1:20" x14ac:dyDescent="0.25">
      <c r="A482" s="13">
        <v>42309</v>
      </c>
      <c r="B482">
        <v>33240</v>
      </c>
      <c r="C482" t="s">
        <v>22</v>
      </c>
      <c r="D482">
        <v>28</v>
      </c>
      <c r="E482" t="s">
        <v>19</v>
      </c>
      <c r="F482" t="s">
        <v>32</v>
      </c>
      <c r="G482" s="13"/>
      <c r="H482" t="s">
        <v>64</v>
      </c>
      <c r="I482" t="s">
        <v>26</v>
      </c>
      <c r="J482" s="13">
        <v>37433</v>
      </c>
      <c r="K482" t="s">
        <v>42</v>
      </c>
      <c r="L482" t="s">
        <v>64</v>
      </c>
      <c r="M482" t="s">
        <v>65</v>
      </c>
      <c r="N482">
        <v>3415</v>
      </c>
      <c r="O482">
        <v>113.83</v>
      </c>
      <c r="P482">
        <v>0</v>
      </c>
      <c r="Q482" t="s">
        <v>2</v>
      </c>
      <c r="R482" t="s">
        <v>9</v>
      </c>
      <c r="S482" t="s">
        <v>67</v>
      </c>
      <c r="T482">
        <v>11</v>
      </c>
    </row>
    <row r="483" spans="1:20" x14ac:dyDescent="0.25">
      <c r="A483" s="13">
        <v>42339</v>
      </c>
      <c r="B483">
        <v>33240</v>
      </c>
      <c r="C483" t="s">
        <v>22</v>
      </c>
      <c r="D483">
        <v>28</v>
      </c>
      <c r="E483" t="s">
        <v>19</v>
      </c>
      <c r="F483" t="s">
        <v>32</v>
      </c>
      <c r="G483" s="13"/>
      <c r="H483" t="s">
        <v>64</v>
      </c>
      <c r="I483" t="s">
        <v>26</v>
      </c>
      <c r="J483" s="13">
        <v>37433</v>
      </c>
      <c r="K483" t="s">
        <v>42</v>
      </c>
      <c r="L483" t="s">
        <v>64</v>
      </c>
      <c r="M483" t="s">
        <v>65</v>
      </c>
      <c r="N483">
        <v>3445</v>
      </c>
      <c r="O483">
        <v>114.83</v>
      </c>
      <c r="P483">
        <v>0</v>
      </c>
      <c r="Q483" t="s">
        <v>2</v>
      </c>
      <c r="R483" t="s">
        <v>9</v>
      </c>
      <c r="S483" t="s">
        <v>72</v>
      </c>
      <c r="T483">
        <v>12</v>
      </c>
    </row>
    <row r="484" spans="1:20" x14ac:dyDescent="0.25">
      <c r="A484" s="13">
        <v>42370</v>
      </c>
      <c r="B484">
        <v>91744</v>
      </c>
      <c r="C484" t="s">
        <v>22</v>
      </c>
      <c r="D484">
        <v>28</v>
      </c>
      <c r="E484" t="s">
        <v>20</v>
      </c>
      <c r="F484" t="s">
        <v>32</v>
      </c>
      <c r="G484" s="13"/>
      <c r="H484" t="s">
        <v>64</v>
      </c>
      <c r="I484" t="s">
        <v>27</v>
      </c>
      <c r="J484" s="13">
        <v>39070</v>
      </c>
      <c r="K484" t="s">
        <v>42</v>
      </c>
      <c r="L484" t="s">
        <v>64</v>
      </c>
      <c r="M484" t="s">
        <v>65</v>
      </c>
      <c r="N484">
        <v>1839</v>
      </c>
      <c r="O484">
        <v>61.3</v>
      </c>
      <c r="P484">
        <v>0</v>
      </c>
      <c r="Q484" t="s">
        <v>10</v>
      </c>
      <c r="R484" t="s">
        <v>3</v>
      </c>
      <c r="S484" t="s">
        <v>4</v>
      </c>
      <c r="T484">
        <v>1</v>
      </c>
    </row>
    <row r="485" spans="1:20" x14ac:dyDescent="0.25">
      <c r="A485" s="13">
        <v>42401</v>
      </c>
      <c r="B485">
        <v>91744</v>
      </c>
      <c r="C485" t="s">
        <v>22</v>
      </c>
      <c r="D485">
        <v>28</v>
      </c>
      <c r="E485" t="s">
        <v>20</v>
      </c>
      <c r="F485" t="s">
        <v>32</v>
      </c>
      <c r="G485" s="13"/>
      <c r="H485" t="s">
        <v>64</v>
      </c>
      <c r="I485" t="s">
        <v>27</v>
      </c>
      <c r="J485" s="13">
        <v>39070</v>
      </c>
      <c r="K485" t="s">
        <v>42</v>
      </c>
      <c r="L485" t="s">
        <v>64</v>
      </c>
      <c r="M485" t="s">
        <v>65</v>
      </c>
      <c r="N485">
        <v>1870</v>
      </c>
      <c r="O485">
        <v>62.33</v>
      </c>
      <c r="P485">
        <v>0</v>
      </c>
      <c r="Q485" t="s">
        <v>10</v>
      </c>
      <c r="R485" t="s">
        <v>3</v>
      </c>
      <c r="S485" t="s">
        <v>5</v>
      </c>
      <c r="T485">
        <v>2</v>
      </c>
    </row>
    <row r="486" spans="1:20" x14ac:dyDescent="0.25">
      <c r="A486" s="13">
        <v>42430</v>
      </c>
      <c r="B486">
        <v>91744</v>
      </c>
      <c r="C486" t="s">
        <v>22</v>
      </c>
      <c r="D486">
        <v>28</v>
      </c>
      <c r="E486" t="s">
        <v>20</v>
      </c>
      <c r="F486" t="s">
        <v>32</v>
      </c>
      <c r="G486" s="13"/>
      <c r="H486" t="s">
        <v>64</v>
      </c>
      <c r="I486" t="s">
        <v>27</v>
      </c>
      <c r="J486" s="13">
        <v>39070</v>
      </c>
      <c r="K486" t="s">
        <v>42</v>
      </c>
      <c r="L486" t="s">
        <v>64</v>
      </c>
      <c r="M486" t="s">
        <v>65</v>
      </c>
      <c r="N486">
        <v>1899</v>
      </c>
      <c r="O486">
        <v>63.3</v>
      </c>
      <c r="P486">
        <v>0</v>
      </c>
      <c r="Q486" t="s">
        <v>10</v>
      </c>
      <c r="R486" t="s">
        <v>3</v>
      </c>
      <c r="S486" t="s">
        <v>6</v>
      </c>
      <c r="T486">
        <v>3</v>
      </c>
    </row>
    <row r="487" spans="1:20" x14ac:dyDescent="0.25">
      <c r="A487" s="13">
        <v>42461</v>
      </c>
      <c r="B487">
        <v>91744</v>
      </c>
      <c r="C487" t="s">
        <v>22</v>
      </c>
      <c r="D487">
        <v>28</v>
      </c>
      <c r="E487" t="s">
        <v>20</v>
      </c>
      <c r="F487" t="s">
        <v>32</v>
      </c>
      <c r="G487" s="13"/>
      <c r="H487" t="s">
        <v>64</v>
      </c>
      <c r="I487" t="s">
        <v>27</v>
      </c>
      <c r="J487" s="13">
        <v>39070</v>
      </c>
      <c r="K487" t="s">
        <v>42</v>
      </c>
      <c r="L487" t="s">
        <v>64</v>
      </c>
      <c r="M487" t="s">
        <v>65</v>
      </c>
      <c r="N487">
        <v>1930</v>
      </c>
      <c r="O487">
        <v>64.33</v>
      </c>
      <c r="P487">
        <v>0</v>
      </c>
      <c r="Q487" t="s">
        <v>10</v>
      </c>
      <c r="R487" t="s">
        <v>7</v>
      </c>
      <c r="S487" t="s">
        <v>68</v>
      </c>
      <c r="T487">
        <v>4</v>
      </c>
    </row>
    <row r="488" spans="1:20" x14ac:dyDescent="0.25">
      <c r="A488" s="13">
        <v>42491</v>
      </c>
      <c r="B488">
        <v>91744</v>
      </c>
      <c r="C488" t="s">
        <v>22</v>
      </c>
      <c r="D488">
        <v>28</v>
      </c>
      <c r="E488" t="s">
        <v>20</v>
      </c>
      <c r="F488" t="s">
        <v>32</v>
      </c>
      <c r="G488" s="13"/>
      <c r="H488" t="s">
        <v>64</v>
      </c>
      <c r="I488" t="s">
        <v>27</v>
      </c>
      <c r="J488" s="13">
        <v>39070</v>
      </c>
      <c r="K488" t="s">
        <v>42</v>
      </c>
      <c r="L488" t="s">
        <v>64</v>
      </c>
      <c r="M488" t="s">
        <v>65</v>
      </c>
      <c r="N488">
        <v>1960</v>
      </c>
      <c r="O488">
        <v>65.33</v>
      </c>
      <c r="P488">
        <v>0</v>
      </c>
      <c r="Q488" t="s">
        <v>10</v>
      </c>
      <c r="R488" t="s">
        <v>7</v>
      </c>
      <c r="S488" t="s">
        <v>69</v>
      </c>
      <c r="T488">
        <v>5</v>
      </c>
    </row>
    <row r="489" spans="1:20" x14ac:dyDescent="0.25">
      <c r="A489" s="13">
        <v>42522</v>
      </c>
      <c r="B489">
        <v>91744</v>
      </c>
      <c r="C489" t="s">
        <v>22</v>
      </c>
      <c r="D489">
        <v>28</v>
      </c>
      <c r="E489" t="s">
        <v>20</v>
      </c>
      <c r="F489" t="s">
        <v>32</v>
      </c>
      <c r="G489" s="13"/>
      <c r="H489" t="s">
        <v>64</v>
      </c>
      <c r="I489" t="s">
        <v>27</v>
      </c>
      <c r="J489" s="13">
        <v>39070</v>
      </c>
      <c r="K489" t="s">
        <v>42</v>
      </c>
      <c r="L489" t="s">
        <v>64</v>
      </c>
      <c r="M489" t="s">
        <v>65</v>
      </c>
      <c r="N489">
        <v>1991</v>
      </c>
      <c r="O489">
        <v>66.37</v>
      </c>
      <c r="P489">
        <v>0</v>
      </c>
      <c r="Q489" t="s">
        <v>10</v>
      </c>
      <c r="R489" t="s">
        <v>7</v>
      </c>
      <c r="S489" t="s">
        <v>73</v>
      </c>
      <c r="T489">
        <v>6</v>
      </c>
    </row>
    <row r="490" spans="1:20" x14ac:dyDescent="0.25">
      <c r="A490" s="13">
        <v>42552</v>
      </c>
      <c r="B490">
        <v>91744</v>
      </c>
      <c r="C490" t="s">
        <v>22</v>
      </c>
      <c r="D490">
        <v>28</v>
      </c>
      <c r="E490" t="s">
        <v>20</v>
      </c>
      <c r="F490" t="s">
        <v>32</v>
      </c>
      <c r="G490" s="13"/>
      <c r="H490" t="s">
        <v>64</v>
      </c>
      <c r="I490" t="s">
        <v>27</v>
      </c>
      <c r="J490" s="13">
        <v>39070</v>
      </c>
      <c r="K490" t="s">
        <v>42</v>
      </c>
      <c r="L490" t="s">
        <v>64</v>
      </c>
      <c r="M490" t="s">
        <v>65</v>
      </c>
      <c r="N490">
        <v>2021</v>
      </c>
      <c r="O490">
        <v>67.37</v>
      </c>
      <c r="P490">
        <v>0</v>
      </c>
      <c r="Q490" t="s">
        <v>10</v>
      </c>
      <c r="R490" t="s">
        <v>8</v>
      </c>
      <c r="S490" t="s">
        <v>74</v>
      </c>
      <c r="T490">
        <v>7</v>
      </c>
    </row>
    <row r="491" spans="1:20" x14ac:dyDescent="0.25">
      <c r="A491" s="13">
        <v>42583</v>
      </c>
      <c r="B491">
        <v>91744</v>
      </c>
      <c r="C491" t="s">
        <v>22</v>
      </c>
      <c r="D491">
        <v>28</v>
      </c>
      <c r="E491" t="s">
        <v>20</v>
      </c>
      <c r="F491" t="s">
        <v>32</v>
      </c>
      <c r="G491" s="13"/>
      <c r="H491" t="s">
        <v>64</v>
      </c>
      <c r="I491" t="s">
        <v>27</v>
      </c>
      <c r="J491" s="13">
        <v>39070</v>
      </c>
      <c r="K491" t="s">
        <v>42</v>
      </c>
      <c r="L491" t="s">
        <v>64</v>
      </c>
      <c r="M491" t="s">
        <v>65</v>
      </c>
      <c r="N491">
        <v>2052</v>
      </c>
      <c r="O491">
        <v>68.400000000000006</v>
      </c>
      <c r="P491">
        <v>0</v>
      </c>
      <c r="Q491" t="s">
        <v>10</v>
      </c>
      <c r="R491" t="s">
        <v>8</v>
      </c>
      <c r="S491" t="s">
        <v>70</v>
      </c>
      <c r="T491">
        <v>8</v>
      </c>
    </row>
    <row r="492" spans="1:20" x14ac:dyDescent="0.25">
      <c r="A492" s="13">
        <v>42614</v>
      </c>
      <c r="B492">
        <v>91744</v>
      </c>
      <c r="C492" t="s">
        <v>22</v>
      </c>
      <c r="D492">
        <v>28</v>
      </c>
      <c r="E492" t="s">
        <v>20</v>
      </c>
      <c r="F492" t="s">
        <v>32</v>
      </c>
      <c r="G492" s="13"/>
      <c r="H492" t="s">
        <v>64</v>
      </c>
      <c r="I492" t="s">
        <v>27</v>
      </c>
      <c r="J492" s="13">
        <v>39070</v>
      </c>
      <c r="K492" t="s">
        <v>42</v>
      </c>
      <c r="L492" t="s">
        <v>64</v>
      </c>
      <c r="M492" t="s">
        <v>65</v>
      </c>
      <c r="N492">
        <v>2083</v>
      </c>
      <c r="O492">
        <v>69.430000000000007</v>
      </c>
      <c r="P492">
        <v>0</v>
      </c>
      <c r="Q492" t="s">
        <v>10</v>
      </c>
      <c r="R492" t="s">
        <v>8</v>
      </c>
      <c r="S492" t="s">
        <v>71</v>
      </c>
      <c r="T492">
        <v>9</v>
      </c>
    </row>
    <row r="493" spans="1:20" x14ac:dyDescent="0.25">
      <c r="A493" s="13">
        <v>42644</v>
      </c>
      <c r="B493">
        <v>91744</v>
      </c>
      <c r="C493" t="s">
        <v>22</v>
      </c>
      <c r="D493">
        <v>28</v>
      </c>
      <c r="E493" t="s">
        <v>20</v>
      </c>
      <c r="F493" t="s">
        <v>32</v>
      </c>
      <c r="G493" s="13"/>
      <c r="H493" t="s">
        <v>64</v>
      </c>
      <c r="I493" t="s">
        <v>27</v>
      </c>
      <c r="J493" s="13">
        <v>39070</v>
      </c>
      <c r="K493" t="s">
        <v>42</v>
      </c>
      <c r="L493" t="s">
        <v>64</v>
      </c>
      <c r="M493" t="s">
        <v>65</v>
      </c>
      <c r="N493">
        <v>2113</v>
      </c>
      <c r="O493">
        <v>70.430000000000007</v>
      </c>
      <c r="P493">
        <v>0</v>
      </c>
      <c r="Q493" t="s">
        <v>10</v>
      </c>
      <c r="R493" t="s">
        <v>9</v>
      </c>
      <c r="S493" t="s">
        <v>66</v>
      </c>
      <c r="T493">
        <v>10</v>
      </c>
    </row>
    <row r="494" spans="1:20" x14ac:dyDescent="0.25">
      <c r="A494" s="13">
        <v>42675</v>
      </c>
      <c r="B494">
        <v>91744</v>
      </c>
      <c r="C494" t="s">
        <v>22</v>
      </c>
      <c r="D494">
        <v>28</v>
      </c>
      <c r="E494" t="s">
        <v>20</v>
      </c>
      <c r="F494" t="s">
        <v>32</v>
      </c>
      <c r="G494" s="13"/>
      <c r="H494" t="s">
        <v>64</v>
      </c>
      <c r="I494" t="s">
        <v>27</v>
      </c>
      <c r="J494" s="13">
        <v>39070</v>
      </c>
      <c r="K494" t="s">
        <v>42</v>
      </c>
      <c r="L494" t="s">
        <v>64</v>
      </c>
      <c r="M494" t="s">
        <v>65</v>
      </c>
      <c r="N494">
        <v>2144</v>
      </c>
      <c r="O494">
        <v>71.47</v>
      </c>
      <c r="P494">
        <v>0</v>
      </c>
      <c r="Q494" t="s">
        <v>10</v>
      </c>
      <c r="R494" t="s">
        <v>9</v>
      </c>
      <c r="S494" t="s">
        <v>67</v>
      </c>
      <c r="T494">
        <v>11</v>
      </c>
    </row>
    <row r="495" spans="1:20" x14ac:dyDescent="0.25">
      <c r="A495" s="13">
        <v>42705</v>
      </c>
      <c r="B495">
        <v>91744</v>
      </c>
      <c r="C495" t="s">
        <v>22</v>
      </c>
      <c r="D495">
        <v>28</v>
      </c>
      <c r="E495" t="s">
        <v>20</v>
      </c>
      <c r="F495" t="s">
        <v>32</v>
      </c>
      <c r="G495" s="13"/>
      <c r="H495" t="s">
        <v>64</v>
      </c>
      <c r="I495" t="s">
        <v>27</v>
      </c>
      <c r="J495" s="13">
        <v>39070</v>
      </c>
      <c r="K495" t="s">
        <v>42</v>
      </c>
      <c r="L495" t="s">
        <v>64</v>
      </c>
      <c r="M495" t="s">
        <v>65</v>
      </c>
      <c r="N495">
        <v>2174</v>
      </c>
      <c r="O495">
        <v>72.47</v>
      </c>
      <c r="P495">
        <v>0</v>
      </c>
      <c r="Q495" t="s">
        <v>10</v>
      </c>
      <c r="R495" t="s">
        <v>9</v>
      </c>
      <c r="S495" t="s">
        <v>72</v>
      </c>
      <c r="T495">
        <v>12</v>
      </c>
    </row>
    <row r="496" spans="1:20" x14ac:dyDescent="0.25">
      <c r="A496" s="13">
        <v>42248</v>
      </c>
      <c r="B496">
        <v>92292</v>
      </c>
      <c r="C496" t="s">
        <v>22</v>
      </c>
      <c r="D496">
        <v>28</v>
      </c>
      <c r="E496" t="s">
        <v>20</v>
      </c>
      <c r="F496" t="s">
        <v>32</v>
      </c>
      <c r="G496" s="13"/>
      <c r="H496" t="s">
        <v>64</v>
      </c>
      <c r="I496" t="s">
        <v>25</v>
      </c>
      <c r="J496" s="13">
        <v>40757</v>
      </c>
      <c r="K496" t="s">
        <v>42</v>
      </c>
      <c r="L496" t="s">
        <v>64</v>
      </c>
      <c r="M496" t="s">
        <v>65</v>
      </c>
      <c r="N496">
        <v>30</v>
      </c>
      <c r="O496">
        <v>1</v>
      </c>
      <c r="P496">
        <v>0</v>
      </c>
      <c r="Q496" t="s">
        <v>2</v>
      </c>
      <c r="R496" t="s">
        <v>8</v>
      </c>
      <c r="S496" t="s">
        <v>71</v>
      </c>
      <c r="T496">
        <v>9</v>
      </c>
    </row>
    <row r="497" spans="1:20" x14ac:dyDescent="0.25">
      <c r="A497" s="13">
        <v>42278</v>
      </c>
      <c r="B497">
        <v>92292</v>
      </c>
      <c r="C497" t="s">
        <v>22</v>
      </c>
      <c r="D497">
        <v>28</v>
      </c>
      <c r="E497" t="s">
        <v>20</v>
      </c>
      <c r="F497" t="s">
        <v>32</v>
      </c>
      <c r="G497" s="13"/>
      <c r="H497" t="s">
        <v>64</v>
      </c>
      <c r="I497" t="s">
        <v>25</v>
      </c>
      <c r="J497" s="13">
        <v>40757</v>
      </c>
      <c r="K497" t="s">
        <v>42</v>
      </c>
      <c r="L497" t="s">
        <v>64</v>
      </c>
      <c r="M497" t="s">
        <v>65</v>
      </c>
      <c r="N497">
        <v>60</v>
      </c>
      <c r="O497">
        <v>2</v>
      </c>
      <c r="P497">
        <v>0</v>
      </c>
      <c r="Q497" t="s">
        <v>2</v>
      </c>
      <c r="R497" t="s">
        <v>9</v>
      </c>
      <c r="S497" t="s">
        <v>66</v>
      </c>
      <c r="T497">
        <v>10</v>
      </c>
    </row>
    <row r="498" spans="1:20" x14ac:dyDescent="0.25">
      <c r="A498" s="13">
        <v>42309</v>
      </c>
      <c r="B498">
        <v>92292</v>
      </c>
      <c r="C498" t="s">
        <v>22</v>
      </c>
      <c r="D498">
        <v>28</v>
      </c>
      <c r="E498" t="s">
        <v>20</v>
      </c>
      <c r="F498" t="s">
        <v>32</v>
      </c>
      <c r="G498" s="13"/>
      <c r="H498" t="s">
        <v>64</v>
      </c>
      <c r="I498" t="s">
        <v>25</v>
      </c>
      <c r="J498" s="13">
        <v>40757</v>
      </c>
      <c r="K498" t="s">
        <v>42</v>
      </c>
      <c r="L498" t="s">
        <v>64</v>
      </c>
      <c r="M498" t="s">
        <v>65</v>
      </c>
      <c r="N498">
        <v>91</v>
      </c>
      <c r="O498">
        <v>3.03</v>
      </c>
      <c r="P498">
        <v>0</v>
      </c>
      <c r="Q498" t="s">
        <v>2</v>
      </c>
      <c r="R498" t="s">
        <v>9</v>
      </c>
      <c r="S498" t="s">
        <v>67</v>
      </c>
      <c r="T498">
        <v>11</v>
      </c>
    </row>
    <row r="499" spans="1:20" x14ac:dyDescent="0.25">
      <c r="A499" s="13">
        <v>42339</v>
      </c>
      <c r="B499">
        <v>92292</v>
      </c>
      <c r="C499" t="s">
        <v>22</v>
      </c>
      <c r="D499">
        <v>28</v>
      </c>
      <c r="E499" t="s">
        <v>20</v>
      </c>
      <c r="F499" t="s">
        <v>32</v>
      </c>
      <c r="G499" s="13"/>
      <c r="H499" t="s">
        <v>64</v>
      </c>
      <c r="I499" t="s">
        <v>25</v>
      </c>
      <c r="J499" s="13">
        <v>40757</v>
      </c>
      <c r="K499" t="s">
        <v>42</v>
      </c>
      <c r="L499" t="s">
        <v>64</v>
      </c>
      <c r="M499" t="s">
        <v>65</v>
      </c>
      <c r="N499">
        <v>121</v>
      </c>
      <c r="O499">
        <v>4.03</v>
      </c>
      <c r="P499">
        <v>0</v>
      </c>
      <c r="Q499" t="s">
        <v>2</v>
      </c>
      <c r="R499" t="s">
        <v>9</v>
      </c>
      <c r="S499" t="s">
        <v>72</v>
      </c>
      <c r="T499">
        <v>12</v>
      </c>
    </row>
    <row r="500" spans="1:20" x14ac:dyDescent="0.25">
      <c r="A500" s="13">
        <v>42370</v>
      </c>
      <c r="B500">
        <v>92282</v>
      </c>
      <c r="C500" t="s">
        <v>22</v>
      </c>
      <c r="D500">
        <v>28</v>
      </c>
      <c r="E500" t="s">
        <v>19</v>
      </c>
      <c r="F500" t="s">
        <v>32</v>
      </c>
      <c r="G500" s="13"/>
      <c r="H500" t="s">
        <v>64</v>
      </c>
      <c r="I500" t="s">
        <v>25</v>
      </c>
      <c r="J500" s="13">
        <v>40148</v>
      </c>
      <c r="K500" t="s">
        <v>42</v>
      </c>
      <c r="L500" t="s">
        <v>64</v>
      </c>
      <c r="M500" t="s">
        <v>65</v>
      </c>
      <c r="N500">
        <v>761</v>
      </c>
      <c r="O500">
        <v>25.37</v>
      </c>
      <c r="P500">
        <v>0</v>
      </c>
      <c r="Q500" t="s">
        <v>10</v>
      </c>
      <c r="R500" t="s">
        <v>3</v>
      </c>
      <c r="S500" t="s">
        <v>4</v>
      </c>
      <c r="T500">
        <v>1</v>
      </c>
    </row>
    <row r="501" spans="1:20" x14ac:dyDescent="0.25">
      <c r="A501" s="13">
        <v>42370</v>
      </c>
      <c r="B501">
        <v>92340</v>
      </c>
      <c r="C501" t="s">
        <v>22</v>
      </c>
      <c r="D501">
        <v>28</v>
      </c>
      <c r="E501" t="s">
        <v>16</v>
      </c>
      <c r="F501" t="s">
        <v>32</v>
      </c>
      <c r="G501" s="13"/>
      <c r="H501" t="s">
        <v>64</v>
      </c>
      <c r="I501" t="s">
        <v>25</v>
      </c>
      <c r="J501" s="13">
        <v>40085</v>
      </c>
      <c r="K501" t="s">
        <v>42</v>
      </c>
      <c r="L501" t="s">
        <v>64</v>
      </c>
      <c r="M501" t="s">
        <v>65</v>
      </c>
      <c r="N501">
        <v>824</v>
      </c>
      <c r="O501">
        <v>27.47</v>
      </c>
      <c r="P501">
        <v>0</v>
      </c>
      <c r="Q501" t="s">
        <v>10</v>
      </c>
      <c r="R501" t="s">
        <v>3</v>
      </c>
      <c r="S501" t="s">
        <v>4</v>
      </c>
      <c r="T501">
        <v>1</v>
      </c>
    </row>
    <row r="502" spans="1:20" x14ac:dyDescent="0.25">
      <c r="A502" s="13">
        <v>42370</v>
      </c>
      <c r="B502">
        <v>95730</v>
      </c>
      <c r="C502" t="s">
        <v>22</v>
      </c>
      <c r="D502">
        <v>28</v>
      </c>
      <c r="E502" t="s">
        <v>18</v>
      </c>
      <c r="F502" t="s">
        <v>32</v>
      </c>
      <c r="G502" s="13"/>
      <c r="H502" t="s">
        <v>64</v>
      </c>
      <c r="I502" t="s">
        <v>25</v>
      </c>
      <c r="J502" s="13">
        <v>39623</v>
      </c>
      <c r="K502" t="s">
        <v>42</v>
      </c>
      <c r="L502" t="s">
        <v>64</v>
      </c>
      <c r="M502" t="s">
        <v>65</v>
      </c>
      <c r="N502">
        <v>1286</v>
      </c>
      <c r="O502">
        <v>42.87</v>
      </c>
      <c r="P502">
        <v>0</v>
      </c>
      <c r="Q502" t="s">
        <v>10</v>
      </c>
      <c r="R502" t="s">
        <v>3</v>
      </c>
      <c r="S502" t="s">
        <v>4</v>
      </c>
      <c r="T502">
        <v>1</v>
      </c>
    </row>
    <row r="503" spans="1:20" x14ac:dyDescent="0.25">
      <c r="A503" s="13">
        <v>42401</v>
      </c>
      <c r="B503">
        <v>92282</v>
      </c>
      <c r="C503" t="s">
        <v>22</v>
      </c>
      <c r="D503">
        <v>28</v>
      </c>
      <c r="E503" t="s">
        <v>19</v>
      </c>
      <c r="F503" t="s">
        <v>32</v>
      </c>
      <c r="G503" s="13"/>
      <c r="H503" t="s">
        <v>64</v>
      </c>
      <c r="I503" t="s">
        <v>25</v>
      </c>
      <c r="J503" s="13">
        <v>40148</v>
      </c>
      <c r="K503" t="s">
        <v>42</v>
      </c>
      <c r="L503" t="s">
        <v>64</v>
      </c>
      <c r="M503" t="s">
        <v>65</v>
      </c>
      <c r="N503">
        <v>792</v>
      </c>
      <c r="O503">
        <v>26.4</v>
      </c>
      <c r="P503">
        <v>0</v>
      </c>
      <c r="Q503" t="s">
        <v>10</v>
      </c>
      <c r="R503" t="s">
        <v>3</v>
      </c>
      <c r="S503" t="s">
        <v>5</v>
      </c>
      <c r="T503">
        <v>2</v>
      </c>
    </row>
    <row r="504" spans="1:20" x14ac:dyDescent="0.25">
      <c r="A504" s="13">
        <v>42401</v>
      </c>
      <c r="B504">
        <v>92340</v>
      </c>
      <c r="C504" t="s">
        <v>22</v>
      </c>
      <c r="D504">
        <v>28</v>
      </c>
      <c r="E504" t="s">
        <v>16</v>
      </c>
      <c r="F504" t="s">
        <v>32</v>
      </c>
      <c r="G504" s="13"/>
      <c r="H504" t="s">
        <v>64</v>
      </c>
      <c r="I504" t="s">
        <v>25</v>
      </c>
      <c r="J504" s="13">
        <v>40085</v>
      </c>
      <c r="K504" t="s">
        <v>42</v>
      </c>
      <c r="L504" t="s">
        <v>64</v>
      </c>
      <c r="M504" t="s">
        <v>65</v>
      </c>
      <c r="N504">
        <v>855</v>
      </c>
      <c r="O504">
        <v>28.5</v>
      </c>
      <c r="P504">
        <v>0</v>
      </c>
      <c r="Q504" t="s">
        <v>10</v>
      </c>
      <c r="R504" t="s">
        <v>3</v>
      </c>
      <c r="S504" t="s">
        <v>5</v>
      </c>
      <c r="T504">
        <v>2</v>
      </c>
    </row>
    <row r="505" spans="1:20" x14ac:dyDescent="0.25">
      <c r="A505" s="13">
        <v>42401</v>
      </c>
      <c r="B505">
        <v>95730</v>
      </c>
      <c r="C505" t="s">
        <v>22</v>
      </c>
      <c r="D505">
        <v>28</v>
      </c>
      <c r="E505" t="s">
        <v>18</v>
      </c>
      <c r="F505" t="s">
        <v>32</v>
      </c>
      <c r="G505" s="13"/>
      <c r="H505" t="s">
        <v>64</v>
      </c>
      <c r="I505" t="s">
        <v>25</v>
      </c>
      <c r="J505" s="13">
        <v>39623</v>
      </c>
      <c r="K505" t="s">
        <v>42</v>
      </c>
      <c r="L505" t="s">
        <v>64</v>
      </c>
      <c r="M505" t="s">
        <v>65</v>
      </c>
      <c r="N505">
        <v>1317</v>
      </c>
      <c r="O505">
        <v>43.9</v>
      </c>
      <c r="P505">
        <v>0</v>
      </c>
      <c r="Q505" t="s">
        <v>10</v>
      </c>
      <c r="R505" t="s">
        <v>3</v>
      </c>
      <c r="S505" t="s">
        <v>5</v>
      </c>
      <c r="T505">
        <v>2</v>
      </c>
    </row>
    <row r="506" spans="1:20" x14ac:dyDescent="0.25">
      <c r="A506" s="13">
        <v>42430</v>
      </c>
      <c r="B506">
        <v>92282</v>
      </c>
      <c r="C506" t="s">
        <v>22</v>
      </c>
      <c r="D506">
        <v>28</v>
      </c>
      <c r="E506" t="s">
        <v>19</v>
      </c>
      <c r="F506" t="s">
        <v>32</v>
      </c>
      <c r="G506" s="13"/>
      <c r="H506" t="s">
        <v>64</v>
      </c>
      <c r="I506" t="s">
        <v>25</v>
      </c>
      <c r="J506" s="13">
        <v>40148</v>
      </c>
      <c r="K506" t="s">
        <v>42</v>
      </c>
      <c r="L506" t="s">
        <v>64</v>
      </c>
      <c r="M506" t="s">
        <v>65</v>
      </c>
      <c r="N506">
        <v>821</v>
      </c>
      <c r="O506">
        <v>27.37</v>
      </c>
      <c r="P506">
        <v>0</v>
      </c>
      <c r="Q506" t="s">
        <v>10</v>
      </c>
      <c r="R506" t="s">
        <v>3</v>
      </c>
      <c r="S506" t="s">
        <v>6</v>
      </c>
      <c r="T506">
        <v>3</v>
      </c>
    </row>
    <row r="507" spans="1:20" x14ac:dyDescent="0.25">
      <c r="A507" s="13">
        <v>42430</v>
      </c>
      <c r="B507">
        <v>92340</v>
      </c>
      <c r="C507" t="s">
        <v>22</v>
      </c>
      <c r="D507">
        <v>28</v>
      </c>
      <c r="E507" t="s">
        <v>16</v>
      </c>
      <c r="F507" t="s">
        <v>32</v>
      </c>
      <c r="G507" s="13"/>
      <c r="H507" t="s">
        <v>64</v>
      </c>
      <c r="I507" t="s">
        <v>25</v>
      </c>
      <c r="J507" s="13">
        <v>40085</v>
      </c>
      <c r="K507" t="s">
        <v>42</v>
      </c>
      <c r="L507" t="s">
        <v>64</v>
      </c>
      <c r="M507" t="s">
        <v>65</v>
      </c>
      <c r="N507">
        <v>884</v>
      </c>
      <c r="O507">
        <v>29.47</v>
      </c>
      <c r="P507">
        <v>0</v>
      </c>
      <c r="Q507" t="s">
        <v>10</v>
      </c>
      <c r="R507" t="s">
        <v>3</v>
      </c>
      <c r="S507" t="s">
        <v>6</v>
      </c>
      <c r="T507">
        <v>3</v>
      </c>
    </row>
    <row r="508" spans="1:20" x14ac:dyDescent="0.25">
      <c r="A508" s="13">
        <v>42430</v>
      </c>
      <c r="B508">
        <v>95730</v>
      </c>
      <c r="C508" t="s">
        <v>22</v>
      </c>
      <c r="D508">
        <v>28</v>
      </c>
      <c r="E508" t="s">
        <v>18</v>
      </c>
      <c r="F508" t="s">
        <v>32</v>
      </c>
      <c r="G508" s="13"/>
      <c r="H508" t="s">
        <v>64</v>
      </c>
      <c r="I508" t="s">
        <v>25</v>
      </c>
      <c r="J508" s="13">
        <v>39623</v>
      </c>
      <c r="K508" t="s">
        <v>42</v>
      </c>
      <c r="L508" t="s">
        <v>64</v>
      </c>
      <c r="M508" t="s">
        <v>65</v>
      </c>
      <c r="N508">
        <v>1346</v>
      </c>
      <c r="O508">
        <v>44.87</v>
      </c>
      <c r="P508">
        <v>0</v>
      </c>
      <c r="Q508" t="s">
        <v>10</v>
      </c>
      <c r="R508" t="s">
        <v>3</v>
      </c>
      <c r="S508" t="s">
        <v>6</v>
      </c>
      <c r="T508">
        <v>3</v>
      </c>
    </row>
    <row r="509" spans="1:20" x14ac:dyDescent="0.25">
      <c r="A509" s="13">
        <v>42461</v>
      </c>
      <c r="B509">
        <v>92282</v>
      </c>
      <c r="C509" t="s">
        <v>22</v>
      </c>
      <c r="D509">
        <v>28</v>
      </c>
      <c r="E509" t="s">
        <v>19</v>
      </c>
      <c r="F509" t="s">
        <v>32</v>
      </c>
      <c r="G509" s="13"/>
      <c r="H509" t="s">
        <v>64</v>
      </c>
      <c r="I509" t="s">
        <v>25</v>
      </c>
      <c r="J509" s="13">
        <v>40148</v>
      </c>
      <c r="K509" t="s">
        <v>42</v>
      </c>
      <c r="L509" t="s">
        <v>64</v>
      </c>
      <c r="M509" t="s">
        <v>65</v>
      </c>
      <c r="N509">
        <v>852</v>
      </c>
      <c r="O509">
        <v>28.4</v>
      </c>
      <c r="P509">
        <v>0</v>
      </c>
      <c r="Q509" t="s">
        <v>10</v>
      </c>
      <c r="R509" t="s">
        <v>7</v>
      </c>
      <c r="S509" t="s">
        <v>68</v>
      </c>
      <c r="T509">
        <v>4</v>
      </c>
    </row>
    <row r="510" spans="1:20" x14ac:dyDescent="0.25">
      <c r="A510" s="13">
        <v>42461</v>
      </c>
      <c r="B510">
        <v>92340</v>
      </c>
      <c r="C510" t="s">
        <v>22</v>
      </c>
      <c r="D510">
        <v>28</v>
      </c>
      <c r="E510" t="s">
        <v>16</v>
      </c>
      <c r="F510" t="s">
        <v>32</v>
      </c>
      <c r="G510" s="13"/>
      <c r="H510" t="s">
        <v>64</v>
      </c>
      <c r="I510" t="s">
        <v>25</v>
      </c>
      <c r="J510" s="13">
        <v>40085</v>
      </c>
      <c r="K510" t="s">
        <v>42</v>
      </c>
      <c r="L510" t="s">
        <v>64</v>
      </c>
      <c r="M510" t="s">
        <v>65</v>
      </c>
      <c r="N510">
        <v>915</v>
      </c>
      <c r="O510">
        <v>30.5</v>
      </c>
      <c r="P510">
        <v>0</v>
      </c>
      <c r="Q510" t="s">
        <v>10</v>
      </c>
      <c r="R510" t="s">
        <v>7</v>
      </c>
      <c r="S510" t="s">
        <v>68</v>
      </c>
      <c r="T510">
        <v>4</v>
      </c>
    </row>
    <row r="511" spans="1:20" x14ac:dyDescent="0.25">
      <c r="A511" s="13">
        <v>42461</v>
      </c>
      <c r="B511">
        <v>95730</v>
      </c>
      <c r="C511" t="s">
        <v>22</v>
      </c>
      <c r="D511">
        <v>28</v>
      </c>
      <c r="E511" t="s">
        <v>18</v>
      </c>
      <c r="F511" t="s">
        <v>32</v>
      </c>
      <c r="G511" s="13"/>
      <c r="H511" t="s">
        <v>64</v>
      </c>
      <c r="I511" t="s">
        <v>25</v>
      </c>
      <c r="J511" s="13">
        <v>39623</v>
      </c>
      <c r="K511" t="s">
        <v>42</v>
      </c>
      <c r="L511" t="s">
        <v>64</v>
      </c>
      <c r="M511" t="s">
        <v>65</v>
      </c>
      <c r="N511">
        <v>1377</v>
      </c>
      <c r="O511">
        <v>45.9</v>
      </c>
      <c r="P511">
        <v>0</v>
      </c>
      <c r="Q511" t="s">
        <v>10</v>
      </c>
      <c r="R511" t="s">
        <v>7</v>
      </c>
      <c r="S511" t="s">
        <v>68</v>
      </c>
      <c r="T511">
        <v>4</v>
      </c>
    </row>
    <row r="512" spans="1:20" x14ac:dyDescent="0.25">
      <c r="A512" s="13">
        <v>42491</v>
      </c>
      <c r="B512">
        <v>92282</v>
      </c>
      <c r="C512" t="s">
        <v>22</v>
      </c>
      <c r="D512">
        <v>28</v>
      </c>
      <c r="E512" t="s">
        <v>19</v>
      </c>
      <c r="F512" t="s">
        <v>32</v>
      </c>
      <c r="G512" s="13"/>
      <c r="H512" t="s">
        <v>64</v>
      </c>
      <c r="I512" t="s">
        <v>25</v>
      </c>
      <c r="J512" s="13">
        <v>40148</v>
      </c>
      <c r="K512" t="s">
        <v>42</v>
      </c>
      <c r="L512" t="s">
        <v>64</v>
      </c>
      <c r="M512" t="s">
        <v>65</v>
      </c>
      <c r="N512">
        <v>882</v>
      </c>
      <c r="O512">
        <v>29.4</v>
      </c>
      <c r="P512">
        <v>0</v>
      </c>
      <c r="Q512" t="s">
        <v>10</v>
      </c>
      <c r="R512" t="s">
        <v>7</v>
      </c>
      <c r="S512" t="s">
        <v>69</v>
      </c>
      <c r="T512">
        <v>5</v>
      </c>
    </row>
    <row r="513" spans="1:20" x14ac:dyDescent="0.25">
      <c r="A513" s="13">
        <v>42491</v>
      </c>
      <c r="B513">
        <v>92340</v>
      </c>
      <c r="C513" t="s">
        <v>22</v>
      </c>
      <c r="D513">
        <v>28</v>
      </c>
      <c r="E513" t="s">
        <v>16</v>
      </c>
      <c r="F513" t="s">
        <v>32</v>
      </c>
      <c r="G513" s="13"/>
      <c r="H513" t="s">
        <v>64</v>
      </c>
      <c r="I513" t="s">
        <v>25</v>
      </c>
      <c r="J513" s="13">
        <v>40085</v>
      </c>
      <c r="K513" t="s">
        <v>42</v>
      </c>
      <c r="L513" t="s">
        <v>64</v>
      </c>
      <c r="M513" t="s">
        <v>65</v>
      </c>
      <c r="N513">
        <v>945</v>
      </c>
      <c r="O513">
        <v>31.5</v>
      </c>
      <c r="P513">
        <v>0</v>
      </c>
      <c r="Q513" t="s">
        <v>10</v>
      </c>
      <c r="R513" t="s">
        <v>7</v>
      </c>
      <c r="S513" t="s">
        <v>69</v>
      </c>
      <c r="T513">
        <v>5</v>
      </c>
    </row>
    <row r="514" spans="1:20" x14ac:dyDescent="0.25">
      <c r="A514" s="13">
        <v>42491</v>
      </c>
      <c r="B514">
        <v>95730</v>
      </c>
      <c r="C514" t="s">
        <v>22</v>
      </c>
      <c r="D514">
        <v>28</v>
      </c>
      <c r="E514" t="s">
        <v>18</v>
      </c>
      <c r="F514" t="s">
        <v>32</v>
      </c>
      <c r="G514" s="13"/>
      <c r="H514" t="s">
        <v>64</v>
      </c>
      <c r="I514" t="s">
        <v>25</v>
      </c>
      <c r="J514" s="13">
        <v>39623</v>
      </c>
      <c r="K514" t="s">
        <v>42</v>
      </c>
      <c r="L514" t="s">
        <v>64</v>
      </c>
      <c r="M514" t="s">
        <v>65</v>
      </c>
      <c r="N514">
        <v>1407</v>
      </c>
      <c r="O514">
        <v>46.9</v>
      </c>
      <c r="P514">
        <v>0</v>
      </c>
      <c r="Q514" t="s">
        <v>10</v>
      </c>
      <c r="R514" t="s">
        <v>7</v>
      </c>
      <c r="S514" t="s">
        <v>69</v>
      </c>
      <c r="T514">
        <v>5</v>
      </c>
    </row>
    <row r="515" spans="1:20" x14ac:dyDescent="0.25">
      <c r="A515" s="13">
        <v>42522</v>
      </c>
      <c r="B515">
        <v>92282</v>
      </c>
      <c r="C515" t="s">
        <v>22</v>
      </c>
      <c r="D515">
        <v>28</v>
      </c>
      <c r="E515" t="s">
        <v>19</v>
      </c>
      <c r="F515" t="s">
        <v>32</v>
      </c>
      <c r="G515" s="13"/>
      <c r="H515" t="s">
        <v>64</v>
      </c>
      <c r="I515" t="s">
        <v>25</v>
      </c>
      <c r="J515" s="13">
        <v>40148</v>
      </c>
      <c r="K515" t="s">
        <v>42</v>
      </c>
      <c r="L515" t="s">
        <v>64</v>
      </c>
      <c r="M515" t="s">
        <v>65</v>
      </c>
      <c r="N515">
        <v>913</v>
      </c>
      <c r="O515">
        <v>30.43</v>
      </c>
      <c r="P515">
        <v>0</v>
      </c>
      <c r="Q515" t="s">
        <v>10</v>
      </c>
      <c r="R515" t="s">
        <v>7</v>
      </c>
      <c r="S515" t="s">
        <v>73</v>
      </c>
      <c r="T515">
        <v>6</v>
      </c>
    </row>
    <row r="516" spans="1:20" x14ac:dyDescent="0.25">
      <c r="A516" s="13">
        <v>42522</v>
      </c>
      <c r="B516">
        <v>92340</v>
      </c>
      <c r="C516" t="s">
        <v>22</v>
      </c>
      <c r="D516">
        <v>28</v>
      </c>
      <c r="E516" t="s">
        <v>16</v>
      </c>
      <c r="F516" t="s">
        <v>32</v>
      </c>
      <c r="G516" s="13"/>
      <c r="H516" t="s">
        <v>64</v>
      </c>
      <c r="I516" t="s">
        <v>25</v>
      </c>
      <c r="J516" s="13">
        <v>40085</v>
      </c>
      <c r="K516" t="s">
        <v>42</v>
      </c>
      <c r="L516" t="s">
        <v>64</v>
      </c>
      <c r="M516" t="s">
        <v>65</v>
      </c>
      <c r="N516">
        <v>976</v>
      </c>
      <c r="O516">
        <v>32.53</v>
      </c>
      <c r="P516">
        <v>0</v>
      </c>
      <c r="Q516" t="s">
        <v>10</v>
      </c>
      <c r="R516" t="s">
        <v>7</v>
      </c>
      <c r="S516" t="s">
        <v>73</v>
      </c>
      <c r="T516">
        <v>6</v>
      </c>
    </row>
    <row r="517" spans="1:20" x14ac:dyDescent="0.25">
      <c r="A517" s="13">
        <v>42522</v>
      </c>
      <c r="B517">
        <v>95730</v>
      </c>
      <c r="C517" t="s">
        <v>22</v>
      </c>
      <c r="D517">
        <v>28</v>
      </c>
      <c r="E517" t="s">
        <v>18</v>
      </c>
      <c r="F517" t="s">
        <v>32</v>
      </c>
      <c r="G517" s="13"/>
      <c r="H517" t="s">
        <v>64</v>
      </c>
      <c r="I517" t="s">
        <v>25</v>
      </c>
      <c r="J517" s="13">
        <v>39623</v>
      </c>
      <c r="K517" t="s">
        <v>42</v>
      </c>
      <c r="L517" t="s">
        <v>64</v>
      </c>
      <c r="M517" t="s">
        <v>65</v>
      </c>
      <c r="N517">
        <v>1438</v>
      </c>
      <c r="O517">
        <v>47.93</v>
      </c>
      <c r="P517">
        <v>0</v>
      </c>
      <c r="Q517" t="s">
        <v>10</v>
      </c>
      <c r="R517" t="s">
        <v>7</v>
      </c>
      <c r="S517" t="s">
        <v>73</v>
      </c>
      <c r="T517">
        <v>6</v>
      </c>
    </row>
    <row r="518" spans="1:20" x14ac:dyDescent="0.25">
      <c r="A518" s="13">
        <v>42552</v>
      </c>
      <c r="B518">
        <v>92282</v>
      </c>
      <c r="C518" t="s">
        <v>22</v>
      </c>
      <c r="D518">
        <v>28</v>
      </c>
      <c r="E518" t="s">
        <v>19</v>
      </c>
      <c r="F518" t="s">
        <v>32</v>
      </c>
      <c r="G518" s="13"/>
      <c r="H518" t="s">
        <v>64</v>
      </c>
      <c r="I518" t="s">
        <v>25</v>
      </c>
      <c r="J518" s="13">
        <v>40148</v>
      </c>
      <c r="K518" t="s">
        <v>42</v>
      </c>
      <c r="L518" t="s">
        <v>64</v>
      </c>
      <c r="M518" t="s">
        <v>65</v>
      </c>
      <c r="N518">
        <v>943</v>
      </c>
      <c r="O518">
        <v>31.43</v>
      </c>
      <c r="P518">
        <v>0</v>
      </c>
      <c r="Q518" t="s">
        <v>10</v>
      </c>
      <c r="R518" t="s">
        <v>8</v>
      </c>
      <c r="S518" t="s">
        <v>74</v>
      </c>
      <c r="T518">
        <v>7</v>
      </c>
    </row>
    <row r="519" spans="1:20" x14ac:dyDescent="0.25">
      <c r="A519" s="13">
        <v>42552</v>
      </c>
      <c r="B519">
        <v>92340</v>
      </c>
      <c r="C519" t="s">
        <v>22</v>
      </c>
      <c r="D519">
        <v>28</v>
      </c>
      <c r="E519" t="s">
        <v>16</v>
      </c>
      <c r="F519" t="s">
        <v>32</v>
      </c>
      <c r="G519" s="13"/>
      <c r="H519" t="s">
        <v>64</v>
      </c>
      <c r="I519" t="s">
        <v>25</v>
      </c>
      <c r="J519" s="13">
        <v>40085</v>
      </c>
      <c r="K519" t="s">
        <v>42</v>
      </c>
      <c r="L519" t="s">
        <v>64</v>
      </c>
      <c r="M519" t="s">
        <v>65</v>
      </c>
      <c r="N519">
        <v>1006</v>
      </c>
      <c r="O519">
        <v>33.53</v>
      </c>
      <c r="P519">
        <v>0</v>
      </c>
      <c r="Q519" t="s">
        <v>10</v>
      </c>
      <c r="R519" t="s">
        <v>8</v>
      </c>
      <c r="S519" t="s">
        <v>74</v>
      </c>
      <c r="T519">
        <v>7</v>
      </c>
    </row>
    <row r="520" spans="1:20" x14ac:dyDescent="0.25">
      <c r="A520" s="13">
        <v>42552</v>
      </c>
      <c r="B520">
        <v>95730</v>
      </c>
      <c r="C520" t="s">
        <v>22</v>
      </c>
      <c r="D520">
        <v>28</v>
      </c>
      <c r="E520" t="s">
        <v>18</v>
      </c>
      <c r="F520" t="s">
        <v>32</v>
      </c>
      <c r="G520" s="13"/>
      <c r="H520" t="s">
        <v>64</v>
      </c>
      <c r="I520" t="s">
        <v>25</v>
      </c>
      <c r="J520" s="13">
        <v>39623</v>
      </c>
      <c r="K520" t="s">
        <v>42</v>
      </c>
      <c r="L520" t="s">
        <v>64</v>
      </c>
      <c r="M520" t="s">
        <v>65</v>
      </c>
      <c r="N520">
        <v>1468</v>
      </c>
      <c r="O520">
        <v>48.93</v>
      </c>
      <c r="P520">
        <v>0</v>
      </c>
      <c r="Q520" t="s">
        <v>10</v>
      </c>
      <c r="R520" t="s">
        <v>8</v>
      </c>
      <c r="S520" t="s">
        <v>74</v>
      </c>
      <c r="T520">
        <v>7</v>
      </c>
    </row>
    <row r="521" spans="1:20" x14ac:dyDescent="0.25">
      <c r="A521" s="13">
        <v>42583</v>
      </c>
      <c r="B521">
        <v>92282</v>
      </c>
      <c r="C521" t="s">
        <v>22</v>
      </c>
      <c r="D521">
        <v>28</v>
      </c>
      <c r="E521" t="s">
        <v>19</v>
      </c>
      <c r="F521" t="s">
        <v>32</v>
      </c>
      <c r="G521" s="13"/>
      <c r="H521" t="s">
        <v>64</v>
      </c>
      <c r="I521" t="s">
        <v>25</v>
      </c>
      <c r="J521" s="13">
        <v>40148</v>
      </c>
      <c r="K521" t="s">
        <v>42</v>
      </c>
      <c r="L521" t="s">
        <v>64</v>
      </c>
      <c r="M521" t="s">
        <v>65</v>
      </c>
      <c r="N521">
        <v>974</v>
      </c>
      <c r="O521">
        <v>32.47</v>
      </c>
      <c r="P521">
        <v>0</v>
      </c>
      <c r="Q521" t="s">
        <v>10</v>
      </c>
      <c r="R521" t="s">
        <v>8</v>
      </c>
      <c r="S521" t="s">
        <v>70</v>
      </c>
      <c r="T521">
        <v>8</v>
      </c>
    </row>
    <row r="522" spans="1:20" x14ac:dyDescent="0.25">
      <c r="A522" s="13">
        <v>42583</v>
      </c>
      <c r="B522">
        <v>92340</v>
      </c>
      <c r="C522" t="s">
        <v>22</v>
      </c>
      <c r="D522">
        <v>28</v>
      </c>
      <c r="E522" t="s">
        <v>16</v>
      </c>
      <c r="F522" t="s">
        <v>32</v>
      </c>
      <c r="G522" s="13"/>
      <c r="H522" t="s">
        <v>64</v>
      </c>
      <c r="I522" t="s">
        <v>25</v>
      </c>
      <c r="J522" s="13">
        <v>40085</v>
      </c>
      <c r="K522" t="s">
        <v>42</v>
      </c>
      <c r="L522" t="s">
        <v>64</v>
      </c>
      <c r="M522" t="s">
        <v>65</v>
      </c>
      <c r="N522">
        <v>1037</v>
      </c>
      <c r="O522">
        <v>34.57</v>
      </c>
      <c r="P522">
        <v>0</v>
      </c>
      <c r="Q522" t="s">
        <v>10</v>
      </c>
      <c r="R522" t="s">
        <v>8</v>
      </c>
      <c r="S522" t="s">
        <v>70</v>
      </c>
      <c r="T522">
        <v>8</v>
      </c>
    </row>
    <row r="523" spans="1:20" x14ac:dyDescent="0.25">
      <c r="A523" s="13">
        <v>42583</v>
      </c>
      <c r="B523">
        <v>95730</v>
      </c>
      <c r="C523" t="s">
        <v>22</v>
      </c>
      <c r="D523">
        <v>28</v>
      </c>
      <c r="E523" t="s">
        <v>18</v>
      </c>
      <c r="F523" t="s">
        <v>32</v>
      </c>
      <c r="G523" s="13"/>
      <c r="H523" t="s">
        <v>64</v>
      </c>
      <c r="I523" t="s">
        <v>25</v>
      </c>
      <c r="J523" s="13">
        <v>39623</v>
      </c>
      <c r="K523" t="s">
        <v>42</v>
      </c>
      <c r="L523" t="s">
        <v>64</v>
      </c>
      <c r="M523" t="s">
        <v>65</v>
      </c>
      <c r="N523">
        <v>1499</v>
      </c>
      <c r="O523">
        <v>49.97</v>
      </c>
      <c r="P523">
        <v>0</v>
      </c>
      <c r="Q523" t="s">
        <v>10</v>
      </c>
      <c r="R523" t="s">
        <v>8</v>
      </c>
      <c r="S523" t="s">
        <v>70</v>
      </c>
      <c r="T523">
        <v>8</v>
      </c>
    </row>
    <row r="524" spans="1:20" x14ac:dyDescent="0.25">
      <c r="A524" s="13">
        <v>42614</v>
      </c>
      <c r="B524">
        <v>92282</v>
      </c>
      <c r="C524" t="s">
        <v>22</v>
      </c>
      <c r="D524">
        <v>28</v>
      </c>
      <c r="E524" t="s">
        <v>19</v>
      </c>
      <c r="F524" t="s">
        <v>32</v>
      </c>
      <c r="G524" s="13"/>
      <c r="H524" t="s">
        <v>64</v>
      </c>
      <c r="I524" t="s">
        <v>25</v>
      </c>
      <c r="J524" s="13">
        <v>40148</v>
      </c>
      <c r="K524" t="s">
        <v>42</v>
      </c>
      <c r="L524" t="s">
        <v>64</v>
      </c>
      <c r="M524" t="s">
        <v>65</v>
      </c>
      <c r="N524">
        <v>1005</v>
      </c>
      <c r="O524">
        <v>33.5</v>
      </c>
      <c r="P524">
        <v>0</v>
      </c>
      <c r="Q524" t="s">
        <v>10</v>
      </c>
      <c r="R524" t="s">
        <v>8</v>
      </c>
      <c r="S524" t="s">
        <v>71</v>
      </c>
      <c r="T524">
        <v>9</v>
      </c>
    </row>
    <row r="525" spans="1:20" x14ac:dyDescent="0.25">
      <c r="A525" s="13">
        <v>42614</v>
      </c>
      <c r="B525">
        <v>92340</v>
      </c>
      <c r="C525" t="s">
        <v>22</v>
      </c>
      <c r="D525">
        <v>28</v>
      </c>
      <c r="E525" t="s">
        <v>16</v>
      </c>
      <c r="F525" t="s">
        <v>32</v>
      </c>
      <c r="G525" s="13"/>
      <c r="H525" t="s">
        <v>64</v>
      </c>
      <c r="I525" t="s">
        <v>25</v>
      </c>
      <c r="J525" s="13">
        <v>40085</v>
      </c>
      <c r="K525" t="s">
        <v>42</v>
      </c>
      <c r="L525" t="s">
        <v>64</v>
      </c>
      <c r="M525" t="s">
        <v>65</v>
      </c>
      <c r="N525">
        <v>1068</v>
      </c>
      <c r="O525">
        <v>35.6</v>
      </c>
      <c r="P525">
        <v>0</v>
      </c>
      <c r="Q525" t="s">
        <v>10</v>
      </c>
      <c r="R525" t="s">
        <v>8</v>
      </c>
      <c r="S525" t="s">
        <v>71</v>
      </c>
      <c r="T525">
        <v>9</v>
      </c>
    </row>
    <row r="526" spans="1:20" x14ac:dyDescent="0.25">
      <c r="A526" s="13">
        <v>42614</v>
      </c>
      <c r="B526">
        <v>95730</v>
      </c>
      <c r="C526" t="s">
        <v>22</v>
      </c>
      <c r="D526">
        <v>28</v>
      </c>
      <c r="E526" t="s">
        <v>18</v>
      </c>
      <c r="F526" t="s">
        <v>32</v>
      </c>
      <c r="G526" s="13"/>
      <c r="H526" t="s">
        <v>64</v>
      </c>
      <c r="I526" t="s">
        <v>25</v>
      </c>
      <c r="J526" s="13">
        <v>39623</v>
      </c>
      <c r="K526" t="s">
        <v>42</v>
      </c>
      <c r="L526" t="s">
        <v>64</v>
      </c>
      <c r="M526" t="s">
        <v>65</v>
      </c>
      <c r="N526">
        <v>1530</v>
      </c>
      <c r="O526">
        <v>51</v>
      </c>
      <c r="P526">
        <v>0</v>
      </c>
      <c r="Q526" t="s">
        <v>10</v>
      </c>
      <c r="R526" t="s">
        <v>8</v>
      </c>
      <c r="S526" t="s">
        <v>71</v>
      </c>
      <c r="T526">
        <v>9</v>
      </c>
    </row>
    <row r="527" spans="1:20" x14ac:dyDescent="0.25">
      <c r="A527" s="13">
        <v>42644</v>
      </c>
      <c r="B527">
        <v>92282</v>
      </c>
      <c r="C527" t="s">
        <v>22</v>
      </c>
      <c r="D527">
        <v>28</v>
      </c>
      <c r="E527" t="s">
        <v>19</v>
      </c>
      <c r="F527" t="s">
        <v>32</v>
      </c>
      <c r="G527" s="13"/>
      <c r="H527" t="s">
        <v>64</v>
      </c>
      <c r="I527" t="s">
        <v>25</v>
      </c>
      <c r="J527" s="13">
        <v>40148</v>
      </c>
      <c r="K527" t="s">
        <v>42</v>
      </c>
      <c r="L527" t="s">
        <v>64</v>
      </c>
      <c r="M527" t="s">
        <v>65</v>
      </c>
      <c r="N527">
        <v>1035</v>
      </c>
      <c r="O527">
        <v>34.5</v>
      </c>
      <c r="P527">
        <v>0</v>
      </c>
      <c r="Q527" t="s">
        <v>10</v>
      </c>
      <c r="R527" t="s">
        <v>9</v>
      </c>
      <c r="S527" t="s">
        <v>66</v>
      </c>
      <c r="T527">
        <v>10</v>
      </c>
    </row>
    <row r="528" spans="1:20" x14ac:dyDescent="0.25">
      <c r="A528" s="13">
        <v>42644</v>
      </c>
      <c r="B528">
        <v>92340</v>
      </c>
      <c r="C528" t="s">
        <v>22</v>
      </c>
      <c r="D528">
        <v>28</v>
      </c>
      <c r="E528" t="s">
        <v>16</v>
      </c>
      <c r="F528" t="s">
        <v>32</v>
      </c>
      <c r="G528" s="13"/>
      <c r="H528" t="s">
        <v>64</v>
      </c>
      <c r="I528" t="s">
        <v>25</v>
      </c>
      <c r="J528" s="13">
        <v>40085</v>
      </c>
      <c r="K528" t="s">
        <v>42</v>
      </c>
      <c r="L528" t="s">
        <v>64</v>
      </c>
      <c r="M528" t="s">
        <v>65</v>
      </c>
      <c r="N528">
        <v>1098</v>
      </c>
      <c r="O528">
        <v>36.6</v>
      </c>
      <c r="P528">
        <v>0</v>
      </c>
      <c r="Q528" t="s">
        <v>10</v>
      </c>
      <c r="R528" t="s">
        <v>9</v>
      </c>
      <c r="S528" t="s">
        <v>66</v>
      </c>
      <c r="T528">
        <v>10</v>
      </c>
    </row>
    <row r="529" spans="1:20" x14ac:dyDescent="0.25">
      <c r="A529" s="13">
        <v>42644</v>
      </c>
      <c r="B529">
        <v>95730</v>
      </c>
      <c r="C529" t="s">
        <v>22</v>
      </c>
      <c r="D529">
        <v>28</v>
      </c>
      <c r="E529" t="s">
        <v>18</v>
      </c>
      <c r="F529" t="s">
        <v>32</v>
      </c>
      <c r="G529" s="13"/>
      <c r="H529" t="s">
        <v>64</v>
      </c>
      <c r="I529" t="s">
        <v>25</v>
      </c>
      <c r="J529" s="13">
        <v>39623</v>
      </c>
      <c r="K529" t="s">
        <v>42</v>
      </c>
      <c r="L529" t="s">
        <v>64</v>
      </c>
      <c r="M529" t="s">
        <v>65</v>
      </c>
      <c r="N529">
        <v>1560</v>
      </c>
      <c r="O529">
        <v>52</v>
      </c>
      <c r="P529">
        <v>0</v>
      </c>
      <c r="Q529" t="s">
        <v>10</v>
      </c>
      <c r="R529" t="s">
        <v>9</v>
      </c>
      <c r="S529" t="s">
        <v>66</v>
      </c>
      <c r="T529">
        <v>10</v>
      </c>
    </row>
    <row r="530" spans="1:20" x14ac:dyDescent="0.25">
      <c r="A530" s="13">
        <v>42675</v>
      </c>
      <c r="B530">
        <v>92282</v>
      </c>
      <c r="C530" t="s">
        <v>22</v>
      </c>
      <c r="D530">
        <v>28</v>
      </c>
      <c r="E530" t="s">
        <v>19</v>
      </c>
      <c r="F530" t="s">
        <v>32</v>
      </c>
      <c r="G530" s="13"/>
      <c r="H530" t="s">
        <v>64</v>
      </c>
      <c r="I530" t="s">
        <v>25</v>
      </c>
      <c r="J530" s="13">
        <v>40148</v>
      </c>
      <c r="K530" t="s">
        <v>42</v>
      </c>
      <c r="L530" t="s">
        <v>64</v>
      </c>
      <c r="M530" t="s">
        <v>65</v>
      </c>
      <c r="N530">
        <v>1066</v>
      </c>
      <c r="O530">
        <v>35.53</v>
      </c>
      <c r="P530">
        <v>0</v>
      </c>
      <c r="Q530" t="s">
        <v>10</v>
      </c>
      <c r="R530" t="s">
        <v>9</v>
      </c>
      <c r="S530" t="s">
        <v>67</v>
      </c>
      <c r="T530">
        <v>11</v>
      </c>
    </row>
    <row r="531" spans="1:20" x14ac:dyDescent="0.25">
      <c r="A531" s="13">
        <v>42675</v>
      </c>
      <c r="B531">
        <v>92340</v>
      </c>
      <c r="C531" t="s">
        <v>22</v>
      </c>
      <c r="D531">
        <v>28</v>
      </c>
      <c r="E531" t="s">
        <v>16</v>
      </c>
      <c r="F531" t="s">
        <v>32</v>
      </c>
      <c r="G531" s="13"/>
      <c r="H531" t="s">
        <v>64</v>
      </c>
      <c r="I531" t="s">
        <v>25</v>
      </c>
      <c r="J531" s="13">
        <v>40085</v>
      </c>
      <c r="K531" t="s">
        <v>42</v>
      </c>
      <c r="L531" t="s">
        <v>64</v>
      </c>
      <c r="M531" t="s">
        <v>65</v>
      </c>
      <c r="N531">
        <v>1129</v>
      </c>
      <c r="O531">
        <v>37.630000000000003</v>
      </c>
      <c r="P531">
        <v>0</v>
      </c>
      <c r="Q531" t="s">
        <v>10</v>
      </c>
      <c r="R531" t="s">
        <v>9</v>
      </c>
      <c r="S531" t="s">
        <v>67</v>
      </c>
      <c r="T531">
        <v>11</v>
      </c>
    </row>
    <row r="532" spans="1:20" x14ac:dyDescent="0.25">
      <c r="A532" s="13">
        <v>42675</v>
      </c>
      <c r="B532">
        <v>95730</v>
      </c>
      <c r="C532" t="s">
        <v>22</v>
      </c>
      <c r="D532">
        <v>28</v>
      </c>
      <c r="E532" t="s">
        <v>18</v>
      </c>
      <c r="F532" t="s">
        <v>32</v>
      </c>
      <c r="G532" s="13"/>
      <c r="H532" t="s">
        <v>64</v>
      </c>
      <c r="I532" t="s">
        <v>25</v>
      </c>
      <c r="J532" s="13">
        <v>39623</v>
      </c>
      <c r="K532" t="s">
        <v>42</v>
      </c>
      <c r="L532" t="s">
        <v>64</v>
      </c>
      <c r="M532" t="s">
        <v>65</v>
      </c>
      <c r="N532">
        <v>1591</v>
      </c>
      <c r="O532">
        <v>53.03</v>
      </c>
      <c r="P532">
        <v>0</v>
      </c>
      <c r="Q532" t="s">
        <v>10</v>
      </c>
      <c r="R532" t="s">
        <v>9</v>
      </c>
      <c r="S532" t="s">
        <v>67</v>
      </c>
      <c r="T532">
        <v>11</v>
      </c>
    </row>
    <row r="533" spans="1:20" x14ac:dyDescent="0.25">
      <c r="A533" s="13">
        <v>42705</v>
      </c>
      <c r="B533">
        <v>92282</v>
      </c>
      <c r="C533" t="s">
        <v>22</v>
      </c>
      <c r="D533">
        <v>28</v>
      </c>
      <c r="E533" t="s">
        <v>19</v>
      </c>
      <c r="F533" t="s">
        <v>32</v>
      </c>
      <c r="G533" s="13"/>
      <c r="H533" t="s">
        <v>64</v>
      </c>
      <c r="I533" t="s">
        <v>25</v>
      </c>
      <c r="J533" s="13">
        <v>40148</v>
      </c>
      <c r="K533" t="s">
        <v>42</v>
      </c>
      <c r="L533" t="s">
        <v>64</v>
      </c>
      <c r="M533" t="s">
        <v>65</v>
      </c>
      <c r="N533">
        <v>1096</v>
      </c>
      <c r="O533">
        <v>36.53</v>
      </c>
      <c r="P533">
        <v>0</v>
      </c>
      <c r="Q533" t="s">
        <v>10</v>
      </c>
      <c r="R533" t="s">
        <v>9</v>
      </c>
      <c r="S533" t="s">
        <v>72</v>
      </c>
      <c r="T533">
        <v>12</v>
      </c>
    </row>
    <row r="534" spans="1:20" x14ac:dyDescent="0.25">
      <c r="A534" s="13">
        <v>42705</v>
      </c>
      <c r="B534">
        <v>92340</v>
      </c>
      <c r="C534" t="s">
        <v>22</v>
      </c>
      <c r="D534">
        <v>28</v>
      </c>
      <c r="E534" t="s">
        <v>16</v>
      </c>
      <c r="F534" t="s">
        <v>32</v>
      </c>
      <c r="G534" s="13"/>
      <c r="H534" t="s">
        <v>64</v>
      </c>
      <c r="I534" t="s">
        <v>25</v>
      </c>
      <c r="J534" s="13">
        <v>40085</v>
      </c>
      <c r="K534" t="s">
        <v>42</v>
      </c>
      <c r="L534" t="s">
        <v>64</v>
      </c>
      <c r="M534" t="s">
        <v>65</v>
      </c>
      <c r="N534">
        <v>1159</v>
      </c>
      <c r="O534">
        <v>38.630000000000003</v>
      </c>
      <c r="P534">
        <v>0</v>
      </c>
      <c r="Q534" t="s">
        <v>10</v>
      </c>
      <c r="R534" t="s">
        <v>9</v>
      </c>
      <c r="S534" t="s">
        <v>72</v>
      </c>
      <c r="T534">
        <v>12</v>
      </c>
    </row>
    <row r="535" spans="1:20" x14ac:dyDescent="0.25">
      <c r="A535" s="13">
        <v>42705</v>
      </c>
      <c r="B535">
        <v>95730</v>
      </c>
      <c r="C535" t="s">
        <v>22</v>
      </c>
      <c r="D535">
        <v>28</v>
      </c>
      <c r="E535" t="s">
        <v>18</v>
      </c>
      <c r="F535" t="s">
        <v>32</v>
      </c>
      <c r="G535" s="13"/>
      <c r="H535" t="s">
        <v>64</v>
      </c>
      <c r="I535" t="s">
        <v>25</v>
      </c>
      <c r="J535" s="13">
        <v>39623</v>
      </c>
      <c r="K535" t="s">
        <v>42</v>
      </c>
      <c r="L535" t="s">
        <v>64</v>
      </c>
      <c r="M535" t="s">
        <v>65</v>
      </c>
      <c r="N535">
        <v>1621</v>
      </c>
      <c r="O535">
        <v>54.03</v>
      </c>
      <c r="P535">
        <v>0</v>
      </c>
      <c r="Q535" t="s">
        <v>10</v>
      </c>
      <c r="R535" t="s">
        <v>9</v>
      </c>
      <c r="S535" t="s">
        <v>72</v>
      </c>
      <c r="T535">
        <v>12</v>
      </c>
    </row>
    <row r="536" spans="1:20" x14ac:dyDescent="0.25">
      <c r="A536" s="13">
        <v>43101</v>
      </c>
      <c r="B536">
        <v>92324</v>
      </c>
      <c r="C536" t="s">
        <v>22</v>
      </c>
      <c r="D536">
        <v>28</v>
      </c>
      <c r="E536" t="s">
        <v>20</v>
      </c>
      <c r="F536" t="s">
        <v>32</v>
      </c>
      <c r="G536" s="13"/>
      <c r="H536" t="s">
        <v>64</v>
      </c>
      <c r="I536" t="s">
        <v>25</v>
      </c>
      <c r="J536" s="13">
        <v>38505</v>
      </c>
      <c r="K536" t="s">
        <v>42</v>
      </c>
      <c r="L536" t="s">
        <v>64</v>
      </c>
      <c r="M536" t="s">
        <v>65</v>
      </c>
      <c r="N536">
        <v>3135</v>
      </c>
      <c r="O536">
        <v>104.5</v>
      </c>
      <c r="P536">
        <v>0</v>
      </c>
      <c r="Q536" t="s">
        <v>12</v>
      </c>
      <c r="R536" t="s">
        <v>3</v>
      </c>
      <c r="S536" t="s">
        <v>4</v>
      </c>
      <c r="T536">
        <v>1</v>
      </c>
    </row>
    <row r="537" spans="1:20" x14ac:dyDescent="0.25">
      <c r="A537" s="13">
        <v>43132</v>
      </c>
      <c r="B537">
        <v>92324</v>
      </c>
      <c r="C537" t="s">
        <v>22</v>
      </c>
      <c r="D537">
        <v>28</v>
      </c>
      <c r="E537" t="s">
        <v>20</v>
      </c>
      <c r="F537" t="s">
        <v>32</v>
      </c>
      <c r="G537" s="13"/>
      <c r="H537" t="s">
        <v>64</v>
      </c>
      <c r="I537" t="s">
        <v>25</v>
      </c>
      <c r="J537" s="13">
        <v>38505</v>
      </c>
      <c r="K537" t="s">
        <v>42</v>
      </c>
      <c r="L537" t="s">
        <v>64</v>
      </c>
      <c r="M537" t="s">
        <v>65</v>
      </c>
      <c r="N537">
        <v>3166</v>
      </c>
      <c r="O537">
        <v>105.53</v>
      </c>
      <c r="P537">
        <v>0</v>
      </c>
      <c r="Q537" t="s">
        <v>12</v>
      </c>
      <c r="R537" t="s">
        <v>3</v>
      </c>
      <c r="S537" t="s">
        <v>5</v>
      </c>
      <c r="T537">
        <v>2</v>
      </c>
    </row>
    <row r="538" spans="1:20" x14ac:dyDescent="0.25">
      <c r="A538" s="13">
        <v>43160</v>
      </c>
      <c r="B538">
        <v>92324</v>
      </c>
      <c r="C538" t="s">
        <v>22</v>
      </c>
      <c r="D538">
        <v>28</v>
      </c>
      <c r="E538" t="s">
        <v>20</v>
      </c>
      <c r="F538" t="s">
        <v>32</v>
      </c>
      <c r="G538" s="13"/>
      <c r="H538" t="s">
        <v>64</v>
      </c>
      <c r="I538" t="s">
        <v>25</v>
      </c>
      <c r="J538" s="13">
        <v>38505</v>
      </c>
      <c r="K538" t="s">
        <v>42</v>
      </c>
      <c r="L538" t="s">
        <v>64</v>
      </c>
      <c r="M538" t="s">
        <v>65</v>
      </c>
      <c r="N538">
        <v>3194</v>
      </c>
      <c r="O538">
        <v>106.47</v>
      </c>
      <c r="P538">
        <v>0</v>
      </c>
      <c r="Q538" t="s">
        <v>12</v>
      </c>
      <c r="R538" t="s">
        <v>3</v>
      </c>
      <c r="S538" t="s">
        <v>6</v>
      </c>
      <c r="T538">
        <v>3</v>
      </c>
    </row>
    <row r="539" spans="1:20" x14ac:dyDescent="0.25">
      <c r="A539" s="13">
        <v>43191</v>
      </c>
      <c r="B539">
        <v>92324</v>
      </c>
      <c r="C539" t="s">
        <v>22</v>
      </c>
      <c r="D539">
        <v>28</v>
      </c>
      <c r="E539" t="s">
        <v>20</v>
      </c>
      <c r="F539" t="s">
        <v>32</v>
      </c>
      <c r="G539" s="13"/>
      <c r="H539" t="s">
        <v>64</v>
      </c>
      <c r="I539" t="s">
        <v>25</v>
      </c>
      <c r="J539" s="13">
        <v>38505</v>
      </c>
      <c r="K539" t="s">
        <v>42</v>
      </c>
      <c r="L539" t="s">
        <v>64</v>
      </c>
      <c r="M539" t="s">
        <v>65</v>
      </c>
      <c r="N539">
        <v>3225</v>
      </c>
      <c r="O539">
        <v>107.5</v>
      </c>
      <c r="P539">
        <v>0</v>
      </c>
      <c r="Q539" t="s">
        <v>12</v>
      </c>
      <c r="R539" t="s">
        <v>7</v>
      </c>
      <c r="S539" t="s">
        <v>68</v>
      </c>
      <c r="T539">
        <v>4</v>
      </c>
    </row>
    <row r="540" spans="1:20" x14ac:dyDescent="0.25">
      <c r="A540" s="13">
        <v>43221</v>
      </c>
      <c r="B540">
        <v>92324</v>
      </c>
      <c r="C540" t="s">
        <v>22</v>
      </c>
      <c r="D540">
        <v>28</v>
      </c>
      <c r="E540" t="s">
        <v>20</v>
      </c>
      <c r="F540" t="s">
        <v>32</v>
      </c>
      <c r="G540" s="13"/>
      <c r="H540" t="s">
        <v>64</v>
      </c>
      <c r="I540" t="s">
        <v>25</v>
      </c>
      <c r="J540" s="13">
        <v>38505</v>
      </c>
      <c r="K540" t="s">
        <v>42</v>
      </c>
      <c r="L540" t="s">
        <v>64</v>
      </c>
      <c r="M540" t="s">
        <v>65</v>
      </c>
      <c r="N540">
        <v>3255</v>
      </c>
      <c r="O540">
        <v>108.5</v>
      </c>
      <c r="P540">
        <v>0</v>
      </c>
      <c r="Q540" t="s">
        <v>12</v>
      </c>
      <c r="R540" t="s">
        <v>7</v>
      </c>
      <c r="S540" t="s">
        <v>69</v>
      </c>
      <c r="T540">
        <v>5</v>
      </c>
    </row>
    <row r="541" spans="1:20" x14ac:dyDescent="0.25">
      <c r="A541" s="13">
        <v>43252</v>
      </c>
      <c r="B541">
        <v>92324</v>
      </c>
      <c r="C541" t="s">
        <v>22</v>
      </c>
      <c r="D541">
        <v>28</v>
      </c>
      <c r="E541" t="s">
        <v>20</v>
      </c>
      <c r="F541" t="s">
        <v>32</v>
      </c>
      <c r="G541" s="13"/>
      <c r="H541" t="s">
        <v>64</v>
      </c>
      <c r="I541" t="s">
        <v>25</v>
      </c>
      <c r="J541" s="13">
        <v>38505</v>
      </c>
      <c r="K541" t="s">
        <v>42</v>
      </c>
      <c r="L541" t="s">
        <v>64</v>
      </c>
      <c r="M541" t="s">
        <v>65</v>
      </c>
      <c r="N541">
        <v>3286</v>
      </c>
      <c r="O541">
        <v>109.53</v>
      </c>
      <c r="P541">
        <v>0</v>
      </c>
      <c r="Q541" t="s">
        <v>12</v>
      </c>
      <c r="R541" t="s">
        <v>7</v>
      </c>
      <c r="S541" t="s">
        <v>73</v>
      </c>
      <c r="T541">
        <v>6</v>
      </c>
    </row>
    <row r="542" spans="1:20" x14ac:dyDescent="0.25">
      <c r="A542" s="13">
        <v>43282</v>
      </c>
      <c r="B542">
        <v>92324</v>
      </c>
      <c r="C542" t="s">
        <v>22</v>
      </c>
      <c r="D542">
        <v>28</v>
      </c>
      <c r="E542" t="s">
        <v>20</v>
      </c>
      <c r="F542" t="s">
        <v>32</v>
      </c>
      <c r="G542" s="13"/>
      <c r="H542" t="s">
        <v>64</v>
      </c>
      <c r="I542" t="s">
        <v>25</v>
      </c>
      <c r="J542" s="13">
        <v>38505</v>
      </c>
      <c r="K542" t="s">
        <v>42</v>
      </c>
      <c r="L542" t="s">
        <v>64</v>
      </c>
      <c r="M542" t="s">
        <v>65</v>
      </c>
      <c r="N542">
        <v>3316</v>
      </c>
      <c r="O542">
        <v>110.53</v>
      </c>
      <c r="P542">
        <v>0</v>
      </c>
      <c r="Q542" t="s">
        <v>12</v>
      </c>
      <c r="R542" t="s">
        <v>8</v>
      </c>
      <c r="S542" t="s">
        <v>74</v>
      </c>
      <c r="T542">
        <v>7</v>
      </c>
    </row>
    <row r="543" spans="1:20" x14ac:dyDescent="0.25">
      <c r="A543" s="13">
        <v>43313</v>
      </c>
      <c r="B543">
        <v>92324</v>
      </c>
      <c r="C543" t="s">
        <v>22</v>
      </c>
      <c r="D543">
        <v>28</v>
      </c>
      <c r="E543" t="s">
        <v>20</v>
      </c>
      <c r="F543" t="s">
        <v>32</v>
      </c>
      <c r="G543" s="13"/>
      <c r="H543" t="s">
        <v>64</v>
      </c>
      <c r="I543" t="s">
        <v>25</v>
      </c>
      <c r="J543" s="13">
        <v>38505</v>
      </c>
      <c r="K543" t="s">
        <v>42</v>
      </c>
      <c r="L543" t="s">
        <v>64</v>
      </c>
      <c r="M543" t="s">
        <v>65</v>
      </c>
      <c r="N543">
        <v>3347</v>
      </c>
      <c r="O543">
        <v>111.57</v>
      </c>
      <c r="P543">
        <v>0</v>
      </c>
      <c r="Q543" t="s">
        <v>12</v>
      </c>
      <c r="R543" t="s">
        <v>8</v>
      </c>
      <c r="S543" t="s">
        <v>70</v>
      </c>
      <c r="T543">
        <v>8</v>
      </c>
    </row>
    <row r="544" spans="1:20" x14ac:dyDescent="0.25">
      <c r="A544" s="13">
        <v>43344</v>
      </c>
      <c r="B544">
        <v>92324</v>
      </c>
      <c r="C544" t="s">
        <v>22</v>
      </c>
      <c r="D544">
        <v>28</v>
      </c>
      <c r="E544" t="s">
        <v>20</v>
      </c>
      <c r="F544" t="s">
        <v>32</v>
      </c>
      <c r="G544" s="13"/>
      <c r="H544" t="s">
        <v>64</v>
      </c>
      <c r="I544" t="s">
        <v>25</v>
      </c>
      <c r="J544" s="13">
        <v>38505</v>
      </c>
      <c r="K544" t="s">
        <v>42</v>
      </c>
      <c r="L544" t="s">
        <v>64</v>
      </c>
      <c r="M544" t="s">
        <v>65</v>
      </c>
      <c r="N544">
        <v>3378</v>
      </c>
      <c r="O544">
        <v>112.6</v>
      </c>
      <c r="P544">
        <v>0</v>
      </c>
      <c r="Q544" t="s">
        <v>12</v>
      </c>
      <c r="R544" t="s">
        <v>8</v>
      </c>
      <c r="S544" t="s">
        <v>71</v>
      </c>
      <c r="T544">
        <v>9</v>
      </c>
    </row>
    <row r="545" spans="1:20" x14ac:dyDescent="0.25">
      <c r="A545" s="13">
        <v>43374</v>
      </c>
      <c r="B545">
        <v>92324</v>
      </c>
      <c r="C545" t="s">
        <v>22</v>
      </c>
      <c r="D545">
        <v>28</v>
      </c>
      <c r="E545" t="s">
        <v>20</v>
      </c>
      <c r="F545" t="s">
        <v>32</v>
      </c>
      <c r="G545" s="13"/>
      <c r="H545" t="s">
        <v>64</v>
      </c>
      <c r="I545" t="s">
        <v>25</v>
      </c>
      <c r="J545" s="13">
        <v>38505</v>
      </c>
      <c r="K545" t="s">
        <v>42</v>
      </c>
      <c r="L545" t="s">
        <v>64</v>
      </c>
      <c r="M545" t="s">
        <v>65</v>
      </c>
      <c r="N545">
        <v>3408</v>
      </c>
      <c r="O545">
        <v>113.6</v>
      </c>
      <c r="P545">
        <v>0</v>
      </c>
      <c r="Q545" t="s">
        <v>12</v>
      </c>
      <c r="R545" t="s">
        <v>9</v>
      </c>
      <c r="S545" t="s">
        <v>66</v>
      </c>
      <c r="T545">
        <v>10</v>
      </c>
    </row>
    <row r="546" spans="1:20" x14ac:dyDescent="0.25">
      <c r="A546" s="13">
        <v>43405</v>
      </c>
      <c r="B546">
        <v>92324</v>
      </c>
      <c r="C546" t="s">
        <v>22</v>
      </c>
      <c r="D546">
        <v>28</v>
      </c>
      <c r="E546" t="s">
        <v>20</v>
      </c>
      <c r="F546" t="s">
        <v>32</v>
      </c>
      <c r="G546" s="13"/>
      <c r="H546" t="s">
        <v>64</v>
      </c>
      <c r="I546" t="s">
        <v>25</v>
      </c>
      <c r="J546" s="13">
        <v>38505</v>
      </c>
      <c r="K546" t="s">
        <v>42</v>
      </c>
      <c r="L546" t="s">
        <v>64</v>
      </c>
      <c r="M546" t="s">
        <v>65</v>
      </c>
      <c r="N546">
        <v>3439</v>
      </c>
      <c r="O546">
        <v>114.63</v>
      </c>
      <c r="P546">
        <v>0</v>
      </c>
      <c r="Q546" t="s">
        <v>12</v>
      </c>
      <c r="R546" t="s">
        <v>9</v>
      </c>
      <c r="S546" t="s">
        <v>67</v>
      </c>
      <c r="T546">
        <v>11</v>
      </c>
    </row>
    <row r="547" spans="1:20" x14ac:dyDescent="0.25">
      <c r="A547" s="13">
        <v>43405</v>
      </c>
      <c r="B547">
        <v>92460</v>
      </c>
      <c r="C547" t="s">
        <v>22</v>
      </c>
      <c r="D547">
        <v>28</v>
      </c>
      <c r="E547" t="s">
        <v>16</v>
      </c>
      <c r="F547" t="s">
        <v>32</v>
      </c>
      <c r="G547" s="13"/>
      <c r="H547" t="s">
        <v>64</v>
      </c>
      <c r="I547" t="s">
        <v>25</v>
      </c>
      <c r="J547" s="13">
        <v>41939</v>
      </c>
      <c r="K547" t="s">
        <v>42</v>
      </c>
      <c r="L547" t="s">
        <v>64</v>
      </c>
      <c r="M547" t="s">
        <v>65</v>
      </c>
      <c r="N547">
        <v>5</v>
      </c>
      <c r="O547">
        <v>0.17</v>
      </c>
      <c r="P547">
        <v>0</v>
      </c>
      <c r="Q547" t="s">
        <v>12</v>
      </c>
      <c r="R547" t="s">
        <v>9</v>
      </c>
      <c r="S547" t="s">
        <v>67</v>
      </c>
      <c r="T547">
        <v>11</v>
      </c>
    </row>
    <row r="548" spans="1:20" x14ac:dyDescent="0.25">
      <c r="A548" s="13">
        <v>43435</v>
      </c>
      <c r="B548">
        <v>92324</v>
      </c>
      <c r="C548" t="s">
        <v>22</v>
      </c>
      <c r="D548">
        <v>28</v>
      </c>
      <c r="E548" t="s">
        <v>20</v>
      </c>
      <c r="F548" t="s">
        <v>32</v>
      </c>
      <c r="G548" s="13"/>
      <c r="H548" t="s">
        <v>64</v>
      </c>
      <c r="I548" t="s">
        <v>25</v>
      </c>
      <c r="J548" s="13">
        <v>38505</v>
      </c>
      <c r="K548" t="s">
        <v>42</v>
      </c>
      <c r="L548" t="s">
        <v>64</v>
      </c>
      <c r="M548" t="s">
        <v>65</v>
      </c>
      <c r="N548">
        <v>3469</v>
      </c>
      <c r="O548">
        <v>115.63</v>
      </c>
      <c r="P548">
        <v>0</v>
      </c>
      <c r="Q548" t="s">
        <v>12</v>
      </c>
      <c r="R548" t="s">
        <v>9</v>
      </c>
      <c r="S548" t="s">
        <v>72</v>
      </c>
      <c r="T548">
        <v>12</v>
      </c>
    </row>
    <row r="549" spans="1:20" x14ac:dyDescent="0.25">
      <c r="A549" s="13">
        <v>43435</v>
      </c>
      <c r="B549">
        <v>92460</v>
      </c>
      <c r="C549" t="s">
        <v>22</v>
      </c>
      <c r="D549">
        <v>28</v>
      </c>
      <c r="E549" t="s">
        <v>16</v>
      </c>
      <c r="F549" t="s">
        <v>32</v>
      </c>
      <c r="G549" s="13"/>
      <c r="H549" t="s">
        <v>64</v>
      </c>
      <c r="I549" t="s">
        <v>25</v>
      </c>
      <c r="J549" s="13">
        <v>41939</v>
      </c>
      <c r="K549" t="s">
        <v>42</v>
      </c>
      <c r="L549" t="s">
        <v>64</v>
      </c>
      <c r="M549" t="s">
        <v>65</v>
      </c>
      <c r="N549">
        <v>35</v>
      </c>
      <c r="O549">
        <v>1.17</v>
      </c>
      <c r="P549">
        <v>0</v>
      </c>
      <c r="Q549" t="s">
        <v>12</v>
      </c>
      <c r="R549" t="s">
        <v>9</v>
      </c>
      <c r="S549" t="s">
        <v>72</v>
      </c>
      <c r="T549">
        <v>12</v>
      </c>
    </row>
    <row r="550" spans="1:20" x14ac:dyDescent="0.25">
      <c r="A550" s="13">
        <v>42005</v>
      </c>
      <c r="B550">
        <v>106134</v>
      </c>
      <c r="C550" t="s">
        <v>22</v>
      </c>
      <c r="D550">
        <v>28</v>
      </c>
      <c r="E550" t="s">
        <v>17</v>
      </c>
      <c r="F550" t="s">
        <v>33</v>
      </c>
      <c r="G550" s="13"/>
      <c r="H550" t="s">
        <v>64</v>
      </c>
      <c r="I550" t="s">
        <v>25</v>
      </c>
      <c r="J550" s="13">
        <v>37966</v>
      </c>
      <c r="K550" t="s">
        <v>41</v>
      </c>
      <c r="L550" t="s">
        <v>64</v>
      </c>
      <c r="M550" t="s">
        <v>65</v>
      </c>
      <c r="N550">
        <v>2578</v>
      </c>
      <c r="O550">
        <v>85.93</v>
      </c>
      <c r="P550">
        <v>0</v>
      </c>
      <c r="Q550" t="s">
        <v>2</v>
      </c>
      <c r="R550" t="s">
        <v>3</v>
      </c>
      <c r="S550" t="s">
        <v>4</v>
      </c>
      <c r="T550">
        <v>1</v>
      </c>
    </row>
    <row r="551" spans="1:20" x14ac:dyDescent="0.25">
      <c r="A551" s="13">
        <v>42036</v>
      </c>
      <c r="B551">
        <v>106134</v>
      </c>
      <c r="C551" t="s">
        <v>22</v>
      </c>
      <c r="D551">
        <v>28</v>
      </c>
      <c r="E551" t="s">
        <v>17</v>
      </c>
      <c r="F551" t="s">
        <v>33</v>
      </c>
      <c r="G551" s="13"/>
      <c r="H551" t="s">
        <v>64</v>
      </c>
      <c r="I551" t="s">
        <v>25</v>
      </c>
      <c r="J551" s="13">
        <v>37966</v>
      </c>
      <c r="K551" t="s">
        <v>41</v>
      </c>
      <c r="L551" t="s">
        <v>64</v>
      </c>
      <c r="M551" t="s">
        <v>65</v>
      </c>
      <c r="N551">
        <v>2609</v>
      </c>
      <c r="O551">
        <v>86.97</v>
      </c>
      <c r="P551">
        <v>0</v>
      </c>
      <c r="Q551" t="s">
        <v>2</v>
      </c>
      <c r="R551" t="s">
        <v>3</v>
      </c>
      <c r="S551" t="s">
        <v>5</v>
      </c>
      <c r="T551">
        <v>2</v>
      </c>
    </row>
    <row r="552" spans="1:20" x14ac:dyDescent="0.25">
      <c r="A552" s="13">
        <v>42064</v>
      </c>
      <c r="B552">
        <v>106134</v>
      </c>
      <c r="C552" t="s">
        <v>22</v>
      </c>
      <c r="D552">
        <v>28</v>
      </c>
      <c r="E552" t="s">
        <v>17</v>
      </c>
      <c r="F552" t="s">
        <v>33</v>
      </c>
      <c r="G552" s="13"/>
      <c r="H552" t="s">
        <v>64</v>
      </c>
      <c r="I552" t="s">
        <v>25</v>
      </c>
      <c r="J552" s="13">
        <v>37966</v>
      </c>
      <c r="K552" t="s">
        <v>41</v>
      </c>
      <c r="L552" t="s">
        <v>64</v>
      </c>
      <c r="M552" t="s">
        <v>65</v>
      </c>
      <c r="N552">
        <v>2637</v>
      </c>
      <c r="O552">
        <v>87.9</v>
      </c>
      <c r="P552">
        <v>0</v>
      </c>
      <c r="Q552" t="s">
        <v>2</v>
      </c>
      <c r="R552" t="s">
        <v>3</v>
      </c>
      <c r="S552" t="s">
        <v>6</v>
      </c>
      <c r="T552">
        <v>3</v>
      </c>
    </row>
    <row r="553" spans="1:20" x14ac:dyDescent="0.25">
      <c r="A553" s="13">
        <v>42095</v>
      </c>
      <c r="B553">
        <v>106134</v>
      </c>
      <c r="C553" t="s">
        <v>22</v>
      </c>
      <c r="D553">
        <v>28</v>
      </c>
      <c r="E553" t="s">
        <v>17</v>
      </c>
      <c r="F553" t="s">
        <v>33</v>
      </c>
      <c r="G553" s="13"/>
      <c r="H553" t="s">
        <v>64</v>
      </c>
      <c r="I553" t="s">
        <v>25</v>
      </c>
      <c r="J553" s="13">
        <v>37966</v>
      </c>
      <c r="K553" t="s">
        <v>41</v>
      </c>
      <c r="L553" t="s">
        <v>64</v>
      </c>
      <c r="M553" t="s">
        <v>65</v>
      </c>
      <c r="N553">
        <v>2668</v>
      </c>
      <c r="O553">
        <v>88.93</v>
      </c>
      <c r="P553">
        <v>0</v>
      </c>
      <c r="Q553" t="s">
        <v>2</v>
      </c>
      <c r="R553" t="s">
        <v>7</v>
      </c>
      <c r="S553" t="s">
        <v>68</v>
      </c>
      <c r="T553">
        <v>4</v>
      </c>
    </row>
    <row r="554" spans="1:20" x14ac:dyDescent="0.25">
      <c r="A554" s="13">
        <v>42125</v>
      </c>
      <c r="B554">
        <v>33066</v>
      </c>
      <c r="C554" t="s">
        <v>22</v>
      </c>
      <c r="D554">
        <v>28</v>
      </c>
      <c r="E554" t="s">
        <v>19</v>
      </c>
      <c r="F554" t="s">
        <v>33</v>
      </c>
      <c r="G554" s="13"/>
      <c r="H554" t="s">
        <v>64</v>
      </c>
      <c r="I554" t="s">
        <v>29</v>
      </c>
      <c r="J554" s="13">
        <v>40646</v>
      </c>
      <c r="K554" t="s">
        <v>41</v>
      </c>
      <c r="L554" t="s">
        <v>64</v>
      </c>
      <c r="M554" t="s">
        <v>65</v>
      </c>
      <c r="N554">
        <v>18</v>
      </c>
      <c r="O554">
        <v>0.6</v>
      </c>
      <c r="P554">
        <v>0</v>
      </c>
      <c r="Q554" t="s">
        <v>2</v>
      </c>
      <c r="R554" t="s">
        <v>7</v>
      </c>
      <c r="S554" t="s">
        <v>69</v>
      </c>
      <c r="T554">
        <v>5</v>
      </c>
    </row>
    <row r="555" spans="1:20" x14ac:dyDescent="0.25">
      <c r="A555" s="13">
        <v>42125</v>
      </c>
      <c r="B555">
        <v>106134</v>
      </c>
      <c r="C555" t="s">
        <v>22</v>
      </c>
      <c r="D555">
        <v>28</v>
      </c>
      <c r="E555" t="s">
        <v>17</v>
      </c>
      <c r="F555" t="s">
        <v>33</v>
      </c>
      <c r="G555" s="13"/>
      <c r="H555" t="s">
        <v>64</v>
      </c>
      <c r="I555" t="s">
        <v>25</v>
      </c>
      <c r="J555" s="13">
        <v>37966</v>
      </c>
      <c r="K555" t="s">
        <v>41</v>
      </c>
      <c r="L555" t="s">
        <v>64</v>
      </c>
      <c r="M555" t="s">
        <v>65</v>
      </c>
      <c r="N555">
        <v>2698</v>
      </c>
      <c r="O555">
        <v>89.93</v>
      </c>
      <c r="P555">
        <v>0</v>
      </c>
      <c r="Q555" t="s">
        <v>2</v>
      </c>
      <c r="R555" t="s">
        <v>7</v>
      </c>
      <c r="S555" t="s">
        <v>69</v>
      </c>
      <c r="T555">
        <v>5</v>
      </c>
    </row>
    <row r="556" spans="1:20" x14ac:dyDescent="0.25">
      <c r="A556" s="13">
        <v>42156</v>
      </c>
      <c r="B556">
        <v>33066</v>
      </c>
      <c r="C556" t="s">
        <v>22</v>
      </c>
      <c r="D556">
        <v>28</v>
      </c>
      <c r="E556" t="s">
        <v>19</v>
      </c>
      <c r="F556" t="s">
        <v>33</v>
      </c>
      <c r="G556" s="13"/>
      <c r="H556" t="s">
        <v>64</v>
      </c>
      <c r="I556" t="s">
        <v>29</v>
      </c>
      <c r="J556" s="13">
        <v>40646</v>
      </c>
      <c r="K556" t="s">
        <v>41</v>
      </c>
      <c r="L556" t="s">
        <v>64</v>
      </c>
      <c r="M556" t="s">
        <v>65</v>
      </c>
      <c r="N556">
        <v>49</v>
      </c>
      <c r="O556">
        <v>1.63</v>
      </c>
      <c r="P556">
        <v>0</v>
      </c>
      <c r="Q556" t="s">
        <v>2</v>
      </c>
      <c r="R556" t="s">
        <v>7</v>
      </c>
      <c r="S556" t="s">
        <v>73</v>
      </c>
      <c r="T556">
        <v>6</v>
      </c>
    </row>
    <row r="557" spans="1:20" x14ac:dyDescent="0.25">
      <c r="A557" s="13">
        <v>42156</v>
      </c>
      <c r="B557">
        <v>106134</v>
      </c>
      <c r="C557" t="s">
        <v>22</v>
      </c>
      <c r="D557">
        <v>28</v>
      </c>
      <c r="E557" t="s">
        <v>17</v>
      </c>
      <c r="F557" t="s">
        <v>33</v>
      </c>
      <c r="G557" s="13"/>
      <c r="H557" t="s">
        <v>64</v>
      </c>
      <c r="I557" t="s">
        <v>25</v>
      </c>
      <c r="J557" s="13">
        <v>37966</v>
      </c>
      <c r="K557" t="s">
        <v>41</v>
      </c>
      <c r="L557" t="s">
        <v>64</v>
      </c>
      <c r="M557" t="s">
        <v>65</v>
      </c>
      <c r="N557">
        <v>2729</v>
      </c>
      <c r="O557">
        <v>90.97</v>
      </c>
      <c r="P557">
        <v>0</v>
      </c>
      <c r="Q557" t="s">
        <v>2</v>
      </c>
      <c r="R557" t="s">
        <v>7</v>
      </c>
      <c r="S557" t="s">
        <v>73</v>
      </c>
      <c r="T557">
        <v>6</v>
      </c>
    </row>
    <row r="558" spans="1:20" x14ac:dyDescent="0.25">
      <c r="A558" s="13">
        <v>42186</v>
      </c>
      <c r="B558">
        <v>33066</v>
      </c>
      <c r="C558" t="s">
        <v>22</v>
      </c>
      <c r="D558">
        <v>28</v>
      </c>
      <c r="E558" t="s">
        <v>19</v>
      </c>
      <c r="F558" t="s">
        <v>33</v>
      </c>
      <c r="G558" s="13"/>
      <c r="H558" t="s">
        <v>64</v>
      </c>
      <c r="I558" t="s">
        <v>29</v>
      </c>
      <c r="J558" s="13">
        <v>40646</v>
      </c>
      <c r="K558" t="s">
        <v>41</v>
      </c>
      <c r="L558" t="s">
        <v>64</v>
      </c>
      <c r="M558" t="s">
        <v>65</v>
      </c>
      <c r="N558">
        <v>79</v>
      </c>
      <c r="O558">
        <v>2.63</v>
      </c>
      <c r="P558">
        <v>0</v>
      </c>
      <c r="Q558" t="s">
        <v>2</v>
      </c>
      <c r="R558" t="s">
        <v>8</v>
      </c>
      <c r="S558" t="s">
        <v>74</v>
      </c>
      <c r="T558">
        <v>7</v>
      </c>
    </row>
    <row r="559" spans="1:20" x14ac:dyDescent="0.25">
      <c r="A559" s="13">
        <v>42186</v>
      </c>
      <c r="B559">
        <v>106134</v>
      </c>
      <c r="C559" t="s">
        <v>22</v>
      </c>
      <c r="D559">
        <v>28</v>
      </c>
      <c r="E559" t="s">
        <v>17</v>
      </c>
      <c r="F559" t="s">
        <v>33</v>
      </c>
      <c r="G559" s="13"/>
      <c r="H559" t="s">
        <v>64</v>
      </c>
      <c r="I559" t="s">
        <v>25</v>
      </c>
      <c r="J559" s="13">
        <v>37966</v>
      </c>
      <c r="K559" t="s">
        <v>41</v>
      </c>
      <c r="L559" t="s">
        <v>64</v>
      </c>
      <c r="M559" t="s">
        <v>65</v>
      </c>
      <c r="N559">
        <v>2759</v>
      </c>
      <c r="O559">
        <v>91.97</v>
      </c>
      <c r="P559">
        <v>0</v>
      </c>
      <c r="Q559" t="s">
        <v>2</v>
      </c>
      <c r="R559" t="s">
        <v>8</v>
      </c>
      <c r="S559" t="s">
        <v>74</v>
      </c>
      <c r="T559">
        <v>7</v>
      </c>
    </row>
    <row r="560" spans="1:20" x14ac:dyDescent="0.25">
      <c r="A560" s="13">
        <v>42217</v>
      </c>
      <c r="B560">
        <v>33066</v>
      </c>
      <c r="C560" t="s">
        <v>22</v>
      </c>
      <c r="D560">
        <v>28</v>
      </c>
      <c r="E560" t="s">
        <v>19</v>
      </c>
      <c r="F560" t="s">
        <v>33</v>
      </c>
      <c r="G560" s="13"/>
      <c r="H560" t="s">
        <v>64</v>
      </c>
      <c r="I560" t="s">
        <v>29</v>
      </c>
      <c r="J560" s="13">
        <v>40646</v>
      </c>
      <c r="K560" t="s">
        <v>41</v>
      </c>
      <c r="L560" t="s">
        <v>64</v>
      </c>
      <c r="M560" t="s">
        <v>65</v>
      </c>
      <c r="N560">
        <v>110</v>
      </c>
      <c r="O560">
        <v>3.67</v>
      </c>
      <c r="P560">
        <v>0</v>
      </c>
      <c r="Q560" t="s">
        <v>2</v>
      </c>
      <c r="R560" t="s">
        <v>8</v>
      </c>
      <c r="S560" t="s">
        <v>70</v>
      </c>
      <c r="T560">
        <v>8</v>
      </c>
    </row>
    <row r="561" spans="1:20" x14ac:dyDescent="0.25">
      <c r="A561" s="13">
        <v>42217</v>
      </c>
      <c r="B561">
        <v>106134</v>
      </c>
      <c r="C561" t="s">
        <v>22</v>
      </c>
      <c r="D561">
        <v>28</v>
      </c>
      <c r="E561" t="s">
        <v>17</v>
      </c>
      <c r="F561" t="s">
        <v>33</v>
      </c>
      <c r="G561" s="13"/>
      <c r="H561" t="s">
        <v>64</v>
      </c>
      <c r="I561" t="s">
        <v>25</v>
      </c>
      <c r="J561" s="13">
        <v>37966</v>
      </c>
      <c r="K561" t="s">
        <v>41</v>
      </c>
      <c r="L561" t="s">
        <v>64</v>
      </c>
      <c r="M561" t="s">
        <v>65</v>
      </c>
      <c r="N561">
        <v>2790</v>
      </c>
      <c r="O561">
        <v>93</v>
      </c>
      <c r="P561">
        <v>0</v>
      </c>
      <c r="Q561" t="s">
        <v>2</v>
      </c>
      <c r="R561" t="s">
        <v>8</v>
      </c>
      <c r="S561" t="s">
        <v>70</v>
      </c>
      <c r="T561">
        <v>8</v>
      </c>
    </row>
    <row r="562" spans="1:20" x14ac:dyDescent="0.25">
      <c r="A562" s="13">
        <v>42248</v>
      </c>
      <c r="B562">
        <v>33066</v>
      </c>
      <c r="C562" t="s">
        <v>22</v>
      </c>
      <c r="D562">
        <v>28</v>
      </c>
      <c r="E562" t="s">
        <v>19</v>
      </c>
      <c r="F562" t="s">
        <v>33</v>
      </c>
      <c r="G562" s="13"/>
      <c r="H562" t="s">
        <v>64</v>
      </c>
      <c r="I562" t="s">
        <v>29</v>
      </c>
      <c r="J562" s="13">
        <v>40646</v>
      </c>
      <c r="K562" t="s">
        <v>41</v>
      </c>
      <c r="L562" t="s">
        <v>64</v>
      </c>
      <c r="M562" t="s">
        <v>65</v>
      </c>
      <c r="N562">
        <v>141</v>
      </c>
      <c r="O562">
        <v>4.7</v>
      </c>
      <c r="P562">
        <v>0</v>
      </c>
      <c r="Q562" t="s">
        <v>2</v>
      </c>
      <c r="R562" t="s">
        <v>8</v>
      </c>
      <c r="S562" t="s">
        <v>71</v>
      </c>
      <c r="T562">
        <v>9</v>
      </c>
    </row>
    <row r="563" spans="1:20" x14ac:dyDescent="0.25">
      <c r="A563" s="13">
        <v>42248</v>
      </c>
      <c r="B563">
        <v>106134</v>
      </c>
      <c r="C563" t="s">
        <v>22</v>
      </c>
      <c r="D563">
        <v>28</v>
      </c>
      <c r="E563" t="s">
        <v>17</v>
      </c>
      <c r="F563" t="s">
        <v>33</v>
      </c>
      <c r="G563" s="13"/>
      <c r="H563" t="s">
        <v>64</v>
      </c>
      <c r="I563" t="s">
        <v>25</v>
      </c>
      <c r="J563" s="13">
        <v>37966</v>
      </c>
      <c r="K563" t="s">
        <v>41</v>
      </c>
      <c r="L563" t="s">
        <v>64</v>
      </c>
      <c r="M563" t="s">
        <v>65</v>
      </c>
      <c r="N563">
        <v>2821</v>
      </c>
      <c r="O563">
        <v>94.03</v>
      </c>
      <c r="P563">
        <v>0</v>
      </c>
      <c r="Q563" t="s">
        <v>2</v>
      </c>
      <c r="R563" t="s">
        <v>8</v>
      </c>
      <c r="S563" t="s">
        <v>71</v>
      </c>
      <c r="T563">
        <v>9</v>
      </c>
    </row>
    <row r="564" spans="1:20" x14ac:dyDescent="0.25">
      <c r="A564" s="13">
        <v>42278</v>
      </c>
      <c r="B564">
        <v>33066</v>
      </c>
      <c r="C564" t="s">
        <v>22</v>
      </c>
      <c r="D564">
        <v>28</v>
      </c>
      <c r="E564" t="s">
        <v>19</v>
      </c>
      <c r="F564" t="s">
        <v>33</v>
      </c>
      <c r="G564" s="13"/>
      <c r="H564" t="s">
        <v>64</v>
      </c>
      <c r="I564" t="s">
        <v>29</v>
      </c>
      <c r="J564" s="13">
        <v>40646</v>
      </c>
      <c r="K564" t="s">
        <v>41</v>
      </c>
      <c r="L564" t="s">
        <v>64</v>
      </c>
      <c r="M564" t="s">
        <v>65</v>
      </c>
      <c r="N564">
        <v>171</v>
      </c>
      <c r="O564">
        <v>5.7</v>
      </c>
      <c r="P564">
        <v>0</v>
      </c>
      <c r="Q564" t="s">
        <v>2</v>
      </c>
      <c r="R564" t="s">
        <v>9</v>
      </c>
      <c r="S564" t="s">
        <v>66</v>
      </c>
      <c r="T564">
        <v>10</v>
      </c>
    </row>
    <row r="565" spans="1:20" x14ac:dyDescent="0.25">
      <c r="A565" s="13">
        <v>42278</v>
      </c>
      <c r="B565">
        <v>106134</v>
      </c>
      <c r="C565" t="s">
        <v>22</v>
      </c>
      <c r="D565">
        <v>28</v>
      </c>
      <c r="E565" t="s">
        <v>17</v>
      </c>
      <c r="F565" t="s">
        <v>33</v>
      </c>
      <c r="G565" s="13"/>
      <c r="H565" t="s">
        <v>64</v>
      </c>
      <c r="I565" t="s">
        <v>25</v>
      </c>
      <c r="J565" s="13">
        <v>37966</v>
      </c>
      <c r="K565" t="s">
        <v>41</v>
      </c>
      <c r="L565" t="s">
        <v>64</v>
      </c>
      <c r="M565" t="s">
        <v>65</v>
      </c>
      <c r="N565">
        <v>2851</v>
      </c>
      <c r="O565">
        <v>95.03</v>
      </c>
      <c r="P565">
        <v>0</v>
      </c>
      <c r="Q565" t="s">
        <v>2</v>
      </c>
      <c r="R565" t="s">
        <v>9</v>
      </c>
      <c r="S565" t="s">
        <v>66</v>
      </c>
      <c r="T565">
        <v>10</v>
      </c>
    </row>
    <row r="566" spans="1:20" x14ac:dyDescent="0.25">
      <c r="A566" s="13">
        <v>42309</v>
      </c>
      <c r="B566">
        <v>33066</v>
      </c>
      <c r="C566" t="s">
        <v>22</v>
      </c>
      <c r="D566">
        <v>28</v>
      </c>
      <c r="E566" t="s">
        <v>19</v>
      </c>
      <c r="F566" t="s">
        <v>33</v>
      </c>
      <c r="G566" s="13"/>
      <c r="H566" t="s">
        <v>64</v>
      </c>
      <c r="I566" t="s">
        <v>29</v>
      </c>
      <c r="J566" s="13">
        <v>40646</v>
      </c>
      <c r="K566" t="s">
        <v>41</v>
      </c>
      <c r="L566" t="s">
        <v>64</v>
      </c>
      <c r="M566" t="s">
        <v>65</v>
      </c>
      <c r="N566">
        <v>202</v>
      </c>
      <c r="O566">
        <v>6.73</v>
      </c>
      <c r="P566">
        <v>0</v>
      </c>
      <c r="Q566" t="s">
        <v>2</v>
      </c>
      <c r="R566" t="s">
        <v>9</v>
      </c>
      <c r="S566" t="s">
        <v>67</v>
      </c>
      <c r="T566">
        <v>11</v>
      </c>
    </row>
    <row r="567" spans="1:20" x14ac:dyDescent="0.25">
      <c r="A567" s="13">
        <v>42309</v>
      </c>
      <c r="B567">
        <v>106134</v>
      </c>
      <c r="C567" t="s">
        <v>22</v>
      </c>
      <c r="D567">
        <v>28</v>
      </c>
      <c r="E567" t="s">
        <v>17</v>
      </c>
      <c r="F567" t="s">
        <v>33</v>
      </c>
      <c r="G567" s="13"/>
      <c r="H567" t="s">
        <v>64</v>
      </c>
      <c r="I567" t="s">
        <v>25</v>
      </c>
      <c r="J567" s="13">
        <v>37966</v>
      </c>
      <c r="K567" t="s">
        <v>41</v>
      </c>
      <c r="L567" t="s">
        <v>64</v>
      </c>
      <c r="M567" t="s">
        <v>65</v>
      </c>
      <c r="N567">
        <v>2882</v>
      </c>
      <c r="O567">
        <v>96.07</v>
      </c>
      <c r="P567">
        <v>0</v>
      </c>
      <c r="Q567" t="s">
        <v>2</v>
      </c>
      <c r="R567" t="s">
        <v>9</v>
      </c>
      <c r="S567" t="s">
        <v>67</v>
      </c>
      <c r="T567">
        <v>11</v>
      </c>
    </row>
    <row r="568" spans="1:20" x14ac:dyDescent="0.25">
      <c r="A568" s="13">
        <v>42339</v>
      </c>
      <c r="B568">
        <v>33066</v>
      </c>
      <c r="C568" t="s">
        <v>22</v>
      </c>
      <c r="D568">
        <v>28</v>
      </c>
      <c r="E568" t="s">
        <v>19</v>
      </c>
      <c r="F568" t="s">
        <v>33</v>
      </c>
      <c r="G568" s="13"/>
      <c r="H568" t="s">
        <v>64</v>
      </c>
      <c r="I568" t="s">
        <v>29</v>
      </c>
      <c r="J568" s="13">
        <v>40646</v>
      </c>
      <c r="K568" t="s">
        <v>41</v>
      </c>
      <c r="L568" t="s">
        <v>64</v>
      </c>
      <c r="M568" t="s">
        <v>65</v>
      </c>
      <c r="N568">
        <v>232</v>
      </c>
      <c r="O568">
        <v>7.73</v>
      </c>
      <c r="P568">
        <v>0</v>
      </c>
      <c r="Q568" t="s">
        <v>2</v>
      </c>
      <c r="R568" t="s">
        <v>9</v>
      </c>
      <c r="S568" t="s">
        <v>72</v>
      </c>
      <c r="T568">
        <v>12</v>
      </c>
    </row>
    <row r="569" spans="1:20" x14ac:dyDescent="0.25">
      <c r="A569" s="13">
        <v>42339</v>
      </c>
      <c r="B569">
        <v>106134</v>
      </c>
      <c r="C569" t="s">
        <v>22</v>
      </c>
      <c r="D569">
        <v>28</v>
      </c>
      <c r="E569" t="s">
        <v>17</v>
      </c>
      <c r="F569" t="s">
        <v>33</v>
      </c>
      <c r="G569" s="13"/>
      <c r="H569" t="s">
        <v>64</v>
      </c>
      <c r="I569" t="s">
        <v>25</v>
      </c>
      <c r="J569" s="13">
        <v>37966</v>
      </c>
      <c r="K569" t="s">
        <v>41</v>
      </c>
      <c r="L569" t="s">
        <v>64</v>
      </c>
      <c r="M569" t="s">
        <v>65</v>
      </c>
      <c r="N569">
        <v>2912</v>
      </c>
      <c r="O569">
        <v>97.07</v>
      </c>
      <c r="P569">
        <v>0</v>
      </c>
      <c r="Q569" t="s">
        <v>2</v>
      </c>
      <c r="R569" t="s">
        <v>9</v>
      </c>
      <c r="S569" t="s">
        <v>72</v>
      </c>
      <c r="T569">
        <v>12</v>
      </c>
    </row>
    <row r="570" spans="1:20" x14ac:dyDescent="0.25">
      <c r="A570" s="13">
        <v>42370</v>
      </c>
      <c r="B570">
        <v>50322</v>
      </c>
      <c r="C570" t="s">
        <v>22</v>
      </c>
      <c r="D570">
        <v>28</v>
      </c>
      <c r="E570" t="s">
        <v>21</v>
      </c>
      <c r="F570" t="s">
        <v>32</v>
      </c>
      <c r="G570" s="13"/>
      <c r="H570" t="s">
        <v>64</v>
      </c>
      <c r="I570" t="s">
        <v>30</v>
      </c>
      <c r="J570" s="13">
        <v>39417</v>
      </c>
      <c r="K570" t="s">
        <v>41</v>
      </c>
      <c r="L570" t="s">
        <v>64</v>
      </c>
      <c r="M570" t="s">
        <v>65</v>
      </c>
      <c r="N570">
        <v>1492</v>
      </c>
      <c r="O570">
        <v>49.73</v>
      </c>
      <c r="P570">
        <v>0</v>
      </c>
      <c r="Q570" t="s">
        <v>10</v>
      </c>
      <c r="R570" t="s">
        <v>3</v>
      </c>
      <c r="S570" t="s">
        <v>4</v>
      </c>
      <c r="T570">
        <v>1</v>
      </c>
    </row>
    <row r="571" spans="1:20" x14ac:dyDescent="0.25">
      <c r="A571" s="13">
        <v>42370</v>
      </c>
      <c r="B571">
        <v>50336</v>
      </c>
      <c r="C571" t="s">
        <v>22</v>
      </c>
      <c r="D571">
        <v>28</v>
      </c>
      <c r="E571" t="s">
        <v>15</v>
      </c>
      <c r="F571" t="s">
        <v>32</v>
      </c>
      <c r="G571" s="13"/>
      <c r="H571" t="s">
        <v>64</v>
      </c>
      <c r="I571" t="s">
        <v>30</v>
      </c>
      <c r="J571" s="13">
        <v>38610</v>
      </c>
      <c r="K571" t="s">
        <v>41</v>
      </c>
      <c r="L571" t="s">
        <v>64</v>
      </c>
      <c r="M571" t="s">
        <v>65</v>
      </c>
      <c r="N571">
        <v>2299</v>
      </c>
      <c r="O571">
        <v>76.63</v>
      </c>
      <c r="P571">
        <v>0</v>
      </c>
      <c r="Q571" t="s">
        <v>10</v>
      </c>
      <c r="R571" t="s">
        <v>3</v>
      </c>
      <c r="S571" t="s">
        <v>4</v>
      </c>
      <c r="T571">
        <v>1</v>
      </c>
    </row>
    <row r="572" spans="1:20" x14ac:dyDescent="0.25">
      <c r="A572" s="13">
        <v>42370</v>
      </c>
      <c r="B572">
        <v>104704</v>
      </c>
      <c r="C572" t="s">
        <v>22</v>
      </c>
      <c r="D572">
        <v>28</v>
      </c>
      <c r="E572" t="s">
        <v>21</v>
      </c>
      <c r="F572" t="s">
        <v>32</v>
      </c>
      <c r="G572" s="13"/>
      <c r="H572" t="s">
        <v>64</v>
      </c>
      <c r="I572" t="s">
        <v>24</v>
      </c>
      <c r="J572" s="13">
        <v>39344</v>
      </c>
      <c r="K572" t="s">
        <v>41</v>
      </c>
      <c r="L572" t="s">
        <v>64</v>
      </c>
      <c r="M572" t="s">
        <v>65</v>
      </c>
      <c r="N572">
        <v>1565</v>
      </c>
      <c r="O572">
        <v>52.17</v>
      </c>
      <c r="P572">
        <v>0</v>
      </c>
      <c r="Q572" t="s">
        <v>10</v>
      </c>
      <c r="R572" t="s">
        <v>3</v>
      </c>
      <c r="S572" t="s">
        <v>4</v>
      </c>
      <c r="T572">
        <v>1</v>
      </c>
    </row>
    <row r="573" spans="1:20" x14ac:dyDescent="0.25">
      <c r="A573" s="13">
        <v>42401</v>
      </c>
      <c r="B573">
        <v>50322</v>
      </c>
      <c r="C573" t="s">
        <v>22</v>
      </c>
      <c r="D573">
        <v>28</v>
      </c>
      <c r="E573" t="s">
        <v>21</v>
      </c>
      <c r="F573" t="s">
        <v>32</v>
      </c>
      <c r="G573" s="13"/>
      <c r="H573" t="s">
        <v>64</v>
      </c>
      <c r="I573" t="s">
        <v>30</v>
      </c>
      <c r="J573" s="13">
        <v>39417</v>
      </c>
      <c r="K573" t="s">
        <v>41</v>
      </c>
      <c r="L573" t="s">
        <v>64</v>
      </c>
      <c r="M573" t="s">
        <v>65</v>
      </c>
      <c r="N573">
        <v>1523</v>
      </c>
      <c r="O573">
        <v>50.77</v>
      </c>
      <c r="P573">
        <v>0</v>
      </c>
      <c r="Q573" t="s">
        <v>10</v>
      </c>
      <c r="R573" t="s">
        <v>3</v>
      </c>
      <c r="S573" t="s">
        <v>5</v>
      </c>
      <c r="T573">
        <v>2</v>
      </c>
    </row>
    <row r="574" spans="1:20" x14ac:dyDescent="0.25">
      <c r="A574" s="13">
        <v>42401</v>
      </c>
      <c r="B574">
        <v>50336</v>
      </c>
      <c r="C574" t="s">
        <v>22</v>
      </c>
      <c r="D574">
        <v>28</v>
      </c>
      <c r="E574" t="s">
        <v>15</v>
      </c>
      <c r="F574" t="s">
        <v>32</v>
      </c>
      <c r="G574" s="13"/>
      <c r="H574" t="s">
        <v>64</v>
      </c>
      <c r="I574" t="s">
        <v>30</v>
      </c>
      <c r="J574" s="13">
        <v>38610</v>
      </c>
      <c r="K574" t="s">
        <v>41</v>
      </c>
      <c r="L574" t="s">
        <v>64</v>
      </c>
      <c r="M574" t="s">
        <v>65</v>
      </c>
      <c r="N574">
        <v>2330</v>
      </c>
      <c r="O574">
        <v>77.67</v>
      </c>
      <c r="P574">
        <v>0</v>
      </c>
      <c r="Q574" t="s">
        <v>10</v>
      </c>
      <c r="R574" t="s">
        <v>3</v>
      </c>
      <c r="S574" t="s">
        <v>5</v>
      </c>
      <c r="T574">
        <v>2</v>
      </c>
    </row>
    <row r="575" spans="1:20" x14ac:dyDescent="0.25">
      <c r="A575" s="13">
        <v>42401</v>
      </c>
      <c r="B575">
        <v>104704</v>
      </c>
      <c r="C575" t="s">
        <v>22</v>
      </c>
      <c r="D575">
        <v>28</v>
      </c>
      <c r="E575" t="s">
        <v>21</v>
      </c>
      <c r="F575" t="s">
        <v>32</v>
      </c>
      <c r="G575" s="13"/>
      <c r="H575" t="s">
        <v>64</v>
      </c>
      <c r="I575" t="s">
        <v>24</v>
      </c>
      <c r="J575" s="13">
        <v>39344</v>
      </c>
      <c r="K575" t="s">
        <v>41</v>
      </c>
      <c r="L575" t="s">
        <v>64</v>
      </c>
      <c r="M575" t="s">
        <v>65</v>
      </c>
      <c r="N575">
        <v>1596</v>
      </c>
      <c r="O575">
        <v>53.2</v>
      </c>
      <c r="P575">
        <v>0</v>
      </c>
      <c r="Q575" t="s">
        <v>10</v>
      </c>
      <c r="R575" t="s">
        <v>3</v>
      </c>
      <c r="S575" t="s">
        <v>5</v>
      </c>
      <c r="T575">
        <v>2</v>
      </c>
    </row>
    <row r="576" spans="1:20" x14ac:dyDescent="0.25">
      <c r="A576" s="13">
        <v>42430</v>
      </c>
      <c r="B576">
        <v>50322</v>
      </c>
      <c r="C576" t="s">
        <v>22</v>
      </c>
      <c r="D576">
        <v>28</v>
      </c>
      <c r="E576" t="s">
        <v>21</v>
      </c>
      <c r="F576" t="s">
        <v>32</v>
      </c>
      <c r="G576" s="13"/>
      <c r="H576" t="s">
        <v>64</v>
      </c>
      <c r="I576" t="s">
        <v>30</v>
      </c>
      <c r="J576" s="13">
        <v>39417</v>
      </c>
      <c r="K576" t="s">
        <v>41</v>
      </c>
      <c r="L576" t="s">
        <v>64</v>
      </c>
      <c r="M576" t="s">
        <v>65</v>
      </c>
      <c r="N576">
        <v>1552</v>
      </c>
      <c r="O576">
        <v>51.73</v>
      </c>
      <c r="P576">
        <v>0</v>
      </c>
      <c r="Q576" t="s">
        <v>10</v>
      </c>
      <c r="R576" t="s">
        <v>3</v>
      </c>
      <c r="S576" t="s">
        <v>6</v>
      </c>
      <c r="T576">
        <v>3</v>
      </c>
    </row>
    <row r="577" spans="1:20" x14ac:dyDescent="0.25">
      <c r="A577" s="13">
        <v>42430</v>
      </c>
      <c r="B577">
        <v>50336</v>
      </c>
      <c r="C577" t="s">
        <v>22</v>
      </c>
      <c r="D577">
        <v>28</v>
      </c>
      <c r="E577" t="s">
        <v>15</v>
      </c>
      <c r="F577" t="s">
        <v>32</v>
      </c>
      <c r="G577" s="13"/>
      <c r="H577" t="s">
        <v>64</v>
      </c>
      <c r="I577" t="s">
        <v>30</v>
      </c>
      <c r="J577" s="13">
        <v>38610</v>
      </c>
      <c r="K577" t="s">
        <v>41</v>
      </c>
      <c r="L577" t="s">
        <v>64</v>
      </c>
      <c r="M577" t="s">
        <v>65</v>
      </c>
      <c r="N577">
        <v>2359</v>
      </c>
      <c r="O577">
        <v>78.63</v>
      </c>
      <c r="P577">
        <v>0</v>
      </c>
      <c r="Q577" t="s">
        <v>10</v>
      </c>
      <c r="R577" t="s">
        <v>3</v>
      </c>
      <c r="S577" t="s">
        <v>6</v>
      </c>
      <c r="T577">
        <v>3</v>
      </c>
    </row>
    <row r="578" spans="1:20" x14ac:dyDescent="0.25">
      <c r="A578" s="13">
        <v>42430</v>
      </c>
      <c r="B578">
        <v>104704</v>
      </c>
      <c r="C578" t="s">
        <v>22</v>
      </c>
      <c r="D578">
        <v>28</v>
      </c>
      <c r="E578" t="s">
        <v>21</v>
      </c>
      <c r="F578" t="s">
        <v>32</v>
      </c>
      <c r="G578" s="13"/>
      <c r="H578" t="s">
        <v>64</v>
      </c>
      <c r="I578" t="s">
        <v>24</v>
      </c>
      <c r="J578" s="13">
        <v>39344</v>
      </c>
      <c r="K578" t="s">
        <v>41</v>
      </c>
      <c r="L578" t="s">
        <v>64</v>
      </c>
      <c r="M578" t="s">
        <v>65</v>
      </c>
      <c r="N578">
        <v>1625</v>
      </c>
      <c r="O578">
        <v>54.17</v>
      </c>
      <c r="P578">
        <v>0</v>
      </c>
      <c r="Q578" t="s">
        <v>10</v>
      </c>
      <c r="R578" t="s">
        <v>3</v>
      </c>
      <c r="S578" t="s">
        <v>6</v>
      </c>
      <c r="T578">
        <v>3</v>
      </c>
    </row>
    <row r="579" spans="1:20" x14ac:dyDescent="0.25">
      <c r="A579" s="13">
        <v>42461</v>
      </c>
      <c r="B579">
        <v>50322</v>
      </c>
      <c r="C579" t="s">
        <v>22</v>
      </c>
      <c r="D579">
        <v>28</v>
      </c>
      <c r="E579" t="s">
        <v>21</v>
      </c>
      <c r="F579" t="s">
        <v>32</v>
      </c>
      <c r="G579" s="13"/>
      <c r="H579" t="s">
        <v>64</v>
      </c>
      <c r="I579" t="s">
        <v>30</v>
      </c>
      <c r="J579" s="13">
        <v>39417</v>
      </c>
      <c r="K579" t="s">
        <v>41</v>
      </c>
      <c r="L579" t="s">
        <v>64</v>
      </c>
      <c r="M579" t="s">
        <v>65</v>
      </c>
      <c r="N579">
        <v>1583</v>
      </c>
      <c r="O579">
        <v>52.77</v>
      </c>
      <c r="P579">
        <v>0</v>
      </c>
      <c r="Q579" t="s">
        <v>10</v>
      </c>
      <c r="R579" t="s">
        <v>7</v>
      </c>
      <c r="S579" t="s">
        <v>68</v>
      </c>
      <c r="T579">
        <v>4</v>
      </c>
    </row>
    <row r="580" spans="1:20" x14ac:dyDescent="0.25">
      <c r="A580" s="13">
        <v>42461</v>
      </c>
      <c r="B580">
        <v>50336</v>
      </c>
      <c r="C580" t="s">
        <v>22</v>
      </c>
      <c r="D580">
        <v>28</v>
      </c>
      <c r="E580" t="s">
        <v>15</v>
      </c>
      <c r="F580" t="s">
        <v>32</v>
      </c>
      <c r="G580" s="13"/>
      <c r="H580" t="s">
        <v>64</v>
      </c>
      <c r="I580" t="s">
        <v>30</v>
      </c>
      <c r="J580" s="13">
        <v>38610</v>
      </c>
      <c r="K580" t="s">
        <v>41</v>
      </c>
      <c r="L580" t="s">
        <v>64</v>
      </c>
      <c r="M580" t="s">
        <v>65</v>
      </c>
      <c r="N580">
        <v>2390</v>
      </c>
      <c r="O580">
        <v>79.67</v>
      </c>
      <c r="P580">
        <v>0</v>
      </c>
      <c r="Q580" t="s">
        <v>10</v>
      </c>
      <c r="R580" t="s">
        <v>7</v>
      </c>
      <c r="S580" t="s">
        <v>68</v>
      </c>
      <c r="T580">
        <v>4</v>
      </c>
    </row>
    <row r="581" spans="1:20" x14ac:dyDescent="0.25">
      <c r="A581" s="13">
        <v>42461</v>
      </c>
      <c r="B581">
        <v>104704</v>
      </c>
      <c r="C581" t="s">
        <v>22</v>
      </c>
      <c r="D581">
        <v>28</v>
      </c>
      <c r="E581" t="s">
        <v>21</v>
      </c>
      <c r="F581" t="s">
        <v>32</v>
      </c>
      <c r="G581" s="13"/>
      <c r="H581" t="s">
        <v>64</v>
      </c>
      <c r="I581" t="s">
        <v>24</v>
      </c>
      <c r="J581" s="13">
        <v>39344</v>
      </c>
      <c r="K581" t="s">
        <v>41</v>
      </c>
      <c r="L581" t="s">
        <v>64</v>
      </c>
      <c r="M581" t="s">
        <v>65</v>
      </c>
      <c r="N581">
        <v>1656</v>
      </c>
      <c r="O581">
        <v>55.2</v>
      </c>
      <c r="P581">
        <v>0</v>
      </c>
      <c r="Q581" t="s">
        <v>10</v>
      </c>
      <c r="R581" t="s">
        <v>7</v>
      </c>
      <c r="S581" t="s">
        <v>68</v>
      </c>
      <c r="T581">
        <v>4</v>
      </c>
    </row>
    <row r="582" spans="1:20" x14ac:dyDescent="0.25">
      <c r="A582" s="13">
        <v>42491</v>
      </c>
      <c r="B582">
        <v>50322</v>
      </c>
      <c r="C582" t="s">
        <v>22</v>
      </c>
      <c r="D582">
        <v>28</v>
      </c>
      <c r="E582" t="s">
        <v>21</v>
      </c>
      <c r="F582" t="s">
        <v>32</v>
      </c>
      <c r="G582" s="13"/>
      <c r="H582" t="s">
        <v>64</v>
      </c>
      <c r="I582" t="s">
        <v>30</v>
      </c>
      <c r="J582" s="13">
        <v>39417</v>
      </c>
      <c r="K582" t="s">
        <v>41</v>
      </c>
      <c r="L582" t="s">
        <v>64</v>
      </c>
      <c r="M582" t="s">
        <v>65</v>
      </c>
      <c r="N582">
        <v>1613</v>
      </c>
      <c r="O582">
        <v>53.77</v>
      </c>
      <c r="P582">
        <v>0</v>
      </c>
      <c r="Q582" t="s">
        <v>10</v>
      </c>
      <c r="R582" t="s">
        <v>7</v>
      </c>
      <c r="S582" t="s">
        <v>69</v>
      </c>
      <c r="T582">
        <v>5</v>
      </c>
    </row>
    <row r="583" spans="1:20" x14ac:dyDescent="0.25">
      <c r="A583" s="13">
        <v>42491</v>
      </c>
      <c r="B583">
        <v>50336</v>
      </c>
      <c r="C583" t="s">
        <v>22</v>
      </c>
      <c r="D583">
        <v>28</v>
      </c>
      <c r="E583" t="s">
        <v>15</v>
      </c>
      <c r="F583" t="s">
        <v>32</v>
      </c>
      <c r="G583" s="13"/>
      <c r="H583" t="s">
        <v>64</v>
      </c>
      <c r="I583" t="s">
        <v>30</v>
      </c>
      <c r="J583" s="13">
        <v>38610</v>
      </c>
      <c r="K583" t="s">
        <v>41</v>
      </c>
      <c r="L583" t="s">
        <v>64</v>
      </c>
      <c r="M583" t="s">
        <v>65</v>
      </c>
      <c r="N583">
        <v>2420</v>
      </c>
      <c r="O583">
        <v>80.67</v>
      </c>
      <c r="P583">
        <v>0</v>
      </c>
      <c r="Q583" t="s">
        <v>10</v>
      </c>
      <c r="R583" t="s">
        <v>7</v>
      </c>
      <c r="S583" t="s">
        <v>69</v>
      </c>
      <c r="T583">
        <v>5</v>
      </c>
    </row>
    <row r="584" spans="1:20" x14ac:dyDescent="0.25">
      <c r="A584" s="13">
        <v>42491</v>
      </c>
      <c r="B584">
        <v>104704</v>
      </c>
      <c r="C584" t="s">
        <v>22</v>
      </c>
      <c r="D584">
        <v>28</v>
      </c>
      <c r="E584" t="s">
        <v>21</v>
      </c>
      <c r="F584" t="s">
        <v>32</v>
      </c>
      <c r="G584" s="13"/>
      <c r="H584" t="s">
        <v>64</v>
      </c>
      <c r="I584" t="s">
        <v>24</v>
      </c>
      <c r="J584" s="13">
        <v>39344</v>
      </c>
      <c r="K584" t="s">
        <v>41</v>
      </c>
      <c r="L584" t="s">
        <v>64</v>
      </c>
      <c r="M584" t="s">
        <v>65</v>
      </c>
      <c r="N584">
        <v>1686</v>
      </c>
      <c r="O584">
        <v>56.2</v>
      </c>
      <c r="P584">
        <v>0</v>
      </c>
      <c r="Q584" t="s">
        <v>10</v>
      </c>
      <c r="R584" t="s">
        <v>7</v>
      </c>
      <c r="S584" t="s">
        <v>69</v>
      </c>
      <c r="T584">
        <v>5</v>
      </c>
    </row>
    <row r="585" spans="1:20" x14ac:dyDescent="0.25">
      <c r="A585" s="13">
        <v>42522</v>
      </c>
      <c r="B585">
        <v>50322</v>
      </c>
      <c r="C585" t="s">
        <v>22</v>
      </c>
      <c r="D585">
        <v>28</v>
      </c>
      <c r="E585" t="s">
        <v>21</v>
      </c>
      <c r="F585" t="s">
        <v>32</v>
      </c>
      <c r="G585" s="13"/>
      <c r="H585" t="s">
        <v>64</v>
      </c>
      <c r="I585" t="s">
        <v>30</v>
      </c>
      <c r="J585" s="13">
        <v>39417</v>
      </c>
      <c r="K585" t="s">
        <v>41</v>
      </c>
      <c r="L585" t="s">
        <v>64</v>
      </c>
      <c r="M585" t="s">
        <v>65</v>
      </c>
      <c r="N585">
        <v>1644</v>
      </c>
      <c r="O585">
        <v>54.8</v>
      </c>
      <c r="P585">
        <v>0</v>
      </c>
      <c r="Q585" t="s">
        <v>10</v>
      </c>
      <c r="R585" t="s">
        <v>7</v>
      </c>
      <c r="S585" t="s">
        <v>73</v>
      </c>
      <c r="T585">
        <v>6</v>
      </c>
    </row>
    <row r="586" spans="1:20" x14ac:dyDescent="0.25">
      <c r="A586" s="13">
        <v>42522</v>
      </c>
      <c r="B586">
        <v>50336</v>
      </c>
      <c r="C586" t="s">
        <v>22</v>
      </c>
      <c r="D586">
        <v>28</v>
      </c>
      <c r="E586" t="s">
        <v>15</v>
      </c>
      <c r="F586" t="s">
        <v>32</v>
      </c>
      <c r="G586" s="13"/>
      <c r="H586" t="s">
        <v>64</v>
      </c>
      <c r="I586" t="s">
        <v>30</v>
      </c>
      <c r="J586" s="13">
        <v>38610</v>
      </c>
      <c r="K586" t="s">
        <v>41</v>
      </c>
      <c r="L586" t="s">
        <v>64</v>
      </c>
      <c r="M586" t="s">
        <v>65</v>
      </c>
      <c r="N586">
        <v>2451</v>
      </c>
      <c r="O586">
        <v>81.7</v>
      </c>
      <c r="P586">
        <v>0</v>
      </c>
      <c r="Q586" t="s">
        <v>10</v>
      </c>
      <c r="R586" t="s">
        <v>7</v>
      </c>
      <c r="S586" t="s">
        <v>73</v>
      </c>
      <c r="T586">
        <v>6</v>
      </c>
    </row>
    <row r="587" spans="1:20" x14ac:dyDescent="0.25">
      <c r="A587" s="13">
        <v>42522</v>
      </c>
      <c r="B587">
        <v>104704</v>
      </c>
      <c r="C587" t="s">
        <v>22</v>
      </c>
      <c r="D587">
        <v>28</v>
      </c>
      <c r="E587" t="s">
        <v>21</v>
      </c>
      <c r="F587" t="s">
        <v>32</v>
      </c>
      <c r="G587" s="13"/>
      <c r="H587" t="s">
        <v>64</v>
      </c>
      <c r="I587" t="s">
        <v>24</v>
      </c>
      <c r="J587" s="13">
        <v>39344</v>
      </c>
      <c r="K587" t="s">
        <v>41</v>
      </c>
      <c r="L587" t="s">
        <v>64</v>
      </c>
      <c r="M587" t="s">
        <v>65</v>
      </c>
      <c r="N587">
        <v>1717</v>
      </c>
      <c r="O587">
        <v>57.23</v>
      </c>
      <c r="P587">
        <v>0</v>
      </c>
      <c r="Q587" t="s">
        <v>10</v>
      </c>
      <c r="R587" t="s">
        <v>7</v>
      </c>
      <c r="S587" t="s">
        <v>73</v>
      </c>
      <c r="T587">
        <v>6</v>
      </c>
    </row>
    <row r="588" spans="1:20" x14ac:dyDescent="0.25">
      <c r="A588" s="13">
        <v>42552</v>
      </c>
      <c r="B588">
        <v>50322</v>
      </c>
      <c r="C588" t="s">
        <v>22</v>
      </c>
      <c r="D588">
        <v>28</v>
      </c>
      <c r="E588" t="s">
        <v>21</v>
      </c>
      <c r="F588" t="s">
        <v>32</v>
      </c>
      <c r="G588" s="13"/>
      <c r="H588" t="s">
        <v>64</v>
      </c>
      <c r="I588" t="s">
        <v>30</v>
      </c>
      <c r="J588" s="13">
        <v>39417</v>
      </c>
      <c r="K588" t="s">
        <v>41</v>
      </c>
      <c r="L588" t="s">
        <v>64</v>
      </c>
      <c r="M588" t="s">
        <v>65</v>
      </c>
      <c r="N588">
        <v>1674</v>
      </c>
      <c r="O588">
        <v>55.8</v>
      </c>
      <c r="P588">
        <v>0</v>
      </c>
      <c r="Q588" t="s">
        <v>10</v>
      </c>
      <c r="R588" t="s">
        <v>8</v>
      </c>
      <c r="S588" t="s">
        <v>74</v>
      </c>
      <c r="T588">
        <v>7</v>
      </c>
    </row>
    <row r="589" spans="1:20" x14ac:dyDescent="0.25">
      <c r="A589" s="13">
        <v>42552</v>
      </c>
      <c r="B589">
        <v>50336</v>
      </c>
      <c r="C589" t="s">
        <v>22</v>
      </c>
      <c r="D589">
        <v>28</v>
      </c>
      <c r="E589" t="s">
        <v>15</v>
      </c>
      <c r="F589" t="s">
        <v>32</v>
      </c>
      <c r="G589" s="13"/>
      <c r="H589" t="s">
        <v>64</v>
      </c>
      <c r="I589" t="s">
        <v>30</v>
      </c>
      <c r="J589" s="13">
        <v>38610</v>
      </c>
      <c r="K589" t="s">
        <v>41</v>
      </c>
      <c r="L589" t="s">
        <v>64</v>
      </c>
      <c r="M589" t="s">
        <v>65</v>
      </c>
      <c r="N589">
        <v>2481</v>
      </c>
      <c r="O589">
        <v>82.7</v>
      </c>
      <c r="P589">
        <v>0</v>
      </c>
      <c r="Q589" t="s">
        <v>10</v>
      </c>
      <c r="R589" t="s">
        <v>8</v>
      </c>
      <c r="S589" t="s">
        <v>74</v>
      </c>
      <c r="T589">
        <v>7</v>
      </c>
    </row>
    <row r="590" spans="1:20" x14ac:dyDescent="0.25">
      <c r="A590" s="13">
        <v>42552</v>
      </c>
      <c r="B590">
        <v>104704</v>
      </c>
      <c r="C590" t="s">
        <v>22</v>
      </c>
      <c r="D590">
        <v>28</v>
      </c>
      <c r="E590" t="s">
        <v>21</v>
      </c>
      <c r="F590" t="s">
        <v>32</v>
      </c>
      <c r="G590" s="13"/>
      <c r="H590" t="s">
        <v>64</v>
      </c>
      <c r="I590" t="s">
        <v>24</v>
      </c>
      <c r="J590" s="13">
        <v>39344</v>
      </c>
      <c r="K590" t="s">
        <v>41</v>
      </c>
      <c r="L590" t="s">
        <v>64</v>
      </c>
      <c r="M590" t="s">
        <v>65</v>
      </c>
      <c r="N590">
        <v>1747</v>
      </c>
      <c r="O590">
        <v>58.23</v>
      </c>
      <c r="P590">
        <v>0</v>
      </c>
      <c r="Q590" t="s">
        <v>10</v>
      </c>
      <c r="R590" t="s">
        <v>8</v>
      </c>
      <c r="S590" t="s">
        <v>74</v>
      </c>
      <c r="T590">
        <v>7</v>
      </c>
    </row>
    <row r="591" spans="1:20" x14ac:dyDescent="0.25">
      <c r="A591" s="13">
        <v>42583</v>
      </c>
      <c r="B591">
        <v>50322</v>
      </c>
      <c r="C591" t="s">
        <v>22</v>
      </c>
      <c r="D591">
        <v>28</v>
      </c>
      <c r="E591" t="s">
        <v>21</v>
      </c>
      <c r="F591" t="s">
        <v>32</v>
      </c>
      <c r="G591" s="13"/>
      <c r="H591" t="s">
        <v>64</v>
      </c>
      <c r="I591" t="s">
        <v>30</v>
      </c>
      <c r="J591" s="13">
        <v>39417</v>
      </c>
      <c r="K591" t="s">
        <v>41</v>
      </c>
      <c r="L591" t="s">
        <v>64</v>
      </c>
      <c r="M591" t="s">
        <v>65</v>
      </c>
      <c r="N591">
        <v>1705</v>
      </c>
      <c r="O591">
        <v>56.83</v>
      </c>
      <c r="P591">
        <v>0</v>
      </c>
      <c r="Q591" t="s">
        <v>10</v>
      </c>
      <c r="R591" t="s">
        <v>8</v>
      </c>
      <c r="S591" t="s">
        <v>70</v>
      </c>
      <c r="T591">
        <v>8</v>
      </c>
    </row>
    <row r="592" spans="1:20" x14ac:dyDescent="0.25">
      <c r="A592" s="13">
        <v>42583</v>
      </c>
      <c r="B592">
        <v>50336</v>
      </c>
      <c r="C592" t="s">
        <v>22</v>
      </c>
      <c r="D592">
        <v>28</v>
      </c>
      <c r="E592" t="s">
        <v>15</v>
      </c>
      <c r="F592" t="s">
        <v>32</v>
      </c>
      <c r="G592" s="13"/>
      <c r="H592" t="s">
        <v>64</v>
      </c>
      <c r="I592" t="s">
        <v>30</v>
      </c>
      <c r="J592" s="13">
        <v>38610</v>
      </c>
      <c r="K592" t="s">
        <v>41</v>
      </c>
      <c r="L592" t="s">
        <v>64</v>
      </c>
      <c r="M592" t="s">
        <v>65</v>
      </c>
      <c r="N592">
        <v>2512</v>
      </c>
      <c r="O592">
        <v>83.73</v>
      </c>
      <c r="P592">
        <v>0</v>
      </c>
      <c r="Q592" t="s">
        <v>10</v>
      </c>
      <c r="R592" t="s">
        <v>8</v>
      </c>
      <c r="S592" t="s">
        <v>70</v>
      </c>
      <c r="T592">
        <v>8</v>
      </c>
    </row>
    <row r="593" spans="1:20" x14ac:dyDescent="0.25">
      <c r="A593" s="13">
        <v>42583</v>
      </c>
      <c r="B593">
        <v>104704</v>
      </c>
      <c r="C593" t="s">
        <v>22</v>
      </c>
      <c r="D593">
        <v>28</v>
      </c>
      <c r="E593" t="s">
        <v>21</v>
      </c>
      <c r="F593" t="s">
        <v>32</v>
      </c>
      <c r="G593" s="13"/>
      <c r="H593" t="s">
        <v>64</v>
      </c>
      <c r="I593" t="s">
        <v>24</v>
      </c>
      <c r="J593" s="13">
        <v>39344</v>
      </c>
      <c r="K593" t="s">
        <v>41</v>
      </c>
      <c r="L593" t="s">
        <v>64</v>
      </c>
      <c r="M593" t="s">
        <v>65</v>
      </c>
      <c r="N593">
        <v>1778</v>
      </c>
      <c r="O593">
        <v>59.27</v>
      </c>
      <c r="P593">
        <v>0</v>
      </c>
      <c r="Q593" t="s">
        <v>10</v>
      </c>
      <c r="R593" t="s">
        <v>8</v>
      </c>
      <c r="S593" t="s">
        <v>70</v>
      </c>
      <c r="T593">
        <v>8</v>
      </c>
    </row>
    <row r="594" spans="1:20" x14ac:dyDescent="0.25">
      <c r="A594" s="13">
        <v>42614</v>
      </c>
      <c r="B594">
        <v>50322</v>
      </c>
      <c r="C594" t="s">
        <v>22</v>
      </c>
      <c r="D594">
        <v>28</v>
      </c>
      <c r="E594" t="s">
        <v>21</v>
      </c>
      <c r="F594" t="s">
        <v>32</v>
      </c>
      <c r="G594" s="13"/>
      <c r="H594" t="s">
        <v>64</v>
      </c>
      <c r="I594" t="s">
        <v>30</v>
      </c>
      <c r="J594" s="13">
        <v>39417</v>
      </c>
      <c r="K594" t="s">
        <v>41</v>
      </c>
      <c r="L594" t="s">
        <v>64</v>
      </c>
      <c r="M594" t="s">
        <v>65</v>
      </c>
      <c r="N594">
        <v>1736</v>
      </c>
      <c r="O594">
        <v>57.87</v>
      </c>
      <c r="P594">
        <v>0</v>
      </c>
      <c r="Q594" t="s">
        <v>10</v>
      </c>
      <c r="R594" t="s">
        <v>8</v>
      </c>
      <c r="S594" t="s">
        <v>71</v>
      </c>
      <c r="T594">
        <v>9</v>
      </c>
    </row>
    <row r="595" spans="1:20" x14ac:dyDescent="0.25">
      <c r="A595" s="13">
        <v>42614</v>
      </c>
      <c r="B595">
        <v>50336</v>
      </c>
      <c r="C595" t="s">
        <v>22</v>
      </c>
      <c r="D595">
        <v>28</v>
      </c>
      <c r="E595" t="s">
        <v>15</v>
      </c>
      <c r="F595" t="s">
        <v>32</v>
      </c>
      <c r="G595" s="13"/>
      <c r="H595" t="s">
        <v>64</v>
      </c>
      <c r="I595" t="s">
        <v>30</v>
      </c>
      <c r="J595" s="13">
        <v>38610</v>
      </c>
      <c r="K595" t="s">
        <v>41</v>
      </c>
      <c r="L595" t="s">
        <v>64</v>
      </c>
      <c r="M595" t="s">
        <v>65</v>
      </c>
      <c r="N595">
        <v>2543</v>
      </c>
      <c r="O595">
        <v>84.77</v>
      </c>
      <c r="P595">
        <v>0</v>
      </c>
      <c r="Q595" t="s">
        <v>10</v>
      </c>
      <c r="R595" t="s">
        <v>8</v>
      </c>
      <c r="S595" t="s">
        <v>71</v>
      </c>
      <c r="T595">
        <v>9</v>
      </c>
    </row>
    <row r="596" spans="1:20" x14ac:dyDescent="0.25">
      <c r="A596" s="13">
        <v>42614</v>
      </c>
      <c r="B596">
        <v>104704</v>
      </c>
      <c r="C596" t="s">
        <v>22</v>
      </c>
      <c r="D596">
        <v>28</v>
      </c>
      <c r="E596" t="s">
        <v>21</v>
      </c>
      <c r="F596" t="s">
        <v>32</v>
      </c>
      <c r="G596" s="13"/>
      <c r="H596" t="s">
        <v>64</v>
      </c>
      <c r="I596" t="s">
        <v>24</v>
      </c>
      <c r="J596" s="13">
        <v>39344</v>
      </c>
      <c r="K596" t="s">
        <v>41</v>
      </c>
      <c r="L596" t="s">
        <v>64</v>
      </c>
      <c r="M596" t="s">
        <v>65</v>
      </c>
      <c r="N596">
        <v>1809</v>
      </c>
      <c r="O596">
        <v>60.3</v>
      </c>
      <c r="P596">
        <v>0</v>
      </c>
      <c r="Q596" t="s">
        <v>10</v>
      </c>
      <c r="R596" t="s">
        <v>8</v>
      </c>
      <c r="S596" t="s">
        <v>71</v>
      </c>
      <c r="T596">
        <v>9</v>
      </c>
    </row>
    <row r="597" spans="1:20" x14ac:dyDescent="0.25">
      <c r="A597" s="13">
        <v>42644</v>
      </c>
      <c r="B597">
        <v>50322</v>
      </c>
      <c r="C597" t="s">
        <v>22</v>
      </c>
      <c r="D597">
        <v>28</v>
      </c>
      <c r="E597" t="s">
        <v>21</v>
      </c>
      <c r="F597" t="s">
        <v>32</v>
      </c>
      <c r="G597" s="13"/>
      <c r="H597" t="s">
        <v>64</v>
      </c>
      <c r="I597" t="s">
        <v>30</v>
      </c>
      <c r="J597" s="13">
        <v>39417</v>
      </c>
      <c r="K597" t="s">
        <v>41</v>
      </c>
      <c r="L597" t="s">
        <v>64</v>
      </c>
      <c r="M597" t="s">
        <v>65</v>
      </c>
      <c r="N597">
        <v>1766</v>
      </c>
      <c r="O597">
        <v>58.87</v>
      </c>
      <c r="P597">
        <v>0</v>
      </c>
      <c r="Q597" t="s">
        <v>10</v>
      </c>
      <c r="R597" t="s">
        <v>9</v>
      </c>
      <c r="S597" t="s">
        <v>66</v>
      </c>
      <c r="T597">
        <v>10</v>
      </c>
    </row>
    <row r="598" spans="1:20" x14ac:dyDescent="0.25">
      <c r="A598" s="13">
        <v>42644</v>
      </c>
      <c r="B598">
        <v>50336</v>
      </c>
      <c r="C598" t="s">
        <v>22</v>
      </c>
      <c r="D598">
        <v>28</v>
      </c>
      <c r="E598" t="s">
        <v>15</v>
      </c>
      <c r="F598" t="s">
        <v>32</v>
      </c>
      <c r="G598" s="13"/>
      <c r="H598" t="s">
        <v>64</v>
      </c>
      <c r="I598" t="s">
        <v>30</v>
      </c>
      <c r="J598" s="13">
        <v>38610</v>
      </c>
      <c r="K598" t="s">
        <v>41</v>
      </c>
      <c r="L598" t="s">
        <v>64</v>
      </c>
      <c r="M598" t="s">
        <v>65</v>
      </c>
      <c r="N598">
        <v>2573</v>
      </c>
      <c r="O598">
        <v>85.77</v>
      </c>
      <c r="P598">
        <v>0</v>
      </c>
      <c r="Q598" t="s">
        <v>10</v>
      </c>
      <c r="R598" t="s">
        <v>9</v>
      </c>
      <c r="S598" t="s">
        <v>66</v>
      </c>
      <c r="T598">
        <v>10</v>
      </c>
    </row>
    <row r="599" spans="1:20" x14ac:dyDescent="0.25">
      <c r="A599" s="13">
        <v>42644</v>
      </c>
      <c r="B599">
        <v>104704</v>
      </c>
      <c r="C599" t="s">
        <v>22</v>
      </c>
      <c r="D599">
        <v>28</v>
      </c>
      <c r="E599" t="s">
        <v>21</v>
      </c>
      <c r="F599" t="s">
        <v>32</v>
      </c>
      <c r="G599" s="13"/>
      <c r="H599" t="s">
        <v>64</v>
      </c>
      <c r="I599" t="s">
        <v>24</v>
      </c>
      <c r="J599" s="13">
        <v>39344</v>
      </c>
      <c r="K599" t="s">
        <v>41</v>
      </c>
      <c r="L599" t="s">
        <v>64</v>
      </c>
      <c r="M599" t="s">
        <v>65</v>
      </c>
      <c r="N599">
        <v>1839</v>
      </c>
      <c r="O599">
        <v>61.3</v>
      </c>
      <c r="P599">
        <v>0</v>
      </c>
      <c r="Q599" t="s">
        <v>10</v>
      </c>
      <c r="R599" t="s">
        <v>9</v>
      </c>
      <c r="S599" t="s">
        <v>66</v>
      </c>
      <c r="T599">
        <v>10</v>
      </c>
    </row>
    <row r="600" spans="1:20" x14ac:dyDescent="0.25">
      <c r="A600" s="13">
        <v>42675</v>
      </c>
      <c r="B600">
        <v>50322</v>
      </c>
      <c r="C600" t="s">
        <v>22</v>
      </c>
      <c r="D600">
        <v>28</v>
      </c>
      <c r="E600" t="s">
        <v>21</v>
      </c>
      <c r="F600" t="s">
        <v>32</v>
      </c>
      <c r="G600" s="13"/>
      <c r="H600" t="s">
        <v>64</v>
      </c>
      <c r="I600" t="s">
        <v>30</v>
      </c>
      <c r="J600" s="13">
        <v>39417</v>
      </c>
      <c r="K600" t="s">
        <v>41</v>
      </c>
      <c r="L600" t="s">
        <v>64</v>
      </c>
      <c r="M600" t="s">
        <v>65</v>
      </c>
      <c r="N600">
        <v>1797</v>
      </c>
      <c r="O600">
        <v>59.9</v>
      </c>
      <c r="P600">
        <v>0</v>
      </c>
      <c r="Q600" t="s">
        <v>10</v>
      </c>
      <c r="R600" t="s">
        <v>9</v>
      </c>
      <c r="S600" t="s">
        <v>67</v>
      </c>
      <c r="T600">
        <v>11</v>
      </c>
    </row>
    <row r="601" spans="1:20" x14ac:dyDescent="0.25">
      <c r="A601" s="13">
        <v>42675</v>
      </c>
      <c r="B601">
        <v>50336</v>
      </c>
      <c r="C601" t="s">
        <v>22</v>
      </c>
      <c r="D601">
        <v>28</v>
      </c>
      <c r="E601" t="s">
        <v>15</v>
      </c>
      <c r="F601" t="s">
        <v>32</v>
      </c>
      <c r="G601" s="13"/>
      <c r="H601" t="s">
        <v>64</v>
      </c>
      <c r="I601" t="s">
        <v>30</v>
      </c>
      <c r="J601" s="13">
        <v>38610</v>
      </c>
      <c r="K601" t="s">
        <v>41</v>
      </c>
      <c r="L601" t="s">
        <v>64</v>
      </c>
      <c r="M601" t="s">
        <v>65</v>
      </c>
      <c r="N601">
        <v>2604</v>
      </c>
      <c r="O601">
        <v>86.8</v>
      </c>
      <c r="P601">
        <v>0</v>
      </c>
      <c r="Q601" t="s">
        <v>10</v>
      </c>
      <c r="R601" t="s">
        <v>9</v>
      </c>
      <c r="S601" t="s">
        <v>67</v>
      </c>
      <c r="T601">
        <v>11</v>
      </c>
    </row>
    <row r="602" spans="1:20" x14ac:dyDescent="0.25">
      <c r="A602" s="13">
        <v>42675</v>
      </c>
      <c r="B602">
        <v>104704</v>
      </c>
      <c r="C602" t="s">
        <v>22</v>
      </c>
      <c r="D602">
        <v>28</v>
      </c>
      <c r="E602" t="s">
        <v>21</v>
      </c>
      <c r="F602" t="s">
        <v>32</v>
      </c>
      <c r="G602" s="13"/>
      <c r="H602" t="s">
        <v>64</v>
      </c>
      <c r="I602" t="s">
        <v>24</v>
      </c>
      <c r="J602" s="13">
        <v>39344</v>
      </c>
      <c r="K602" t="s">
        <v>41</v>
      </c>
      <c r="L602" t="s">
        <v>64</v>
      </c>
      <c r="M602" t="s">
        <v>65</v>
      </c>
      <c r="N602">
        <v>1870</v>
      </c>
      <c r="O602">
        <v>62.33</v>
      </c>
      <c r="P602">
        <v>0</v>
      </c>
      <c r="Q602" t="s">
        <v>10</v>
      </c>
      <c r="R602" t="s">
        <v>9</v>
      </c>
      <c r="S602" t="s">
        <v>67</v>
      </c>
      <c r="T602">
        <v>11</v>
      </c>
    </row>
    <row r="603" spans="1:20" x14ac:dyDescent="0.25">
      <c r="A603" s="13">
        <v>42705</v>
      </c>
      <c r="B603">
        <v>50322</v>
      </c>
      <c r="C603" t="s">
        <v>22</v>
      </c>
      <c r="D603">
        <v>28</v>
      </c>
      <c r="E603" t="s">
        <v>21</v>
      </c>
      <c r="F603" t="s">
        <v>32</v>
      </c>
      <c r="G603" s="13"/>
      <c r="H603" t="s">
        <v>64</v>
      </c>
      <c r="I603" t="s">
        <v>30</v>
      </c>
      <c r="J603" s="13">
        <v>39417</v>
      </c>
      <c r="K603" t="s">
        <v>41</v>
      </c>
      <c r="L603" t="s">
        <v>64</v>
      </c>
      <c r="M603" t="s">
        <v>65</v>
      </c>
      <c r="N603">
        <v>1827</v>
      </c>
      <c r="O603">
        <v>60.9</v>
      </c>
      <c r="P603">
        <v>0</v>
      </c>
      <c r="Q603" t="s">
        <v>10</v>
      </c>
      <c r="R603" t="s">
        <v>9</v>
      </c>
      <c r="S603" t="s">
        <v>72</v>
      </c>
      <c r="T603">
        <v>12</v>
      </c>
    </row>
    <row r="604" spans="1:20" x14ac:dyDescent="0.25">
      <c r="A604" s="13">
        <v>42705</v>
      </c>
      <c r="B604">
        <v>50336</v>
      </c>
      <c r="C604" t="s">
        <v>22</v>
      </c>
      <c r="D604">
        <v>28</v>
      </c>
      <c r="E604" t="s">
        <v>15</v>
      </c>
      <c r="F604" t="s">
        <v>32</v>
      </c>
      <c r="G604" s="13"/>
      <c r="H604" t="s">
        <v>64</v>
      </c>
      <c r="I604" t="s">
        <v>30</v>
      </c>
      <c r="J604" s="13">
        <v>38610</v>
      </c>
      <c r="K604" t="s">
        <v>41</v>
      </c>
      <c r="L604" t="s">
        <v>64</v>
      </c>
      <c r="M604" t="s">
        <v>65</v>
      </c>
      <c r="N604">
        <v>2634</v>
      </c>
      <c r="O604">
        <v>87.8</v>
      </c>
      <c r="P604">
        <v>0</v>
      </c>
      <c r="Q604" t="s">
        <v>10</v>
      </c>
      <c r="R604" t="s">
        <v>9</v>
      </c>
      <c r="S604" t="s">
        <v>72</v>
      </c>
      <c r="T604">
        <v>12</v>
      </c>
    </row>
    <row r="605" spans="1:20" x14ac:dyDescent="0.25">
      <c r="A605" s="13">
        <v>42705</v>
      </c>
      <c r="B605">
        <v>104704</v>
      </c>
      <c r="C605" t="s">
        <v>22</v>
      </c>
      <c r="D605">
        <v>28</v>
      </c>
      <c r="E605" t="s">
        <v>21</v>
      </c>
      <c r="F605" t="s">
        <v>32</v>
      </c>
      <c r="G605" s="13"/>
      <c r="H605" t="s">
        <v>64</v>
      </c>
      <c r="I605" t="s">
        <v>24</v>
      </c>
      <c r="J605" s="13">
        <v>39344</v>
      </c>
      <c r="K605" t="s">
        <v>41</v>
      </c>
      <c r="L605" t="s">
        <v>64</v>
      </c>
      <c r="M605" t="s">
        <v>65</v>
      </c>
      <c r="N605">
        <v>1900</v>
      </c>
      <c r="O605">
        <v>63.33</v>
      </c>
      <c r="P605">
        <v>0</v>
      </c>
      <c r="Q605" t="s">
        <v>10</v>
      </c>
      <c r="R605" t="s">
        <v>9</v>
      </c>
      <c r="S605" t="s">
        <v>72</v>
      </c>
      <c r="T605">
        <v>12</v>
      </c>
    </row>
    <row r="606" spans="1:20" x14ac:dyDescent="0.25">
      <c r="A606" s="13">
        <v>42979</v>
      </c>
      <c r="B606">
        <v>53876</v>
      </c>
      <c r="C606" t="s">
        <v>22</v>
      </c>
      <c r="D606">
        <v>28</v>
      </c>
      <c r="E606" t="s">
        <v>19</v>
      </c>
      <c r="F606" t="s">
        <v>32</v>
      </c>
      <c r="G606" s="13"/>
      <c r="H606" t="s">
        <v>64</v>
      </c>
      <c r="I606" t="s">
        <v>30</v>
      </c>
      <c r="J606" s="13">
        <v>41508</v>
      </c>
      <c r="K606" t="s">
        <v>41</v>
      </c>
      <c r="L606" t="s">
        <v>64</v>
      </c>
      <c r="M606" t="s">
        <v>65</v>
      </c>
      <c r="N606">
        <v>10</v>
      </c>
      <c r="O606">
        <v>0.33</v>
      </c>
      <c r="P606">
        <v>0</v>
      </c>
      <c r="Q606" t="s">
        <v>11</v>
      </c>
      <c r="R606" t="s">
        <v>8</v>
      </c>
      <c r="S606" t="s">
        <v>71</v>
      </c>
      <c r="T606">
        <v>9</v>
      </c>
    </row>
    <row r="607" spans="1:20" x14ac:dyDescent="0.25">
      <c r="A607" s="13">
        <v>43009</v>
      </c>
      <c r="B607">
        <v>53876</v>
      </c>
      <c r="C607" t="s">
        <v>22</v>
      </c>
      <c r="D607">
        <v>28</v>
      </c>
      <c r="E607" t="s">
        <v>19</v>
      </c>
      <c r="F607" t="s">
        <v>32</v>
      </c>
      <c r="G607" s="13"/>
      <c r="H607" t="s">
        <v>64</v>
      </c>
      <c r="I607" t="s">
        <v>30</v>
      </c>
      <c r="J607" s="13">
        <v>41508</v>
      </c>
      <c r="K607" t="s">
        <v>41</v>
      </c>
      <c r="L607" t="s">
        <v>64</v>
      </c>
      <c r="M607" t="s">
        <v>65</v>
      </c>
      <c r="N607">
        <v>40</v>
      </c>
      <c r="O607">
        <v>1.33</v>
      </c>
      <c r="P607">
        <v>0</v>
      </c>
      <c r="Q607" t="s">
        <v>11</v>
      </c>
      <c r="R607" t="s">
        <v>9</v>
      </c>
      <c r="S607" t="s">
        <v>66</v>
      </c>
      <c r="T607">
        <v>10</v>
      </c>
    </row>
    <row r="608" spans="1:20" x14ac:dyDescent="0.25">
      <c r="A608" s="13">
        <v>43040</v>
      </c>
      <c r="B608">
        <v>53876</v>
      </c>
      <c r="C608" t="s">
        <v>22</v>
      </c>
      <c r="D608">
        <v>28</v>
      </c>
      <c r="E608" t="s">
        <v>19</v>
      </c>
      <c r="F608" t="s">
        <v>32</v>
      </c>
      <c r="G608" s="13"/>
      <c r="H608" t="s">
        <v>64</v>
      </c>
      <c r="I608" t="s">
        <v>30</v>
      </c>
      <c r="J608" s="13">
        <v>41508</v>
      </c>
      <c r="K608" t="s">
        <v>41</v>
      </c>
      <c r="L608" t="s">
        <v>64</v>
      </c>
      <c r="M608" t="s">
        <v>65</v>
      </c>
      <c r="N608">
        <v>71</v>
      </c>
      <c r="O608">
        <v>2.37</v>
      </c>
      <c r="P608">
        <v>0</v>
      </c>
      <c r="Q608" t="s">
        <v>11</v>
      </c>
      <c r="R608" t="s">
        <v>9</v>
      </c>
      <c r="S608" t="s">
        <v>67</v>
      </c>
      <c r="T608">
        <v>11</v>
      </c>
    </row>
    <row r="609" spans="1:20" x14ac:dyDescent="0.25">
      <c r="A609" s="13">
        <v>43070</v>
      </c>
      <c r="B609">
        <v>53876</v>
      </c>
      <c r="C609" t="s">
        <v>22</v>
      </c>
      <c r="D609">
        <v>28</v>
      </c>
      <c r="E609" t="s">
        <v>19</v>
      </c>
      <c r="F609" t="s">
        <v>32</v>
      </c>
      <c r="G609" s="13"/>
      <c r="H609" t="s">
        <v>64</v>
      </c>
      <c r="I609" t="s">
        <v>30</v>
      </c>
      <c r="J609" s="13">
        <v>41508</v>
      </c>
      <c r="K609" t="s">
        <v>41</v>
      </c>
      <c r="L609" t="s">
        <v>64</v>
      </c>
      <c r="M609" t="s">
        <v>65</v>
      </c>
      <c r="N609">
        <v>101</v>
      </c>
      <c r="O609">
        <v>3.37</v>
      </c>
      <c r="P609">
        <v>0</v>
      </c>
      <c r="Q609" t="s">
        <v>11</v>
      </c>
      <c r="R609" t="s">
        <v>9</v>
      </c>
      <c r="S609" t="s">
        <v>72</v>
      </c>
      <c r="T609">
        <v>12</v>
      </c>
    </row>
    <row r="610" spans="1:20" x14ac:dyDescent="0.25">
      <c r="A610" s="13">
        <v>43252</v>
      </c>
      <c r="B610">
        <v>42462</v>
      </c>
      <c r="C610" t="s">
        <v>22</v>
      </c>
      <c r="D610">
        <v>28</v>
      </c>
      <c r="E610" t="s">
        <v>19</v>
      </c>
      <c r="F610" t="s">
        <v>32</v>
      </c>
      <c r="G610" s="13"/>
      <c r="H610" t="s">
        <v>64</v>
      </c>
      <c r="I610" t="s">
        <v>29</v>
      </c>
      <c r="J610" s="13">
        <v>41783</v>
      </c>
      <c r="K610" t="s">
        <v>41</v>
      </c>
      <c r="L610" t="s">
        <v>64</v>
      </c>
      <c r="M610" t="s">
        <v>65</v>
      </c>
      <c r="N610">
        <v>8</v>
      </c>
      <c r="O610">
        <v>0.27</v>
      </c>
      <c r="P610">
        <v>0</v>
      </c>
      <c r="Q610" t="s">
        <v>12</v>
      </c>
      <c r="R610" t="s">
        <v>7</v>
      </c>
      <c r="S610" t="s">
        <v>73</v>
      </c>
      <c r="T610">
        <v>6</v>
      </c>
    </row>
    <row r="611" spans="1:20" x14ac:dyDescent="0.25">
      <c r="A611" s="13">
        <v>43252</v>
      </c>
      <c r="B611">
        <v>50370</v>
      </c>
      <c r="C611" t="s">
        <v>22</v>
      </c>
      <c r="D611">
        <v>28</v>
      </c>
      <c r="E611" t="s">
        <v>17</v>
      </c>
      <c r="F611" t="s">
        <v>32</v>
      </c>
      <c r="G611" s="13"/>
      <c r="H611" t="s">
        <v>64</v>
      </c>
      <c r="I611" t="s">
        <v>30</v>
      </c>
      <c r="J611" s="13">
        <v>41788</v>
      </c>
      <c r="K611" t="s">
        <v>41</v>
      </c>
      <c r="L611" t="s">
        <v>64</v>
      </c>
      <c r="M611" t="s">
        <v>65</v>
      </c>
      <c r="N611">
        <v>3</v>
      </c>
      <c r="O611">
        <v>0.1</v>
      </c>
      <c r="P611">
        <v>0</v>
      </c>
      <c r="Q611" t="s">
        <v>12</v>
      </c>
      <c r="R611" t="s">
        <v>7</v>
      </c>
      <c r="S611" t="s">
        <v>73</v>
      </c>
      <c r="T611">
        <v>6</v>
      </c>
    </row>
    <row r="612" spans="1:20" x14ac:dyDescent="0.25">
      <c r="A612" s="13">
        <v>43282</v>
      </c>
      <c r="B612">
        <v>42462</v>
      </c>
      <c r="C612" t="s">
        <v>22</v>
      </c>
      <c r="D612">
        <v>28</v>
      </c>
      <c r="E612" t="s">
        <v>19</v>
      </c>
      <c r="F612" t="s">
        <v>32</v>
      </c>
      <c r="G612" s="13"/>
      <c r="H612" t="s">
        <v>64</v>
      </c>
      <c r="I612" t="s">
        <v>29</v>
      </c>
      <c r="J612" s="13">
        <v>41783</v>
      </c>
      <c r="K612" t="s">
        <v>41</v>
      </c>
      <c r="L612" t="s">
        <v>64</v>
      </c>
      <c r="M612" t="s">
        <v>65</v>
      </c>
      <c r="N612">
        <v>38</v>
      </c>
      <c r="O612">
        <v>1.27</v>
      </c>
      <c r="P612">
        <v>0</v>
      </c>
      <c r="Q612" t="s">
        <v>12</v>
      </c>
      <c r="R612" t="s">
        <v>8</v>
      </c>
      <c r="S612" t="s">
        <v>74</v>
      </c>
      <c r="T612">
        <v>7</v>
      </c>
    </row>
    <row r="613" spans="1:20" x14ac:dyDescent="0.25">
      <c r="A613" s="13">
        <v>43282</v>
      </c>
      <c r="B613">
        <v>50370</v>
      </c>
      <c r="C613" t="s">
        <v>22</v>
      </c>
      <c r="D613">
        <v>28</v>
      </c>
      <c r="E613" t="s">
        <v>17</v>
      </c>
      <c r="F613" t="s">
        <v>32</v>
      </c>
      <c r="G613" s="13"/>
      <c r="H613" t="s">
        <v>64</v>
      </c>
      <c r="I613" t="s">
        <v>30</v>
      </c>
      <c r="J613" s="13">
        <v>41788</v>
      </c>
      <c r="K613" t="s">
        <v>41</v>
      </c>
      <c r="L613" t="s">
        <v>64</v>
      </c>
      <c r="M613" t="s">
        <v>65</v>
      </c>
      <c r="N613">
        <v>33</v>
      </c>
      <c r="O613">
        <v>1.1000000000000001</v>
      </c>
      <c r="P613">
        <v>0</v>
      </c>
      <c r="Q613" t="s">
        <v>12</v>
      </c>
      <c r="R613" t="s">
        <v>8</v>
      </c>
      <c r="S613" t="s">
        <v>74</v>
      </c>
      <c r="T613">
        <v>7</v>
      </c>
    </row>
    <row r="614" spans="1:20" x14ac:dyDescent="0.25">
      <c r="A614" s="13">
        <v>43313</v>
      </c>
      <c r="B614">
        <v>42462</v>
      </c>
      <c r="C614" t="s">
        <v>22</v>
      </c>
      <c r="D614">
        <v>28</v>
      </c>
      <c r="E614" t="s">
        <v>19</v>
      </c>
      <c r="F614" t="s">
        <v>32</v>
      </c>
      <c r="G614" s="13"/>
      <c r="H614" t="s">
        <v>64</v>
      </c>
      <c r="I614" t="s">
        <v>29</v>
      </c>
      <c r="J614" s="13">
        <v>41783</v>
      </c>
      <c r="K614" t="s">
        <v>41</v>
      </c>
      <c r="L614" t="s">
        <v>64</v>
      </c>
      <c r="M614" t="s">
        <v>65</v>
      </c>
      <c r="N614">
        <v>69</v>
      </c>
      <c r="O614">
        <v>2.2999999999999998</v>
      </c>
      <c r="P614">
        <v>0</v>
      </c>
      <c r="Q614" t="s">
        <v>12</v>
      </c>
      <c r="R614" t="s">
        <v>8</v>
      </c>
      <c r="S614" t="s">
        <v>70</v>
      </c>
      <c r="T614">
        <v>8</v>
      </c>
    </row>
    <row r="615" spans="1:20" x14ac:dyDescent="0.25">
      <c r="A615" s="13">
        <v>43313</v>
      </c>
      <c r="B615">
        <v>50370</v>
      </c>
      <c r="C615" t="s">
        <v>22</v>
      </c>
      <c r="D615">
        <v>28</v>
      </c>
      <c r="E615" t="s">
        <v>17</v>
      </c>
      <c r="F615" t="s">
        <v>32</v>
      </c>
      <c r="G615" s="13"/>
      <c r="H615" t="s">
        <v>64</v>
      </c>
      <c r="I615" t="s">
        <v>30</v>
      </c>
      <c r="J615" s="13">
        <v>41788</v>
      </c>
      <c r="K615" t="s">
        <v>41</v>
      </c>
      <c r="L615" t="s">
        <v>64</v>
      </c>
      <c r="M615" t="s">
        <v>65</v>
      </c>
      <c r="N615">
        <v>64</v>
      </c>
      <c r="O615">
        <v>2.13</v>
      </c>
      <c r="P615">
        <v>0</v>
      </c>
      <c r="Q615" t="s">
        <v>12</v>
      </c>
      <c r="R615" t="s">
        <v>8</v>
      </c>
      <c r="S615" t="s">
        <v>70</v>
      </c>
      <c r="T615">
        <v>8</v>
      </c>
    </row>
    <row r="616" spans="1:20" x14ac:dyDescent="0.25">
      <c r="A616" s="13">
        <v>43344</v>
      </c>
      <c r="B616">
        <v>42462</v>
      </c>
      <c r="C616" t="s">
        <v>22</v>
      </c>
      <c r="D616">
        <v>28</v>
      </c>
      <c r="E616" t="s">
        <v>19</v>
      </c>
      <c r="F616" t="s">
        <v>32</v>
      </c>
      <c r="G616" s="13"/>
      <c r="H616" t="s">
        <v>64</v>
      </c>
      <c r="I616" t="s">
        <v>29</v>
      </c>
      <c r="J616" s="13">
        <v>41783</v>
      </c>
      <c r="K616" t="s">
        <v>41</v>
      </c>
      <c r="L616" t="s">
        <v>64</v>
      </c>
      <c r="M616" t="s">
        <v>65</v>
      </c>
      <c r="N616">
        <v>100</v>
      </c>
      <c r="O616">
        <v>3.33</v>
      </c>
      <c r="P616">
        <v>0</v>
      </c>
      <c r="Q616" t="s">
        <v>12</v>
      </c>
      <c r="R616" t="s">
        <v>8</v>
      </c>
      <c r="S616" t="s">
        <v>71</v>
      </c>
      <c r="T616">
        <v>9</v>
      </c>
    </row>
    <row r="617" spans="1:20" x14ac:dyDescent="0.25">
      <c r="A617" s="13">
        <v>43344</v>
      </c>
      <c r="B617">
        <v>50370</v>
      </c>
      <c r="C617" t="s">
        <v>22</v>
      </c>
      <c r="D617">
        <v>28</v>
      </c>
      <c r="E617" t="s">
        <v>17</v>
      </c>
      <c r="F617" t="s">
        <v>32</v>
      </c>
      <c r="G617" s="13"/>
      <c r="H617" t="s">
        <v>64</v>
      </c>
      <c r="I617" t="s">
        <v>30</v>
      </c>
      <c r="J617" s="13">
        <v>41788</v>
      </c>
      <c r="K617" t="s">
        <v>41</v>
      </c>
      <c r="L617" t="s">
        <v>64</v>
      </c>
      <c r="M617" t="s">
        <v>65</v>
      </c>
      <c r="N617">
        <v>95</v>
      </c>
      <c r="O617">
        <v>3.17</v>
      </c>
      <c r="P617">
        <v>0</v>
      </c>
      <c r="Q617" t="s">
        <v>12</v>
      </c>
      <c r="R617" t="s">
        <v>8</v>
      </c>
      <c r="S617" t="s">
        <v>71</v>
      </c>
      <c r="T617">
        <v>9</v>
      </c>
    </row>
    <row r="618" spans="1:20" x14ac:dyDescent="0.25">
      <c r="A618" s="13">
        <v>43374</v>
      </c>
      <c r="B618">
        <v>42462</v>
      </c>
      <c r="C618" t="s">
        <v>22</v>
      </c>
      <c r="D618">
        <v>28</v>
      </c>
      <c r="E618" t="s">
        <v>19</v>
      </c>
      <c r="F618" t="s">
        <v>32</v>
      </c>
      <c r="G618" s="13"/>
      <c r="H618" t="s">
        <v>64</v>
      </c>
      <c r="I618" t="s">
        <v>29</v>
      </c>
      <c r="J618" s="13">
        <v>41783</v>
      </c>
      <c r="K618" t="s">
        <v>41</v>
      </c>
      <c r="L618" t="s">
        <v>64</v>
      </c>
      <c r="M618" t="s">
        <v>65</v>
      </c>
      <c r="N618">
        <v>130</v>
      </c>
      <c r="O618">
        <v>4.33</v>
      </c>
      <c r="P618">
        <v>0</v>
      </c>
      <c r="Q618" t="s">
        <v>12</v>
      </c>
      <c r="R618" t="s">
        <v>9</v>
      </c>
      <c r="S618" t="s">
        <v>66</v>
      </c>
      <c r="T618">
        <v>10</v>
      </c>
    </row>
    <row r="619" spans="1:20" x14ac:dyDescent="0.25">
      <c r="A619" s="13">
        <v>43374</v>
      </c>
      <c r="B619">
        <v>50370</v>
      </c>
      <c r="C619" t="s">
        <v>22</v>
      </c>
      <c r="D619">
        <v>28</v>
      </c>
      <c r="E619" t="s">
        <v>17</v>
      </c>
      <c r="F619" t="s">
        <v>32</v>
      </c>
      <c r="G619" s="13"/>
      <c r="H619" t="s">
        <v>64</v>
      </c>
      <c r="I619" t="s">
        <v>30</v>
      </c>
      <c r="J619" s="13">
        <v>41788</v>
      </c>
      <c r="K619" t="s">
        <v>41</v>
      </c>
      <c r="L619" t="s">
        <v>64</v>
      </c>
      <c r="M619" t="s">
        <v>65</v>
      </c>
      <c r="N619">
        <v>125</v>
      </c>
      <c r="O619">
        <v>4.17</v>
      </c>
      <c r="P619">
        <v>0</v>
      </c>
      <c r="Q619" t="s">
        <v>12</v>
      </c>
      <c r="R619" t="s">
        <v>9</v>
      </c>
      <c r="S619" t="s">
        <v>66</v>
      </c>
      <c r="T619">
        <v>10</v>
      </c>
    </row>
    <row r="620" spans="1:20" x14ac:dyDescent="0.25">
      <c r="A620" s="13">
        <v>43405</v>
      </c>
      <c r="B620">
        <v>42462</v>
      </c>
      <c r="C620" t="s">
        <v>22</v>
      </c>
      <c r="D620">
        <v>28</v>
      </c>
      <c r="E620" t="s">
        <v>19</v>
      </c>
      <c r="F620" t="s">
        <v>32</v>
      </c>
      <c r="G620" s="13"/>
      <c r="H620" t="s">
        <v>64</v>
      </c>
      <c r="I620" t="s">
        <v>29</v>
      </c>
      <c r="J620" s="13">
        <v>41783</v>
      </c>
      <c r="K620" t="s">
        <v>41</v>
      </c>
      <c r="L620" t="s">
        <v>64</v>
      </c>
      <c r="M620" t="s">
        <v>65</v>
      </c>
      <c r="N620">
        <v>161</v>
      </c>
      <c r="O620">
        <v>5.37</v>
      </c>
      <c r="P620">
        <v>0</v>
      </c>
      <c r="Q620" t="s">
        <v>12</v>
      </c>
      <c r="R620" t="s">
        <v>9</v>
      </c>
      <c r="S620" t="s">
        <v>67</v>
      </c>
      <c r="T620">
        <v>11</v>
      </c>
    </row>
    <row r="621" spans="1:20" x14ac:dyDescent="0.25">
      <c r="A621" s="13">
        <v>43405</v>
      </c>
      <c r="B621">
        <v>50370</v>
      </c>
      <c r="C621" t="s">
        <v>22</v>
      </c>
      <c r="D621">
        <v>28</v>
      </c>
      <c r="E621" t="s">
        <v>17</v>
      </c>
      <c r="F621" t="s">
        <v>32</v>
      </c>
      <c r="G621" s="13"/>
      <c r="H621" t="s">
        <v>64</v>
      </c>
      <c r="I621" t="s">
        <v>30</v>
      </c>
      <c r="J621" s="13">
        <v>41788</v>
      </c>
      <c r="K621" t="s">
        <v>41</v>
      </c>
      <c r="L621" t="s">
        <v>64</v>
      </c>
      <c r="M621" t="s">
        <v>65</v>
      </c>
      <c r="N621">
        <v>156</v>
      </c>
      <c r="O621">
        <v>5.2</v>
      </c>
      <c r="P621">
        <v>0</v>
      </c>
      <c r="Q621" t="s">
        <v>12</v>
      </c>
      <c r="R621" t="s">
        <v>9</v>
      </c>
      <c r="S621" t="s">
        <v>67</v>
      </c>
      <c r="T621">
        <v>11</v>
      </c>
    </row>
    <row r="622" spans="1:20" x14ac:dyDescent="0.25">
      <c r="A622" s="13">
        <v>43435</v>
      </c>
      <c r="B622">
        <v>42462</v>
      </c>
      <c r="C622" t="s">
        <v>22</v>
      </c>
      <c r="D622">
        <v>28</v>
      </c>
      <c r="E622" t="s">
        <v>19</v>
      </c>
      <c r="F622" t="s">
        <v>32</v>
      </c>
      <c r="G622" s="13"/>
      <c r="H622" t="s">
        <v>64</v>
      </c>
      <c r="I622" t="s">
        <v>29</v>
      </c>
      <c r="J622" s="13">
        <v>41783</v>
      </c>
      <c r="K622" t="s">
        <v>41</v>
      </c>
      <c r="L622" t="s">
        <v>64</v>
      </c>
      <c r="M622" t="s">
        <v>65</v>
      </c>
      <c r="N622">
        <v>191</v>
      </c>
      <c r="O622">
        <v>6.37</v>
      </c>
      <c r="P622">
        <v>0</v>
      </c>
      <c r="Q622" t="s">
        <v>12</v>
      </c>
      <c r="R622" t="s">
        <v>9</v>
      </c>
      <c r="S622" t="s">
        <v>72</v>
      </c>
      <c r="T622">
        <v>12</v>
      </c>
    </row>
    <row r="623" spans="1:20" x14ac:dyDescent="0.25">
      <c r="A623" s="13">
        <v>43435</v>
      </c>
      <c r="B623">
        <v>50370</v>
      </c>
      <c r="C623" t="s">
        <v>22</v>
      </c>
      <c r="D623">
        <v>28</v>
      </c>
      <c r="E623" t="s">
        <v>17</v>
      </c>
      <c r="F623" t="s">
        <v>32</v>
      </c>
      <c r="G623" s="13"/>
      <c r="H623" t="s">
        <v>64</v>
      </c>
      <c r="I623" t="s">
        <v>30</v>
      </c>
      <c r="J623" s="13">
        <v>41788</v>
      </c>
      <c r="K623" t="s">
        <v>41</v>
      </c>
      <c r="L623" t="s">
        <v>64</v>
      </c>
      <c r="M623" t="s">
        <v>65</v>
      </c>
      <c r="N623">
        <v>186</v>
      </c>
      <c r="O623">
        <v>6.2</v>
      </c>
      <c r="P623">
        <v>0</v>
      </c>
      <c r="Q623" t="s">
        <v>12</v>
      </c>
      <c r="R623" t="s">
        <v>9</v>
      </c>
      <c r="S623" t="s">
        <v>72</v>
      </c>
      <c r="T623">
        <v>12</v>
      </c>
    </row>
    <row r="624" spans="1:20" x14ac:dyDescent="0.25">
      <c r="A624" s="13">
        <v>42736</v>
      </c>
      <c r="B624">
        <v>17362</v>
      </c>
      <c r="C624" t="s">
        <v>22</v>
      </c>
      <c r="D624">
        <v>28</v>
      </c>
      <c r="E624" t="s">
        <v>16</v>
      </c>
      <c r="F624" t="s">
        <v>32</v>
      </c>
      <c r="G624" s="13"/>
      <c r="H624" t="s">
        <v>64</v>
      </c>
      <c r="I624" t="s">
        <v>25</v>
      </c>
      <c r="J624" s="13">
        <v>40897</v>
      </c>
      <c r="K624" t="s">
        <v>41</v>
      </c>
      <c r="L624" t="s">
        <v>64</v>
      </c>
      <c r="M624" t="s">
        <v>65</v>
      </c>
      <c r="N624">
        <v>378</v>
      </c>
      <c r="O624">
        <v>12.6</v>
      </c>
      <c r="P624">
        <v>0</v>
      </c>
      <c r="Q624" t="s">
        <v>11</v>
      </c>
      <c r="R624" t="s">
        <v>3</v>
      </c>
      <c r="S624" t="s">
        <v>4</v>
      </c>
      <c r="T624">
        <v>1</v>
      </c>
    </row>
    <row r="625" spans="1:20" x14ac:dyDescent="0.25">
      <c r="A625" s="13">
        <v>42767</v>
      </c>
      <c r="B625">
        <v>17362</v>
      </c>
      <c r="C625" t="s">
        <v>22</v>
      </c>
      <c r="D625">
        <v>28</v>
      </c>
      <c r="E625" t="s">
        <v>16</v>
      </c>
      <c r="F625" t="s">
        <v>32</v>
      </c>
      <c r="G625" s="13"/>
      <c r="H625" t="s">
        <v>64</v>
      </c>
      <c r="I625" t="s">
        <v>25</v>
      </c>
      <c r="J625" s="13">
        <v>40897</v>
      </c>
      <c r="K625" t="s">
        <v>41</v>
      </c>
      <c r="L625" t="s">
        <v>64</v>
      </c>
      <c r="M625" t="s">
        <v>65</v>
      </c>
      <c r="N625">
        <v>409</v>
      </c>
      <c r="O625">
        <v>13.63</v>
      </c>
      <c r="P625">
        <v>0</v>
      </c>
      <c r="Q625" t="s">
        <v>11</v>
      </c>
      <c r="R625" t="s">
        <v>3</v>
      </c>
      <c r="S625" t="s">
        <v>5</v>
      </c>
      <c r="T625">
        <v>2</v>
      </c>
    </row>
    <row r="626" spans="1:20" x14ac:dyDescent="0.25">
      <c r="A626" s="13">
        <v>42795</v>
      </c>
      <c r="B626">
        <v>17362</v>
      </c>
      <c r="C626" t="s">
        <v>22</v>
      </c>
      <c r="D626">
        <v>28</v>
      </c>
      <c r="E626" t="s">
        <v>16</v>
      </c>
      <c r="F626" t="s">
        <v>32</v>
      </c>
      <c r="G626" s="13"/>
      <c r="H626" t="s">
        <v>64</v>
      </c>
      <c r="I626" t="s">
        <v>25</v>
      </c>
      <c r="J626" s="13">
        <v>40897</v>
      </c>
      <c r="K626" t="s">
        <v>41</v>
      </c>
      <c r="L626" t="s">
        <v>64</v>
      </c>
      <c r="M626" t="s">
        <v>65</v>
      </c>
      <c r="N626">
        <v>437</v>
      </c>
      <c r="O626">
        <v>14.57</v>
      </c>
      <c r="P626">
        <v>0</v>
      </c>
      <c r="Q626" t="s">
        <v>11</v>
      </c>
      <c r="R626" t="s">
        <v>3</v>
      </c>
      <c r="S626" t="s">
        <v>6</v>
      </c>
      <c r="T626">
        <v>3</v>
      </c>
    </row>
    <row r="627" spans="1:20" x14ac:dyDescent="0.25">
      <c r="A627" s="13">
        <v>42826</v>
      </c>
      <c r="B627">
        <v>17362</v>
      </c>
      <c r="C627" t="s">
        <v>22</v>
      </c>
      <c r="D627">
        <v>28</v>
      </c>
      <c r="E627" t="s">
        <v>16</v>
      </c>
      <c r="F627" t="s">
        <v>32</v>
      </c>
      <c r="G627" s="13"/>
      <c r="H627" t="s">
        <v>64</v>
      </c>
      <c r="I627" t="s">
        <v>25</v>
      </c>
      <c r="J627" s="13">
        <v>40897</v>
      </c>
      <c r="K627" t="s">
        <v>41</v>
      </c>
      <c r="L627" t="s">
        <v>64</v>
      </c>
      <c r="M627" t="s">
        <v>65</v>
      </c>
      <c r="N627">
        <v>468</v>
      </c>
      <c r="O627">
        <v>15.6</v>
      </c>
      <c r="P627">
        <v>0</v>
      </c>
      <c r="Q627" t="s">
        <v>11</v>
      </c>
      <c r="R627" t="s">
        <v>7</v>
      </c>
      <c r="S627" t="s">
        <v>68</v>
      </c>
      <c r="T627">
        <v>4</v>
      </c>
    </row>
    <row r="628" spans="1:20" x14ac:dyDescent="0.25">
      <c r="A628" s="13">
        <v>42856</v>
      </c>
      <c r="B628">
        <v>17362</v>
      </c>
      <c r="C628" t="s">
        <v>22</v>
      </c>
      <c r="D628">
        <v>28</v>
      </c>
      <c r="E628" t="s">
        <v>16</v>
      </c>
      <c r="F628" t="s">
        <v>32</v>
      </c>
      <c r="G628" s="13"/>
      <c r="H628" t="s">
        <v>64</v>
      </c>
      <c r="I628" t="s">
        <v>25</v>
      </c>
      <c r="J628" s="13">
        <v>40897</v>
      </c>
      <c r="K628" t="s">
        <v>41</v>
      </c>
      <c r="L628" t="s">
        <v>64</v>
      </c>
      <c r="M628" t="s">
        <v>65</v>
      </c>
      <c r="N628">
        <v>498</v>
      </c>
      <c r="O628">
        <v>16.600000000000001</v>
      </c>
      <c r="P628">
        <v>0</v>
      </c>
      <c r="Q628" t="s">
        <v>11</v>
      </c>
      <c r="R628" t="s">
        <v>7</v>
      </c>
      <c r="S628" t="s">
        <v>69</v>
      </c>
      <c r="T628">
        <v>5</v>
      </c>
    </row>
    <row r="629" spans="1:20" x14ac:dyDescent="0.25">
      <c r="A629" s="13">
        <v>42887</v>
      </c>
      <c r="B629">
        <v>17362</v>
      </c>
      <c r="C629" t="s">
        <v>22</v>
      </c>
      <c r="D629">
        <v>28</v>
      </c>
      <c r="E629" t="s">
        <v>16</v>
      </c>
      <c r="F629" t="s">
        <v>32</v>
      </c>
      <c r="G629" s="13"/>
      <c r="H629" t="s">
        <v>64</v>
      </c>
      <c r="I629" t="s">
        <v>25</v>
      </c>
      <c r="J629" s="13">
        <v>40897</v>
      </c>
      <c r="K629" t="s">
        <v>41</v>
      </c>
      <c r="L629" t="s">
        <v>64</v>
      </c>
      <c r="M629" t="s">
        <v>65</v>
      </c>
      <c r="N629">
        <v>529</v>
      </c>
      <c r="O629">
        <v>17.63</v>
      </c>
      <c r="P629">
        <v>0</v>
      </c>
      <c r="Q629" t="s">
        <v>11</v>
      </c>
      <c r="R629" t="s">
        <v>7</v>
      </c>
      <c r="S629" t="s">
        <v>73</v>
      </c>
      <c r="T629">
        <v>6</v>
      </c>
    </row>
    <row r="630" spans="1:20" x14ac:dyDescent="0.25">
      <c r="A630" s="13">
        <v>42917</v>
      </c>
      <c r="B630">
        <v>17362</v>
      </c>
      <c r="C630" t="s">
        <v>22</v>
      </c>
      <c r="D630">
        <v>28</v>
      </c>
      <c r="E630" t="s">
        <v>16</v>
      </c>
      <c r="F630" t="s">
        <v>32</v>
      </c>
      <c r="G630" s="13"/>
      <c r="H630" t="s">
        <v>64</v>
      </c>
      <c r="I630" t="s">
        <v>25</v>
      </c>
      <c r="J630" s="13">
        <v>40897</v>
      </c>
      <c r="K630" t="s">
        <v>41</v>
      </c>
      <c r="L630" t="s">
        <v>64</v>
      </c>
      <c r="M630" t="s">
        <v>65</v>
      </c>
      <c r="N630">
        <v>559</v>
      </c>
      <c r="O630">
        <v>18.63</v>
      </c>
      <c r="P630">
        <v>0</v>
      </c>
      <c r="Q630" t="s">
        <v>11</v>
      </c>
      <c r="R630" t="s">
        <v>8</v>
      </c>
      <c r="S630" t="s">
        <v>74</v>
      </c>
      <c r="T630">
        <v>7</v>
      </c>
    </row>
    <row r="631" spans="1:20" x14ac:dyDescent="0.25">
      <c r="A631" s="13">
        <v>42948</v>
      </c>
      <c r="B631">
        <v>17362</v>
      </c>
      <c r="C631" t="s">
        <v>22</v>
      </c>
      <c r="D631">
        <v>28</v>
      </c>
      <c r="E631" t="s">
        <v>16</v>
      </c>
      <c r="F631" t="s">
        <v>32</v>
      </c>
      <c r="G631" s="13"/>
      <c r="H631" t="s">
        <v>64</v>
      </c>
      <c r="I631" t="s">
        <v>25</v>
      </c>
      <c r="J631" s="13">
        <v>40897</v>
      </c>
      <c r="K631" t="s">
        <v>41</v>
      </c>
      <c r="L631" t="s">
        <v>64</v>
      </c>
      <c r="M631" t="s">
        <v>65</v>
      </c>
      <c r="N631">
        <v>590</v>
      </c>
      <c r="O631">
        <v>19.670000000000002</v>
      </c>
      <c r="P631">
        <v>0</v>
      </c>
      <c r="Q631" t="s">
        <v>11</v>
      </c>
      <c r="R631" t="s">
        <v>8</v>
      </c>
      <c r="S631" t="s">
        <v>70</v>
      </c>
      <c r="T631">
        <v>8</v>
      </c>
    </row>
    <row r="632" spans="1:20" x14ac:dyDescent="0.25">
      <c r="A632" s="13">
        <v>42979</v>
      </c>
      <c r="B632">
        <v>17362</v>
      </c>
      <c r="C632" t="s">
        <v>22</v>
      </c>
      <c r="D632">
        <v>28</v>
      </c>
      <c r="E632" t="s">
        <v>16</v>
      </c>
      <c r="F632" t="s">
        <v>32</v>
      </c>
      <c r="G632" s="13"/>
      <c r="H632" t="s">
        <v>64</v>
      </c>
      <c r="I632" t="s">
        <v>25</v>
      </c>
      <c r="J632" s="13">
        <v>40897</v>
      </c>
      <c r="K632" t="s">
        <v>41</v>
      </c>
      <c r="L632" t="s">
        <v>64</v>
      </c>
      <c r="M632" t="s">
        <v>65</v>
      </c>
      <c r="N632">
        <v>621</v>
      </c>
      <c r="O632">
        <v>20.7</v>
      </c>
      <c r="P632">
        <v>0</v>
      </c>
      <c r="Q632" t="s">
        <v>11</v>
      </c>
      <c r="R632" t="s">
        <v>8</v>
      </c>
      <c r="S632" t="s">
        <v>71</v>
      </c>
      <c r="T632">
        <v>9</v>
      </c>
    </row>
    <row r="633" spans="1:20" x14ac:dyDescent="0.25">
      <c r="A633" s="13">
        <v>43009</v>
      </c>
      <c r="B633">
        <v>17362</v>
      </c>
      <c r="C633" t="s">
        <v>22</v>
      </c>
      <c r="D633">
        <v>28</v>
      </c>
      <c r="E633" t="s">
        <v>16</v>
      </c>
      <c r="F633" t="s">
        <v>32</v>
      </c>
      <c r="G633" s="13"/>
      <c r="H633" t="s">
        <v>64</v>
      </c>
      <c r="I633" t="s">
        <v>25</v>
      </c>
      <c r="J633" s="13">
        <v>40897</v>
      </c>
      <c r="K633" t="s">
        <v>41</v>
      </c>
      <c r="L633" t="s">
        <v>64</v>
      </c>
      <c r="M633" t="s">
        <v>65</v>
      </c>
      <c r="N633">
        <v>651</v>
      </c>
      <c r="O633">
        <v>21.7</v>
      </c>
      <c r="P633">
        <v>0</v>
      </c>
      <c r="Q633" t="s">
        <v>11</v>
      </c>
      <c r="R633" t="s">
        <v>9</v>
      </c>
      <c r="S633" t="s">
        <v>66</v>
      </c>
      <c r="T633">
        <v>10</v>
      </c>
    </row>
    <row r="634" spans="1:20" x14ac:dyDescent="0.25">
      <c r="A634" s="13">
        <v>43040</v>
      </c>
      <c r="B634">
        <v>17362</v>
      </c>
      <c r="C634" t="s">
        <v>22</v>
      </c>
      <c r="D634">
        <v>28</v>
      </c>
      <c r="E634" t="s">
        <v>16</v>
      </c>
      <c r="F634" t="s">
        <v>32</v>
      </c>
      <c r="G634" s="13"/>
      <c r="H634" t="s">
        <v>64</v>
      </c>
      <c r="I634" t="s">
        <v>25</v>
      </c>
      <c r="J634" s="13">
        <v>40897</v>
      </c>
      <c r="K634" t="s">
        <v>41</v>
      </c>
      <c r="L634" t="s">
        <v>64</v>
      </c>
      <c r="M634" t="s">
        <v>65</v>
      </c>
      <c r="N634">
        <v>682</v>
      </c>
      <c r="O634">
        <v>22.73</v>
      </c>
      <c r="P634">
        <v>0</v>
      </c>
      <c r="Q634" t="s">
        <v>11</v>
      </c>
      <c r="R634" t="s">
        <v>9</v>
      </c>
      <c r="S634" t="s">
        <v>67</v>
      </c>
      <c r="T634">
        <v>11</v>
      </c>
    </row>
    <row r="635" spans="1:20" x14ac:dyDescent="0.25">
      <c r="A635" s="13">
        <v>43070</v>
      </c>
      <c r="B635">
        <v>17362</v>
      </c>
      <c r="C635" t="s">
        <v>22</v>
      </c>
      <c r="D635">
        <v>28</v>
      </c>
      <c r="E635" t="s">
        <v>16</v>
      </c>
      <c r="F635" t="s">
        <v>32</v>
      </c>
      <c r="G635" s="13"/>
      <c r="H635" t="s">
        <v>64</v>
      </c>
      <c r="I635" t="s">
        <v>25</v>
      </c>
      <c r="J635" s="13">
        <v>40897</v>
      </c>
      <c r="K635" t="s">
        <v>41</v>
      </c>
      <c r="L635" t="s">
        <v>64</v>
      </c>
      <c r="M635" t="s">
        <v>65</v>
      </c>
      <c r="N635">
        <v>712</v>
      </c>
      <c r="O635">
        <v>23.73</v>
      </c>
      <c r="P635">
        <v>0</v>
      </c>
      <c r="Q635" t="s">
        <v>11</v>
      </c>
      <c r="R635" t="s">
        <v>9</v>
      </c>
      <c r="S635" t="s">
        <v>72</v>
      </c>
      <c r="T635">
        <v>12</v>
      </c>
    </row>
    <row r="636" spans="1:20" x14ac:dyDescent="0.25">
      <c r="A636" s="13">
        <v>43101</v>
      </c>
      <c r="B636">
        <v>53804</v>
      </c>
      <c r="C636" t="s">
        <v>22</v>
      </c>
      <c r="D636">
        <v>28</v>
      </c>
      <c r="E636" t="s">
        <v>16</v>
      </c>
      <c r="F636" t="s">
        <v>32</v>
      </c>
      <c r="G636" s="13"/>
      <c r="H636" t="s">
        <v>64</v>
      </c>
      <c r="I636" t="s">
        <v>24</v>
      </c>
      <c r="J636" s="13">
        <v>38656</v>
      </c>
      <c r="K636" t="s">
        <v>41</v>
      </c>
      <c r="L636" t="s">
        <v>64</v>
      </c>
      <c r="M636" t="s">
        <v>65</v>
      </c>
      <c r="N636">
        <v>2984</v>
      </c>
      <c r="O636">
        <v>99.47</v>
      </c>
      <c r="P636">
        <v>0</v>
      </c>
      <c r="Q636" t="s">
        <v>12</v>
      </c>
      <c r="R636" t="s">
        <v>3</v>
      </c>
      <c r="S636" t="s">
        <v>4</v>
      </c>
      <c r="T636">
        <v>1</v>
      </c>
    </row>
    <row r="637" spans="1:20" x14ac:dyDescent="0.25">
      <c r="A637" s="13">
        <v>43132</v>
      </c>
      <c r="B637">
        <v>53804</v>
      </c>
      <c r="C637" t="s">
        <v>22</v>
      </c>
      <c r="D637">
        <v>28</v>
      </c>
      <c r="E637" t="s">
        <v>16</v>
      </c>
      <c r="F637" t="s">
        <v>32</v>
      </c>
      <c r="G637" s="13"/>
      <c r="H637" t="s">
        <v>64</v>
      </c>
      <c r="I637" t="s">
        <v>24</v>
      </c>
      <c r="J637" s="13">
        <v>38656</v>
      </c>
      <c r="K637" t="s">
        <v>41</v>
      </c>
      <c r="L637" t="s">
        <v>64</v>
      </c>
      <c r="M637" t="s">
        <v>65</v>
      </c>
      <c r="N637">
        <v>3015</v>
      </c>
      <c r="O637">
        <v>100.5</v>
      </c>
      <c r="P637">
        <v>0</v>
      </c>
      <c r="Q637" t="s">
        <v>12</v>
      </c>
      <c r="R637" t="s">
        <v>3</v>
      </c>
      <c r="S637" t="s">
        <v>5</v>
      </c>
      <c r="T637">
        <v>2</v>
      </c>
    </row>
    <row r="638" spans="1:20" x14ac:dyDescent="0.25">
      <c r="A638" s="13">
        <v>43160</v>
      </c>
      <c r="B638">
        <v>53804</v>
      </c>
      <c r="C638" t="s">
        <v>22</v>
      </c>
      <c r="D638">
        <v>28</v>
      </c>
      <c r="E638" t="s">
        <v>16</v>
      </c>
      <c r="F638" t="s">
        <v>32</v>
      </c>
      <c r="G638" s="13"/>
      <c r="H638" t="s">
        <v>64</v>
      </c>
      <c r="I638" t="s">
        <v>24</v>
      </c>
      <c r="J638" s="13">
        <v>38656</v>
      </c>
      <c r="K638" t="s">
        <v>41</v>
      </c>
      <c r="L638" t="s">
        <v>64</v>
      </c>
      <c r="M638" t="s">
        <v>65</v>
      </c>
      <c r="N638">
        <v>3043</v>
      </c>
      <c r="O638">
        <v>101.43</v>
      </c>
      <c r="P638">
        <v>0</v>
      </c>
      <c r="Q638" t="s">
        <v>12</v>
      </c>
      <c r="R638" t="s">
        <v>3</v>
      </c>
      <c r="S638" t="s">
        <v>6</v>
      </c>
      <c r="T638">
        <v>3</v>
      </c>
    </row>
    <row r="639" spans="1:20" x14ac:dyDescent="0.25">
      <c r="A639" s="13">
        <v>43160</v>
      </c>
      <c r="B639">
        <v>96504</v>
      </c>
      <c r="C639" t="s">
        <v>22</v>
      </c>
      <c r="D639">
        <v>28</v>
      </c>
      <c r="E639" t="s">
        <v>16</v>
      </c>
      <c r="F639" t="s">
        <v>32</v>
      </c>
      <c r="G639" s="13"/>
      <c r="H639" t="s">
        <v>64</v>
      </c>
      <c r="I639" t="s">
        <v>25</v>
      </c>
      <c r="J639" s="13">
        <v>41681</v>
      </c>
      <c r="K639" t="s">
        <v>41</v>
      </c>
      <c r="L639" t="s">
        <v>64</v>
      </c>
      <c r="M639" t="s">
        <v>65</v>
      </c>
      <c r="N639">
        <v>18</v>
      </c>
      <c r="O639">
        <v>0.6</v>
      </c>
      <c r="P639">
        <v>0</v>
      </c>
      <c r="Q639" t="s">
        <v>12</v>
      </c>
      <c r="R639" t="s">
        <v>3</v>
      </c>
      <c r="S639" t="s">
        <v>6</v>
      </c>
      <c r="T639">
        <v>3</v>
      </c>
    </row>
    <row r="640" spans="1:20" x14ac:dyDescent="0.25">
      <c r="A640" s="13">
        <v>43191</v>
      </c>
      <c r="B640">
        <v>53804</v>
      </c>
      <c r="C640" t="s">
        <v>22</v>
      </c>
      <c r="D640">
        <v>28</v>
      </c>
      <c r="E640" t="s">
        <v>16</v>
      </c>
      <c r="F640" t="s">
        <v>32</v>
      </c>
      <c r="G640" s="13"/>
      <c r="H640" t="s">
        <v>64</v>
      </c>
      <c r="I640" t="s">
        <v>24</v>
      </c>
      <c r="J640" s="13">
        <v>38656</v>
      </c>
      <c r="K640" t="s">
        <v>41</v>
      </c>
      <c r="L640" t="s">
        <v>64</v>
      </c>
      <c r="M640" t="s">
        <v>65</v>
      </c>
      <c r="N640">
        <v>3074</v>
      </c>
      <c r="O640">
        <v>102.47</v>
      </c>
      <c r="P640">
        <v>0</v>
      </c>
      <c r="Q640" t="s">
        <v>12</v>
      </c>
      <c r="R640" t="s">
        <v>7</v>
      </c>
      <c r="S640" t="s">
        <v>68</v>
      </c>
      <c r="T640">
        <v>4</v>
      </c>
    </row>
    <row r="641" spans="1:20" x14ac:dyDescent="0.25">
      <c r="A641" s="13">
        <v>43191</v>
      </c>
      <c r="B641">
        <v>96504</v>
      </c>
      <c r="C641" t="s">
        <v>22</v>
      </c>
      <c r="D641">
        <v>28</v>
      </c>
      <c r="E641" t="s">
        <v>16</v>
      </c>
      <c r="F641" t="s">
        <v>32</v>
      </c>
      <c r="G641" s="13"/>
      <c r="H641" t="s">
        <v>64</v>
      </c>
      <c r="I641" t="s">
        <v>25</v>
      </c>
      <c r="J641" s="13">
        <v>41681</v>
      </c>
      <c r="K641" t="s">
        <v>41</v>
      </c>
      <c r="L641" t="s">
        <v>64</v>
      </c>
      <c r="M641" t="s">
        <v>65</v>
      </c>
      <c r="N641">
        <v>49</v>
      </c>
      <c r="O641">
        <v>1.63</v>
      </c>
      <c r="P641">
        <v>0</v>
      </c>
      <c r="Q641" t="s">
        <v>12</v>
      </c>
      <c r="R641" t="s">
        <v>7</v>
      </c>
      <c r="S641" t="s">
        <v>68</v>
      </c>
      <c r="T641">
        <v>4</v>
      </c>
    </row>
    <row r="642" spans="1:20" x14ac:dyDescent="0.25">
      <c r="A642" s="13">
        <v>43221</v>
      </c>
      <c r="B642">
        <v>53804</v>
      </c>
      <c r="C642" t="s">
        <v>22</v>
      </c>
      <c r="D642">
        <v>28</v>
      </c>
      <c r="E642" t="s">
        <v>16</v>
      </c>
      <c r="F642" t="s">
        <v>32</v>
      </c>
      <c r="G642" s="13"/>
      <c r="H642" t="s">
        <v>64</v>
      </c>
      <c r="I642" t="s">
        <v>24</v>
      </c>
      <c r="J642" s="13">
        <v>38656</v>
      </c>
      <c r="K642" t="s">
        <v>41</v>
      </c>
      <c r="L642" t="s">
        <v>64</v>
      </c>
      <c r="M642" t="s">
        <v>65</v>
      </c>
      <c r="N642">
        <v>3104</v>
      </c>
      <c r="O642">
        <v>103.47</v>
      </c>
      <c r="P642">
        <v>0</v>
      </c>
      <c r="Q642" t="s">
        <v>12</v>
      </c>
      <c r="R642" t="s">
        <v>7</v>
      </c>
      <c r="S642" t="s">
        <v>69</v>
      </c>
      <c r="T642">
        <v>5</v>
      </c>
    </row>
    <row r="643" spans="1:20" x14ac:dyDescent="0.25">
      <c r="A643" s="13">
        <v>43221</v>
      </c>
      <c r="B643">
        <v>96504</v>
      </c>
      <c r="C643" t="s">
        <v>22</v>
      </c>
      <c r="D643">
        <v>28</v>
      </c>
      <c r="E643" t="s">
        <v>16</v>
      </c>
      <c r="F643" t="s">
        <v>32</v>
      </c>
      <c r="G643" s="13"/>
      <c r="H643" t="s">
        <v>64</v>
      </c>
      <c r="I643" t="s">
        <v>25</v>
      </c>
      <c r="J643" s="13">
        <v>41681</v>
      </c>
      <c r="K643" t="s">
        <v>41</v>
      </c>
      <c r="L643" t="s">
        <v>64</v>
      </c>
      <c r="M643" t="s">
        <v>65</v>
      </c>
      <c r="N643">
        <v>79</v>
      </c>
      <c r="O643">
        <v>2.63</v>
      </c>
      <c r="P643">
        <v>0</v>
      </c>
      <c r="Q643" t="s">
        <v>12</v>
      </c>
      <c r="R643" t="s">
        <v>7</v>
      </c>
      <c r="S643" t="s">
        <v>69</v>
      </c>
      <c r="T643">
        <v>5</v>
      </c>
    </row>
    <row r="644" spans="1:20" x14ac:dyDescent="0.25">
      <c r="A644" s="13">
        <v>43252</v>
      </c>
      <c r="B644">
        <v>53804</v>
      </c>
      <c r="C644" t="s">
        <v>22</v>
      </c>
      <c r="D644">
        <v>28</v>
      </c>
      <c r="E644" t="s">
        <v>16</v>
      </c>
      <c r="F644" t="s">
        <v>32</v>
      </c>
      <c r="G644" s="13"/>
      <c r="H644" t="s">
        <v>64</v>
      </c>
      <c r="I644" t="s">
        <v>24</v>
      </c>
      <c r="J644" s="13">
        <v>38656</v>
      </c>
      <c r="K644" t="s">
        <v>41</v>
      </c>
      <c r="L644" t="s">
        <v>64</v>
      </c>
      <c r="M644" t="s">
        <v>65</v>
      </c>
      <c r="N644">
        <v>3135</v>
      </c>
      <c r="O644">
        <v>104.5</v>
      </c>
      <c r="P644">
        <v>0</v>
      </c>
      <c r="Q644" t="s">
        <v>12</v>
      </c>
      <c r="R644" t="s">
        <v>7</v>
      </c>
      <c r="S644" t="s">
        <v>73</v>
      </c>
      <c r="T644">
        <v>6</v>
      </c>
    </row>
    <row r="645" spans="1:20" x14ac:dyDescent="0.25">
      <c r="A645" s="13">
        <v>43252</v>
      </c>
      <c r="B645">
        <v>96504</v>
      </c>
      <c r="C645" t="s">
        <v>22</v>
      </c>
      <c r="D645">
        <v>28</v>
      </c>
      <c r="E645" t="s">
        <v>16</v>
      </c>
      <c r="F645" t="s">
        <v>32</v>
      </c>
      <c r="G645" s="13"/>
      <c r="H645" t="s">
        <v>64</v>
      </c>
      <c r="I645" t="s">
        <v>25</v>
      </c>
      <c r="J645" s="13">
        <v>41681</v>
      </c>
      <c r="K645" t="s">
        <v>41</v>
      </c>
      <c r="L645" t="s">
        <v>64</v>
      </c>
      <c r="M645" t="s">
        <v>65</v>
      </c>
      <c r="N645">
        <v>110</v>
      </c>
      <c r="O645">
        <v>3.67</v>
      </c>
      <c r="P645">
        <v>0</v>
      </c>
      <c r="Q645" t="s">
        <v>12</v>
      </c>
      <c r="R645" t="s">
        <v>7</v>
      </c>
      <c r="S645" t="s">
        <v>73</v>
      </c>
      <c r="T645">
        <v>6</v>
      </c>
    </row>
    <row r="646" spans="1:20" x14ac:dyDescent="0.25">
      <c r="A646" s="13">
        <v>43282</v>
      </c>
      <c r="B646">
        <v>53804</v>
      </c>
      <c r="C646" t="s">
        <v>22</v>
      </c>
      <c r="D646">
        <v>28</v>
      </c>
      <c r="E646" t="s">
        <v>16</v>
      </c>
      <c r="F646" t="s">
        <v>32</v>
      </c>
      <c r="G646" s="13"/>
      <c r="H646" t="s">
        <v>64</v>
      </c>
      <c r="I646" t="s">
        <v>24</v>
      </c>
      <c r="J646" s="13">
        <v>38656</v>
      </c>
      <c r="K646" t="s">
        <v>41</v>
      </c>
      <c r="L646" t="s">
        <v>64</v>
      </c>
      <c r="M646" t="s">
        <v>65</v>
      </c>
      <c r="N646">
        <v>3165</v>
      </c>
      <c r="O646">
        <v>105.5</v>
      </c>
      <c r="P646">
        <v>0</v>
      </c>
      <c r="Q646" t="s">
        <v>12</v>
      </c>
      <c r="R646" t="s">
        <v>8</v>
      </c>
      <c r="S646" t="s">
        <v>74</v>
      </c>
      <c r="T646">
        <v>7</v>
      </c>
    </row>
    <row r="647" spans="1:20" x14ac:dyDescent="0.25">
      <c r="A647" s="13">
        <v>43282</v>
      </c>
      <c r="B647">
        <v>96504</v>
      </c>
      <c r="C647" t="s">
        <v>22</v>
      </c>
      <c r="D647">
        <v>28</v>
      </c>
      <c r="E647" t="s">
        <v>16</v>
      </c>
      <c r="F647" t="s">
        <v>32</v>
      </c>
      <c r="G647" s="13"/>
      <c r="H647" t="s">
        <v>64</v>
      </c>
      <c r="I647" t="s">
        <v>25</v>
      </c>
      <c r="J647" s="13">
        <v>41681</v>
      </c>
      <c r="K647" t="s">
        <v>41</v>
      </c>
      <c r="L647" t="s">
        <v>64</v>
      </c>
      <c r="M647" t="s">
        <v>65</v>
      </c>
      <c r="N647">
        <v>140</v>
      </c>
      <c r="O647">
        <v>4.67</v>
      </c>
      <c r="P647">
        <v>0</v>
      </c>
      <c r="Q647" t="s">
        <v>12</v>
      </c>
      <c r="R647" t="s">
        <v>8</v>
      </c>
      <c r="S647" t="s">
        <v>74</v>
      </c>
      <c r="T647">
        <v>7</v>
      </c>
    </row>
    <row r="648" spans="1:20" x14ac:dyDescent="0.25">
      <c r="A648" s="13">
        <v>43313</v>
      </c>
      <c r="B648">
        <v>53804</v>
      </c>
      <c r="C648" t="s">
        <v>22</v>
      </c>
      <c r="D648">
        <v>28</v>
      </c>
      <c r="E648" t="s">
        <v>16</v>
      </c>
      <c r="F648" t="s">
        <v>32</v>
      </c>
      <c r="G648" s="13"/>
      <c r="H648" t="s">
        <v>64</v>
      </c>
      <c r="I648" t="s">
        <v>24</v>
      </c>
      <c r="J648" s="13">
        <v>38656</v>
      </c>
      <c r="K648" t="s">
        <v>41</v>
      </c>
      <c r="L648" t="s">
        <v>64</v>
      </c>
      <c r="M648" t="s">
        <v>65</v>
      </c>
      <c r="N648">
        <v>3196</v>
      </c>
      <c r="O648">
        <v>106.53</v>
      </c>
      <c r="P648">
        <v>0</v>
      </c>
      <c r="Q648" t="s">
        <v>12</v>
      </c>
      <c r="R648" t="s">
        <v>8</v>
      </c>
      <c r="S648" t="s">
        <v>70</v>
      </c>
      <c r="T648">
        <v>8</v>
      </c>
    </row>
    <row r="649" spans="1:20" x14ac:dyDescent="0.25">
      <c r="A649" s="13">
        <v>43313</v>
      </c>
      <c r="B649">
        <v>96504</v>
      </c>
      <c r="C649" t="s">
        <v>22</v>
      </c>
      <c r="D649">
        <v>28</v>
      </c>
      <c r="E649" t="s">
        <v>16</v>
      </c>
      <c r="F649" t="s">
        <v>32</v>
      </c>
      <c r="G649" s="13"/>
      <c r="H649" t="s">
        <v>64</v>
      </c>
      <c r="I649" t="s">
        <v>25</v>
      </c>
      <c r="J649" s="13">
        <v>41681</v>
      </c>
      <c r="K649" t="s">
        <v>41</v>
      </c>
      <c r="L649" t="s">
        <v>64</v>
      </c>
      <c r="M649" t="s">
        <v>65</v>
      </c>
      <c r="N649">
        <v>171</v>
      </c>
      <c r="O649">
        <v>5.7</v>
      </c>
      <c r="P649">
        <v>0</v>
      </c>
      <c r="Q649" t="s">
        <v>12</v>
      </c>
      <c r="R649" t="s">
        <v>8</v>
      </c>
      <c r="S649" t="s">
        <v>70</v>
      </c>
      <c r="T649">
        <v>8</v>
      </c>
    </row>
    <row r="650" spans="1:20" x14ac:dyDescent="0.25">
      <c r="A650" s="13">
        <v>43344</v>
      </c>
      <c r="B650">
        <v>53804</v>
      </c>
      <c r="C650" t="s">
        <v>22</v>
      </c>
      <c r="D650">
        <v>28</v>
      </c>
      <c r="E650" t="s">
        <v>16</v>
      </c>
      <c r="F650" t="s">
        <v>32</v>
      </c>
      <c r="G650" s="13"/>
      <c r="H650" t="s">
        <v>64</v>
      </c>
      <c r="I650" t="s">
        <v>24</v>
      </c>
      <c r="J650" s="13">
        <v>38656</v>
      </c>
      <c r="K650" t="s">
        <v>41</v>
      </c>
      <c r="L650" t="s">
        <v>64</v>
      </c>
      <c r="M650" t="s">
        <v>65</v>
      </c>
      <c r="N650">
        <v>3227</v>
      </c>
      <c r="O650">
        <v>107.57</v>
      </c>
      <c r="P650">
        <v>0</v>
      </c>
      <c r="Q650" t="s">
        <v>12</v>
      </c>
      <c r="R650" t="s">
        <v>8</v>
      </c>
      <c r="S650" t="s">
        <v>71</v>
      </c>
      <c r="T650">
        <v>9</v>
      </c>
    </row>
    <row r="651" spans="1:20" x14ac:dyDescent="0.25">
      <c r="A651" s="13">
        <v>43344</v>
      </c>
      <c r="B651">
        <v>96504</v>
      </c>
      <c r="C651" t="s">
        <v>22</v>
      </c>
      <c r="D651">
        <v>28</v>
      </c>
      <c r="E651" t="s">
        <v>16</v>
      </c>
      <c r="F651" t="s">
        <v>32</v>
      </c>
      <c r="G651" s="13"/>
      <c r="H651" t="s">
        <v>64</v>
      </c>
      <c r="I651" t="s">
        <v>25</v>
      </c>
      <c r="J651" s="13">
        <v>41681</v>
      </c>
      <c r="K651" t="s">
        <v>41</v>
      </c>
      <c r="L651" t="s">
        <v>64</v>
      </c>
      <c r="M651" t="s">
        <v>65</v>
      </c>
      <c r="N651">
        <v>202</v>
      </c>
      <c r="O651">
        <v>6.73</v>
      </c>
      <c r="P651">
        <v>0</v>
      </c>
      <c r="Q651" t="s">
        <v>12</v>
      </c>
      <c r="R651" t="s">
        <v>8</v>
      </c>
      <c r="S651" t="s">
        <v>71</v>
      </c>
      <c r="T651">
        <v>9</v>
      </c>
    </row>
    <row r="652" spans="1:20" x14ac:dyDescent="0.25">
      <c r="A652" s="13">
        <v>43374</v>
      </c>
      <c r="B652">
        <v>53804</v>
      </c>
      <c r="C652" t="s">
        <v>22</v>
      </c>
      <c r="D652">
        <v>28</v>
      </c>
      <c r="E652" t="s">
        <v>16</v>
      </c>
      <c r="F652" t="s">
        <v>32</v>
      </c>
      <c r="G652" s="13"/>
      <c r="H652" t="s">
        <v>64</v>
      </c>
      <c r="I652" t="s">
        <v>24</v>
      </c>
      <c r="J652" s="13">
        <v>38656</v>
      </c>
      <c r="K652" t="s">
        <v>41</v>
      </c>
      <c r="L652" t="s">
        <v>64</v>
      </c>
      <c r="M652" t="s">
        <v>65</v>
      </c>
      <c r="N652">
        <v>3257</v>
      </c>
      <c r="O652">
        <v>108.57</v>
      </c>
      <c r="P652">
        <v>0</v>
      </c>
      <c r="Q652" t="s">
        <v>12</v>
      </c>
      <c r="R652" t="s">
        <v>9</v>
      </c>
      <c r="S652" t="s">
        <v>66</v>
      </c>
      <c r="T652">
        <v>10</v>
      </c>
    </row>
    <row r="653" spans="1:20" x14ac:dyDescent="0.25">
      <c r="A653" s="13">
        <v>43374</v>
      </c>
      <c r="B653">
        <v>96504</v>
      </c>
      <c r="C653" t="s">
        <v>22</v>
      </c>
      <c r="D653">
        <v>28</v>
      </c>
      <c r="E653" t="s">
        <v>16</v>
      </c>
      <c r="F653" t="s">
        <v>32</v>
      </c>
      <c r="G653" s="13"/>
      <c r="H653" t="s">
        <v>64</v>
      </c>
      <c r="I653" t="s">
        <v>25</v>
      </c>
      <c r="J653" s="13">
        <v>41681</v>
      </c>
      <c r="K653" t="s">
        <v>41</v>
      </c>
      <c r="L653" t="s">
        <v>64</v>
      </c>
      <c r="M653" t="s">
        <v>65</v>
      </c>
      <c r="N653">
        <v>232</v>
      </c>
      <c r="O653">
        <v>7.73</v>
      </c>
      <c r="P653">
        <v>0</v>
      </c>
      <c r="Q653" t="s">
        <v>12</v>
      </c>
      <c r="R653" t="s">
        <v>9</v>
      </c>
      <c r="S653" t="s">
        <v>66</v>
      </c>
      <c r="T653">
        <v>10</v>
      </c>
    </row>
    <row r="654" spans="1:20" x14ac:dyDescent="0.25">
      <c r="A654" s="13">
        <v>43405</v>
      </c>
      <c r="B654">
        <v>53804</v>
      </c>
      <c r="C654" t="s">
        <v>22</v>
      </c>
      <c r="D654">
        <v>28</v>
      </c>
      <c r="E654" t="s">
        <v>16</v>
      </c>
      <c r="F654" t="s">
        <v>32</v>
      </c>
      <c r="G654" s="13"/>
      <c r="H654" t="s">
        <v>64</v>
      </c>
      <c r="I654" t="s">
        <v>24</v>
      </c>
      <c r="J654" s="13">
        <v>38656</v>
      </c>
      <c r="K654" t="s">
        <v>41</v>
      </c>
      <c r="L654" t="s">
        <v>64</v>
      </c>
      <c r="M654" t="s">
        <v>65</v>
      </c>
      <c r="N654">
        <v>3288</v>
      </c>
      <c r="O654">
        <v>109.6</v>
      </c>
      <c r="P654">
        <v>0</v>
      </c>
      <c r="Q654" t="s">
        <v>12</v>
      </c>
      <c r="R654" t="s">
        <v>9</v>
      </c>
      <c r="S654" t="s">
        <v>67</v>
      </c>
      <c r="T654">
        <v>11</v>
      </c>
    </row>
    <row r="655" spans="1:20" x14ac:dyDescent="0.25">
      <c r="A655" s="13">
        <v>43405</v>
      </c>
      <c r="B655">
        <v>96504</v>
      </c>
      <c r="C655" t="s">
        <v>22</v>
      </c>
      <c r="D655">
        <v>28</v>
      </c>
      <c r="E655" t="s">
        <v>16</v>
      </c>
      <c r="F655" t="s">
        <v>32</v>
      </c>
      <c r="G655" s="13"/>
      <c r="H655" t="s">
        <v>64</v>
      </c>
      <c r="I655" t="s">
        <v>25</v>
      </c>
      <c r="J655" s="13">
        <v>41681</v>
      </c>
      <c r="K655" t="s">
        <v>41</v>
      </c>
      <c r="L655" t="s">
        <v>64</v>
      </c>
      <c r="M655" t="s">
        <v>65</v>
      </c>
      <c r="N655">
        <v>263</v>
      </c>
      <c r="O655">
        <v>8.77</v>
      </c>
      <c r="P655">
        <v>0</v>
      </c>
      <c r="Q655" t="s">
        <v>12</v>
      </c>
      <c r="R655" t="s">
        <v>9</v>
      </c>
      <c r="S655" t="s">
        <v>67</v>
      </c>
      <c r="T655">
        <v>11</v>
      </c>
    </row>
    <row r="656" spans="1:20" x14ac:dyDescent="0.25">
      <c r="A656" s="13">
        <v>43435</v>
      </c>
      <c r="B656">
        <v>53804</v>
      </c>
      <c r="C656" t="s">
        <v>22</v>
      </c>
      <c r="D656">
        <v>28</v>
      </c>
      <c r="E656" t="s">
        <v>16</v>
      </c>
      <c r="F656" t="s">
        <v>32</v>
      </c>
      <c r="G656" s="13"/>
      <c r="H656" t="s">
        <v>64</v>
      </c>
      <c r="I656" t="s">
        <v>24</v>
      </c>
      <c r="J656" s="13">
        <v>38656</v>
      </c>
      <c r="K656" t="s">
        <v>41</v>
      </c>
      <c r="L656" t="s">
        <v>64</v>
      </c>
      <c r="M656" t="s">
        <v>65</v>
      </c>
      <c r="N656">
        <v>3318</v>
      </c>
      <c r="O656">
        <v>110.6</v>
      </c>
      <c r="P656">
        <v>0</v>
      </c>
      <c r="Q656" t="s">
        <v>12</v>
      </c>
      <c r="R656" t="s">
        <v>9</v>
      </c>
      <c r="S656" t="s">
        <v>72</v>
      </c>
      <c r="T656">
        <v>12</v>
      </c>
    </row>
    <row r="657" spans="1:20" x14ac:dyDescent="0.25">
      <c r="A657" s="13">
        <v>43435</v>
      </c>
      <c r="B657">
        <v>96504</v>
      </c>
      <c r="C657" t="s">
        <v>22</v>
      </c>
      <c r="D657">
        <v>28</v>
      </c>
      <c r="E657" t="s">
        <v>16</v>
      </c>
      <c r="F657" t="s">
        <v>32</v>
      </c>
      <c r="G657" s="13"/>
      <c r="H657" t="s">
        <v>64</v>
      </c>
      <c r="I657" t="s">
        <v>25</v>
      </c>
      <c r="J657" s="13">
        <v>41681</v>
      </c>
      <c r="K657" t="s">
        <v>41</v>
      </c>
      <c r="L657" t="s">
        <v>64</v>
      </c>
      <c r="M657" t="s">
        <v>65</v>
      </c>
      <c r="N657">
        <v>293</v>
      </c>
      <c r="O657">
        <v>9.77</v>
      </c>
      <c r="P657">
        <v>0</v>
      </c>
      <c r="Q657" t="s">
        <v>12</v>
      </c>
      <c r="R657" t="s">
        <v>9</v>
      </c>
      <c r="S657" t="s">
        <v>72</v>
      </c>
      <c r="T657">
        <v>12</v>
      </c>
    </row>
    <row r="658" spans="1:20" x14ac:dyDescent="0.25">
      <c r="A658" s="13">
        <v>42370</v>
      </c>
      <c r="B658">
        <v>49832</v>
      </c>
      <c r="C658" t="s">
        <v>22</v>
      </c>
      <c r="D658">
        <v>28</v>
      </c>
      <c r="E658" t="s">
        <v>20</v>
      </c>
      <c r="F658" t="s">
        <v>32</v>
      </c>
      <c r="G658" s="13"/>
      <c r="H658" t="s">
        <v>64</v>
      </c>
      <c r="I658" t="s">
        <v>30</v>
      </c>
      <c r="J658" s="13">
        <v>38182</v>
      </c>
      <c r="K658" t="s">
        <v>41</v>
      </c>
      <c r="L658" t="s">
        <v>64</v>
      </c>
      <c r="M658" t="s">
        <v>65</v>
      </c>
      <c r="N658">
        <v>2727</v>
      </c>
      <c r="O658">
        <v>90.9</v>
      </c>
      <c r="P658">
        <v>0</v>
      </c>
      <c r="Q658" t="s">
        <v>10</v>
      </c>
      <c r="R658" t="s">
        <v>3</v>
      </c>
      <c r="S658" t="s">
        <v>4</v>
      </c>
      <c r="T658">
        <v>1</v>
      </c>
    </row>
    <row r="659" spans="1:20" x14ac:dyDescent="0.25">
      <c r="A659" s="13">
        <v>42401</v>
      </c>
      <c r="B659">
        <v>49832</v>
      </c>
      <c r="C659" t="s">
        <v>22</v>
      </c>
      <c r="D659">
        <v>28</v>
      </c>
      <c r="E659" t="s">
        <v>20</v>
      </c>
      <c r="F659" t="s">
        <v>32</v>
      </c>
      <c r="G659" s="13"/>
      <c r="H659" t="s">
        <v>64</v>
      </c>
      <c r="I659" t="s">
        <v>30</v>
      </c>
      <c r="J659" s="13">
        <v>38182</v>
      </c>
      <c r="K659" t="s">
        <v>41</v>
      </c>
      <c r="L659" t="s">
        <v>64</v>
      </c>
      <c r="M659" t="s">
        <v>65</v>
      </c>
      <c r="N659">
        <v>2758</v>
      </c>
      <c r="O659">
        <v>91.93</v>
      </c>
      <c r="P659">
        <v>0</v>
      </c>
      <c r="Q659" t="s">
        <v>10</v>
      </c>
      <c r="R659" t="s">
        <v>3</v>
      </c>
      <c r="S659" t="s">
        <v>5</v>
      </c>
      <c r="T659">
        <v>2</v>
      </c>
    </row>
    <row r="660" spans="1:20" x14ac:dyDescent="0.25">
      <c r="A660" s="13">
        <v>42430</v>
      </c>
      <c r="B660">
        <v>49832</v>
      </c>
      <c r="C660" t="s">
        <v>22</v>
      </c>
      <c r="D660">
        <v>28</v>
      </c>
      <c r="E660" t="s">
        <v>20</v>
      </c>
      <c r="F660" t="s">
        <v>32</v>
      </c>
      <c r="G660" s="13"/>
      <c r="H660" t="s">
        <v>64</v>
      </c>
      <c r="I660" t="s">
        <v>30</v>
      </c>
      <c r="J660" s="13">
        <v>38182</v>
      </c>
      <c r="K660" t="s">
        <v>41</v>
      </c>
      <c r="L660" t="s">
        <v>64</v>
      </c>
      <c r="M660" t="s">
        <v>65</v>
      </c>
      <c r="N660">
        <v>2787</v>
      </c>
      <c r="O660">
        <v>92.9</v>
      </c>
      <c r="P660">
        <v>0</v>
      </c>
      <c r="Q660" t="s">
        <v>10</v>
      </c>
      <c r="R660" t="s">
        <v>3</v>
      </c>
      <c r="S660" t="s">
        <v>6</v>
      </c>
      <c r="T660">
        <v>3</v>
      </c>
    </row>
    <row r="661" spans="1:20" x14ac:dyDescent="0.25">
      <c r="A661" s="13">
        <v>42461</v>
      </c>
      <c r="B661">
        <v>49832</v>
      </c>
      <c r="C661" t="s">
        <v>22</v>
      </c>
      <c r="D661">
        <v>28</v>
      </c>
      <c r="E661" t="s">
        <v>20</v>
      </c>
      <c r="F661" t="s">
        <v>32</v>
      </c>
      <c r="G661" s="13"/>
      <c r="H661" t="s">
        <v>64</v>
      </c>
      <c r="I661" t="s">
        <v>30</v>
      </c>
      <c r="J661" s="13">
        <v>38182</v>
      </c>
      <c r="K661" t="s">
        <v>41</v>
      </c>
      <c r="L661" t="s">
        <v>64</v>
      </c>
      <c r="M661" t="s">
        <v>65</v>
      </c>
      <c r="N661">
        <v>2818</v>
      </c>
      <c r="O661">
        <v>93.93</v>
      </c>
      <c r="P661">
        <v>0</v>
      </c>
      <c r="Q661" t="s">
        <v>10</v>
      </c>
      <c r="R661" t="s">
        <v>7</v>
      </c>
      <c r="S661" t="s">
        <v>68</v>
      </c>
      <c r="T661">
        <v>4</v>
      </c>
    </row>
    <row r="662" spans="1:20" x14ac:dyDescent="0.25">
      <c r="A662" s="13">
        <v>42491</v>
      </c>
      <c r="B662">
        <v>49832</v>
      </c>
      <c r="C662" t="s">
        <v>22</v>
      </c>
      <c r="D662">
        <v>28</v>
      </c>
      <c r="E662" t="s">
        <v>20</v>
      </c>
      <c r="F662" t="s">
        <v>32</v>
      </c>
      <c r="G662" s="13"/>
      <c r="H662" t="s">
        <v>64</v>
      </c>
      <c r="I662" t="s">
        <v>30</v>
      </c>
      <c r="J662" s="13">
        <v>38182</v>
      </c>
      <c r="K662" t="s">
        <v>41</v>
      </c>
      <c r="L662" t="s">
        <v>64</v>
      </c>
      <c r="M662" t="s">
        <v>65</v>
      </c>
      <c r="N662">
        <v>2848</v>
      </c>
      <c r="O662">
        <v>94.93</v>
      </c>
      <c r="P662">
        <v>0</v>
      </c>
      <c r="Q662" t="s">
        <v>10</v>
      </c>
      <c r="R662" t="s">
        <v>7</v>
      </c>
      <c r="S662" t="s">
        <v>69</v>
      </c>
      <c r="T662">
        <v>5</v>
      </c>
    </row>
    <row r="663" spans="1:20" x14ac:dyDescent="0.25">
      <c r="A663" s="13">
        <v>42522</v>
      </c>
      <c r="B663">
        <v>49832</v>
      </c>
      <c r="C663" t="s">
        <v>22</v>
      </c>
      <c r="D663">
        <v>28</v>
      </c>
      <c r="E663" t="s">
        <v>20</v>
      </c>
      <c r="F663" t="s">
        <v>32</v>
      </c>
      <c r="G663" s="13"/>
      <c r="H663" t="s">
        <v>64</v>
      </c>
      <c r="I663" t="s">
        <v>30</v>
      </c>
      <c r="J663" s="13">
        <v>38182</v>
      </c>
      <c r="K663" t="s">
        <v>41</v>
      </c>
      <c r="L663" t="s">
        <v>64</v>
      </c>
      <c r="M663" t="s">
        <v>65</v>
      </c>
      <c r="N663">
        <v>2879</v>
      </c>
      <c r="O663">
        <v>95.97</v>
      </c>
      <c r="P663">
        <v>0</v>
      </c>
      <c r="Q663" t="s">
        <v>10</v>
      </c>
      <c r="R663" t="s">
        <v>7</v>
      </c>
      <c r="S663" t="s">
        <v>73</v>
      </c>
      <c r="T663">
        <v>6</v>
      </c>
    </row>
    <row r="664" spans="1:20" x14ac:dyDescent="0.25">
      <c r="A664" s="13">
        <v>42552</v>
      </c>
      <c r="B664">
        <v>49832</v>
      </c>
      <c r="C664" t="s">
        <v>22</v>
      </c>
      <c r="D664">
        <v>28</v>
      </c>
      <c r="E664" t="s">
        <v>20</v>
      </c>
      <c r="F664" t="s">
        <v>32</v>
      </c>
      <c r="G664" s="13"/>
      <c r="H664" t="s">
        <v>64</v>
      </c>
      <c r="I664" t="s">
        <v>30</v>
      </c>
      <c r="J664" s="13">
        <v>38182</v>
      </c>
      <c r="K664" t="s">
        <v>41</v>
      </c>
      <c r="L664" t="s">
        <v>64</v>
      </c>
      <c r="M664" t="s">
        <v>65</v>
      </c>
      <c r="N664">
        <v>2909</v>
      </c>
      <c r="O664">
        <v>96.97</v>
      </c>
      <c r="P664">
        <v>0</v>
      </c>
      <c r="Q664" t="s">
        <v>10</v>
      </c>
      <c r="R664" t="s">
        <v>8</v>
      </c>
      <c r="S664" t="s">
        <v>74</v>
      </c>
      <c r="T664">
        <v>7</v>
      </c>
    </row>
    <row r="665" spans="1:20" x14ac:dyDescent="0.25">
      <c r="A665" s="13">
        <v>42583</v>
      </c>
      <c r="B665">
        <v>49832</v>
      </c>
      <c r="C665" t="s">
        <v>22</v>
      </c>
      <c r="D665">
        <v>28</v>
      </c>
      <c r="E665" t="s">
        <v>20</v>
      </c>
      <c r="F665" t="s">
        <v>32</v>
      </c>
      <c r="G665" s="13"/>
      <c r="H665" t="s">
        <v>64</v>
      </c>
      <c r="I665" t="s">
        <v>30</v>
      </c>
      <c r="J665" s="13">
        <v>38182</v>
      </c>
      <c r="K665" t="s">
        <v>41</v>
      </c>
      <c r="L665" t="s">
        <v>64</v>
      </c>
      <c r="M665" t="s">
        <v>65</v>
      </c>
      <c r="N665">
        <v>2940</v>
      </c>
      <c r="O665">
        <v>98</v>
      </c>
      <c r="P665">
        <v>0</v>
      </c>
      <c r="Q665" t="s">
        <v>10</v>
      </c>
      <c r="R665" t="s">
        <v>8</v>
      </c>
      <c r="S665" t="s">
        <v>70</v>
      </c>
      <c r="T665">
        <v>8</v>
      </c>
    </row>
    <row r="666" spans="1:20" x14ac:dyDescent="0.25">
      <c r="A666" s="13">
        <v>42614</v>
      </c>
      <c r="B666">
        <v>49832</v>
      </c>
      <c r="C666" t="s">
        <v>22</v>
      </c>
      <c r="D666">
        <v>28</v>
      </c>
      <c r="E666" t="s">
        <v>20</v>
      </c>
      <c r="F666" t="s">
        <v>32</v>
      </c>
      <c r="G666" s="13"/>
      <c r="H666" t="s">
        <v>64</v>
      </c>
      <c r="I666" t="s">
        <v>30</v>
      </c>
      <c r="J666" s="13">
        <v>38182</v>
      </c>
      <c r="K666" t="s">
        <v>41</v>
      </c>
      <c r="L666" t="s">
        <v>64</v>
      </c>
      <c r="M666" t="s">
        <v>65</v>
      </c>
      <c r="N666">
        <v>2971</v>
      </c>
      <c r="O666">
        <v>99.03</v>
      </c>
      <c r="P666">
        <v>0</v>
      </c>
      <c r="Q666" t="s">
        <v>10</v>
      </c>
      <c r="R666" t="s">
        <v>8</v>
      </c>
      <c r="S666" t="s">
        <v>71</v>
      </c>
      <c r="T666">
        <v>9</v>
      </c>
    </row>
    <row r="667" spans="1:20" x14ac:dyDescent="0.25">
      <c r="A667" s="13">
        <v>42644</v>
      </c>
      <c r="B667">
        <v>49832</v>
      </c>
      <c r="C667" t="s">
        <v>22</v>
      </c>
      <c r="D667">
        <v>28</v>
      </c>
      <c r="E667" t="s">
        <v>20</v>
      </c>
      <c r="F667" t="s">
        <v>32</v>
      </c>
      <c r="G667" s="13"/>
      <c r="H667" t="s">
        <v>64</v>
      </c>
      <c r="I667" t="s">
        <v>30</v>
      </c>
      <c r="J667" s="13">
        <v>38182</v>
      </c>
      <c r="K667" t="s">
        <v>41</v>
      </c>
      <c r="L667" t="s">
        <v>64</v>
      </c>
      <c r="M667" t="s">
        <v>65</v>
      </c>
      <c r="N667">
        <v>3001</v>
      </c>
      <c r="O667">
        <v>100.03</v>
      </c>
      <c r="P667">
        <v>0</v>
      </c>
      <c r="Q667" t="s">
        <v>10</v>
      </c>
      <c r="R667" t="s">
        <v>9</v>
      </c>
      <c r="S667" t="s">
        <v>66</v>
      </c>
      <c r="T667">
        <v>10</v>
      </c>
    </row>
    <row r="668" spans="1:20" x14ac:dyDescent="0.25">
      <c r="A668" s="13">
        <v>42675</v>
      </c>
      <c r="B668">
        <v>49832</v>
      </c>
      <c r="C668" t="s">
        <v>22</v>
      </c>
      <c r="D668">
        <v>28</v>
      </c>
      <c r="E668" t="s">
        <v>20</v>
      </c>
      <c r="F668" t="s">
        <v>32</v>
      </c>
      <c r="G668" s="13"/>
      <c r="H668" t="s">
        <v>64</v>
      </c>
      <c r="I668" t="s">
        <v>30</v>
      </c>
      <c r="J668" s="13">
        <v>38182</v>
      </c>
      <c r="K668" t="s">
        <v>41</v>
      </c>
      <c r="L668" t="s">
        <v>64</v>
      </c>
      <c r="M668" t="s">
        <v>65</v>
      </c>
      <c r="N668">
        <v>3032</v>
      </c>
      <c r="O668">
        <v>101.07</v>
      </c>
      <c r="P668">
        <v>0</v>
      </c>
      <c r="Q668" t="s">
        <v>10</v>
      </c>
      <c r="R668" t="s">
        <v>9</v>
      </c>
      <c r="S668" t="s">
        <v>67</v>
      </c>
      <c r="T668">
        <v>11</v>
      </c>
    </row>
    <row r="669" spans="1:20" x14ac:dyDescent="0.25">
      <c r="A669" s="13">
        <v>42705</v>
      </c>
      <c r="B669">
        <v>49832</v>
      </c>
      <c r="C669" t="s">
        <v>22</v>
      </c>
      <c r="D669">
        <v>28</v>
      </c>
      <c r="E669" t="s">
        <v>20</v>
      </c>
      <c r="F669" t="s">
        <v>32</v>
      </c>
      <c r="G669" s="13"/>
      <c r="H669" t="s">
        <v>64</v>
      </c>
      <c r="I669" t="s">
        <v>30</v>
      </c>
      <c r="J669" s="13">
        <v>38182</v>
      </c>
      <c r="K669" t="s">
        <v>41</v>
      </c>
      <c r="L669" t="s">
        <v>64</v>
      </c>
      <c r="M669" t="s">
        <v>65</v>
      </c>
      <c r="N669">
        <v>3062</v>
      </c>
      <c r="O669">
        <v>102.07</v>
      </c>
      <c r="P669">
        <v>0</v>
      </c>
      <c r="Q669" t="s">
        <v>10</v>
      </c>
      <c r="R669" t="s">
        <v>9</v>
      </c>
      <c r="S669" t="s">
        <v>72</v>
      </c>
      <c r="T669">
        <v>12</v>
      </c>
    </row>
    <row r="670" spans="1:20" x14ac:dyDescent="0.25">
      <c r="A670" s="13">
        <v>42736</v>
      </c>
      <c r="B670">
        <v>56508</v>
      </c>
      <c r="C670" t="s">
        <v>22</v>
      </c>
      <c r="D670">
        <v>28</v>
      </c>
      <c r="E670" t="s">
        <v>20</v>
      </c>
      <c r="F670" t="s">
        <v>32</v>
      </c>
      <c r="G670" s="13"/>
      <c r="H670" t="s">
        <v>64</v>
      </c>
      <c r="I670" t="s">
        <v>26</v>
      </c>
      <c r="J670" s="13">
        <v>38203</v>
      </c>
      <c r="K670" t="s">
        <v>41</v>
      </c>
      <c r="L670" t="s">
        <v>64</v>
      </c>
      <c r="M670" t="s">
        <v>65</v>
      </c>
      <c r="N670">
        <v>3072</v>
      </c>
      <c r="O670">
        <v>102.4</v>
      </c>
      <c r="P670">
        <v>0</v>
      </c>
      <c r="Q670" t="s">
        <v>11</v>
      </c>
      <c r="R670" t="s">
        <v>3</v>
      </c>
      <c r="S670" t="s">
        <v>4</v>
      </c>
      <c r="T670">
        <v>1</v>
      </c>
    </row>
    <row r="671" spans="1:20" x14ac:dyDescent="0.25">
      <c r="A671" s="13">
        <v>42767</v>
      </c>
      <c r="B671">
        <v>56508</v>
      </c>
      <c r="C671" t="s">
        <v>22</v>
      </c>
      <c r="D671">
        <v>28</v>
      </c>
      <c r="E671" t="s">
        <v>20</v>
      </c>
      <c r="F671" t="s">
        <v>32</v>
      </c>
      <c r="G671" s="13"/>
      <c r="H671" t="s">
        <v>64</v>
      </c>
      <c r="I671" t="s">
        <v>26</v>
      </c>
      <c r="J671" s="13">
        <v>38203</v>
      </c>
      <c r="K671" t="s">
        <v>41</v>
      </c>
      <c r="L671" t="s">
        <v>64</v>
      </c>
      <c r="M671" t="s">
        <v>65</v>
      </c>
      <c r="N671">
        <v>3103</v>
      </c>
      <c r="O671">
        <v>103.43</v>
      </c>
      <c r="P671">
        <v>0</v>
      </c>
      <c r="Q671" t="s">
        <v>11</v>
      </c>
      <c r="R671" t="s">
        <v>3</v>
      </c>
      <c r="S671" t="s">
        <v>5</v>
      </c>
      <c r="T671">
        <v>2</v>
      </c>
    </row>
    <row r="672" spans="1:20" x14ac:dyDescent="0.25">
      <c r="A672" s="13">
        <v>42795</v>
      </c>
      <c r="B672">
        <v>56508</v>
      </c>
      <c r="C672" t="s">
        <v>22</v>
      </c>
      <c r="D672">
        <v>28</v>
      </c>
      <c r="E672" t="s">
        <v>20</v>
      </c>
      <c r="F672" t="s">
        <v>32</v>
      </c>
      <c r="G672" s="13"/>
      <c r="H672" t="s">
        <v>64</v>
      </c>
      <c r="I672" t="s">
        <v>26</v>
      </c>
      <c r="J672" s="13">
        <v>38203</v>
      </c>
      <c r="K672" t="s">
        <v>41</v>
      </c>
      <c r="L672" t="s">
        <v>64</v>
      </c>
      <c r="M672" t="s">
        <v>65</v>
      </c>
      <c r="N672">
        <v>3131</v>
      </c>
      <c r="O672">
        <v>104.37</v>
      </c>
      <c r="P672">
        <v>0</v>
      </c>
      <c r="Q672" t="s">
        <v>11</v>
      </c>
      <c r="R672" t="s">
        <v>3</v>
      </c>
      <c r="S672" t="s">
        <v>6</v>
      </c>
      <c r="T672">
        <v>3</v>
      </c>
    </row>
    <row r="673" spans="1:20" x14ac:dyDescent="0.25">
      <c r="A673" s="13">
        <v>42826</v>
      </c>
      <c r="B673">
        <v>56508</v>
      </c>
      <c r="C673" t="s">
        <v>22</v>
      </c>
      <c r="D673">
        <v>28</v>
      </c>
      <c r="E673" t="s">
        <v>20</v>
      </c>
      <c r="F673" t="s">
        <v>32</v>
      </c>
      <c r="G673" s="13"/>
      <c r="H673" t="s">
        <v>64</v>
      </c>
      <c r="I673" t="s">
        <v>26</v>
      </c>
      <c r="J673" s="13">
        <v>38203</v>
      </c>
      <c r="K673" t="s">
        <v>41</v>
      </c>
      <c r="L673" t="s">
        <v>64</v>
      </c>
      <c r="M673" t="s">
        <v>65</v>
      </c>
      <c r="N673">
        <v>3162</v>
      </c>
      <c r="O673">
        <v>105.4</v>
      </c>
      <c r="P673">
        <v>0</v>
      </c>
      <c r="Q673" t="s">
        <v>11</v>
      </c>
      <c r="R673" t="s">
        <v>7</v>
      </c>
      <c r="S673" t="s">
        <v>68</v>
      </c>
      <c r="T673">
        <v>4</v>
      </c>
    </row>
    <row r="674" spans="1:20" x14ac:dyDescent="0.25">
      <c r="A674" s="13">
        <v>42856</v>
      </c>
      <c r="B674">
        <v>56508</v>
      </c>
      <c r="C674" t="s">
        <v>22</v>
      </c>
      <c r="D674">
        <v>28</v>
      </c>
      <c r="E674" t="s">
        <v>20</v>
      </c>
      <c r="F674" t="s">
        <v>32</v>
      </c>
      <c r="G674" s="13"/>
      <c r="H674" t="s">
        <v>64</v>
      </c>
      <c r="I674" t="s">
        <v>26</v>
      </c>
      <c r="J674" s="13">
        <v>38203</v>
      </c>
      <c r="K674" t="s">
        <v>41</v>
      </c>
      <c r="L674" t="s">
        <v>64</v>
      </c>
      <c r="M674" t="s">
        <v>65</v>
      </c>
      <c r="N674">
        <v>3192</v>
      </c>
      <c r="O674">
        <v>106.4</v>
      </c>
      <c r="P674">
        <v>0</v>
      </c>
      <c r="Q674" t="s">
        <v>11</v>
      </c>
      <c r="R674" t="s">
        <v>7</v>
      </c>
      <c r="S674" t="s">
        <v>69</v>
      </c>
      <c r="T674">
        <v>5</v>
      </c>
    </row>
    <row r="675" spans="1:20" x14ac:dyDescent="0.25">
      <c r="A675" s="13">
        <v>42887</v>
      </c>
      <c r="B675">
        <v>56508</v>
      </c>
      <c r="C675" t="s">
        <v>22</v>
      </c>
      <c r="D675">
        <v>28</v>
      </c>
      <c r="E675" t="s">
        <v>20</v>
      </c>
      <c r="F675" t="s">
        <v>32</v>
      </c>
      <c r="G675" s="13"/>
      <c r="H675" t="s">
        <v>64</v>
      </c>
      <c r="I675" t="s">
        <v>26</v>
      </c>
      <c r="J675" s="13">
        <v>38203</v>
      </c>
      <c r="K675" t="s">
        <v>41</v>
      </c>
      <c r="L675" t="s">
        <v>64</v>
      </c>
      <c r="M675" t="s">
        <v>65</v>
      </c>
      <c r="N675">
        <v>3223</v>
      </c>
      <c r="O675">
        <v>107.43</v>
      </c>
      <c r="P675">
        <v>0</v>
      </c>
      <c r="Q675" t="s">
        <v>11</v>
      </c>
      <c r="R675" t="s">
        <v>7</v>
      </c>
      <c r="S675" t="s">
        <v>73</v>
      </c>
      <c r="T675">
        <v>6</v>
      </c>
    </row>
    <row r="676" spans="1:20" x14ac:dyDescent="0.25">
      <c r="A676" s="13">
        <v>42917</v>
      </c>
      <c r="B676">
        <v>56508</v>
      </c>
      <c r="C676" t="s">
        <v>22</v>
      </c>
      <c r="D676">
        <v>28</v>
      </c>
      <c r="E676" t="s">
        <v>20</v>
      </c>
      <c r="F676" t="s">
        <v>32</v>
      </c>
      <c r="G676" s="13"/>
      <c r="H676" t="s">
        <v>64</v>
      </c>
      <c r="I676" t="s">
        <v>26</v>
      </c>
      <c r="J676" s="13">
        <v>38203</v>
      </c>
      <c r="K676" t="s">
        <v>41</v>
      </c>
      <c r="L676" t="s">
        <v>64</v>
      </c>
      <c r="M676" t="s">
        <v>65</v>
      </c>
      <c r="N676">
        <v>3253</v>
      </c>
      <c r="O676">
        <v>108.43</v>
      </c>
      <c r="P676">
        <v>0</v>
      </c>
      <c r="Q676" t="s">
        <v>11</v>
      </c>
      <c r="R676" t="s">
        <v>8</v>
      </c>
      <c r="S676" t="s">
        <v>74</v>
      </c>
      <c r="T676">
        <v>7</v>
      </c>
    </row>
    <row r="677" spans="1:20" x14ac:dyDescent="0.25">
      <c r="A677" s="13">
        <v>42948</v>
      </c>
      <c r="B677">
        <v>56508</v>
      </c>
      <c r="C677" t="s">
        <v>22</v>
      </c>
      <c r="D677">
        <v>28</v>
      </c>
      <c r="E677" t="s">
        <v>20</v>
      </c>
      <c r="F677" t="s">
        <v>32</v>
      </c>
      <c r="G677" s="13"/>
      <c r="H677" t="s">
        <v>64</v>
      </c>
      <c r="I677" t="s">
        <v>26</v>
      </c>
      <c r="J677" s="13">
        <v>38203</v>
      </c>
      <c r="K677" t="s">
        <v>41</v>
      </c>
      <c r="L677" t="s">
        <v>64</v>
      </c>
      <c r="M677" t="s">
        <v>65</v>
      </c>
      <c r="N677">
        <v>3284</v>
      </c>
      <c r="O677">
        <v>109.47</v>
      </c>
      <c r="P677">
        <v>0</v>
      </c>
      <c r="Q677" t="s">
        <v>11</v>
      </c>
      <c r="R677" t="s">
        <v>8</v>
      </c>
      <c r="S677" t="s">
        <v>70</v>
      </c>
      <c r="T677">
        <v>8</v>
      </c>
    </row>
    <row r="678" spans="1:20" x14ac:dyDescent="0.25">
      <c r="A678" s="13">
        <v>42979</v>
      </c>
      <c r="B678">
        <v>56508</v>
      </c>
      <c r="C678" t="s">
        <v>22</v>
      </c>
      <c r="D678">
        <v>28</v>
      </c>
      <c r="E678" t="s">
        <v>20</v>
      </c>
      <c r="F678" t="s">
        <v>32</v>
      </c>
      <c r="G678" s="13"/>
      <c r="H678" t="s">
        <v>64</v>
      </c>
      <c r="I678" t="s">
        <v>26</v>
      </c>
      <c r="J678" s="13">
        <v>38203</v>
      </c>
      <c r="K678" t="s">
        <v>41</v>
      </c>
      <c r="L678" t="s">
        <v>64</v>
      </c>
      <c r="M678" t="s">
        <v>65</v>
      </c>
      <c r="N678">
        <v>3315</v>
      </c>
      <c r="O678">
        <v>110.5</v>
      </c>
      <c r="P678">
        <v>0</v>
      </c>
      <c r="Q678" t="s">
        <v>11</v>
      </c>
      <c r="R678" t="s">
        <v>8</v>
      </c>
      <c r="S678" t="s">
        <v>71</v>
      </c>
      <c r="T678">
        <v>9</v>
      </c>
    </row>
    <row r="679" spans="1:20" x14ac:dyDescent="0.25">
      <c r="A679" s="13">
        <v>43009</v>
      </c>
      <c r="B679">
        <v>56508</v>
      </c>
      <c r="C679" t="s">
        <v>22</v>
      </c>
      <c r="D679">
        <v>28</v>
      </c>
      <c r="E679" t="s">
        <v>20</v>
      </c>
      <c r="F679" t="s">
        <v>32</v>
      </c>
      <c r="G679" s="13"/>
      <c r="H679" t="s">
        <v>64</v>
      </c>
      <c r="I679" t="s">
        <v>26</v>
      </c>
      <c r="J679" s="13">
        <v>38203</v>
      </c>
      <c r="K679" t="s">
        <v>41</v>
      </c>
      <c r="L679" t="s">
        <v>64</v>
      </c>
      <c r="M679" t="s">
        <v>65</v>
      </c>
      <c r="N679">
        <v>3345</v>
      </c>
      <c r="O679">
        <v>111.5</v>
      </c>
      <c r="P679">
        <v>0</v>
      </c>
      <c r="Q679" t="s">
        <v>11</v>
      </c>
      <c r="R679" t="s">
        <v>9</v>
      </c>
      <c r="S679" t="s">
        <v>66</v>
      </c>
      <c r="T679">
        <v>10</v>
      </c>
    </row>
    <row r="680" spans="1:20" x14ac:dyDescent="0.25">
      <c r="A680" s="13">
        <v>43040</v>
      </c>
      <c r="B680">
        <v>56508</v>
      </c>
      <c r="C680" t="s">
        <v>22</v>
      </c>
      <c r="D680">
        <v>28</v>
      </c>
      <c r="E680" t="s">
        <v>20</v>
      </c>
      <c r="F680" t="s">
        <v>32</v>
      </c>
      <c r="G680" s="13"/>
      <c r="H680" t="s">
        <v>64</v>
      </c>
      <c r="I680" t="s">
        <v>26</v>
      </c>
      <c r="J680" s="13">
        <v>38203</v>
      </c>
      <c r="K680" t="s">
        <v>41</v>
      </c>
      <c r="L680" t="s">
        <v>64</v>
      </c>
      <c r="M680" t="s">
        <v>65</v>
      </c>
      <c r="N680">
        <v>3376</v>
      </c>
      <c r="O680">
        <v>112.53</v>
      </c>
      <c r="P680">
        <v>0</v>
      </c>
      <c r="Q680" t="s">
        <v>11</v>
      </c>
      <c r="R680" t="s">
        <v>9</v>
      </c>
      <c r="S680" t="s">
        <v>67</v>
      </c>
      <c r="T680">
        <v>11</v>
      </c>
    </row>
    <row r="681" spans="1:20" x14ac:dyDescent="0.25">
      <c r="A681" s="13">
        <v>43070</v>
      </c>
      <c r="B681">
        <v>56508</v>
      </c>
      <c r="C681" t="s">
        <v>22</v>
      </c>
      <c r="D681">
        <v>28</v>
      </c>
      <c r="E681" t="s">
        <v>20</v>
      </c>
      <c r="F681" t="s">
        <v>32</v>
      </c>
      <c r="G681" s="13"/>
      <c r="H681" t="s">
        <v>64</v>
      </c>
      <c r="I681" t="s">
        <v>26</v>
      </c>
      <c r="J681" s="13">
        <v>38203</v>
      </c>
      <c r="K681" t="s">
        <v>41</v>
      </c>
      <c r="L681" t="s">
        <v>64</v>
      </c>
      <c r="M681" t="s">
        <v>65</v>
      </c>
      <c r="N681">
        <v>3406</v>
      </c>
      <c r="O681">
        <v>113.53</v>
      </c>
      <c r="P681">
        <v>0</v>
      </c>
      <c r="Q681" t="s">
        <v>11</v>
      </c>
      <c r="R681" t="s">
        <v>9</v>
      </c>
      <c r="S681" t="s">
        <v>72</v>
      </c>
      <c r="T681">
        <v>12</v>
      </c>
    </row>
    <row r="682" spans="1:20" x14ac:dyDescent="0.25">
      <c r="A682" s="13">
        <v>42005</v>
      </c>
      <c r="B682">
        <v>40548</v>
      </c>
      <c r="C682" t="s">
        <v>22</v>
      </c>
      <c r="D682">
        <v>28</v>
      </c>
      <c r="E682" t="s">
        <v>19</v>
      </c>
      <c r="F682" t="s">
        <v>32</v>
      </c>
      <c r="G682" s="13"/>
      <c r="H682" t="s">
        <v>64</v>
      </c>
      <c r="I682" t="s">
        <v>27</v>
      </c>
      <c r="J682" s="13">
        <v>39204</v>
      </c>
      <c r="K682" t="s">
        <v>41</v>
      </c>
      <c r="L682" t="s">
        <v>64</v>
      </c>
      <c r="M682" t="s">
        <v>65</v>
      </c>
      <c r="N682">
        <v>1340</v>
      </c>
      <c r="O682">
        <v>44.67</v>
      </c>
      <c r="P682">
        <v>0</v>
      </c>
      <c r="Q682" t="s">
        <v>2</v>
      </c>
      <c r="R682" t="s">
        <v>3</v>
      </c>
      <c r="S682" t="s">
        <v>4</v>
      </c>
      <c r="T682">
        <v>1</v>
      </c>
    </row>
    <row r="683" spans="1:20" x14ac:dyDescent="0.25">
      <c r="A683" s="13">
        <v>42036</v>
      </c>
      <c r="B683">
        <v>40548</v>
      </c>
      <c r="C683" t="s">
        <v>22</v>
      </c>
      <c r="D683">
        <v>28</v>
      </c>
      <c r="E683" t="s">
        <v>19</v>
      </c>
      <c r="F683" t="s">
        <v>32</v>
      </c>
      <c r="G683" s="13"/>
      <c r="H683" t="s">
        <v>64</v>
      </c>
      <c r="I683" t="s">
        <v>27</v>
      </c>
      <c r="J683" s="13">
        <v>39204</v>
      </c>
      <c r="K683" t="s">
        <v>41</v>
      </c>
      <c r="L683" t="s">
        <v>64</v>
      </c>
      <c r="M683" t="s">
        <v>65</v>
      </c>
      <c r="N683">
        <v>1371</v>
      </c>
      <c r="O683">
        <v>45.7</v>
      </c>
      <c r="P683">
        <v>0</v>
      </c>
      <c r="Q683" t="s">
        <v>2</v>
      </c>
      <c r="R683" t="s">
        <v>3</v>
      </c>
      <c r="S683" t="s">
        <v>5</v>
      </c>
      <c r="T683">
        <v>2</v>
      </c>
    </row>
    <row r="684" spans="1:20" x14ac:dyDescent="0.25">
      <c r="A684" s="13">
        <v>42064</v>
      </c>
      <c r="B684">
        <v>40548</v>
      </c>
      <c r="C684" t="s">
        <v>22</v>
      </c>
      <c r="D684">
        <v>28</v>
      </c>
      <c r="E684" t="s">
        <v>19</v>
      </c>
      <c r="F684" t="s">
        <v>32</v>
      </c>
      <c r="G684" s="13"/>
      <c r="H684" t="s">
        <v>64</v>
      </c>
      <c r="I684" t="s">
        <v>27</v>
      </c>
      <c r="J684" s="13">
        <v>39204</v>
      </c>
      <c r="K684" t="s">
        <v>41</v>
      </c>
      <c r="L684" t="s">
        <v>64</v>
      </c>
      <c r="M684" t="s">
        <v>65</v>
      </c>
      <c r="N684">
        <v>1399</v>
      </c>
      <c r="O684">
        <v>46.63</v>
      </c>
      <c r="P684">
        <v>0</v>
      </c>
      <c r="Q684" t="s">
        <v>2</v>
      </c>
      <c r="R684" t="s">
        <v>3</v>
      </c>
      <c r="S684" t="s">
        <v>6</v>
      </c>
      <c r="T684">
        <v>3</v>
      </c>
    </row>
    <row r="685" spans="1:20" x14ac:dyDescent="0.25">
      <c r="A685" s="13">
        <v>42095</v>
      </c>
      <c r="B685">
        <v>40548</v>
      </c>
      <c r="C685" t="s">
        <v>22</v>
      </c>
      <c r="D685">
        <v>28</v>
      </c>
      <c r="E685" t="s">
        <v>19</v>
      </c>
      <c r="F685" t="s">
        <v>32</v>
      </c>
      <c r="G685" s="13"/>
      <c r="H685" t="s">
        <v>64</v>
      </c>
      <c r="I685" t="s">
        <v>27</v>
      </c>
      <c r="J685" s="13">
        <v>39204</v>
      </c>
      <c r="K685" t="s">
        <v>41</v>
      </c>
      <c r="L685" t="s">
        <v>64</v>
      </c>
      <c r="M685" t="s">
        <v>65</v>
      </c>
      <c r="N685">
        <v>1430</v>
      </c>
      <c r="O685">
        <v>47.67</v>
      </c>
      <c r="P685">
        <v>0</v>
      </c>
      <c r="Q685" t="s">
        <v>2</v>
      </c>
      <c r="R685" t="s">
        <v>7</v>
      </c>
      <c r="S685" t="s">
        <v>68</v>
      </c>
      <c r="T685">
        <v>4</v>
      </c>
    </row>
    <row r="686" spans="1:20" x14ac:dyDescent="0.25">
      <c r="A686" s="13">
        <v>42125</v>
      </c>
      <c r="B686">
        <v>40548</v>
      </c>
      <c r="C686" t="s">
        <v>22</v>
      </c>
      <c r="D686">
        <v>28</v>
      </c>
      <c r="E686" t="s">
        <v>19</v>
      </c>
      <c r="F686" t="s">
        <v>32</v>
      </c>
      <c r="G686" s="13"/>
      <c r="H686" t="s">
        <v>64</v>
      </c>
      <c r="I686" t="s">
        <v>27</v>
      </c>
      <c r="J686" s="13">
        <v>39204</v>
      </c>
      <c r="K686" t="s">
        <v>41</v>
      </c>
      <c r="L686" t="s">
        <v>64</v>
      </c>
      <c r="M686" t="s">
        <v>65</v>
      </c>
      <c r="N686">
        <v>1460</v>
      </c>
      <c r="O686">
        <v>48.67</v>
      </c>
      <c r="P686">
        <v>0</v>
      </c>
      <c r="Q686" t="s">
        <v>2</v>
      </c>
      <c r="R686" t="s">
        <v>7</v>
      </c>
      <c r="S686" t="s">
        <v>69</v>
      </c>
      <c r="T686">
        <v>5</v>
      </c>
    </row>
    <row r="687" spans="1:20" x14ac:dyDescent="0.25">
      <c r="A687" s="13">
        <v>42156</v>
      </c>
      <c r="B687">
        <v>40548</v>
      </c>
      <c r="C687" t="s">
        <v>22</v>
      </c>
      <c r="D687">
        <v>28</v>
      </c>
      <c r="E687" t="s">
        <v>19</v>
      </c>
      <c r="F687" t="s">
        <v>32</v>
      </c>
      <c r="G687" s="13"/>
      <c r="H687" t="s">
        <v>64</v>
      </c>
      <c r="I687" t="s">
        <v>27</v>
      </c>
      <c r="J687" s="13">
        <v>39204</v>
      </c>
      <c r="K687" t="s">
        <v>41</v>
      </c>
      <c r="L687" t="s">
        <v>64</v>
      </c>
      <c r="M687" t="s">
        <v>65</v>
      </c>
      <c r="N687">
        <v>1491</v>
      </c>
      <c r="O687">
        <v>49.7</v>
      </c>
      <c r="P687">
        <v>0</v>
      </c>
      <c r="Q687" t="s">
        <v>2</v>
      </c>
      <c r="R687" t="s">
        <v>7</v>
      </c>
      <c r="S687" t="s">
        <v>73</v>
      </c>
      <c r="T687">
        <v>6</v>
      </c>
    </row>
    <row r="688" spans="1:20" x14ac:dyDescent="0.25">
      <c r="A688" s="13">
        <v>42186</v>
      </c>
      <c r="B688">
        <v>40548</v>
      </c>
      <c r="C688" t="s">
        <v>22</v>
      </c>
      <c r="D688">
        <v>28</v>
      </c>
      <c r="E688" t="s">
        <v>19</v>
      </c>
      <c r="F688" t="s">
        <v>32</v>
      </c>
      <c r="G688" s="13"/>
      <c r="H688" t="s">
        <v>64</v>
      </c>
      <c r="I688" t="s">
        <v>27</v>
      </c>
      <c r="J688" s="13">
        <v>39204</v>
      </c>
      <c r="K688" t="s">
        <v>41</v>
      </c>
      <c r="L688" t="s">
        <v>64</v>
      </c>
      <c r="M688" t="s">
        <v>65</v>
      </c>
      <c r="N688">
        <v>1521</v>
      </c>
      <c r="O688">
        <v>50.7</v>
      </c>
      <c r="P688">
        <v>0</v>
      </c>
      <c r="Q688" t="s">
        <v>2</v>
      </c>
      <c r="R688" t="s">
        <v>8</v>
      </c>
      <c r="S688" t="s">
        <v>74</v>
      </c>
      <c r="T688">
        <v>7</v>
      </c>
    </row>
    <row r="689" spans="1:20" x14ac:dyDescent="0.25">
      <c r="A689" s="13">
        <v>42217</v>
      </c>
      <c r="B689">
        <v>40548</v>
      </c>
      <c r="C689" t="s">
        <v>22</v>
      </c>
      <c r="D689">
        <v>28</v>
      </c>
      <c r="E689" t="s">
        <v>19</v>
      </c>
      <c r="F689" t="s">
        <v>32</v>
      </c>
      <c r="G689" s="13"/>
      <c r="H689" t="s">
        <v>64</v>
      </c>
      <c r="I689" t="s">
        <v>27</v>
      </c>
      <c r="J689" s="13">
        <v>39204</v>
      </c>
      <c r="K689" t="s">
        <v>41</v>
      </c>
      <c r="L689" t="s">
        <v>64</v>
      </c>
      <c r="M689" t="s">
        <v>65</v>
      </c>
      <c r="N689">
        <v>1552</v>
      </c>
      <c r="O689">
        <v>51.73</v>
      </c>
      <c r="P689">
        <v>0</v>
      </c>
      <c r="Q689" t="s">
        <v>2</v>
      </c>
      <c r="R689" t="s">
        <v>8</v>
      </c>
      <c r="S689" t="s">
        <v>70</v>
      </c>
      <c r="T689">
        <v>8</v>
      </c>
    </row>
    <row r="690" spans="1:20" x14ac:dyDescent="0.25">
      <c r="A690" s="13">
        <v>42248</v>
      </c>
      <c r="B690">
        <v>40548</v>
      </c>
      <c r="C690" t="s">
        <v>22</v>
      </c>
      <c r="D690">
        <v>28</v>
      </c>
      <c r="E690" t="s">
        <v>19</v>
      </c>
      <c r="F690" t="s">
        <v>32</v>
      </c>
      <c r="G690" s="13"/>
      <c r="H690" t="s">
        <v>64</v>
      </c>
      <c r="I690" t="s">
        <v>27</v>
      </c>
      <c r="J690" s="13">
        <v>39204</v>
      </c>
      <c r="K690" t="s">
        <v>41</v>
      </c>
      <c r="L690" t="s">
        <v>64</v>
      </c>
      <c r="M690" t="s">
        <v>65</v>
      </c>
      <c r="N690">
        <v>1583</v>
      </c>
      <c r="O690">
        <v>52.77</v>
      </c>
      <c r="P690">
        <v>0</v>
      </c>
      <c r="Q690" t="s">
        <v>2</v>
      </c>
      <c r="R690" t="s">
        <v>8</v>
      </c>
      <c r="S690" t="s">
        <v>71</v>
      </c>
      <c r="T690">
        <v>9</v>
      </c>
    </row>
    <row r="691" spans="1:20" x14ac:dyDescent="0.25">
      <c r="A691" s="13">
        <v>42278</v>
      </c>
      <c r="B691">
        <v>40548</v>
      </c>
      <c r="C691" t="s">
        <v>22</v>
      </c>
      <c r="D691">
        <v>28</v>
      </c>
      <c r="E691" t="s">
        <v>19</v>
      </c>
      <c r="F691" t="s">
        <v>32</v>
      </c>
      <c r="G691" s="13"/>
      <c r="H691" t="s">
        <v>64</v>
      </c>
      <c r="I691" t="s">
        <v>27</v>
      </c>
      <c r="J691" s="13">
        <v>39204</v>
      </c>
      <c r="K691" t="s">
        <v>41</v>
      </c>
      <c r="L691" t="s">
        <v>64</v>
      </c>
      <c r="M691" t="s">
        <v>65</v>
      </c>
      <c r="N691">
        <v>1613</v>
      </c>
      <c r="O691">
        <v>53.77</v>
      </c>
      <c r="P691">
        <v>0</v>
      </c>
      <c r="Q691" t="s">
        <v>2</v>
      </c>
      <c r="R691" t="s">
        <v>9</v>
      </c>
      <c r="S691" t="s">
        <v>66</v>
      </c>
      <c r="T691">
        <v>10</v>
      </c>
    </row>
    <row r="692" spans="1:20" x14ac:dyDescent="0.25">
      <c r="A692" s="13">
        <v>42309</v>
      </c>
      <c r="B692">
        <v>40548</v>
      </c>
      <c r="C692" t="s">
        <v>22</v>
      </c>
      <c r="D692">
        <v>28</v>
      </c>
      <c r="E692" t="s">
        <v>19</v>
      </c>
      <c r="F692" t="s">
        <v>32</v>
      </c>
      <c r="G692" s="13"/>
      <c r="H692" t="s">
        <v>64</v>
      </c>
      <c r="I692" t="s">
        <v>27</v>
      </c>
      <c r="J692" s="13">
        <v>39204</v>
      </c>
      <c r="K692" t="s">
        <v>41</v>
      </c>
      <c r="L692" t="s">
        <v>64</v>
      </c>
      <c r="M692" t="s">
        <v>65</v>
      </c>
      <c r="N692">
        <v>1644</v>
      </c>
      <c r="O692">
        <v>54.8</v>
      </c>
      <c r="P692">
        <v>0</v>
      </c>
      <c r="Q692" t="s">
        <v>2</v>
      </c>
      <c r="R692" t="s">
        <v>9</v>
      </c>
      <c r="S692" t="s">
        <v>67</v>
      </c>
      <c r="T692">
        <v>11</v>
      </c>
    </row>
    <row r="693" spans="1:20" x14ac:dyDescent="0.25">
      <c r="A693" s="13">
        <v>42339</v>
      </c>
      <c r="B693">
        <v>40548</v>
      </c>
      <c r="C693" t="s">
        <v>22</v>
      </c>
      <c r="D693">
        <v>28</v>
      </c>
      <c r="E693" t="s">
        <v>19</v>
      </c>
      <c r="F693" t="s">
        <v>32</v>
      </c>
      <c r="G693" s="13"/>
      <c r="H693" t="s">
        <v>64</v>
      </c>
      <c r="I693" t="s">
        <v>27</v>
      </c>
      <c r="J693" s="13">
        <v>39204</v>
      </c>
      <c r="K693" t="s">
        <v>41</v>
      </c>
      <c r="L693" t="s">
        <v>64</v>
      </c>
      <c r="M693" t="s">
        <v>65</v>
      </c>
      <c r="N693">
        <v>1674</v>
      </c>
      <c r="O693">
        <v>55.8</v>
      </c>
      <c r="P693">
        <v>0</v>
      </c>
      <c r="Q693" t="s">
        <v>2</v>
      </c>
      <c r="R693" t="s">
        <v>9</v>
      </c>
      <c r="S693" t="s">
        <v>72</v>
      </c>
      <c r="T693">
        <v>12</v>
      </c>
    </row>
    <row r="694" spans="1:20" x14ac:dyDescent="0.25">
      <c r="A694" s="13">
        <v>42736</v>
      </c>
      <c r="B694">
        <v>49776</v>
      </c>
      <c r="C694" t="s">
        <v>22</v>
      </c>
      <c r="D694">
        <v>28</v>
      </c>
      <c r="E694" t="s">
        <v>15</v>
      </c>
      <c r="F694" t="s">
        <v>32</v>
      </c>
      <c r="G694" s="13"/>
      <c r="H694" t="s">
        <v>64</v>
      </c>
      <c r="I694" t="s">
        <v>27</v>
      </c>
      <c r="J694" s="13">
        <v>38910</v>
      </c>
      <c r="K694" t="s">
        <v>41</v>
      </c>
      <c r="L694" t="s">
        <v>64</v>
      </c>
      <c r="M694" t="s">
        <v>65</v>
      </c>
      <c r="N694">
        <v>2365</v>
      </c>
      <c r="O694">
        <v>78.83</v>
      </c>
      <c r="P694">
        <v>0</v>
      </c>
      <c r="Q694" t="s">
        <v>11</v>
      </c>
      <c r="R694" t="s">
        <v>3</v>
      </c>
      <c r="S694" t="s">
        <v>4</v>
      </c>
      <c r="T694">
        <v>1</v>
      </c>
    </row>
    <row r="695" spans="1:20" x14ac:dyDescent="0.25">
      <c r="A695" s="13">
        <v>42767</v>
      </c>
      <c r="B695">
        <v>49776</v>
      </c>
      <c r="C695" t="s">
        <v>22</v>
      </c>
      <c r="D695">
        <v>28</v>
      </c>
      <c r="E695" t="s">
        <v>15</v>
      </c>
      <c r="F695" t="s">
        <v>32</v>
      </c>
      <c r="G695" s="13"/>
      <c r="H695" t="s">
        <v>64</v>
      </c>
      <c r="I695" t="s">
        <v>27</v>
      </c>
      <c r="J695" s="13">
        <v>38910</v>
      </c>
      <c r="K695" t="s">
        <v>41</v>
      </c>
      <c r="L695" t="s">
        <v>64</v>
      </c>
      <c r="M695" t="s">
        <v>65</v>
      </c>
      <c r="N695">
        <v>2396</v>
      </c>
      <c r="O695">
        <v>79.87</v>
      </c>
      <c r="P695">
        <v>0</v>
      </c>
      <c r="Q695" t="s">
        <v>11</v>
      </c>
      <c r="R695" t="s">
        <v>3</v>
      </c>
      <c r="S695" t="s">
        <v>5</v>
      </c>
      <c r="T695">
        <v>2</v>
      </c>
    </row>
    <row r="696" spans="1:20" x14ac:dyDescent="0.25">
      <c r="A696" s="13">
        <v>42795</v>
      </c>
      <c r="B696">
        <v>49776</v>
      </c>
      <c r="C696" t="s">
        <v>22</v>
      </c>
      <c r="D696">
        <v>28</v>
      </c>
      <c r="E696" t="s">
        <v>15</v>
      </c>
      <c r="F696" t="s">
        <v>32</v>
      </c>
      <c r="G696" s="13"/>
      <c r="H696" t="s">
        <v>64</v>
      </c>
      <c r="I696" t="s">
        <v>27</v>
      </c>
      <c r="J696" s="13">
        <v>38910</v>
      </c>
      <c r="K696" t="s">
        <v>41</v>
      </c>
      <c r="L696" t="s">
        <v>64</v>
      </c>
      <c r="M696" t="s">
        <v>65</v>
      </c>
      <c r="N696">
        <v>2424</v>
      </c>
      <c r="O696">
        <v>80.8</v>
      </c>
      <c r="P696">
        <v>0</v>
      </c>
      <c r="Q696" t="s">
        <v>11</v>
      </c>
      <c r="R696" t="s">
        <v>3</v>
      </c>
      <c r="S696" t="s">
        <v>6</v>
      </c>
      <c r="T696">
        <v>3</v>
      </c>
    </row>
    <row r="697" spans="1:20" x14ac:dyDescent="0.25">
      <c r="A697" s="13">
        <v>42826</v>
      </c>
      <c r="B697">
        <v>49776</v>
      </c>
      <c r="C697" t="s">
        <v>22</v>
      </c>
      <c r="D697">
        <v>28</v>
      </c>
      <c r="E697" t="s">
        <v>15</v>
      </c>
      <c r="F697" t="s">
        <v>32</v>
      </c>
      <c r="G697" s="13"/>
      <c r="H697" t="s">
        <v>64</v>
      </c>
      <c r="I697" t="s">
        <v>27</v>
      </c>
      <c r="J697" s="13">
        <v>38910</v>
      </c>
      <c r="K697" t="s">
        <v>41</v>
      </c>
      <c r="L697" t="s">
        <v>64</v>
      </c>
      <c r="M697" t="s">
        <v>65</v>
      </c>
      <c r="N697">
        <v>2455</v>
      </c>
      <c r="O697">
        <v>81.83</v>
      </c>
      <c r="P697">
        <v>0</v>
      </c>
      <c r="Q697" t="s">
        <v>11</v>
      </c>
      <c r="R697" t="s">
        <v>7</v>
      </c>
      <c r="S697" t="s">
        <v>68</v>
      </c>
      <c r="T697">
        <v>4</v>
      </c>
    </row>
    <row r="698" spans="1:20" x14ac:dyDescent="0.25">
      <c r="A698" s="13">
        <v>42856</v>
      </c>
      <c r="B698">
        <v>49776</v>
      </c>
      <c r="C698" t="s">
        <v>22</v>
      </c>
      <c r="D698">
        <v>28</v>
      </c>
      <c r="E698" t="s">
        <v>15</v>
      </c>
      <c r="F698" t="s">
        <v>32</v>
      </c>
      <c r="G698" s="13"/>
      <c r="H698" t="s">
        <v>64</v>
      </c>
      <c r="I698" t="s">
        <v>27</v>
      </c>
      <c r="J698" s="13">
        <v>38910</v>
      </c>
      <c r="K698" t="s">
        <v>41</v>
      </c>
      <c r="L698" t="s">
        <v>64</v>
      </c>
      <c r="M698" t="s">
        <v>65</v>
      </c>
      <c r="N698">
        <v>2485</v>
      </c>
      <c r="O698">
        <v>82.83</v>
      </c>
      <c r="P698">
        <v>0</v>
      </c>
      <c r="Q698" t="s">
        <v>11</v>
      </c>
      <c r="R698" t="s">
        <v>7</v>
      </c>
      <c r="S698" t="s">
        <v>69</v>
      </c>
      <c r="T698">
        <v>5</v>
      </c>
    </row>
    <row r="699" spans="1:20" x14ac:dyDescent="0.25">
      <c r="A699" s="13">
        <v>42887</v>
      </c>
      <c r="B699">
        <v>49776</v>
      </c>
      <c r="C699" t="s">
        <v>22</v>
      </c>
      <c r="D699">
        <v>28</v>
      </c>
      <c r="E699" t="s">
        <v>15</v>
      </c>
      <c r="F699" t="s">
        <v>32</v>
      </c>
      <c r="G699" s="13"/>
      <c r="H699" t="s">
        <v>64</v>
      </c>
      <c r="I699" t="s">
        <v>27</v>
      </c>
      <c r="J699" s="13">
        <v>38910</v>
      </c>
      <c r="K699" t="s">
        <v>41</v>
      </c>
      <c r="L699" t="s">
        <v>64</v>
      </c>
      <c r="M699" t="s">
        <v>65</v>
      </c>
      <c r="N699">
        <v>2516</v>
      </c>
      <c r="O699">
        <v>83.87</v>
      </c>
      <c r="P699">
        <v>0</v>
      </c>
      <c r="Q699" t="s">
        <v>11</v>
      </c>
      <c r="R699" t="s">
        <v>7</v>
      </c>
      <c r="S699" t="s">
        <v>73</v>
      </c>
      <c r="T699">
        <v>6</v>
      </c>
    </row>
    <row r="700" spans="1:20" x14ac:dyDescent="0.25">
      <c r="A700" s="13">
        <v>42917</v>
      </c>
      <c r="B700">
        <v>49776</v>
      </c>
      <c r="C700" t="s">
        <v>22</v>
      </c>
      <c r="D700">
        <v>28</v>
      </c>
      <c r="E700" t="s">
        <v>15</v>
      </c>
      <c r="F700" t="s">
        <v>32</v>
      </c>
      <c r="G700" s="13"/>
      <c r="H700" t="s">
        <v>64</v>
      </c>
      <c r="I700" t="s">
        <v>27</v>
      </c>
      <c r="J700" s="13">
        <v>38910</v>
      </c>
      <c r="K700" t="s">
        <v>41</v>
      </c>
      <c r="L700" t="s">
        <v>64</v>
      </c>
      <c r="M700" t="s">
        <v>65</v>
      </c>
      <c r="N700">
        <v>2546</v>
      </c>
      <c r="O700">
        <v>84.87</v>
      </c>
      <c r="P700">
        <v>0</v>
      </c>
      <c r="Q700" t="s">
        <v>11</v>
      </c>
      <c r="R700" t="s">
        <v>8</v>
      </c>
      <c r="S700" t="s">
        <v>74</v>
      </c>
      <c r="T700">
        <v>7</v>
      </c>
    </row>
    <row r="701" spans="1:20" x14ac:dyDescent="0.25">
      <c r="A701" s="13">
        <v>42948</v>
      </c>
      <c r="B701">
        <v>49776</v>
      </c>
      <c r="C701" t="s">
        <v>22</v>
      </c>
      <c r="D701">
        <v>28</v>
      </c>
      <c r="E701" t="s">
        <v>15</v>
      </c>
      <c r="F701" t="s">
        <v>32</v>
      </c>
      <c r="G701" s="13"/>
      <c r="H701" t="s">
        <v>64</v>
      </c>
      <c r="I701" t="s">
        <v>27</v>
      </c>
      <c r="J701" s="13">
        <v>38910</v>
      </c>
      <c r="K701" t="s">
        <v>41</v>
      </c>
      <c r="L701" t="s">
        <v>64</v>
      </c>
      <c r="M701" t="s">
        <v>65</v>
      </c>
      <c r="N701">
        <v>2577</v>
      </c>
      <c r="O701">
        <v>85.9</v>
      </c>
      <c r="P701">
        <v>0</v>
      </c>
      <c r="Q701" t="s">
        <v>11</v>
      </c>
      <c r="R701" t="s">
        <v>8</v>
      </c>
      <c r="S701" t="s">
        <v>70</v>
      </c>
      <c r="T701">
        <v>8</v>
      </c>
    </row>
    <row r="702" spans="1:20" x14ac:dyDescent="0.25">
      <c r="A702" s="13">
        <v>42948</v>
      </c>
      <c r="B702">
        <v>120366</v>
      </c>
      <c r="C702" t="s">
        <v>22</v>
      </c>
      <c r="D702">
        <v>28</v>
      </c>
      <c r="E702" t="s">
        <v>17</v>
      </c>
      <c r="F702" t="s">
        <v>33</v>
      </c>
      <c r="G702" s="13"/>
      <c r="H702" t="s">
        <v>64</v>
      </c>
      <c r="I702" t="s">
        <v>27</v>
      </c>
      <c r="J702" s="13">
        <v>41465</v>
      </c>
      <c r="K702" t="s">
        <v>41</v>
      </c>
      <c r="L702" t="s">
        <v>64</v>
      </c>
      <c r="M702" t="s">
        <v>65</v>
      </c>
      <c r="N702">
        <v>22</v>
      </c>
      <c r="O702">
        <v>0.73</v>
      </c>
      <c r="P702">
        <v>0</v>
      </c>
      <c r="Q702" t="s">
        <v>11</v>
      </c>
      <c r="R702" t="s">
        <v>8</v>
      </c>
      <c r="S702" t="s">
        <v>70</v>
      </c>
      <c r="T702">
        <v>8</v>
      </c>
    </row>
    <row r="703" spans="1:20" x14ac:dyDescent="0.25">
      <c r="A703" s="13">
        <v>42979</v>
      </c>
      <c r="B703">
        <v>49776</v>
      </c>
      <c r="C703" t="s">
        <v>22</v>
      </c>
      <c r="D703">
        <v>28</v>
      </c>
      <c r="E703" t="s">
        <v>15</v>
      </c>
      <c r="F703" t="s">
        <v>32</v>
      </c>
      <c r="G703" s="13"/>
      <c r="H703" t="s">
        <v>64</v>
      </c>
      <c r="I703" t="s">
        <v>27</v>
      </c>
      <c r="J703" s="13">
        <v>38910</v>
      </c>
      <c r="K703" t="s">
        <v>41</v>
      </c>
      <c r="L703" t="s">
        <v>64</v>
      </c>
      <c r="M703" t="s">
        <v>65</v>
      </c>
      <c r="N703">
        <v>2608</v>
      </c>
      <c r="O703">
        <v>86.93</v>
      </c>
      <c r="P703">
        <v>0</v>
      </c>
      <c r="Q703" t="s">
        <v>11</v>
      </c>
      <c r="R703" t="s">
        <v>8</v>
      </c>
      <c r="S703" t="s">
        <v>71</v>
      </c>
      <c r="T703">
        <v>9</v>
      </c>
    </row>
    <row r="704" spans="1:20" x14ac:dyDescent="0.25">
      <c r="A704" s="13">
        <v>42979</v>
      </c>
      <c r="B704">
        <v>120366</v>
      </c>
      <c r="C704" t="s">
        <v>22</v>
      </c>
      <c r="D704">
        <v>28</v>
      </c>
      <c r="E704" t="s">
        <v>17</v>
      </c>
      <c r="F704" t="s">
        <v>33</v>
      </c>
      <c r="G704" s="13"/>
      <c r="H704" t="s">
        <v>64</v>
      </c>
      <c r="I704" t="s">
        <v>27</v>
      </c>
      <c r="J704" s="13">
        <v>41465</v>
      </c>
      <c r="K704" t="s">
        <v>41</v>
      </c>
      <c r="L704" t="s">
        <v>64</v>
      </c>
      <c r="M704" t="s">
        <v>65</v>
      </c>
      <c r="N704">
        <v>53</v>
      </c>
      <c r="O704">
        <v>1.77</v>
      </c>
      <c r="P704">
        <v>0</v>
      </c>
      <c r="Q704" t="s">
        <v>11</v>
      </c>
      <c r="R704" t="s">
        <v>8</v>
      </c>
      <c r="S704" t="s">
        <v>71</v>
      </c>
      <c r="T704">
        <v>9</v>
      </c>
    </row>
    <row r="705" spans="1:20" x14ac:dyDescent="0.25">
      <c r="A705" s="13">
        <v>43009</v>
      </c>
      <c r="B705">
        <v>49776</v>
      </c>
      <c r="C705" t="s">
        <v>22</v>
      </c>
      <c r="D705">
        <v>28</v>
      </c>
      <c r="E705" t="s">
        <v>15</v>
      </c>
      <c r="F705" t="s">
        <v>32</v>
      </c>
      <c r="G705" s="13"/>
      <c r="H705" t="s">
        <v>64</v>
      </c>
      <c r="I705" t="s">
        <v>27</v>
      </c>
      <c r="J705" s="13">
        <v>38910</v>
      </c>
      <c r="K705" t="s">
        <v>41</v>
      </c>
      <c r="L705" t="s">
        <v>64</v>
      </c>
      <c r="M705" t="s">
        <v>65</v>
      </c>
      <c r="N705">
        <v>2638</v>
      </c>
      <c r="O705">
        <v>87.93</v>
      </c>
      <c r="P705">
        <v>0</v>
      </c>
      <c r="Q705" t="s">
        <v>11</v>
      </c>
      <c r="R705" t="s">
        <v>9</v>
      </c>
      <c r="S705" t="s">
        <v>66</v>
      </c>
      <c r="T705">
        <v>10</v>
      </c>
    </row>
    <row r="706" spans="1:20" x14ac:dyDescent="0.25">
      <c r="A706" s="13">
        <v>43040</v>
      </c>
      <c r="B706">
        <v>49776</v>
      </c>
      <c r="C706" t="s">
        <v>22</v>
      </c>
      <c r="D706">
        <v>28</v>
      </c>
      <c r="E706" t="s">
        <v>15</v>
      </c>
      <c r="F706" t="s">
        <v>32</v>
      </c>
      <c r="G706" s="13"/>
      <c r="H706" t="s">
        <v>64</v>
      </c>
      <c r="I706" t="s">
        <v>27</v>
      </c>
      <c r="J706" s="13">
        <v>38910</v>
      </c>
      <c r="K706" t="s">
        <v>41</v>
      </c>
      <c r="L706" t="s">
        <v>64</v>
      </c>
      <c r="M706" t="s">
        <v>65</v>
      </c>
      <c r="N706">
        <v>2669</v>
      </c>
      <c r="O706">
        <v>88.97</v>
      </c>
      <c r="P706">
        <v>0</v>
      </c>
      <c r="Q706" t="s">
        <v>11</v>
      </c>
      <c r="R706" t="s">
        <v>9</v>
      </c>
      <c r="S706" t="s">
        <v>67</v>
      </c>
      <c r="T706">
        <v>11</v>
      </c>
    </row>
    <row r="707" spans="1:20" x14ac:dyDescent="0.25">
      <c r="A707" s="13">
        <v>43070</v>
      </c>
      <c r="B707">
        <v>49776</v>
      </c>
      <c r="C707" t="s">
        <v>22</v>
      </c>
      <c r="D707">
        <v>28</v>
      </c>
      <c r="E707" t="s">
        <v>15</v>
      </c>
      <c r="F707" t="s">
        <v>32</v>
      </c>
      <c r="G707" s="13"/>
      <c r="H707" t="s">
        <v>64</v>
      </c>
      <c r="I707" t="s">
        <v>27</v>
      </c>
      <c r="J707" s="13">
        <v>38910</v>
      </c>
      <c r="K707" t="s">
        <v>41</v>
      </c>
      <c r="L707" t="s">
        <v>64</v>
      </c>
      <c r="M707" t="s">
        <v>65</v>
      </c>
      <c r="N707">
        <v>2699</v>
      </c>
      <c r="O707">
        <v>89.97</v>
      </c>
      <c r="P707">
        <v>0</v>
      </c>
      <c r="Q707" t="s">
        <v>11</v>
      </c>
      <c r="R707" t="s">
        <v>9</v>
      </c>
      <c r="S707" t="s">
        <v>72</v>
      </c>
      <c r="T707">
        <v>12</v>
      </c>
    </row>
    <row r="708" spans="1:20" x14ac:dyDescent="0.25">
      <c r="A708" s="13">
        <v>42736</v>
      </c>
      <c r="B708">
        <v>50322</v>
      </c>
      <c r="C708" t="s">
        <v>22</v>
      </c>
      <c r="D708">
        <v>29</v>
      </c>
      <c r="E708" t="s">
        <v>21</v>
      </c>
      <c r="F708" t="s">
        <v>32</v>
      </c>
      <c r="G708" s="13"/>
      <c r="H708" t="s">
        <v>64</v>
      </c>
      <c r="I708" t="s">
        <v>30</v>
      </c>
      <c r="J708" s="13">
        <v>39417</v>
      </c>
      <c r="K708" t="s">
        <v>41</v>
      </c>
      <c r="L708" t="s">
        <v>64</v>
      </c>
      <c r="M708" t="s">
        <v>65</v>
      </c>
      <c r="N708">
        <v>1858</v>
      </c>
      <c r="O708">
        <v>61.93</v>
      </c>
      <c r="P708">
        <v>0</v>
      </c>
      <c r="Q708" t="s">
        <v>11</v>
      </c>
      <c r="R708" t="s">
        <v>3</v>
      </c>
      <c r="S708" t="s">
        <v>4</v>
      </c>
      <c r="T708">
        <v>1</v>
      </c>
    </row>
    <row r="709" spans="1:20" x14ac:dyDescent="0.25">
      <c r="A709" s="13">
        <v>42736</v>
      </c>
      <c r="B709">
        <v>50336</v>
      </c>
      <c r="C709" t="s">
        <v>22</v>
      </c>
      <c r="D709">
        <v>29</v>
      </c>
      <c r="E709" t="s">
        <v>15</v>
      </c>
      <c r="F709" t="s">
        <v>32</v>
      </c>
      <c r="G709" s="13"/>
      <c r="H709" t="s">
        <v>64</v>
      </c>
      <c r="I709" t="s">
        <v>30</v>
      </c>
      <c r="J709" s="13">
        <v>38610</v>
      </c>
      <c r="K709" t="s">
        <v>41</v>
      </c>
      <c r="L709" t="s">
        <v>64</v>
      </c>
      <c r="M709" t="s">
        <v>65</v>
      </c>
      <c r="N709">
        <v>2665</v>
      </c>
      <c r="O709">
        <v>88.83</v>
      </c>
      <c r="P709">
        <v>0</v>
      </c>
      <c r="Q709" t="s">
        <v>11</v>
      </c>
      <c r="R709" t="s">
        <v>3</v>
      </c>
      <c r="S709" t="s">
        <v>4</v>
      </c>
      <c r="T709">
        <v>1</v>
      </c>
    </row>
    <row r="710" spans="1:20" x14ac:dyDescent="0.25">
      <c r="A710" s="13">
        <v>42736</v>
      </c>
      <c r="B710">
        <v>104704</v>
      </c>
      <c r="C710" t="s">
        <v>22</v>
      </c>
      <c r="D710">
        <v>29</v>
      </c>
      <c r="E710" t="s">
        <v>21</v>
      </c>
      <c r="F710" t="s">
        <v>32</v>
      </c>
      <c r="G710" s="13"/>
      <c r="H710" t="s">
        <v>64</v>
      </c>
      <c r="I710" t="s">
        <v>24</v>
      </c>
      <c r="J710" s="13">
        <v>39344</v>
      </c>
      <c r="K710" t="s">
        <v>41</v>
      </c>
      <c r="L710" t="s">
        <v>64</v>
      </c>
      <c r="M710" t="s">
        <v>65</v>
      </c>
      <c r="N710">
        <v>1931</v>
      </c>
      <c r="O710">
        <v>64.37</v>
      </c>
      <c r="P710">
        <v>0</v>
      </c>
      <c r="Q710" t="s">
        <v>11</v>
      </c>
      <c r="R710" t="s">
        <v>3</v>
      </c>
      <c r="S710" t="s">
        <v>4</v>
      </c>
      <c r="T710">
        <v>1</v>
      </c>
    </row>
    <row r="711" spans="1:20" x14ac:dyDescent="0.25">
      <c r="A711" s="13">
        <v>42767</v>
      </c>
      <c r="B711">
        <v>50322</v>
      </c>
      <c r="C711" t="s">
        <v>22</v>
      </c>
      <c r="D711">
        <v>29</v>
      </c>
      <c r="E711" t="s">
        <v>21</v>
      </c>
      <c r="F711" t="s">
        <v>32</v>
      </c>
      <c r="G711" s="13"/>
      <c r="H711" t="s">
        <v>64</v>
      </c>
      <c r="I711" t="s">
        <v>30</v>
      </c>
      <c r="J711" s="13">
        <v>39417</v>
      </c>
      <c r="K711" t="s">
        <v>41</v>
      </c>
      <c r="L711" t="s">
        <v>64</v>
      </c>
      <c r="M711" t="s">
        <v>65</v>
      </c>
      <c r="N711">
        <v>1889</v>
      </c>
      <c r="O711">
        <v>62.97</v>
      </c>
      <c r="P711">
        <v>0</v>
      </c>
      <c r="Q711" t="s">
        <v>11</v>
      </c>
      <c r="R711" t="s">
        <v>3</v>
      </c>
      <c r="S711" t="s">
        <v>5</v>
      </c>
      <c r="T711">
        <v>2</v>
      </c>
    </row>
    <row r="712" spans="1:20" x14ac:dyDescent="0.25">
      <c r="A712" s="13">
        <v>42767</v>
      </c>
      <c r="B712">
        <v>50336</v>
      </c>
      <c r="C712" t="s">
        <v>22</v>
      </c>
      <c r="D712">
        <v>29</v>
      </c>
      <c r="E712" t="s">
        <v>15</v>
      </c>
      <c r="F712" t="s">
        <v>32</v>
      </c>
      <c r="G712" s="13"/>
      <c r="H712" t="s">
        <v>64</v>
      </c>
      <c r="I712" t="s">
        <v>30</v>
      </c>
      <c r="J712" s="13">
        <v>38610</v>
      </c>
      <c r="K712" t="s">
        <v>41</v>
      </c>
      <c r="L712" t="s">
        <v>64</v>
      </c>
      <c r="M712" t="s">
        <v>65</v>
      </c>
      <c r="N712">
        <v>2696</v>
      </c>
      <c r="O712">
        <v>89.87</v>
      </c>
      <c r="P712">
        <v>0</v>
      </c>
      <c r="Q712" t="s">
        <v>11</v>
      </c>
      <c r="R712" t="s">
        <v>3</v>
      </c>
      <c r="S712" t="s">
        <v>5</v>
      </c>
      <c r="T712">
        <v>2</v>
      </c>
    </row>
    <row r="713" spans="1:20" x14ac:dyDescent="0.25">
      <c r="A713" s="13">
        <v>42767</v>
      </c>
      <c r="B713">
        <v>104704</v>
      </c>
      <c r="C713" t="s">
        <v>22</v>
      </c>
      <c r="D713">
        <v>29</v>
      </c>
      <c r="E713" t="s">
        <v>21</v>
      </c>
      <c r="F713" t="s">
        <v>32</v>
      </c>
      <c r="G713" s="13"/>
      <c r="H713" t="s">
        <v>64</v>
      </c>
      <c r="I713" t="s">
        <v>24</v>
      </c>
      <c r="J713" s="13">
        <v>39344</v>
      </c>
      <c r="K713" t="s">
        <v>41</v>
      </c>
      <c r="L713" t="s">
        <v>64</v>
      </c>
      <c r="M713" t="s">
        <v>65</v>
      </c>
      <c r="N713">
        <v>1962</v>
      </c>
      <c r="O713">
        <v>65.400000000000006</v>
      </c>
      <c r="P713">
        <v>0</v>
      </c>
      <c r="Q713" t="s">
        <v>11</v>
      </c>
      <c r="R713" t="s">
        <v>3</v>
      </c>
      <c r="S713" t="s">
        <v>5</v>
      </c>
      <c r="T713">
        <v>2</v>
      </c>
    </row>
    <row r="714" spans="1:20" x14ac:dyDescent="0.25">
      <c r="A714" s="13">
        <v>42795</v>
      </c>
      <c r="B714">
        <v>50322</v>
      </c>
      <c r="C714" t="s">
        <v>22</v>
      </c>
      <c r="D714">
        <v>29</v>
      </c>
      <c r="E714" t="s">
        <v>21</v>
      </c>
      <c r="F714" t="s">
        <v>32</v>
      </c>
      <c r="G714" s="13"/>
      <c r="H714" t="s">
        <v>64</v>
      </c>
      <c r="I714" t="s">
        <v>30</v>
      </c>
      <c r="J714" s="13">
        <v>39417</v>
      </c>
      <c r="K714" t="s">
        <v>41</v>
      </c>
      <c r="L714" t="s">
        <v>64</v>
      </c>
      <c r="M714" t="s">
        <v>65</v>
      </c>
      <c r="N714">
        <v>1917</v>
      </c>
      <c r="O714">
        <v>63.9</v>
      </c>
      <c r="P714">
        <v>0</v>
      </c>
      <c r="Q714" t="s">
        <v>11</v>
      </c>
      <c r="R714" t="s">
        <v>3</v>
      </c>
      <c r="S714" t="s">
        <v>6</v>
      </c>
      <c r="T714">
        <v>3</v>
      </c>
    </row>
    <row r="715" spans="1:20" x14ac:dyDescent="0.25">
      <c r="A715" s="13">
        <v>42795</v>
      </c>
      <c r="B715">
        <v>50336</v>
      </c>
      <c r="C715" t="s">
        <v>22</v>
      </c>
      <c r="D715">
        <v>29</v>
      </c>
      <c r="E715" t="s">
        <v>15</v>
      </c>
      <c r="F715" t="s">
        <v>32</v>
      </c>
      <c r="G715" s="13"/>
      <c r="H715" t="s">
        <v>64</v>
      </c>
      <c r="I715" t="s">
        <v>30</v>
      </c>
      <c r="J715" s="13">
        <v>38610</v>
      </c>
      <c r="K715" t="s">
        <v>41</v>
      </c>
      <c r="L715" t="s">
        <v>64</v>
      </c>
      <c r="M715" t="s">
        <v>65</v>
      </c>
      <c r="N715">
        <v>2724</v>
      </c>
      <c r="O715">
        <v>90.8</v>
      </c>
      <c r="P715">
        <v>0</v>
      </c>
      <c r="Q715" t="s">
        <v>11</v>
      </c>
      <c r="R715" t="s">
        <v>3</v>
      </c>
      <c r="S715" t="s">
        <v>6</v>
      </c>
      <c r="T715">
        <v>3</v>
      </c>
    </row>
    <row r="716" spans="1:20" x14ac:dyDescent="0.25">
      <c r="A716" s="13">
        <v>42826</v>
      </c>
      <c r="B716">
        <v>50322</v>
      </c>
      <c r="C716" t="s">
        <v>22</v>
      </c>
      <c r="D716">
        <v>29</v>
      </c>
      <c r="E716" t="s">
        <v>21</v>
      </c>
      <c r="F716" t="s">
        <v>32</v>
      </c>
      <c r="G716" s="13"/>
      <c r="H716" t="s">
        <v>64</v>
      </c>
      <c r="I716" t="s">
        <v>30</v>
      </c>
      <c r="J716" s="13">
        <v>39417</v>
      </c>
      <c r="K716" t="s">
        <v>41</v>
      </c>
      <c r="L716" t="s">
        <v>64</v>
      </c>
      <c r="M716" t="s">
        <v>65</v>
      </c>
      <c r="N716">
        <v>1948</v>
      </c>
      <c r="O716">
        <v>64.930000000000007</v>
      </c>
      <c r="P716">
        <v>0</v>
      </c>
      <c r="Q716" t="s">
        <v>11</v>
      </c>
      <c r="R716" t="s">
        <v>7</v>
      </c>
      <c r="S716" t="s">
        <v>68</v>
      </c>
      <c r="T716">
        <v>4</v>
      </c>
    </row>
    <row r="717" spans="1:20" x14ac:dyDescent="0.25">
      <c r="A717" s="13">
        <v>42826</v>
      </c>
      <c r="B717">
        <v>50336</v>
      </c>
      <c r="C717" t="s">
        <v>22</v>
      </c>
      <c r="D717">
        <v>29</v>
      </c>
      <c r="E717" t="s">
        <v>15</v>
      </c>
      <c r="F717" t="s">
        <v>32</v>
      </c>
      <c r="G717" s="13"/>
      <c r="H717" t="s">
        <v>64</v>
      </c>
      <c r="I717" t="s">
        <v>30</v>
      </c>
      <c r="J717" s="13">
        <v>38610</v>
      </c>
      <c r="K717" t="s">
        <v>41</v>
      </c>
      <c r="L717" t="s">
        <v>64</v>
      </c>
      <c r="M717" t="s">
        <v>65</v>
      </c>
      <c r="N717">
        <v>2755</v>
      </c>
      <c r="O717">
        <v>91.83</v>
      </c>
      <c r="P717">
        <v>0</v>
      </c>
      <c r="Q717" t="s">
        <v>11</v>
      </c>
      <c r="R717" t="s">
        <v>7</v>
      </c>
      <c r="S717" t="s">
        <v>68</v>
      </c>
      <c r="T717">
        <v>4</v>
      </c>
    </row>
    <row r="718" spans="1:20" x14ac:dyDescent="0.25">
      <c r="A718" s="13">
        <v>42856</v>
      </c>
      <c r="B718">
        <v>50322</v>
      </c>
      <c r="C718" t="s">
        <v>22</v>
      </c>
      <c r="D718">
        <v>29</v>
      </c>
      <c r="E718" t="s">
        <v>21</v>
      </c>
      <c r="F718" t="s">
        <v>32</v>
      </c>
      <c r="G718" s="13"/>
      <c r="H718" t="s">
        <v>64</v>
      </c>
      <c r="I718" t="s">
        <v>30</v>
      </c>
      <c r="J718" s="13">
        <v>39417</v>
      </c>
      <c r="K718" t="s">
        <v>41</v>
      </c>
      <c r="L718" t="s">
        <v>64</v>
      </c>
      <c r="M718" t="s">
        <v>65</v>
      </c>
      <c r="N718">
        <v>1978</v>
      </c>
      <c r="O718">
        <v>65.930000000000007</v>
      </c>
      <c r="P718">
        <v>0</v>
      </c>
      <c r="Q718" t="s">
        <v>11</v>
      </c>
      <c r="R718" t="s">
        <v>7</v>
      </c>
      <c r="S718" t="s">
        <v>69</v>
      </c>
      <c r="T718">
        <v>5</v>
      </c>
    </row>
    <row r="719" spans="1:20" x14ac:dyDescent="0.25">
      <c r="A719" s="13">
        <v>42856</v>
      </c>
      <c r="B719">
        <v>50336</v>
      </c>
      <c r="C719" t="s">
        <v>22</v>
      </c>
      <c r="D719">
        <v>29</v>
      </c>
      <c r="E719" t="s">
        <v>15</v>
      </c>
      <c r="F719" t="s">
        <v>32</v>
      </c>
      <c r="G719" s="13"/>
      <c r="H719" t="s">
        <v>64</v>
      </c>
      <c r="I719" t="s">
        <v>30</v>
      </c>
      <c r="J719" s="13">
        <v>38610</v>
      </c>
      <c r="K719" t="s">
        <v>41</v>
      </c>
      <c r="L719" t="s">
        <v>64</v>
      </c>
      <c r="M719" t="s">
        <v>65</v>
      </c>
      <c r="N719">
        <v>2785</v>
      </c>
      <c r="O719">
        <v>92.83</v>
      </c>
      <c r="P719">
        <v>0</v>
      </c>
      <c r="Q719" t="s">
        <v>11</v>
      </c>
      <c r="R719" t="s">
        <v>7</v>
      </c>
      <c r="S719" t="s">
        <v>69</v>
      </c>
      <c r="T719">
        <v>5</v>
      </c>
    </row>
    <row r="720" spans="1:20" x14ac:dyDescent="0.25">
      <c r="A720" s="13">
        <v>42887</v>
      </c>
      <c r="B720">
        <v>50322</v>
      </c>
      <c r="C720" t="s">
        <v>22</v>
      </c>
      <c r="D720">
        <v>29</v>
      </c>
      <c r="E720" t="s">
        <v>21</v>
      </c>
      <c r="F720" t="s">
        <v>32</v>
      </c>
      <c r="G720" s="13"/>
      <c r="H720" t="s">
        <v>64</v>
      </c>
      <c r="I720" t="s">
        <v>30</v>
      </c>
      <c r="J720" s="13">
        <v>39417</v>
      </c>
      <c r="K720" t="s">
        <v>41</v>
      </c>
      <c r="L720" t="s">
        <v>64</v>
      </c>
      <c r="M720" t="s">
        <v>65</v>
      </c>
      <c r="N720">
        <v>2009</v>
      </c>
      <c r="O720">
        <v>66.97</v>
      </c>
      <c r="P720">
        <v>0</v>
      </c>
      <c r="Q720" t="s">
        <v>11</v>
      </c>
      <c r="R720" t="s">
        <v>7</v>
      </c>
      <c r="S720" t="s">
        <v>73</v>
      </c>
      <c r="T720">
        <v>6</v>
      </c>
    </row>
    <row r="721" spans="1:20" x14ac:dyDescent="0.25">
      <c r="A721" s="13">
        <v>42887</v>
      </c>
      <c r="B721">
        <v>50336</v>
      </c>
      <c r="C721" t="s">
        <v>22</v>
      </c>
      <c r="D721">
        <v>29</v>
      </c>
      <c r="E721" t="s">
        <v>15</v>
      </c>
      <c r="F721" t="s">
        <v>32</v>
      </c>
      <c r="G721" s="13"/>
      <c r="H721" t="s">
        <v>64</v>
      </c>
      <c r="I721" t="s">
        <v>30</v>
      </c>
      <c r="J721" s="13">
        <v>38610</v>
      </c>
      <c r="K721" t="s">
        <v>41</v>
      </c>
      <c r="L721" t="s">
        <v>64</v>
      </c>
      <c r="M721" t="s">
        <v>65</v>
      </c>
      <c r="N721">
        <v>2816</v>
      </c>
      <c r="O721">
        <v>93.87</v>
      </c>
      <c r="P721">
        <v>0</v>
      </c>
      <c r="Q721" t="s">
        <v>11</v>
      </c>
      <c r="R721" t="s">
        <v>7</v>
      </c>
      <c r="S721" t="s">
        <v>73</v>
      </c>
      <c r="T721">
        <v>6</v>
      </c>
    </row>
    <row r="722" spans="1:20" x14ac:dyDescent="0.25">
      <c r="A722" s="13">
        <v>42917</v>
      </c>
      <c r="B722">
        <v>50322</v>
      </c>
      <c r="C722" t="s">
        <v>22</v>
      </c>
      <c r="D722">
        <v>29</v>
      </c>
      <c r="E722" t="s">
        <v>21</v>
      </c>
      <c r="F722" t="s">
        <v>32</v>
      </c>
      <c r="G722" s="13"/>
      <c r="H722" t="s">
        <v>64</v>
      </c>
      <c r="I722" t="s">
        <v>30</v>
      </c>
      <c r="J722" s="13">
        <v>39417</v>
      </c>
      <c r="K722" t="s">
        <v>41</v>
      </c>
      <c r="L722" t="s">
        <v>64</v>
      </c>
      <c r="M722" t="s">
        <v>65</v>
      </c>
      <c r="N722">
        <v>2039</v>
      </c>
      <c r="O722">
        <v>67.97</v>
      </c>
      <c r="P722">
        <v>0</v>
      </c>
      <c r="Q722" t="s">
        <v>11</v>
      </c>
      <c r="R722" t="s">
        <v>8</v>
      </c>
      <c r="S722" t="s">
        <v>74</v>
      </c>
      <c r="T722">
        <v>7</v>
      </c>
    </row>
    <row r="723" spans="1:20" x14ac:dyDescent="0.25">
      <c r="A723" s="13">
        <v>42917</v>
      </c>
      <c r="B723">
        <v>50336</v>
      </c>
      <c r="C723" t="s">
        <v>22</v>
      </c>
      <c r="D723">
        <v>29</v>
      </c>
      <c r="E723" t="s">
        <v>15</v>
      </c>
      <c r="F723" t="s">
        <v>32</v>
      </c>
      <c r="G723" s="13"/>
      <c r="H723" t="s">
        <v>64</v>
      </c>
      <c r="I723" t="s">
        <v>30</v>
      </c>
      <c r="J723" s="13">
        <v>38610</v>
      </c>
      <c r="K723" t="s">
        <v>41</v>
      </c>
      <c r="L723" t="s">
        <v>64</v>
      </c>
      <c r="M723" t="s">
        <v>65</v>
      </c>
      <c r="N723">
        <v>2846</v>
      </c>
      <c r="O723">
        <v>94.87</v>
      </c>
      <c r="P723">
        <v>0</v>
      </c>
      <c r="Q723" t="s">
        <v>11</v>
      </c>
      <c r="R723" t="s">
        <v>8</v>
      </c>
      <c r="S723" t="s">
        <v>74</v>
      </c>
      <c r="T723">
        <v>7</v>
      </c>
    </row>
    <row r="724" spans="1:20" x14ac:dyDescent="0.25">
      <c r="A724" s="13">
        <v>42948</v>
      </c>
      <c r="B724">
        <v>50322</v>
      </c>
      <c r="C724" t="s">
        <v>22</v>
      </c>
      <c r="D724">
        <v>29</v>
      </c>
      <c r="E724" t="s">
        <v>21</v>
      </c>
      <c r="F724" t="s">
        <v>32</v>
      </c>
      <c r="G724" s="13"/>
      <c r="H724" t="s">
        <v>64</v>
      </c>
      <c r="I724" t="s">
        <v>30</v>
      </c>
      <c r="J724" s="13">
        <v>39417</v>
      </c>
      <c r="K724" t="s">
        <v>41</v>
      </c>
      <c r="L724" t="s">
        <v>64</v>
      </c>
      <c r="M724" t="s">
        <v>65</v>
      </c>
      <c r="N724">
        <v>2070</v>
      </c>
      <c r="O724">
        <v>69</v>
      </c>
      <c r="P724">
        <v>0</v>
      </c>
      <c r="Q724" t="s">
        <v>11</v>
      </c>
      <c r="R724" t="s">
        <v>8</v>
      </c>
      <c r="S724" t="s">
        <v>70</v>
      </c>
      <c r="T724">
        <v>8</v>
      </c>
    </row>
    <row r="725" spans="1:20" x14ac:dyDescent="0.25">
      <c r="A725" s="13">
        <v>42948</v>
      </c>
      <c r="B725">
        <v>50336</v>
      </c>
      <c r="C725" t="s">
        <v>22</v>
      </c>
      <c r="D725">
        <v>29</v>
      </c>
      <c r="E725" t="s">
        <v>15</v>
      </c>
      <c r="F725" t="s">
        <v>32</v>
      </c>
      <c r="G725" s="13"/>
      <c r="H725" t="s">
        <v>64</v>
      </c>
      <c r="I725" t="s">
        <v>30</v>
      </c>
      <c r="J725" s="13">
        <v>38610</v>
      </c>
      <c r="K725" t="s">
        <v>41</v>
      </c>
      <c r="L725" t="s">
        <v>64</v>
      </c>
      <c r="M725" t="s">
        <v>65</v>
      </c>
      <c r="N725">
        <v>2877</v>
      </c>
      <c r="O725">
        <v>95.9</v>
      </c>
      <c r="P725">
        <v>0</v>
      </c>
      <c r="Q725" t="s">
        <v>11</v>
      </c>
      <c r="R725" t="s">
        <v>8</v>
      </c>
      <c r="S725" t="s">
        <v>70</v>
      </c>
      <c r="T725">
        <v>8</v>
      </c>
    </row>
    <row r="726" spans="1:20" x14ac:dyDescent="0.25">
      <c r="A726" s="13">
        <v>42979</v>
      </c>
      <c r="B726">
        <v>50322</v>
      </c>
      <c r="C726" t="s">
        <v>22</v>
      </c>
      <c r="D726">
        <v>29</v>
      </c>
      <c r="E726" t="s">
        <v>21</v>
      </c>
      <c r="F726" t="s">
        <v>32</v>
      </c>
      <c r="G726" s="13"/>
      <c r="H726" t="s">
        <v>64</v>
      </c>
      <c r="I726" t="s">
        <v>30</v>
      </c>
      <c r="J726" s="13">
        <v>39417</v>
      </c>
      <c r="K726" t="s">
        <v>41</v>
      </c>
      <c r="L726" t="s">
        <v>64</v>
      </c>
      <c r="M726" t="s">
        <v>65</v>
      </c>
      <c r="N726">
        <v>2101</v>
      </c>
      <c r="O726">
        <v>70.03</v>
      </c>
      <c r="P726">
        <v>0</v>
      </c>
      <c r="Q726" t="s">
        <v>11</v>
      </c>
      <c r="R726" t="s">
        <v>8</v>
      </c>
      <c r="S726" t="s">
        <v>71</v>
      </c>
      <c r="T726">
        <v>9</v>
      </c>
    </row>
    <row r="727" spans="1:20" x14ac:dyDescent="0.25">
      <c r="A727" s="13">
        <v>42979</v>
      </c>
      <c r="B727">
        <v>50336</v>
      </c>
      <c r="C727" t="s">
        <v>22</v>
      </c>
      <c r="D727">
        <v>29</v>
      </c>
      <c r="E727" t="s">
        <v>15</v>
      </c>
      <c r="F727" t="s">
        <v>32</v>
      </c>
      <c r="G727" s="13"/>
      <c r="H727" t="s">
        <v>64</v>
      </c>
      <c r="I727" t="s">
        <v>30</v>
      </c>
      <c r="J727" s="13">
        <v>38610</v>
      </c>
      <c r="K727" t="s">
        <v>41</v>
      </c>
      <c r="L727" t="s">
        <v>64</v>
      </c>
      <c r="M727" t="s">
        <v>65</v>
      </c>
      <c r="N727">
        <v>2908</v>
      </c>
      <c r="O727">
        <v>96.93</v>
      </c>
      <c r="P727">
        <v>0</v>
      </c>
      <c r="Q727" t="s">
        <v>11</v>
      </c>
      <c r="R727" t="s">
        <v>8</v>
      </c>
      <c r="S727" t="s">
        <v>71</v>
      </c>
      <c r="T727">
        <v>9</v>
      </c>
    </row>
    <row r="728" spans="1:20" x14ac:dyDescent="0.25">
      <c r="A728" s="13">
        <v>43009</v>
      </c>
      <c r="B728">
        <v>50322</v>
      </c>
      <c r="C728" t="s">
        <v>22</v>
      </c>
      <c r="D728">
        <v>29</v>
      </c>
      <c r="E728" t="s">
        <v>21</v>
      </c>
      <c r="F728" t="s">
        <v>32</v>
      </c>
      <c r="G728" s="13"/>
      <c r="H728" t="s">
        <v>64</v>
      </c>
      <c r="I728" t="s">
        <v>30</v>
      </c>
      <c r="J728" s="13">
        <v>39417</v>
      </c>
      <c r="K728" t="s">
        <v>41</v>
      </c>
      <c r="L728" t="s">
        <v>64</v>
      </c>
      <c r="M728" t="s">
        <v>65</v>
      </c>
      <c r="N728">
        <v>2131</v>
      </c>
      <c r="O728">
        <v>71.03</v>
      </c>
      <c r="P728">
        <v>0</v>
      </c>
      <c r="Q728" t="s">
        <v>11</v>
      </c>
      <c r="R728" t="s">
        <v>9</v>
      </c>
      <c r="S728" t="s">
        <v>66</v>
      </c>
      <c r="T728">
        <v>10</v>
      </c>
    </row>
    <row r="729" spans="1:20" x14ac:dyDescent="0.25">
      <c r="A729" s="13">
        <v>43009</v>
      </c>
      <c r="B729">
        <v>50336</v>
      </c>
      <c r="C729" t="s">
        <v>22</v>
      </c>
      <c r="D729">
        <v>29</v>
      </c>
      <c r="E729" t="s">
        <v>15</v>
      </c>
      <c r="F729" t="s">
        <v>32</v>
      </c>
      <c r="G729" s="13"/>
      <c r="H729" t="s">
        <v>64</v>
      </c>
      <c r="I729" t="s">
        <v>30</v>
      </c>
      <c r="J729" s="13">
        <v>38610</v>
      </c>
      <c r="K729" t="s">
        <v>41</v>
      </c>
      <c r="L729" t="s">
        <v>64</v>
      </c>
      <c r="M729" t="s">
        <v>65</v>
      </c>
      <c r="N729">
        <v>2938</v>
      </c>
      <c r="O729">
        <v>97.93</v>
      </c>
      <c r="P729">
        <v>0</v>
      </c>
      <c r="Q729" t="s">
        <v>11</v>
      </c>
      <c r="R729" t="s">
        <v>9</v>
      </c>
      <c r="S729" t="s">
        <v>66</v>
      </c>
      <c r="T729">
        <v>10</v>
      </c>
    </row>
    <row r="730" spans="1:20" x14ac:dyDescent="0.25">
      <c r="A730" s="13">
        <v>43040</v>
      </c>
      <c r="B730">
        <v>50322</v>
      </c>
      <c r="C730" t="s">
        <v>22</v>
      </c>
      <c r="D730">
        <v>29</v>
      </c>
      <c r="E730" t="s">
        <v>21</v>
      </c>
      <c r="F730" t="s">
        <v>32</v>
      </c>
      <c r="G730" s="13"/>
      <c r="H730" t="s">
        <v>64</v>
      </c>
      <c r="I730" t="s">
        <v>30</v>
      </c>
      <c r="J730" s="13">
        <v>39417</v>
      </c>
      <c r="K730" t="s">
        <v>41</v>
      </c>
      <c r="L730" t="s">
        <v>64</v>
      </c>
      <c r="M730" t="s">
        <v>65</v>
      </c>
      <c r="N730">
        <v>2162</v>
      </c>
      <c r="O730">
        <v>72.069999999999993</v>
      </c>
      <c r="P730">
        <v>0</v>
      </c>
      <c r="Q730" t="s">
        <v>11</v>
      </c>
      <c r="R730" t="s">
        <v>9</v>
      </c>
      <c r="S730" t="s">
        <v>67</v>
      </c>
      <c r="T730">
        <v>11</v>
      </c>
    </row>
    <row r="731" spans="1:20" x14ac:dyDescent="0.25">
      <c r="A731" s="13">
        <v>43040</v>
      </c>
      <c r="B731">
        <v>50336</v>
      </c>
      <c r="C731" t="s">
        <v>22</v>
      </c>
      <c r="D731">
        <v>29</v>
      </c>
      <c r="E731" t="s">
        <v>15</v>
      </c>
      <c r="F731" t="s">
        <v>32</v>
      </c>
      <c r="G731" s="13"/>
      <c r="H731" t="s">
        <v>64</v>
      </c>
      <c r="I731" t="s">
        <v>30</v>
      </c>
      <c r="J731" s="13">
        <v>38610</v>
      </c>
      <c r="K731" t="s">
        <v>41</v>
      </c>
      <c r="L731" t="s">
        <v>64</v>
      </c>
      <c r="M731" t="s">
        <v>65</v>
      </c>
      <c r="N731">
        <v>2969</v>
      </c>
      <c r="O731">
        <v>98.97</v>
      </c>
      <c r="P731">
        <v>0</v>
      </c>
      <c r="Q731" t="s">
        <v>11</v>
      </c>
      <c r="R731" t="s">
        <v>9</v>
      </c>
      <c r="S731" t="s">
        <v>67</v>
      </c>
      <c r="T731">
        <v>11</v>
      </c>
    </row>
    <row r="732" spans="1:20" x14ac:dyDescent="0.25">
      <c r="A732" s="13">
        <v>43070</v>
      </c>
      <c r="B732">
        <v>50322</v>
      </c>
      <c r="C732" t="s">
        <v>22</v>
      </c>
      <c r="D732">
        <v>29</v>
      </c>
      <c r="E732" t="s">
        <v>21</v>
      </c>
      <c r="F732" t="s">
        <v>32</v>
      </c>
      <c r="G732" s="13"/>
      <c r="H732" t="s">
        <v>64</v>
      </c>
      <c r="I732" t="s">
        <v>30</v>
      </c>
      <c r="J732" s="13">
        <v>39417</v>
      </c>
      <c r="K732" t="s">
        <v>41</v>
      </c>
      <c r="L732" t="s">
        <v>64</v>
      </c>
      <c r="M732" t="s">
        <v>65</v>
      </c>
      <c r="N732">
        <v>2192</v>
      </c>
      <c r="O732">
        <v>73.069999999999993</v>
      </c>
      <c r="P732">
        <v>0</v>
      </c>
      <c r="Q732" t="s">
        <v>11</v>
      </c>
      <c r="R732" t="s">
        <v>9</v>
      </c>
      <c r="S732" t="s">
        <v>72</v>
      </c>
      <c r="T732">
        <v>12</v>
      </c>
    </row>
    <row r="733" spans="1:20" x14ac:dyDescent="0.25">
      <c r="A733" s="13">
        <v>43070</v>
      </c>
      <c r="B733">
        <v>50336</v>
      </c>
      <c r="C733" t="s">
        <v>22</v>
      </c>
      <c r="D733">
        <v>29</v>
      </c>
      <c r="E733" t="s">
        <v>15</v>
      </c>
      <c r="F733" t="s">
        <v>32</v>
      </c>
      <c r="G733" s="13"/>
      <c r="H733" t="s">
        <v>64</v>
      </c>
      <c r="I733" t="s">
        <v>30</v>
      </c>
      <c r="J733" s="13">
        <v>38610</v>
      </c>
      <c r="K733" t="s">
        <v>41</v>
      </c>
      <c r="L733" t="s">
        <v>64</v>
      </c>
      <c r="M733" t="s">
        <v>65</v>
      </c>
      <c r="N733">
        <v>2999</v>
      </c>
      <c r="O733">
        <v>99.97</v>
      </c>
      <c r="P733">
        <v>0</v>
      </c>
      <c r="Q733" t="s">
        <v>11</v>
      </c>
      <c r="R733" t="s">
        <v>9</v>
      </c>
      <c r="S733" t="s">
        <v>72</v>
      </c>
      <c r="T733">
        <v>12</v>
      </c>
    </row>
    <row r="734" spans="1:20" x14ac:dyDescent="0.25">
      <c r="A734" s="13">
        <v>43101</v>
      </c>
      <c r="B734">
        <v>49776</v>
      </c>
      <c r="C734" t="s">
        <v>22</v>
      </c>
      <c r="D734">
        <v>29</v>
      </c>
      <c r="E734" t="s">
        <v>15</v>
      </c>
      <c r="F734" t="s">
        <v>32</v>
      </c>
      <c r="G734" s="13"/>
      <c r="H734" t="s">
        <v>64</v>
      </c>
      <c r="I734" t="s">
        <v>27</v>
      </c>
      <c r="J734" s="13">
        <v>38910</v>
      </c>
      <c r="K734" t="s">
        <v>41</v>
      </c>
      <c r="L734" t="s">
        <v>64</v>
      </c>
      <c r="M734" t="s">
        <v>65</v>
      </c>
      <c r="N734">
        <v>2730</v>
      </c>
      <c r="O734">
        <v>91</v>
      </c>
      <c r="P734">
        <v>0</v>
      </c>
      <c r="Q734" t="s">
        <v>12</v>
      </c>
      <c r="R734" t="s">
        <v>3</v>
      </c>
      <c r="S734" t="s">
        <v>4</v>
      </c>
      <c r="T734">
        <v>1</v>
      </c>
    </row>
    <row r="735" spans="1:20" x14ac:dyDescent="0.25">
      <c r="A735" s="13">
        <v>43132</v>
      </c>
      <c r="B735">
        <v>49776</v>
      </c>
      <c r="C735" t="s">
        <v>22</v>
      </c>
      <c r="D735">
        <v>29</v>
      </c>
      <c r="E735" t="s">
        <v>15</v>
      </c>
      <c r="F735" t="s">
        <v>32</v>
      </c>
      <c r="G735" s="13"/>
      <c r="H735" t="s">
        <v>64</v>
      </c>
      <c r="I735" t="s">
        <v>27</v>
      </c>
      <c r="J735" s="13">
        <v>38910</v>
      </c>
      <c r="K735" t="s">
        <v>41</v>
      </c>
      <c r="L735" t="s">
        <v>64</v>
      </c>
      <c r="M735" t="s">
        <v>65</v>
      </c>
      <c r="N735">
        <v>2761</v>
      </c>
      <c r="O735">
        <v>92.03</v>
      </c>
      <c r="P735">
        <v>0</v>
      </c>
      <c r="Q735" t="s">
        <v>12</v>
      </c>
      <c r="R735" t="s">
        <v>3</v>
      </c>
      <c r="S735" t="s">
        <v>5</v>
      </c>
      <c r="T735">
        <v>2</v>
      </c>
    </row>
    <row r="736" spans="1:20" x14ac:dyDescent="0.25">
      <c r="A736" s="13">
        <v>43160</v>
      </c>
      <c r="B736">
        <v>49776</v>
      </c>
      <c r="C736" t="s">
        <v>22</v>
      </c>
      <c r="D736">
        <v>29</v>
      </c>
      <c r="E736" t="s">
        <v>15</v>
      </c>
      <c r="F736" t="s">
        <v>32</v>
      </c>
      <c r="G736" s="13"/>
      <c r="H736" t="s">
        <v>64</v>
      </c>
      <c r="I736" t="s">
        <v>27</v>
      </c>
      <c r="J736" s="13">
        <v>38910</v>
      </c>
      <c r="K736" t="s">
        <v>41</v>
      </c>
      <c r="L736" t="s">
        <v>64</v>
      </c>
      <c r="M736" t="s">
        <v>65</v>
      </c>
      <c r="N736">
        <v>2789</v>
      </c>
      <c r="O736">
        <v>92.97</v>
      </c>
      <c r="P736">
        <v>0</v>
      </c>
      <c r="Q736" t="s">
        <v>12</v>
      </c>
      <c r="R736" t="s">
        <v>3</v>
      </c>
      <c r="S736" t="s">
        <v>6</v>
      </c>
      <c r="T736">
        <v>3</v>
      </c>
    </row>
    <row r="737" spans="1:20" x14ac:dyDescent="0.25">
      <c r="A737" s="13">
        <v>43191</v>
      </c>
      <c r="B737">
        <v>49776</v>
      </c>
      <c r="C737" t="s">
        <v>22</v>
      </c>
      <c r="D737">
        <v>29</v>
      </c>
      <c r="E737" t="s">
        <v>15</v>
      </c>
      <c r="F737" t="s">
        <v>32</v>
      </c>
      <c r="G737" s="13"/>
      <c r="H737" t="s">
        <v>64</v>
      </c>
      <c r="I737" t="s">
        <v>27</v>
      </c>
      <c r="J737" s="13">
        <v>38910</v>
      </c>
      <c r="K737" t="s">
        <v>41</v>
      </c>
      <c r="L737" t="s">
        <v>64</v>
      </c>
      <c r="M737" t="s">
        <v>65</v>
      </c>
      <c r="N737">
        <v>2820</v>
      </c>
      <c r="O737">
        <v>94</v>
      </c>
      <c r="P737">
        <v>0</v>
      </c>
      <c r="Q737" t="s">
        <v>12</v>
      </c>
      <c r="R737" t="s">
        <v>7</v>
      </c>
      <c r="S737" t="s">
        <v>68</v>
      </c>
      <c r="T737">
        <v>4</v>
      </c>
    </row>
    <row r="738" spans="1:20" x14ac:dyDescent="0.25">
      <c r="A738" s="13">
        <v>43191</v>
      </c>
      <c r="B738">
        <v>51184</v>
      </c>
      <c r="C738" t="s">
        <v>22</v>
      </c>
      <c r="D738">
        <v>29</v>
      </c>
      <c r="E738" t="s">
        <v>17</v>
      </c>
      <c r="F738" t="s">
        <v>33</v>
      </c>
      <c r="G738" s="13"/>
      <c r="H738" t="s">
        <v>64</v>
      </c>
      <c r="I738" t="s">
        <v>24</v>
      </c>
      <c r="J738" s="13">
        <v>41703</v>
      </c>
      <c r="K738" t="s">
        <v>41</v>
      </c>
      <c r="L738" t="s">
        <v>64</v>
      </c>
      <c r="M738" t="s">
        <v>65</v>
      </c>
      <c r="N738">
        <v>27</v>
      </c>
      <c r="O738">
        <v>0.9</v>
      </c>
      <c r="P738">
        <v>0</v>
      </c>
      <c r="Q738" t="s">
        <v>12</v>
      </c>
      <c r="R738" t="s">
        <v>7</v>
      </c>
      <c r="S738" t="s">
        <v>68</v>
      </c>
      <c r="T738">
        <v>4</v>
      </c>
    </row>
    <row r="739" spans="1:20" x14ac:dyDescent="0.25">
      <c r="A739" s="13">
        <v>43221</v>
      </c>
      <c r="B739">
        <v>49776</v>
      </c>
      <c r="C739" t="s">
        <v>22</v>
      </c>
      <c r="D739">
        <v>29</v>
      </c>
      <c r="E739" t="s">
        <v>15</v>
      </c>
      <c r="F739" t="s">
        <v>32</v>
      </c>
      <c r="G739" s="13"/>
      <c r="H739" t="s">
        <v>64</v>
      </c>
      <c r="I739" t="s">
        <v>27</v>
      </c>
      <c r="J739" s="13">
        <v>38910</v>
      </c>
      <c r="K739" t="s">
        <v>41</v>
      </c>
      <c r="L739" t="s">
        <v>64</v>
      </c>
      <c r="M739" t="s">
        <v>65</v>
      </c>
      <c r="N739">
        <v>2850</v>
      </c>
      <c r="O739">
        <v>95</v>
      </c>
      <c r="P739">
        <v>0</v>
      </c>
      <c r="Q739" t="s">
        <v>12</v>
      </c>
      <c r="R739" t="s">
        <v>7</v>
      </c>
      <c r="S739" t="s">
        <v>69</v>
      </c>
      <c r="T739">
        <v>5</v>
      </c>
    </row>
    <row r="740" spans="1:20" x14ac:dyDescent="0.25">
      <c r="A740" s="13">
        <v>43221</v>
      </c>
      <c r="B740">
        <v>51184</v>
      </c>
      <c r="C740" t="s">
        <v>22</v>
      </c>
      <c r="D740">
        <v>29</v>
      </c>
      <c r="E740" t="s">
        <v>17</v>
      </c>
      <c r="F740" t="s">
        <v>33</v>
      </c>
      <c r="G740" s="13"/>
      <c r="H740" t="s">
        <v>64</v>
      </c>
      <c r="I740" t="s">
        <v>24</v>
      </c>
      <c r="J740" s="13">
        <v>41703</v>
      </c>
      <c r="K740" t="s">
        <v>41</v>
      </c>
      <c r="L740" t="s">
        <v>64</v>
      </c>
      <c r="M740" t="s">
        <v>65</v>
      </c>
      <c r="N740">
        <v>57</v>
      </c>
      <c r="O740">
        <v>1.9</v>
      </c>
      <c r="P740">
        <v>0</v>
      </c>
      <c r="Q740" t="s">
        <v>12</v>
      </c>
      <c r="R740" t="s">
        <v>7</v>
      </c>
      <c r="S740" t="s">
        <v>69</v>
      </c>
      <c r="T740">
        <v>5</v>
      </c>
    </row>
    <row r="741" spans="1:20" x14ac:dyDescent="0.25">
      <c r="A741" s="13">
        <v>43252</v>
      </c>
      <c r="B741">
        <v>49776</v>
      </c>
      <c r="C741" t="s">
        <v>22</v>
      </c>
      <c r="D741">
        <v>29</v>
      </c>
      <c r="E741" t="s">
        <v>15</v>
      </c>
      <c r="F741" t="s">
        <v>32</v>
      </c>
      <c r="G741" s="13"/>
      <c r="H741" t="s">
        <v>64</v>
      </c>
      <c r="I741" t="s">
        <v>27</v>
      </c>
      <c r="J741" s="13">
        <v>38910</v>
      </c>
      <c r="K741" t="s">
        <v>41</v>
      </c>
      <c r="L741" t="s">
        <v>64</v>
      </c>
      <c r="M741" t="s">
        <v>65</v>
      </c>
      <c r="N741">
        <v>2881</v>
      </c>
      <c r="O741">
        <v>96.03</v>
      </c>
      <c r="P741">
        <v>0</v>
      </c>
      <c r="Q741" t="s">
        <v>12</v>
      </c>
      <c r="R741" t="s">
        <v>7</v>
      </c>
      <c r="S741" t="s">
        <v>73</v>
      </c>
      <c r="T741">
        <v>6</v>
      </c>
    </row>
    <row r="742" spans="1:20" x14ac:dyDescent="0.25">
      <c r="A742" s="13">
        <v>43252</v>
      </c>
      <c r="B742">
        <v>51184</v>
      </c>
      <c r="C742" t="s">
        <v>22</v>
      </c>
      <c r="D742">
        <v>29</v>
      </c>
      <c r="E742" t="s">
        <v>17</v>
      </c>
      <c r="F742" t="s">
        <v>33</v>
      </c>
      <c r="G742" s="13"/>
      <c r="H742" t="s">
        <v>64</v>
      </c>
      <c r="I742" t="s">
        <v>24</v>
      </c>
      <c r="J742" s="13">
        <v>41703</v>
      </c>
      <c r="K742" t="s">
        <v>41</v>
      </c>
      <c r="L742" t="s">
        <v>64</v>
      </c>
      <c r="M742" t="s">
        <v>65</v>
      </c>
      <c r="N742">
        <v>88</v>
      </c>
      <c r="O742">
        <v>2.93</v>
      </c>
      <c r="P742">
        <v>0</v>
      </c>
      <c r="Q742" t="s">
        <v>12</v>
      </c>
      <c r="R742" t="s">
        <v>7</v>
      </c>
      <c r="S742" t="s">
        <v>73</v>
      </c>
      <c r="T742">
        <v>6</v>
      </c>
    </row>
    <row r="743" spans="1:20" x14ac:dyDescent="0.25">
      <c r="A743" s="13">
        <v>43282</v>
      </c>
      <c r="B743">
        <v>49776</v>
      </c>
      <c r="C743" t="s">
        <v>22</v>
      </c>
      <c r="D743">
        <v>29</v>
      </c>
      <c r="E743" t="s">
        <v>15</v>
      </c>
      <c r="F743" t="s">
        <v>32</v>
      </c>
      <c r="G743" s="13"/>
      <c r="H743" t="s">
        <v>64</v>
      </c>
      <c r="I743" t="s">
        <v>27</v>
      </c>
      <c r="J743" s="13">
        <v>38910</v>
      </c>
      <c r="K743" t="s">
        <v>41</v>
      </c>
      <c r="L743" t="s">
        <v>64</v>
      </c>
      <c r="M743" t="s">
        <v>65</v>
      </c>
      <c r="N743">
        <v>2911</v>
      </c>
      <c r="O743">
        <v>97.03</v>
      </c>
      <c r="P743">
        <v>0</v>
      </c>
      <c r="Q743" t="s">
        <v>12</v>
      </c>
      <c r="R743" t="s">
        <v>8</v>
      </c>
      <c r="S743" t="s">
        <v>74</v>
      </c>
      <c r="T743">
        <v>7</v>
      </c>
    </row>
    <row r="744" spans="1:20" x14ac:dyDescent="0.25">
      <c r="A744" s="13">
        <v>43282</v>
      </c>
      <c r="B744">
        <v>51184</v>
      </c>
      <c r="C744" t="s">
        <v>22</v>
      </c>
      <c r="D744">
        <v>29</v>
      </c>
      <c r="E744" t="s">
        <v>17</v>
      </c>
      <c r="F744" t="s">
        <v>33</v>
      </c>
      <c r="G744" s="13"/>
      <c r="H744" t="s">
        <v>64</v>
      </c>
      <c r="I744" t="s">
        <v>24</v>
      </c>
      <c r="J744" s="13">
        <v>41703</v>
      </c>
      <c r="K744" t="s">
        <v>41</v>
      </c>
      <c r="L744" t="s">
        <v>64</v>
      </c>
      <c r="M744" t="s">
        <v>65</v>
      </c>
      <c r="N744">
        <v>118</v>
      </c>
      <c r="O744">
        <v>3.93</v>
      </c>
      <c r="P744">
        <v>0</v>
      </c>
      <c r="Q744" t="s">
        <v>12</v>
      </c>
      <c r="R744" t="s">
        <v>8</v>
      </c>
      <c r="S744" t="s">
        <v>74</v>
      </c>
      <c r="T744">
        <v>7</v>
      </c>
    </row>
    <row r="745" spans="1:20" x14ac:dyDescent="0.25">
      <c r="A745" s="13">
        <v>43313</v>
      </c>
      <c r="B745">
        <v>49776</v>
      </c>
      <c r="C745" t="s">
        <v>22</v>
      </c>
      <c r="D745">
        <v>29</v>
      </c>
      <c r="E745" t="s">
        <v>15</v>
      </c>
      <c r="F745" t="s">
        <v>32</v>
      </c>
      <c r="G745" s="13"/>
      <c r="H745" t="s">
        <v>64</v>
      </c>
      <c r="I745" t="s">
        <v>27</v>
      </c>
      <c r="J745" s="13">
        <v>38910</v>
      </c>
      <c r="K745" t="s">
        <v>41</v>
      </c>
      <c r="L745" t="s">
        <v>64</v>
      </c>
      <c r="M745" t="s">
        <v>65</v>
      </c>
      <c r="N745">
        <v>2942</v>
      </c>
      <c r="O745">
        <v>98.07</v>
      </c>
      <c r="P745">
        <v>0</v>
      </c>
      <c r="Q745" t="s">
        <v>12</v>
      </c>
      <c r="R745" t="s">
        <v>8</v>
      </c>
      <c r="S745" t="s">
        <v>70</v>
      </c>
      <c r="T745">
        <v>8</v>
      </c>
    </row>
    <row r="746" spans="1:20" x14ac:dyDescent="0.25">
      <c r="A746" s="13">
        <v>43313</v>
      </c>
      <c r="B746">
        <v>51184</v>
      </c>
      <c r="C746" t="s">
        <v>22</v>
      </c>
      <c r="D746">
        <v>29</v>
      </c>
      <c r="E746" t="s">
        <v>17</v>
      </c>
      <c r="F746" t="s">
        <v>33</v>
      </c>
      <c r="G746" s="13"/>
      <c r="H746" t="s">
        <v>64</v>
      </c>
      <c r="I746" t="s">
        <v>24</v>
      </c>
      <c r="J746" s="13">
        <v>41703</v>
      </c>
      <c r="K746" t="s">
        <v>41</v>
      </c>
      <c r="L746" t="s">
        <v>64</v>
      </c>
      <c r="M746" t="s">
        <v>65</v>
      </c>
      <c r="N746">
        <v>149</v>
      </c>
      <c r="O746">
        <v>4.97</v>
      </c>
      <c r="P746">
        <v>0</v>
      </c>
      <c r="Q746" t="s">
        <v>12</v>
      </c>
      <c r="R746" t="s">
        <v>8</v>
      </c>
      <c r="S746" t="s">
        <v>70</v>
      </c>
      <c r="T746">
        <v>8</v>
      </c>
    </row>
    <row r="747" spans="1:20" x14ac:dyDescent="0.25">
      <c r="A747" s="13">
        <v>43344</v>
      </c>
      <c r="B747">
        <v>49776</v>
      </c>
      <c r="C747" t="s">
        <v>22</v>
      </c>
      <c r="D747">
        <v>29</v>
      </c>
      <c r="E747" t="s">
        <v>15</v>
      </c>
      <c r="F747" t="s">
        <v>32</v>
      </c>
      <c r="G747" s="13"/>
      <c r="H747" t="s">
        <v>64</v>
      </c>
      <c r="I747" t="s">
        <v>27</v>
      </c>
      <c r="J747" s="13">
        <v>38910</v>
      </c>
      <c r="K747" t="s">
        <v>41</v>
      </c>
      <c r="L747" t="s">
        <v>64</v>
      </c>
      <c r="M747" t="s">
        <v>65</v>
      </c>
      <c r="N747">
        <v>2973</v>
      </c>
      <c r="O747">
        <v>99.1</v>
      </c>
      <c r="P747">
        <v>0</v>
      </c>
      <c r="Q747" t="s">
        <v>12</v>
      </c>
      <c r="R747" t="s">
        <v>8</v>
      </c>
      <c r="S747" t="s">
        <v>71</v>
      </c>
      <c r="T747">
        <v>9</v>
      </c>
    </row>
    <row r="748" spans="1:20" x14ac:dyDescent="0.25">
      <c r="A748" s="13">
        <v>43344</v>
      </c>
      <c r="B748">
        <v>51184</v>
      </c>
      <c r="C748" t="s">
        <v>22</v>
      </c>
      <c r="D748">
        <v>29</v>
      </c>
      <c r="E748" t="s">
        <v>17</v>
      </c>
      <c r="F748" t="s">
        <v>33</v>
      </c>
      <c r="G748" s="13"/>
      <c r="H748" t="s">
        <v>64</v>
      </c>
      <c r="I748" t="s">
        <v>24</v>
      </c>
      <c r="J748" s="13">
        <v>41703</v>
      </c>
      <c r="K748" t="s">
        <v>41</v>
      </c>
      <c r="L748" t="s">
        <v>64</v>
      </c>
      <c r="M748" t="s">
        <v>65</v>
      </c>
      <c r="N748">
        <v>180</v>
      </c>
      <c r="O748">
        <v>6</v>
      </c>
      <c r="P748">
        <v>0</v>
      </c>
      <c r="Q748" t="s">
        <v>12</v>
      </c>
      <c r="R748" t="s">
        <v>8</v>
      </c>
      <c r="S748" t="s">
        <v>71</v>
      </c>
      <c r="T748">
        <v>9</v>
      </c>
    </row>
    <row r="749" spans="1:20" x14ac:dyDescent="0.25">
      <c r="A749" s="13">
        <v>43374</v>
      </c>
      <c r="B749">
        <v>49776</v>
      </c>
      <c r="C749" t="s">
        <v>22</v>
      </c>
      <c r="D749">
        <v>29</v>
      </c>
      <c r="E749" t="s">
        <v>15</v>
      </c>
      <c r="F749" t="s">
        <v>32</v>
      </c>
      <c r="G749" s="13"/>
      <c r="H749" t="s">
        <v>64</v>
      </c>
      <c r="I749" t="s">
        <v>27</v>
      </c>
      <c r="J749" s="13">
        <v>38910</v>
      </c>
      <c r="K749" t="s">
        <v>41</v>
      </c>
      <c r="L749" t="s">
        <v>64</v>
      </c>
      <c r="M749" t="s">
        <v>65</v>
      </c>
      <c r="N749">
        <v>3003</v>
      </c>
      <c r="O749">
        <v>100.1</v>
      </c>
      <c r="P749">
        <v>0</v>
      </c>
      <c r="Q749" t="s">
        <v>12</v>
      </c>
      <c r="R749" t="s">
        <v>9</v>
      </c>
      <c r="S749" t="s">
        <v>66</v>
      </c>
      <c r="T749">
        <v>10</v>
      </c>
    </row>
    <row r="750" spans="1:20" x14ac:dyDescent="0.25">
      <c r="A750" s="13">
        <v>43374</v>
      </c>
      <c r="B750">
        <v>51184</v>
      </c>
      <c r="C750" t="s">
        <v>22</v>
      </c>
      <c r="D750">
        <v>29</v>
      </c>
      <c r="E750" t="s">
        <v>17</v>
      </c>
      <c r="F750" t="s">
        <v>33</v>
      </c>
      <c r="G750" s="13"/>
      <c r="H750" t="s">
        <v>64</v>
      </c>
      <c r="I750" t="s">
        <v>24</v>
      </c>
      <c r="J750" s="13">
        <v>41703</v>
      </c>
      <c r="K750" t="s">
        <v>41</v>
      </c>
      <c r="L750" t="s">
        <v>64</v>
      </c>
      <c r="M750" t="s">
        <v>65</v>
      </c>
      <c r="N750">
        <v>210</v>
      </c>
      <c r="O750">
        <v>7</v>
      </c>
      <c r="P750">
        <v>0</v>
      </c>
      <c r="Q750" t="s">
        <v>12</v>
      </c>
      <c r="R750" t="s">
        <v>9</v>
      </c>
      <c r="S750" t="s">
        <v>66</v>
      </c>
      <c r="T750">
        <v>10</v>
      </c>
    </row>
    <row r="751" spans="1:20" x14ac:dyDescent="0.25">
      <c r="A751" s="13">
        <v>43405</v>
      </c>
      <c r="B751">
        <v>49776</v>
      </c>
      <c r="C751" t="s">
        <v>22</v>
      </c>
      <c r="D751">
        <v>29</v>
      </c>
      <c r="E751" t="s">
        <v>15</v>
      </c>
      <c r="F751" t="s">
        <v>32</v>
      </c>
      <c r="G751" s="13"/>
      <c r="H751" t="s">
        <v>64</v>
      </c>
      <c r="I751" t="s">
        <v>27</v>
      </c>
      <c r="J751" s="13">
        <v>38910</v>
      </c>
      <c r="K751" t="s">
        <v>41</v>
      </c>
      <c r="L751" t="s">
        <v>64</v>
      </c>
      <c r="M751" t="s">
        <v>65</v>
      </c>
      <c r="N751">
        <v>3034</v>
      </c>
      <c r="O751">
        <v>101.13</v>
      </c>
      <c r="P751">
        <v>0</v>
      </c>
      <c r="Q751" t="s">
        <v>12</v>
      </c>
      <c r="R751" t="s">
        <v>9</v>
      </c>
      <c r="S751" t="s">
        <v>67</v>
      </c>
      <c r="T751">
        <v>11</v>
      </c>
    </row>
    <row r="752" spans="1:20" x14ac:dyDescent="0.25">
      <c r="A752" s="13">
        <v>43405</v>
      </c>
      <c r="B752">
        <v>51184</v>
      </c>
      <c r="C752" t="s">
        <v>22</v>
      </c>
      <c r="D752">
        <v>29</v>
      </c>
      <c r="E752" t="s">
        <v>17</v>
      </c>
      <c r="F752" t="s">
        <v>33</v>
      </c>
      <c r="G752" s="13"/>
      <c r="H752" t="s">
        <v>64</v>
      </c>
      <c r="I752" t="s">
        <v>24</v>
      </c>
      <c r="J752" s="13">
        <v>41703</v>
      </c>
      <c r="K752" t="s">
        <v>41</v>
      </c>
      <c r="L752" t="s">
        <v>64</v>
      </c>
      <c r="M752" t="s">
        <v>65</v>
      </c>
      <c r="N752">
        <v>241</v>
      </c>
      <c r="O752">
        <v>8.0299999999999994</v>
      </c>
      <c r="P752">
        <v>0</v>
      </c>
      <c r="Q752" t="s">
        <v>12</v>
      </c>
      <c r="R752" t="s">
        <v>9</v>
      </c>
      <c r="S752" t="s">
        <v>67</v>
      </c>
      <c r="T752">
        <v>11</v>
      </c>
    </row>
    <row r="753" spans="1:20" x14ac:dyDescent="0.25">
      <c r="A753" s="13">
        <v>43435</v>
      </c>
      <c r="B753">
        <v>49776</v>
      </c>
      <c r="C753" t="s">
        <v>22</v>
      </c>
      <c r="D753">
        <v>29</v>
      </c>
      <c r="E753" t="s">
        <v>15</v>
      </c>
      <c r="F753" t="s">
        <v>32</v>
      </c>
      <c r="G753" s="13"/>
      <c r="H753" t="s">
        <v>64</v>
      </c>
      <c r="I753" t="s">
        <v>27</v>
      </c>
      <c r="J753" s="13">
        <v>38910</v>
      </c>
      <c r="K753" t="s">
        <v>41</v>
      </c>
      <c r="L753" t="s">
        <v>64</v>
      </c>
      <c r="M753" t="s">
        <v>65</v>
      </c>
      <c r="N753">
        <v>3064</v>
      </c>
      <c r="O753">
        <v>102.13</v>
      </c>
      <c r="P753">
        <v>0</v>
      </c>
      <c r="Q753" t="s">
        <v>12</v>
      </c>
      <c r="R753" t="s">
        <v>9</v>
      </c>
      <c r="S753" t="s">
        <v>72</v>
      </c>
      <c r="T753">
        <v>12</v>
      </c>
    </row>
    <row r="754" spans="1:20" x14ac:dyDescent="0.25">
      <c r="A754" s="13">
        <v>43435</v>
      </c>
      <c r="B754">
        <v>51184</v>
      </c>
      <c r="C754" t="s">
        <v>22</v>
      </c>
      <c r="D754">
        <v>29</v>
      </c>
      <c r="E754" t="s">
        <v>17</v>
      </c>
      <c r="F754" t="s">
        <v>33</v>
      </c>
      <c r="G754" s="13"/>
      <c r="H754" t="s">
        <v>64</v>
      </c>
      <c r="I754" t="s">
        <v>24</v>
      </c>
      <c r="J754" s="13">
        <v>41703</v>
      </c>
      <c r="K754" t="s">
        <v>41</v>
      </c>
      <c r="L754" t="s">
        <v>64</v>
      </c>
      <c r="M754" t="s">
        <v>65</v>
      </c>
      <c r="N754">
        <v>271</v>
      </c>
      <c r="O754">
        <v>9.0299999999999994</v>
      </c>
      <c r="P754">
        <v>0</v>
      </c>
      <c r="Q754" t="s">
        <v>12</v>
      </c>
      <c r="R754" t="s">
        <v>9</v>
      </c>
      <c r="S754" t="s">
        <v>72</v>
      </c>
      <c r="T754">
        <v>12</v>
      </c>
    </row>
    <row r="755" spans="1:20" x14ac:dyDescent="0.25">
      <c r="A755" s="13">
        <v>42370</v>
      </c>
      <c r="B755">
        <v>33066</v>
      </c>
      <c r="C755" t="s">
        <v>22</v>
      </c>
      <c r="D755">
        <v>29</v>
      </c>
      <c r="E755" t="s">
        <v>19</v>
      </c>
      <c r="F755" t="s">
        <v>33</v>
      </c>
      <c r="G755" s="13"/>
      <c r="H755" t="s">
        <v>64</v>
      </c>
      <c r="I755" t="s">
        <v>29</v>
      </c>
      <c r="J755" s="13">
        <v>40646</v>
      </c>
      <c r="K755" t="s">
        <v>41</v>
      </c>
      <c r="L755" t="s">
        <v>64</v>
      </c>
      <c r="M755" t="s">
        <v>65</v>
      </c>
      <c r="N755">
        <v>263</v>
      </c>
      <c r="O755">
        <v>8.77</v>
      </c>
      <c r="P755">
        <v>0</v>
      </c>
      <c r="Q755" t="s">
        <v>10</v>
      </c>
      <c r="R755" t="s">
        <v>3</v>
      </c>
      <c r="S755" t="s">
        <v>4</v>
      </c>
      <c r="T755">
        <v>1</v>
      </c>
    </row>
    <row r="756" spans="1:20" x14ac:dyDescent="0.25">
      <c r="A756" s="13">
        <v>42370</v>
      </c>
      <c r="B756">
        <v>33240</v>
      </c>
      <c r="C756" t="s">
        <v>22</v>
      </c>
      <c r="D756">
        <v>29</v>
      </c>
      <c r="E756" t="s">
        <v>19</v>
      </c>
      <c r="F756" t="s">
        <v>32</v>
      </c>
      <c r="G756" s="13"/>
      <c r="H756" t="s">
        <v>64</v>
      </c>
      <c r="I756" t="s">
        <v>26</v>
      </c>
      <c r="J756" s="13">
        <v>37433</v>
      </c>
      <c r="K756" t="s">
        <v>42</v>
      </c>
      <c r="L756" t="s">
        <v>64</v>
      </c>
      <c r="M756" t="s">
        <v>65</v>
      </c>
      <c r="N756">
        <v>3476</v>
      </c>
      <c r="O756">
        <v>115.87</v>
      </c>
      <c r="P756">
        <v>0</v>
      </c>
      <c r="Q756" t="s">
        <v>10</v>
      </c>
      <c r="R756" t="s">
        <v>3</v>
      </c>
      <c r="S756" t="s">
        <v>4</v>
      </c>
      <c r="T756">
        <v>1</v>
      </c>
    </row>
    <row r="757" spans="1:20" x14ac:dyDescent="0.25">
      <c r="A757" s="13">
        <v>42370</v>
      </c>
      <c r="B757">
        <v>40548</v>
      </c>
      <c r="C757" t="s">
        <v>22</v>
      </c>
      <c r="D757">
        <v>29</v>
      </c>
      <c r="E757" t="s">
        <v>19</v>
      </c>
      <c r="F757" t="s">
        <v>32</v>
      </c>
      <c r="G757" s="13"/>
      <c r="H757" t="s">
        <v>64</v>
      </c>
      <c r="I757" t="s">
        <v>27</v>
      </c>
      <c r="J757" s="13">
        <v>39204</v>
      </c>
      <c r="K757" t="s">
        <v>41</v>
      </c>
      <c r="L757" t="s">
        <v>64</v>
      </c>
      <c r="M757" t="s">
        <v>65</v>
      </c>
      <c r="N757">
        <v>1705</v>
      </c>
      <c r="O757">
        <v>56.83</v>
      </c>
      <c r="P757">
        <v>0</v>
      </c>
      <c r="Q757" t="s">
        <v>10</v>
      </c>
      <c r="R757" t="s">
        <v>3</v>
      </c>
      <c r="S757" t="s">
        <v>4</v>
      </c>
      <c r="T757">
        <v>1</v>
      </c>
    </row>
    <row r="758" spans="1:20" x14ac:dyDescent="0.25">
      <c r="A758" s="13">
        <v>42401</v>
      </c>
      <c r="B758">
        <v>33066</v>
      </c>
      <c r="C758" t="s">
        <v>22</v>
      </c>
      <c r="D758">
        <v>29</v>
      </c>
      <c r="E758" t="s">
        <v>19</v>
      </c>
      <c r="F758" t="s">
        <v>33</v>
      </c>
      <c r="G758" s="13"/>
      <c r="H758" t="s">
        <v>64</v>
      </c>
      <c r="I758" t="s">
        <v>29</v>
      </c>
      <c r="J758" s="13">
        <v>40646</v>
      </c>
      <c r="K758" t="s">
        <v>41</v>
      </c>
      <c r="L758" t="s">
        <v>64</v>
      </c>
      <c r="M758" t="s">
        <v>65</v>
      </c>
      <c r="N758">
        <v>294</v>
      </c>
      <c r="O758">
        <v>9.8000000000000007</v>
      </c>
      <c r="P758">
        <v>0</v>
      </c>
      <c r="Q758" t="s">
        <v>10</v>
      </c>
      <c r="R758" t="s">
        <v>3</v>
      </c>
      <c r="S758" t="s">
        <v>5</v>
      </c>
      <c r="T758">
        <v>2</v>
      </c>
    </row>
    <row r="759" spans="1:20" x14ac:dyDescent="0.25">
      <c r="A759" s="13">
        <v>42401</v>
      </c>
      <c r="B759">
        <v>33240</v>
      </c>
      <c r="C759" t="s">
        <v>22</v>
      </c>
      <c r="D759">
        <v>29</v>
      </c>
      <c r="E759" t="s">
        <v>19</v>
      </c>
      <c r="F759" t="s">
        <v>32</v>
      </c>
      <c r="G759" s="13"/>
      <c r="H759" t="s">
        <v>64</v>
      </c>
      <c r="I759" t="s">
        <v>26</v>
      </c>
      <c r="J759" s="13">
        <v>37433</v>
      </c>
      <c r="K759" t="s">
        <v>42</v>
      </c>
      <c r="L759" t="s">
        <v>64</v>
      </c>
      <c r="M759" t="s">
        <v>65</v>
      </c>
      <c r="N759">
        <v>3507</v>
      </c>
      <c r="O759">
        <v>116.9</v>
      </c>
      <c r="P759">
        <v>0</v>
      </c>
      <c r="Q759" t="s">
        <v>10</v>
      </c>
      <c r="R759" t="s">
        <v>3</v>
      </c>
      <c r="S759" t="s">
        <v>5</v>
      </c>
      <c r="T759">
        <v>2</v>
      </c>
    </row>
    <row r="760" spans="1:20" x14ac:dyDescent="0.25">
      <c r="A760" s="13">
        <v>42401</v>
      </c>
      <c r="B760">
        <v>40548</v>
      </c>
      <c r="C760" t="s">
        <v>22</v>
      </c>
      <c r="D760">
        <v>29</v>
      </c>
      <c r="E760" t="s">
        <v>19</v>
      </c>
      <c r="F760" t="s">
        <v>32</v>
      </c>
      <c r="G760" s="13"/>
      <c r="H760" t="s">
        <v>64</v>
      </c>
      <c r="I760" t="s">
        <v>27</v>
      </c>
      <c r="J760" s="13">
        <v>39204</v>
      </c>
      <c r="K760" t="s">
        <v>41</v>
      </c>
      <c r="L760" t="s">
        <v>64</v>
      </c>
      <c r="M760" t="s">
        <v>65</v>
      </c>
      <c r="N760">
        <v>1736</v>
      </c>
      <c r="O760">
        <v>57.87</v>
      </c>
      <c r="P760">
        <v>0</v>
      </c>
      <c r="Q760" t="s">
        <v>10</v>
      </c>
      <c r="R760" t="s">
        <v>3</v>
      </c>
      <c r="S760" t="s">
        <v>5</v>
      </c>
      <c r="T760">
        <v>2</v>
      </c>
    </row>
    <row r="761" spans="1:20" x14ac:dyDescent="0.25">
      <c r="A761" s="13">
        <v>42430</v>
      </c>
      <c r="B761">
        <v>33066</v>
      </c>
      <c r="C761" t="s">
        <v>22</v>
      </c>
      <c r="D761">
        <v>29</v>
      </c>
      <c r="E761" t="s">
        <v>19</v>
      </c>
      <c r="F761" t="s">
        <v>33</v>
      </c>
      <c r="G761" s="13"/>
      <c r="H761" t="s">
        <v>64</v>
      </c>
      <c r="I761" t="s">
        <v>29</v>
      </c>
      <c r="J761" s="13">
        <v>40646</v>
      </c>
      <c r="K761" t="s">
        <v>41</v>
      </c>
      <c r="L761" t="s">
        <v>64</v>
      </c>
      <c r="M761" t="s">
        <v>65</v>
      </c>
      <c r="N761">
        <v>323</v>
      </c>
      <c r="O761">
        <v>10.77</v>
      </c>
      <c r="P761">
        <v>0</v>
      </c>
      <c r="Q761" t="s">
        <v>10</v>
      </c>
      <c r="R761" t="s">
        <v>3</v>
      </c>
      <c r="S761" t="s">
        <v>6</v>
      </c>
      <c r="T761">
        <v>3</v>
      </c>
    </row>
    <row r="762" spans="1:20" x14ac:dyDescent="0.25">
      <c r="A762" s="13">
        <v>42430</v>
      </c>
      <c r="B762">
        <v>33240</v>
      </c>
      <c r="C762" t="s">
        <v>22</v>
      </c>
      <c r="D762">
        <v>29</v>
      </c>
      <c r="E762" t="s">
        <v>19</v>
      </c>
      <c r="F762" t="s">
        <v>32</v>
      </c>
      <c r="G762" s="13"/>
      <c r="H762" t="s">
        <v>64</v>
      </c>
      <c r="I762" t="s">
        <v>26</v>
      </c>
      <c r="J762" s="13">
        <v>37433</v>
      </c>
      <c r="K762" t="s">
        <v>42</v>
      </c>
      <c r="L762" t="s">
        <v>64</v>
      </c>
      <c r="M762" t="s">
        <v>65</v>
      </c>
      <c r="N762">
        <v>3536</v>
      </c>
      <c r="O762">
        <v>117.87</v>
      </c>
      <c r="P762">
        <v>0</v>
      </c>
      <c r="Q762" t="s">
        <v>10</v>
      </c>
      <c r="R762" t="s">
        <v>3</v>
      </c>
      <c r="S762" t="s">
        <v>6</v>
      </c>
      <c r="T762">
        <v>3</v>
      </c>
    </row>
    <row r="763" spans="1:20" x14ac:dyDescent="0.25">
      <c r="A763" s="13">
        <v>42430</v>
      </c>
      <c r="B763">
        <v>40548</v>
      </c>
      <c r="C763" t="s">
        <v>22</v>
      </c>
      <c r="D763">
        <v>29</v>
      </c>
      <c r="E763" t="s">
        <v>19</v>
      </c>
      <c r="F763" t="s">
        <v>32</v>
      </c>
      <c r="G763" s="13"/>
      <c r="H763" t="s">
        <v>64</v>
      </c>
      <c r="I763" t="s">
        <v>27</v>
      </c>
      <c r="J763" s="13">
        <v>39204</v>
      </c>
      <c r="K763" t="s">
        <v>41</v>
      </c>
      <c r="L763" t="s">
        <v>64</v>
      </c>
      <c r="M763" t="s">
        <v>65</v>
      </c>
      <c r="N763">
        <v>1765</v>
      </c>
      <c r="O763">
        <v>58.83</v>
      </c>
      <c r="P763">
        <v>0</v>
      </c>
      <c r="Q763" t="s">
        <v>10</v>
      </c>
      <c r="R763" t="s">
        <v>3</v>
      </c>
      <c r="S763" t="s">
        <v>6</v>
      </c>
      <c r="T763">
        <v>3</v>
      </c>
    </row>
    <row r="764" spans="1:20" x14ac:dyDescent="0.25">
      <c r="A764" s="13">
        <v>42461</v>
      </c>
      <c r="B764">
        <v>33066</v>
      </c>
      <c r="C764" t="s">
        <v>22</v>
      </c>
      <c r="D764">
        <v>29</v>
      </c>
      <c r="E764" t="s">
        <v>19</v>
      </c>
      <c r="F764" t="s">
        <v>33</v>
      </c>
      <c r="G764" s="13"/>
      <c r="H764" t="s">
        <v>64</v>
      </c>
      <c r="I764" t="s">
        <v>29</v>
      </c>
      <c r="J764" s="13">
        <v>40646</v>
      </c>
      <c r="K764" t="s">
        <v>41</v>
      </c>
      <c r="L764" t="s">
        <v>64</v>
      </c>
      <c r="M764" t="s">
        <v>65</v>
      </c>
      <c r="N764">
        <v>354</v>
      </c>
      <c r="O764">
        <v>11.8</v>
      </c>
      <c r="P764">
        <v>0</v>
      </c>
      <c r="Q764" t="s">
        <v>10</v>
      </c>
      <c r="R764" t="s">
        <v>7</v>
      </c>
      <c r="S764" t="s">
        <v>68</v>
      </c>
      <c r="T764">
        <v>4</v>
      </c>
    </row>
    <row r="765" spans="1:20" x14ac:dyDescent="0.25">
      <c r="A765" s="13">
        <v>42461</v>
      </c>
      <c r="B765">
        <v>33240</v>
      </c>
      <c r="C765" t="s">
        <v>22</v>
      </c>
      <c r="D765">
        <v>29</v>
      </c>
      <c r="E765" t="s">
        <v>19</v>
      </c>
      <c r="F765" t="s">
        <v>32</v>
      </c>
      <c r="G765" s="13"/>
      <c r="H765" t="s">
        <v>64</v>
      </c>
      <c r="I765" t="s">
        <v>26</v>
      </c>
      <c r="J765" s="13">
        <v>37433</v>
      </c>
      <c r="K765" t="s">
        <v>42</v>
      </c>
      <c r="L765" t="s">
        <v>64</v>
      </c>
      <c r="M765" t="s">
        <v>65</v>
      </c>
      <c r="N765">
        <v>3567</v>
      </c>
      <c r="O765">
        <v>118.9</v>
      </c>
      <c r="P765">
        <v>0</v>
      </c>
      <c r="Q765" t="s">
        <v>10</v>
      </c>
      <c r="R765" t="s">
        <v>7</v>
      </c>
      <c r="S765" t="s">
        <v>68</v>
      </c>
      <c r="T765">
        <v>4</v>
      </c>
    </row>
    <row r="766" spans="1:20" x14ac:dyDescent="0.25">
      <c r="A766" s="13">
        <v>42461</v>
      </c>
      <c r="B766">
        <v>40548</v>
      </c>
      <c r="C766" t="s">
        <v>22</v>
      </c>
      <c r="D766">
        <v>29</v>
      </c>
      <c r="E766" t="s">
        <v>19</v>
      </c>
      <c r="F766" t="s">
        <v>32</v>
      </c>
      <c r="G766" s="13"/>
      <c r="H766" t="s">
        <v>64</v>
      </c>
      <c r="I766" t="s">
        <v>27</v>
      </c>
      <c r="J766" s="13">
        <v>39204</v>
      </c>
      <c r="K766" t="s">
        <v>41</v>
      </c>
      <c r="L766" t="s">
        <v>64</v>
      </c>
      <c r="M766" t="s">
        <v>65</v>
      </c>
      <c r="N766">
        <v>1796</v>
      </c>
      <c r="O766">
        <v>59.87</v>
      </c>
      <c r="P766">
        <v>0</v>
      </c>
      <c r="Q766" t="s">
        <v>10</v>
      </c>
      <c r="R766" t="s">
        <v>7</v>
      </c>
      <c r="S766" t="s">
        <v>68</v>
      </c>
      <c r="T766">
        <v>4</v>
      </c>
    </row>
    <row r="767" spans="1:20" x14ac:dyDescent="0.25">
      <c r="A767" s="13">
        <v>42491</v>
      </c>
      <c r="B767">
        <v>33066</v>
      </c>
      <c r="C767" t="s">
        <v>22</v>
      </c>
      <c r="D767">
        <v>29</v>
      </c>
      <c r="E767" t="s">
        <v>19</v>
      </c>
      <c r="F767" t="s">
        <v>33</v>
      </c>
      <c r="G767" s="13"/>
      <c r="H767" t="s">
        <v>64</v>
      </c>
      <c r="I767" t="s">
        <v>29</v>
      </c>
      <c r="J767" s="13">
        <v>40646</v>
      </c>
      <c r="K767" t="s">
        <v>41</v>
      </c>
      <c r="L767" t="s">
        <v>64</v>
      </c>
      <c r="M767" t="s">
        <v>65</v>
      </c>
      <c r="N767">
        <v>384</v>
      </c>
      <c r="O767">
        <v>12.8</v>
      </c>
      <c r="P767">
        <v>0</v>
      </c>
      <c r="Q767" t="s">
        <v>10</v>
      </c>
      <c r="R767" t="s">
        <v>7</v>
      </c>
      <c r="S767" t="s">
        <v>69</v>
      </c>
      <c r="T767">
        <v>5</v>
      </c>
    </row>
    <row r="768" spans="1:20" x14ac:dyDescent="0.25">
      <c r="A768" s="13">
        <v>42491</v>
      </c>
      <c r="B768">
        <v>33240</v>
      </c>
      <c r="C768" t="s">
        <v>22</v>
      </c>
      <c r="D768">
        <v>29</v>
      </c>
      <c r="E768" t="s">
        <v>19</v>
      </c>
      <c r="F768" t="s">
        <v>32</v>
      </c>
      <c r="G768" s="13"/>
      <c r="H768" t="s">
        <v>64</v>
      </c>
      <c r="I768" t="s">
        <v>26</v>
      </c>
      <c r="J768" s="13">
        <v>37433</v>
      </c>
      <c r="K768" t="s">
        <v>42</v>
      </c>
      <c r="L768" t="s">
        <v>64</v>
      </c>
      <c r="M768" t="s">
        <v>65</v>
      </c>
      <c r="N768">
        <v>3597</v>
      </c>
      <c r="O768">
        <v>119.9</v>
      </c>
      <c r="P768">
        <v>0</v>
      </c>
      <c r="Q768" t="s">
        <v>10</v>
      </c>
      <c r="R768" t="s">
        <v>7</v>
      </c>
      <c r="S768" t="s">
        <v>69</v>
      </c>
      <c r="T768">
        <v>5</v>
      </c>
    </row>
    <row r="769" spans="1:20" x14ac:dyDescent="0.25">
      <c r="A769" s="13">
        <v>42491</v>
      </c>
      <c r="B769">
        <v>40548</v>
      </c>
      <c r="C769" t="s">
        <v>22</v>
      </c>
      <c r="D769">
        <v>29</v>
      </c>
      <c r="E769" t="s">
        <v>19</v>
      </c>
      <c r="F769" t="s">
        <v>32</v>
      </c>
      <c r="G769" s="13"/>
      <c r="H769" t="s">
        <v>64</v>
      </c>
      <c r="I769" t="s">
        <v>27</v>
      </c>
      <c r="J769" s="13">
        <v>39204</v>
      </c>
      <c r="K769" t="s">
        <v>41</v>
      </c>
      <c r="L769" t="s">
        <v>64</v>
      </c>
      <c r="M769" t="s">
        <v>65</v>
      </c>
      <c r="N769">
        <v>1826</v>
      </c>
      <c r="O769">
        <v>60.87</v>
      </c>
      <c r="P769">
        <v>0</v>
      </c>
      <c r="Q769" t="s">
        <v>10</v>
      </c>
      <c r="R769" t="s">
        <v>7</v>
      </c>
      <c r="S769" t="s">
        <v>69</v>
      </c>
      <c r="T769">
        <v>5</v>
      </c>
    </row>
    <row r="770" spans="1:20" x14ac:dyDescent="0.25">
      <c r="A770" s="13">
        <v>42522</v>
      </c>
      <c r="B770">
        <v>33066</v>
      </c>
      <c r="C770" t="s">
        <v>22</v>
      </c>
      <c r="D770">
        <v>29</v>
      </c>
      <c r="E770" t="s">
        <v>19</v>
      </c>
      <c r="F770" t="s">
        <v>33</v>
      </c>
      <c r="G770" s="13"/>
      <c r="H770" t="s">
        <v>64</v>
      </c>
      <c r="I770" t="s">
        <v>29</v>
      </c>
      <c r="J770" s="13">
        <v>40646</v>
      </c>
      <c r="K770" t="s">
        <v>41</v>
      </c>
      <c r="L770" t="s">
        <v>64</v>
      </c>
      <c r="M770" t="s">
        <v>65</v>
      </c>
      <c r="N770">
        <v>415</v>
      </c>
      <c r="O770">
        <v>13.83</v>
      </c>
      <c r="P770">
        <v>0</v>
      </c>
      <c r="Q770" t="s">
        <v>10</v>
      </c>
      <c r="R770" t="s">
        <v>7</v>
      </c>
      <c r="S770" t="s">
        <v>73</v>
      </c>
      <c r="T770">
        <v>6</v>
      </c>
    </row>
    <row r="771" spans="1:20" x14ac:dyDescent="0.25">
      <c r="A771" s="13">
        <v>42522</v>
      </c>
      <c r="B771">
        <v>33240</v>
      </c>
      <c r="C771" t="s">
        <v>22</v>
      </c>
      <c r="D771">
        <v>29</v>
      </c>
      <c r="E771" t="s">
        <v>19</v>
      </c>
      <c r="F771" t="s">
        <v>32</v>
      </c>
      <c r="G771" s="13"/>
      <c r="H771" t="s">
        <v>64</v>
      </c>
      <c r="I771" t="s">
        <v>26</v>
      </c>
      <c r="J771" s="13">
        <v>37433</v>
      </c>
      <c r="K771" t="s">
        <v>42</v>
      </c>
      <c r="L771" t="s">
        <v>64</v>
      </c>
      <c r="M771" t="s">
        <v>65</v>
      </c>
      <c r="N771">
        <v>3628</v>
      </c>
      <c r="O771">
        <v>120.93</v>
      </c>
      <c r="P771">
        <v>0</v>
      </c>
      <c r="Q771" t="s">
        <v>10</v>
      </c>
      <c r="R771" t="s">
        <v>7</v>
      </c>
      <c r="S771" t="s">
        <v>73</v>
      </c>
      <c r="T771">
        <v>6</v>
      </c>
    </row>
    <row r="772" spans="1:20" x14ac:dyDescent="0.25">
      <c r="A772" s="13">
        <v>42522</v>
      </c>
      <c r="B772">
        <v>40548</v>
      </c>
      <c r="C772" t="s">
        <v>22</v>
      </c>
      <c r="D772">
        <v>29</v>
      </c>
      <c r="E772" t="s">
        <v>19</v>
      </c>
      <c r="F772" t="s">
        <v>32</v>
      </c>
      <c r="G772" s="13"/>
      <c r="H772" t="s">
        <v>64</v>
      </c>
      <c r="I772" t="s">
        <v>27</v>
      </c>
      <c r="J772" s="13">
        <v>39204</v>
      </c>
      <c r="K772" t="s">
        <v>41</v>
      </c>
      <c r="L772" t="s">
        <v>64</v>
      </c>
      <c r="M772" t="s">
        <v>65</v>
      </c>
      <c r="N772">
        <v>1857</v>
      </c>
      <c r="O772">
        <v>61.9</v>
      </c>
      <c r="P772">
        <v>0</v>
      </c>
      <c r="Q772" t="s">
        <v>10</v>
      </c>
      <c r="R772" t="s">
        <v>7</v>
      </c>
      <c r="S772" t="s">
        <v>73</v>
      </c>
      <c r="T772">
        <v>6</v>
      </c>
    </row>
    <row r="773" spans="1:20" x14ac:dyDescent="0.25">
      <c r="A773" s="13">
        <v>42552</v>
      </c>
      <c r="B773">
        <v>33066</v>
      </c>
      <c r="C773" t="s">
        <v>22</v>
      </c>
      <c r="D773">
        <v>29</v>
      </c>
      <c r="E773" t="s">
        <v>19</v>
      </c>
      <c r="F773" t="s">
        <v>33</v>
      </c>
      <c r="G773" s="13"/>
      <c r="H773" t="s">
        <v>64</v>
      </c>
      <c r="I773" t="s">
        <v>29</v>
      </c>
      <c r="J773" s="13">
        <v>40646</v>
      </c>
      <c r="K773" t="s">
        <v>41</v>
      </c>
      <c r="L773" t="s">
        <v>64</v>
      </c>
      <c r="M773" t="s">
        <v>65</v>
      </c>
      <c r="N773">
        <v>445</v>
      </c>
      <c r="O773">
        <v>14.83</v>
      </c>
      <c r="P773">
        <v>0</v>
      </c>
      <c r="Q773" t="s">
        <v>10</v>
      </c>
      <c r="R773" t="s">
        <v>8</v>
      </c>
      <c r="S773" t="s">
        <v>74</v>
      </c>
      <c r="T773">
        <v>7</v>
      </c>
    </row>
    <row r="774" spans="1:20" x14ac:dyDescent="0.25">
      <c r="A774" s="13">
        <v>42552</v>
      </c>
      <c r="B774">
        <v>33240</v>
      </c>
      <c r="C774" t="s">
        <v>22</v>
      </c>
      <c r="D774">
        <v>29</v>
      </c>
      <c r="E774" t="s">
        <v>19</v>
      </c>
      <c r="F774" t="s">
        <v>32</v>
      </c>
      <c r="G774" s="13"/>
      <c r="H774" t="s">
        <v>64</v>
      </c>
      <c r="I774" t="s">
        <v>26</v>
      </c>
      <c r="J774" s="13">
        <v>37433</v>
      </c>
      <c r="K774" t="s">
        <v>42</v>
      </c>
      <c r="L774" t="s">
        <v>64</v>
      </c>
      <c r="M774" t="s">
        <v>65</v>
      </c>
      <c r="N774">
        <v>3658</v>
      </c>
      <c r="O774">
        <v>121.93</v>
      </c>
      <c r="P774">
        <v>0</v>
      </c>
      <c r="Q774" t="s">
        <v>10</v>
      </c>
      <c r="R774" t="s">
        <v>8</v>
      </c>
      <c r="S774" t="s">
        <v>74</v>
      </c>
      <c r="T774">
        <v>7</v>
      </c>
    </row>
    <row r="775" spans="1:20" x14ac:dyDescent="0.25">
      <c r="A775" s="13">
        <v>42552</v>
      </c>
      <c r="B775">
        <v>40548</v>
      </c>
      <c r="C775" t="s">
        <v>22</v>
      </c>
      <c r="D775">
        <v>29</v>
      </c>
      <c r="E775" t="s">
        <v>19</v>
      </c>
      <c r="F775" t="s">
        <v>32</v>
      </c>
      <c r="G775" s="13"/>
      <c r="H775" t="s">
        <v>64</v>
      </c>
      <c r="I775" t="s">
        <v>27</v>
      </c>
      <c r="J775" s="13">
        <v>39204</v>
      </c>
      <c r="K775" t="s">
        <v>41</v>
      </c>
      <c r="L775" t="s">
        <v>64</v>
      </c>
      <c r="M775" t="s">
        <v>65</v>
      </c>
      <c r="N775">
        <v>1887</v>
      </c>
      <c r="O775">
        <v>62.9</v>
      </c>
      <c r="P775">
        <v>0</v>
      </c>
      <c r="Q775" t="s">
        <v>10</v>
      </c>
      <c r="R775" t="s">
        <v>8</v>
      </c>
      <c r="S775" t="s">
        <v>74</v>
      </c>
      <c r="T775">
        <v>7</v>
      </c>
    </row>
    <row r="776" spans="1:20" x14ac:dyDescent="0.25">
      <c r="A776" s="13">
        <v>42583</v>
      </c>
      <c r="B776">
        <v>33066</v>
      </c>
      <c r="C776" t="s">
        <v>22</v>
      </c>
      <c r="D776">
        <v>29</v>
      </c>
      <c r="E776" t="s">
        <v>19</v>
      </c>
      <c r="F776" t="s">
        <v>33</v>
      </c>
      <c r="G776" s="13"/>
      <c r="H776" t="s">
        <v>64</v>
      </c>
      <c r="I776" t="s">
        <v>29</v>
      </c>
      <c r="J776" s="13">
        <v>40646</v>
      </c>
      <c r="K776" t="s">
        <v>41</v>
      </c>
      <c r="L776" t="s">
        <v>64</v>
      </c>
      <c r="M776" t="s">
        <v>65</v>
      </c>
      <c r="N776">
        <v>476</v>
      </c>
      <c r="O776">
        <v>15.87</v>
      </c>
      <c r="P776">
        <v>0</v>
      </c>
      <c r="Q776" t="s">
        <v>10</v>
      </c>
      <c r="R776" t="s">
        <v>8</v>
      </c>
      <c r="S776" t="s">
        <v>70</v>
      </c>
      <c r="T776">
        <v>8</v>
      </c>
    </row>
    <row r="777" spans="1:20" x14ac:dyDescent="0.25">
      <c r="A777" s="13">
        <v>42583</v>
      </c>
      <c r="B777">
        <v>33240</v>
      </c>
      <c r="C777" t="s">
        <v>22</v>
      </c>
      <c r="D777">
        <v>29</v>
      </c>
      <c r="E777" t="s">
        <v>19</v>
      </c>
      <c r="F777" t="s">
        <v>32</v>
      </c>
      <c r="G777" s="13"/>
      <c r="H777" t="s">
        <v>64</v>
      </c>
      <c r="I777" t="s">
        <v>26</v>
      </c>
      <c r="J777" s="13">
        <v>37433</v>
      </c>
      <c r="K777" t="s">
        <v>42</v>
      </c>
      <c r="L777" t="s">
        <v>64</v>
      </c>
      <c r="M777" t="s">
        <v>65</v>
      </c>
      <c r="N777">
        <v>3689</v>
      </c>
      <c r="O777">
        <v>122.97</v>
      </c>
      <c r="P777">
        <v>0</v>
      </c>
      <c r="Q777" t="s">
        <v>10</v>
      </c>
      <c r="R777" t="s">
        <v>8</v>
      </c>
      <c r="S777" t="s">
        <v>70</v>
      </c>
      <c r="T777">
        <v>8</v>
      </c>
    </row>
    <row r="778" spans="1:20" x14ac:dyDescent="0.25">
      <c r="A778" s="13">
        <v>42583</v>
      </c>
      <c r="B778">
        <v>40548</v>
      </c>
      <c r="C778" t="s">
        <v>22</v>
      </c>
      <c r="D778">
        <v>29</v>
      </c>
      <c r="E778" t="s">
        <v>19</v>
      </c>
      <c r="F778" t="s">
        <v>32</v>
      </c>
      <c r="G778" s="13"/>
      <c r="H778" t="s">
        <v>64</v>
      </c>
      <c r="I778" t="s">
        <v>27</v>
      </c>
      <c r="J778" s="13">
        <v>39204</v>
      </c>
      <c r="K778" t="s">
        <v>41</v>
      </c>
      <c r="L778" t="s">
        <v>64</v>
      </c>
      <c r="M778" t="s">
        <v>65</v>
      </c>
      <c r="N778">
        <v>1918</v>
      </c>
      <c r="O778">
        <v>63.93</v>
      </c>
      <c r="P778">
        <v>0</v>
      </c>
      <c r="Q778" t="s">
        <v>10</v>
      </c>
      <c r="R778" t="s">
        <v>8</v>
      </c>
      <c r="S778" t="s">
        <v>70</v>
      </c>
      <c r="T778">
        <v>8</v>
      </c>
    </row>
    <row r="779" spans="1:20" x14ac:dyDescent="0.25">
      <c r="A779" s="13">
        <v>42614</v>
      </c>
      <c r="B779">
        <v>33066</v>
      </c>
      <c r="C779" t="s">
        <v>22</v>
      </c>
      <c r="D779">
        <v>29</v>
      </c>
      <c r="E779" t="s">
        <v>19</v>
      </c>
      <c r="F779" t="s">
        <v>33</v>
      </c>
      <c r="G779" s="13"/>
      <c r="H779" t="s">
        <v>64</v>
      </c>
      <c r="I779" t="s">
        <v>29</v>
      </c>
      <c r="J779" s="13">
        <v>40646</v>
      </c>
      <c r="K779" t="s">
        <v>41</v>
      </c>
      <c r="L779" t="s">
        <v>64</v>
      </c>
      <c r="M779" t="s">
        <v>65</v>
      </c>
      <c r="N779">
        <v>507</v>
      </c>
      <c r="O779">
        <v>16.899999999999999</v>
      </c>
      <c r="P779">
        <v>0</v>
      </c>
      <c r="Q779" t="s">
        <v>10</v>
      </c>
      <c r="R779" t="s">
        <v>8</v>
      </c>
      <c r="S779" t="s">
        <v>71</v>
      </c>
      <c r="T779">
        <v>9</v>
      </c>
    </row>
    <row r="780" spans="1:20" x14ac:dyDescent="0.25">
      <c r="A780" s="13">
        <v>42614</v>
      </c>
      <c r="B780">
        <v>33240</v>
      </c>
      <c r="C780" t="s">
        <v>22</v>
      </c>
      <c r="D780">
        <v>29</v>
      </c>
      <c r="E780" t="s">
        <v>19</v>
      </c>
      <c r="F780" t="s">
        <v>32</v>
      </c>
      <c r="G780" s="13"/>
      <c r="H780" t="s">
        <v>64</v>
      </c>
      <c r="I780" t="s">
        <v>26</v>
      </c>
      <c r="J780" s="13">
        <v>37433</v>
      </c>
      <c r="K780" t="s">
        <v>42</v>
      </c>
      <c r="L780" t="s">
        <v>64</v>
      </c>
      <c r="M780" t="s">
        <v>65</v>
      </c>
      <c r="N780">
        <v>3720</v>
      </c>
      <c r="O780">
        <v>124</v>
      </c>
      <c r="P780">
        <v>0</v>
      </c>
      <c r="Q780" t="s">
        <v>10</v>
      </c>
      <c r="R780" t="s">
        <v>8</v>
      </c>
      <c r="S780" t="s">
        <v>71</v>
      </c>
      <c r="T780">
        <v>9</v>
      </c>
    </row>
    <row r="781" spans="1:20" x14ac:dyDescent="0.25">
      <c r="A781" s="13">
        <v>42614</v>
      </c>
      <c r="B781">
        <v>40548</v>
      </c>
      <c r="C781" t="s">
        <v>22</v>
      </c>
      <c r="D781">
        <v>29</v>
      </c>
      <c r="E781" t="s">
        <v>19</v>
      </c>
      <c r="F781" t="s">
        <v>32</v>
      </c>
      <c r="G781" s="13"/>
      <c r="H781" t="s">
        <v>64</v>
      </c>
      <c r="I781" t="s">
        <v>27</v>
      </c>
      <c r="J781" s="13">
        <v>39204</v>
      </c>
      <c r="K781" t="s">
        <v>41</v>
      </c>
      <c r="L781" t="s">
        <v>64</v>
      </c>
      <c r="M781" t="s">
        <v>65</v>
      </c>
      <c r="N781">
        <v>1949</v>
      </c>
      <c r="O781">
        <v>64.97</v>
      </c>
      <c r="P781">
        <v>0</v>
      </c>
      <c r="Q781" t="s">
        <v>10</v>
      </c>
      <c r="R781" t="s">
        <v>8</v>
      </c>
      <c r="S781" t="s">
        <v>71</v>
      </c>
      <c r="T781">
        <v>9</v>
      </c>
    </row>
    <row r="782" spans="1:20" x14ac:dyDescent="0.25">
      <c r="A782" s="13">
        <v>42644</v>
      </c>
      <c r="B782">
        <v>33066</v>
      </c>
      <c r="C782" t="s">
        <v>22</v>
      </c>
      <c r="D782">
        <v>29</v>
      </c>
      <c r="E782" t="s">
        <v>19</v>
      </c>
      <c r="F782" t="s">
        <v>33</v>
      </c>
      <c r="G782" s="13"/>
      <c r="H782" t="s">
        <v>64</v>
      </c>
      <c r="I782" t="s">
        <v>29</v>
      </c>
      <c r="J782" s="13">
        <v>40646</v>
      </c>
      <c r="K782" t="s">
        <v>41</v>
      </c>
      <c r="L782" t="s">
        <v>64</v>
      </c>
      <c r="M782" t="s">
        <v>65</v>
      </c>
      <c r="N782">
        <v>537</v>
      </c>
      <c r="O782">
        <v>17.899999999999999</v>
      </c>
      <c r="P782">
        <v>0</v>
      </c>
      <c r="Q782" t="s">
        <v>10</v>
      </c>
      <c r="R782" t="s">
        <v>9</v>
      </c>
      <c r="S782" t="s">
        <v>66</v>
      </c>
      <c r="T782">
        <v>10</v>
      </c>
    </row>
    <row r="783" spans="1:20" x14ac:dyDescent="0.25">
      <c r="A783" s="13">
        <v>42644</v>
      </c>
      <c r="B783">
        <v>33240</v>
      </c>
      <c r="C783" t="s">
        <v>22</v>
      </c>
      <c r="D783">
        <v>29</v>
      </c>
      <c r="E783" t="s">
        <v>19</v>
      </c>
      <c r="F783" t="s">
        <v>32</v>
      </c>
      <c r="G783" s="13"/>
      <c r="H783" t="s">
        <v>64</v>
      </c>
      <c r="I783" t="s">
        <v>26</v>
      </c>
      <c r="J783" s="13">
        <v>37433</v>
      </c>
      <c r="K783" t="s">
        <v>42</v>
      </c>
      <c r="L783" t="s">
        <v>64</v>
      </c>
      <c r="M783" t="s">
        <v>65</v>
      </c>
      <c r="N783">
        <v>3750</v>
      </c>
      <c r="O783">
        <v>125</v>
      </c>
      <c r="P783">
        <v>0</v>
      </c>
      <c r="Q783" t="s">
        <v>10</v>
      </c>
      <c r="R783" t="s">
        <v>9</v>
      </c>
      <c r="S783" t="s">
        <v>66</v>
      </c>
      <c r="T783">
        <v>10</v>
      </c>
    </row>
    <row r="784" spans="1:20" x14ac:dyDescent="0.25">
      <c r="A784" s="13">
        <v>42644</v>
      </c>
      <c r="B784">
        <v>40548</v>
      </c>
      <c r="C784" t="s">
        <v>22</v>
      </c>
      <c r="D784">
        <v>29</v>
      </c>
      <c r="E784" t="s">
        <v>19</v>
      </c>
      <c r="F784" t="s">
        <v>32</v>
      </c>
      <c r="G784" s="13"/>
      <c r="H784" t="s">
        <v>64</v>
      </c>
      <c r="I784" t="s">
        <v>27</v>
      </c>
      <c r="J784" s="13">
        <v>39204</v>
      </c>
      <c r="K784" t="s">
        <v>41</v>
      </c>
      <c r="L784" t="s">
        <v>64</v>
      </c>
      <c r="M784" t="s">
        <v>65</v>
      </c>
      <c r="N784">
        <v>1979</v>
      </c>
      <c r="O784">
        <v>65.97</v>
      </c>
      <c r="P784">
        <v>0</v>
      </c>
      <c r="Q784" t="s">
        <v>10</v>
      </c>
      <c r="R784" t="s">
        <v>9</v>
      </c>
      <c r="S784" t="s">
        <v>66</v>
      </c>
      <c r="T784">
        <v>10</v>
      </c>
    </row>
    <row r="785" spans="1:20" x14ac:dyDescent="0.25">
      <c r="A785" s="13">
        <v>42675</v>
      </c>
      <c r="B785">
        <v>33066</v>
      </c>
      <c r="C785" t="s">
        <v>22</v>
      </c>
      <c r="D785">
        <v>29</v>
      </c>
      <c r="E785" t="s">
        <v>19</v>
      </c>
      <c r="F785" t="s">
        <v>33</v>
      </c>
      <c r="G785" s="13"/>
      <c r="H785" t="s">
        <v>64</v>
      </c>
      <c r="I785" t="s">
        <v>29</v>
      </c>
      <c r="J785" s="13">
        <v>40646</v>
      </c>
      <c r="K785" t="s">
        <v>41</v>
      </c>
      <c r="L785" t="s">
        <v>64</v>
      </c>
      <c r="M785" t="s">
        <v>65</v>
      </c>
      <c r="N785">
        <v>568</v>
      </c>
      <c r="O785">
        <v>18.93</v>
      </c>
      <c r="P785">
        <v>0</v>
      </c>
      <c r="Q785" t="s">
        <v>10</v>
      </c>
      <c r="R785" t="s">
        <v>9</v>
      </c>
      <c r="S785" t="s">
        <v>67</v>
      </c>
      <c r="T785">
        <v>11</v>
      </c>
    </row>
    <row r="786" spans="1:20" x14ac:dyDescent="0.25">
      <c r="A786" s="13">
        <v>42675</v>
      </c>
      <c r="B786">
        <v>33240</v>
      </c>
      <c r="C786" t="s">
        <v>22</v>
      </c>
      <c r="D786">
        <v>29</v>
      </c>
      <c r="E786" t="s">
        <v>19</v>
      </c>
      <c r="F786" t="s">
        <v>32</v>
      </c>
      <c r="G786" s="13"/>
      <c r="H786" t="s">
        <v>64</v>
      </c>
      <c r="I786" t="s">
        <v>26</v>
      </c>
      <c r="J786" s="13">
        <v>37433</v>
      </c>
      <c r="K786" t="s">
        <v>42</v>
      </c>
      <c r="L786" t="s">
        <v>64</v>
      </c>
      <c r="M786" t="s">
        <v>65</v>
      </c>
      <c r="N786">
        <v>3781</v>
      </c>
      <c r="O786">
        <v>126.03</v>
      </c>
      <c r="P786">
        <v>0</v>
      </c>
      <c r="Q786" t="s">
        <v>10</v>
      </c>
      <c r="R786" t="s">
        <v>9</v>
      </c>
      <c r="S786" t="s">
        <v>67</v>
      </c>
      <c r="T786">
        <v>11</v>
      </c>
    </row>
    <row r="787" spans="1:20" x14ac:dyDescent="0.25">
      <c r="A787" s="13">
        <v>42675</v>
      </c>
      <c r="B787">
        <v>40548</v>
      </c>
      <c r="C787" t="s">
        <v>22</v>
      </c>
      <c r="D787">
        <v>29</v>
      </c>
      <c r="E787" t="s">
        <v>19</v>
      </c>
      <c r="F787" t="s">
        <v>32</v>
      </c>
      <c r="G787" s="13"/>
      <c r="H787" t="s">
        <v>64</v>
      </c>
      <c r="I787" t="s">
        <v>27</v>
      </c>
      <c r="J787" s="13">
        <v>39204</v>
      </c>
      <c r="K787" t="s">
        <v>41</v>
      </c>
      <c r="L787" t="s">
        <v>64</v>
      </c>
      <c r="M787" t="s">
        <v>65</v>
      </c>
      <c r="N787">
        <v>2010</v>
      </c>
      <c r="O787">
        <v>67</v>
      </c>
      <c r="P787">
        <v>0</v>
      </c>
      <c r="Q787" t="s">
        <v>10</v>
      </c>
      <c r="R787" t="s">
        <v>9</v>
      </c>
      <c r="S787" t="s">
        <v>67</v>
      </c>
      <c r="T787">
        <v>11</v>
      </c>
    </row>
    <row r="788" spans="1:20" x14ac:dyDescent="0.25">
      <c r="A788" s="13">
        <v>42705</v>
      </c>
      <c r="B788">
        <v>33066</v>
      </c>
      <c r="C788" t="s">
        <v>22</v>
      </c>
      <c r="D788">
        <v>29</v>
      </c>
      <c r="E788" t="s">
        <v>19</v>
      </c>
      <c r="F788" t="s">
        <v>33</v>
      </c>
      <c r="G788" s="13"/>
      <c r="H788" t="s">
        <v>64</v>
      </c>
      <c r="I788" t="s">
        <v>29</v>
      </c>
      <c r="J788" s="13">
        <v>40646</v>
      </c>
      <c r="K788" t="s">
        <v>41</v>
      </c>
      <c r="L788" t="s">
        <v>64</v>
      </c>
      <c r="M788" t="s">
        <v>65</v>
      </c>
      <c r="N788">
        <v>598</v>
      </c>
      <c r="O788">
        <v>19.93</v>
      </c>
      <c r="P788">
        <v>0</v>
      </c>
      <c r="Q788" t="s">
        <v>10</v>
      </c>
      <c r="R788" t="s">
        <v>9</v>
      </c>
      <c r="S788" t="s">
        <v>72</v>
      </c>
      <c r="T788">
        <v>12</v>
      </c>
    </row>
    <row r="789" spans="1:20" x14ac:dyDescent="0.25">
      <c r="A789" s="13">
        <v>42705</v>
      </c>
      <c r="B789">
        <v>33240</v>
      </c>
      <c r="C789" t="s">
        <v>22</v>
      </c>
      <c r="D789">
        <v>29</v>
      </c>
      <c r="E789" t="s">
        <v>19</v>
      </c>
      <c r="F789" t="s">
        <v>32</v>
      </c>
      <c r="G789" s="13"/>
      <c r="H789" t="s">
        <v>64</v>
      </c>
      <c r="I789" t="s">
        <v>26</v>
      </c>
      <c r="J789" s="13">
        <v>37433</v>
      </c>
      <c r="K789" t="s">
        <v>42</v>
      </c>
      <c r="L789" t="s">
        <v>64</v>
      </c>
      <c r="M789" t="s">
        <v>65</v>
      </c>
      <c r="N789">
        <v>3811</v>
      </c>
      <c r="O789">
        <v>127.03</v>
      </c>
      <c r="P789">
        <v>0</v>
      </c>
      <c r="Q789" t="s">
        <v>10</v>
      </c>
      <c r="R789" t="s">
        <v>9</v>
      </c>
      <c r="S789" t="s">
        <v>72</v>
      </c>
      <c r="T789">
        <v>12</v>
      </c>
    </row>
    <row r="790" spans="1:20" x14ac:dyDescent="0.25">
      <c r="A790" s="13">
        <v>42705</v>
      </c>
      <c r="B790">
        <v>40548</v>
      </c>
      <c r="C790" t="s">
        <v>22</v>
      </c>
      <c r="D790">
        <v>29</v>
      </c>
      <c r="E790" t="s">
        <v>19</v>
      </c>
      <c r="F790" t="s">
        <v>32</v>
      </c>
      <c r="G790" s="13"/>
      <c r="H790" t="s">
        <v>64</v>
      </c>
      <c r="I790" t="s">
        <v>27</v>
      </c>
      <c r="J790" s="13">
        <v>39204</v>
      </c>
      <c r="K790" t="s">
        <v>41</v>
      </c>
      <c r="L790" t="s">
        <v>64</v>
      </c>
      <c r="M790" t="s">
        <v>65</v>
      </c>
      <c r="N790">
        <v>2040</v>
      </c>
      <c r="O790">
        <v>68</v>
      </c>
      <c r="P790">
        <v>0</v>
      </c>
      <c r="Q790" t="s">
        <v>10</v>
      </c>
      <c r="R790" t="s">
        <v>9</v>
      </c>
      <c r="S790" t="s">
        <v>72</v>
      </c>
      <c r="T790">
        <v>12</v>
      </c>
    </row>
    <row r="791" spans="1:20" x14ac:dyDescent="0.25">
      <c r="A791" s="13">
        <v>43101</v>
      </c>
      <c r="B791">
        <v>53744</v>
      </c>
      <c r="C791" t="s">
        <v>22</v>
      </c>
      <c r="D791">
        <v>29</v>
      </c>
      <c r="E791" t="s">
        <v>19</v>
      </c>
      <c r="F791" t="s">
        <v>32</v>
      </c>
      <c r="G791" s="13"/>
      <c r="H791" t="s">
        <v>64</v>
      </c>
      <c r="I791" t="s">
        <v>24</v>
      </c>
      <c r="J791" s="13">
        <v>41618</v>
      </c>
      <c r="K791" t="s">
        <v>42</v>
      </c>
      <c r="L791" t="s">
        <v>64</v>
      </c>
      <c r="M791" t="s">
        <v>65</v>
      </c>
      <c r="N791">
        <v>22</v>
      </c>
      <c r="O791">
        <v>0.73</v>
      </c>
      <c r="P791">
        <v>0</v>
      </c>
      <c r="Q791" t="s">
        <v>12</v>
      </c>
      <c r="R791" t="s">
        <v>3</v>
      </c>
      <c r="S791" t="s">
        <v>4</v>
      </c>
      <c r="T791">
        <v>1</v>
      </c>
    </row>
    <row r="792" spans="1:20" x14ac:dyDescent="0.25">
      <c r="A792" s="13">
        <v>43101</v>
      </c>
      <c r="B792">
        <v>53876</v>
      </c>
      <c r="C792" t="s">
        <v>22</v>
      </c>
      <c r="D792">
        <v>29</v>
      </c>
      <c r="E792" t="s">
        <v>19</v>
      </c>
      <c r="F792" t="s">
        <v>32</v>
      </c>
      <c r="G792" s="13"/>
      <c r="H792" t="s">
        <v>64</v>
      </c>
      <c r="I792" t="s">
        <v>30</v>
      </c>
      <c r="J792" s="13">
        <v>41508</v>
      </c>
      <c r="K792" t="s">
        <v>41</v>
      </c>
      <c r="L792" t="s">
        <v>64</v>
      </c>
      <c r="M792" t="s">
        <v>65</v>
      </c>
      <c r="N792">
        <v>132</v>
      </c>
      <c r="O792">
        <v>4.4000000000000004</v>
      </c>
      <c r="P792">
        <v>0</v>
      </c>
      <c r="Q792" t="s">
        <v>12</v>
      </c>
      <c r="R792" t="s">
        <v>3</v>
      </c>
      <c r="S792" t="s">
        <v>4</v>
      </c>
      <c r="T792">
        <v>1</v>
      </c>
    </row>
    <row r="793" spans="1:20" x14ac:dyDescent="0.25">
      <c r="A793" s="13">
        <v>43132</v>
      </c>
      <c r="B793">
        <v>53744</v>
      </c>
      <c r="C793" t="s">
        <v>22</v>
      </c>
      <c r="D793">
        <v>29</v>
      </c>
      <c r="E793" t="s">
        <v>19</v>
      </c>
      <c r="F793" t="s">
        <v>32</v>
      </c>
      <c r="G793" s="13"/>
      <c r="H793" t="s">
        <v>64</v>
      </c>
      <c r="I793" t="s">
        <v>24</v>
      </c>
      <c r="J793" s="13">
        <v>41618</v>
      </c>
      <c r="K793" t="s">
        <v>42</v>
      </c>
      <c r="L793" t="s">
        <v>64</v>
      </c>
      <c r="M793" t="s">
        <v>65</v>
      </c>
      <c r="N793">
        <v>53</v>
      </c>
      <c r="O793">
        <v>1.77</v>
      </c>
      <c r="P793">
        <v>0</v>
      </c>
      <c r="Q793" t="s">
        <v>12</v>
      </c>
      <c r="R793" t="s">
        <v>3</v>
      </c>
      <c r="S793" t="s">
        <v>5</v>
      </c>
      <c r="T793">
        <v>2</v>
      </c>
    </row>
    <row r="794" spans="1:20" x14ac:dyDescent="0.25">
      <c r="A794" s="13">
        <v>43132</v>
      </c>
      <c r="B794">
        <v>53876</v>
      </c>
      <c r="C794" t="s">
        <v>22</v>
      </c>
      <c r="D794">
        <v>29</v>
      </c>
      <c r="E794" t="s">
        <v>19</v>
      </c>
      <c r="F794" t="s">
        <v>32</v>
      </c>
      <c r="G794" s="13"/>
      <c r="H794" t="s">
        <v>64</v>
      </c>
      <c r="I794" t="s">
        <v>30</v>
      </c>
      <c r="J794" s="13">
        <v>41508</v>
      </c>
      <c r="K794" t="s">
        <v>41</v>
      </c>
      <c r="L794" t="s">
        <v>64</v>
      </c>
      <c r="M794" t="s">
        <v>65</v>
      </c>
      <c r="N794">
        <v>163</v>
      </c>
      <c r="O794">
        <v>5.43</v>
      </c>
      <c r="P794">
        <v>0</v>
      </c>
      <c r="Q794" t="s">
        <v>12</v>
      </c>
      <c r="R794" t="s">
        <v>3</v>
      </c>
      <c r="S794" t="s">
        <v>5</v>
      </c>
      <c r="T794">
        <v>2</v>
      </c>
    </row>
    <row r="795" spans="1:20" x14ac:dyDescent="0.25">
      <c r="A795" s="13">
        <v>43160</v>
      </c>
      <c r="B795">
        <v>53744</v>
      </c>
      <c r="C795" t="s">
        <v>22</v>
      </c>
      <c r="D795">
        <v>29</v>
      </c>
      <c r="E795" t="s">
        <v>19</v>
      </c>
      <c r="F795" t="s">
        <v>32</v>
      </c>
      <c r="G795" s="13"/>
      <c r="H795" t="s">
        <v>64</v>
      </c>
      <c r="I795" t="s">
        <v>24</v>
      </c>
      <c r="J795" s="13">
        <v>41618</v>
      </c>
      <c r="K795" t="s">
        <v>42</v>
      </c>
      <c r="L795" t="s">
        <v>64</v>
      </c>
      <c r="M795" t="s">
        <v>65</v>
      </c>
      <c r="N795">
        <v>81</v>
      </c>
      <c r="O795">
        <v>2.7</v>
      </c>
      <c r="P795">
        <v>0</v>
      </c>
      <c r="Q795" t="s">
        <v>12</v>
      </c>
      <c r="R795" t="s">
        <v>3</v>
      </c>
      <c r="S795" t="s">
        <v>6</v>
      </c>
      <c r="T795">
        <v>3</v>
      </c>
    </row>
    <row r="796" spans="1:20" x14ac:dyDescent="0.25">
      <c r="A796" s="13">
        <v>43160</v>
      </c>
      <c r="B796">
        <v>53876</v>
      </c>
      <c r="C796" t="s">
        <v>22</v>
      </c>
      <c r="D796">
        <v>29</v>
      </c>
      <c r="E796" t="s">
        <v>19</v>
      </c>
      <c r="F796" t="s">
        <v>32</v>
      </c>
      <c r="G796" s="13"/>
      <c r="H796" t="s">
        <v>64</v>
      </c>
      <c r="I796" t="s">
        <v>30</v>
      </c>
      <c r="J796" s="13">
        <v>41508</v>
      </c>
      <c r="K796" t="s">
        <v>41</v>
      </c>
      <c r="L796" t="s">
        <v>64</v>
      </c>
      <c r="M796" t="s">
        <v>65</v>
      </c>
      <c r="N796">
        <v>191</v>
      </c>
      <c r="O796">
        <v>6.37</v>
      </c>
      <c r="P796">
        <v>0</v>
      </c>
      <c r="Q796" t="s">
        <v>12</v>
      </c>
      <c r="R796" t="s">
        <v>3</v>
      </c>
      <c r="S796" t="s">
        <v>6</v>
      </c>
      <c r="T796">
        <v>3</v>
      </c>
    </row>
    <row r="797" spans="1:20" x14ac:dyDescent="0.25">
      <c r="A797" s="13">
        <v>43191</v>
      </c>
      <c r="B797">
        <v>53744</v>
      </c>
      <c r="C797" t="s">
        <v>22</v>
      </c>
      <c r="D797">
        <v>29</v>
      </c>
      <c r="E797" t="s">
        <v>19</v>
      </c>
      <c r="F797" t="s">
        <v>32</v>
      </c>
      <c r="G797" s="13"/>
      <c r="H797" t="s">
        <v>64</v>
      </c>
      <c r="I797" t="s">
        <v>24</v>
      </c>
      <c r="J797" s="13">
        <v>41618</v>
      </c>
      <c r="K797" t="s">
        <v>42</v>
      </c>
      <c r="L797" t="s">
        <v>64</v>
      </c>
      <c r="M797" t="s">
        <v>65</v>
      </c>
      <c r="N797">
        <v>112</v>
      </c>
      <c r="O797">
        <v>3.73</v>
      </c>
      <c r="P797">
        <v>0</v>
      </c>
      <c r="Q797" t="s">
        <v>12</v>
      </c>
      <c r="R797" t="s">
        <v>7</v>
      </c>
      <c r="S797" t="s">
        <v>68</v>
      </c>
      <c r="T797">
        <v>4</v>
      </c>
    </row>
    <row r="798" spans="1:20" x14ac:dyDescent="0.25">
      <c r="A798" s="13">
        <v>43191</v>
      </c>
      <c r="B798">
        <v>53876</v>
      </c>
      <c r="C798" t="s">
        <v>22</v>
      </c>
      <c r="D798">
        <v>29</v>
      </c>
      <c r="E798" t="s">
        <v>19</v>
      </c>
      <c r="F798" t="s">
        <v>32</v>
      </c>
      <c r="G798" s="13"/>
      <c r="H798" t="s">
        <v>64</v>
      </c>
      <c r="I798" t="s">
        <v>30</v>
      </c>
      <c r="J798" s="13">
        <v>41508</v>
      </c>
      <c r="K798" t="s">
        <v>41</v>
      </c>
      <c r="L798" t="s">
        <v>64</v>
      </c>
      <c r="M798" t="s">
        <v>65</v>
      </c>
      <c r="N798">
        <v>222</v>
      </c>
      <c r="O798">
        <v>7.4</v>
      </c>
      <c r="P798">
        <v>0</v>
      </c>
      <c r="Q798" t="s">
        <v>12</v>
      </c>
      <c r="R798" t="s">
        <v>7</v>
      </c>
      <c r="S798" t="s">
        <v>68</v>
      </c>
      <c r="T798">
        <v>4</v>
      </c>
    </row>
    <row r="799" spans="1:20" x14ac:dyDescent="0.25">
      <c r="A799" s="13">
        <v>43221</v>
      </c>
      <c r="B799">
        <v>53744</v>
      </c>
      <c r="C799" t="s">
        <v>22</v>
      </c>
      <c r="D799">
        <v>29</v>
      </c>
      <c r="E799" t="s">
        <v>19</v>
      </c>
      <c r="F799" t="s">
        <v>32</v>
      </c>
      <c r="G799" s="13"/>
      <c r="H799" t="s">
        <v>64</v>
      </c>
      <c r="I799" t="s">
        <v>24</v>
      </c>
      <c r="J799" s="13">
        <v>41618</v>
      </c>
      <c r="K799" t="s">
        <v>42</v>
      </c>
      <c r="L799" t="s">
        <v>64</v>
      </c>
      <c r="M799" t="s">
        <v>65</v>
      </c>
      <c r="N799">
        <v>142</v>
      </c>
      <c r="O799">
        <v>4.7300000000000004</v>
      </c>
      <c r="P799">
        <v>0</v>
      </c>
      <c r="Q799" t="s">
        <v>12</v>
      </c>
      <c r="R799" t="s">
        <v>7</v>
      </c>
      <c r="S799" t="s">
        <v>69</v>
      </c>
      <c r="T799">
        <v>5</v>
      </c>
    </row>
    <row r="800" spans="1:20" x14ac:dyDescent="0.25">
      <c r="A800" s="13">
        <v>43221</v>
      </c>
      <c r="B800">
        <v>53876</v>
      </c>
      <c r="C800" t="s">
        <v>22</v>
      </c>
      <c r="D800">
        <v>29</v>
      </c>
      <c r="E800" t="s">
        <v>19</v>
      </c>
      <c r="F800" t="s">
        <v>32</v>
      </c>
      <c r="G800" s="13"/>
      <c r="H800" t="s">
        <v>64</v>
      </c>
      <c r="I800" t="s">
        <v>30</v>
      </c>
      <c r="J800" s="13">
        <v>41508</v>
      </c>
      <c r="K800" t="s">
        <v>41</v>
      </c>
      <c r="L800" t="s">
        <v>64</v>
      </c>
      <c r="M800" t="s">
        <v>65</v>
      </c>
      <c r="N800">
        <v>252</v>
      </c>
      <c r="O800">
        <v>8.4</v>
      </c>
      <c r="P800">
        <v>0</v>
      </c>
      <c r="Q800" t="s">
        <v>12</v>
      </c>
      <c r="R800" t="s">
        <v>7</v>
      </c>
      <c r="S800" t="s">
        <v>69</v>
      </c>
      <c r="T800">
        <v>5</v>
      </c>
    </row>
    <row r="801" spans="1:20" x14ac:dyDescent="0.25">
      <c r="A801" s="13">
        <v>43252</v>
      </c>
      <c r="B801">
        <v>53744</v>
      </c>
      <c r="C801" t="s">
        <v>22</v>
      </c>
      <c r="D801">
        <v>29</v>
      </c>
      <c r="E801" t="s">
        <v>19</v>
      </c>
      <c r="F801" t="s">
        <v>32</v>
      </c>
      <c r="G801" s="13"/>
      <c r="H801" t="s">
        <v>64</v>
      </c>
      <c r="I801" t="s">
        <v>24</v>
      </c>
      <c r="J801" s="13">
        <v>41618</v>
      </c>
      <c r="K801" t="s">
        <v>42</v>
      </c>
      <c r="L801" t="s">
        <v>64</v>
      </c>
      <c r="M801" t="s">
        <v>65</v>
      </c>
      <c r="N801">
        <v>173</v>
      </c>
      <c r="O801">
        <v>5.77</v>
      </c>
      <c r="P801">
        <v>0</v>
      </c>
      <c r="Q801" t="s">
        <v>12</v>
      </c>
      <c r="R801" t="s">
        <v>7</v>
      </c>
      <c r="S801" t="s">
        <v>73</v>
      </c>
      <c r="T801">
        <v>6</v>
      </c>
    </row>
    <row r="802" spans="1:20" x14ac:dyDescent="0.25">
      <c r="A802" s="13">
        <v>43252</v>
      </c>
      <c r="B802">
        <v>53876</v>
      </c>
      <c r="C802" t="s">
        <v>22</v>
      </c>
      <c r="D802">
        <v>29</v>
      </c>
      <c r="E802" t="s">
        <v>19</v>
      </c>
      <c r="F802" t="s">
        <v>32</v>
      </c>
      <c r="G802" s="13"/>
      <c r="H802" t="s">
        <v>64</v>
      </c>
      <c r="I802" t="s">
        <v>30</v>
      </c>
      <c r="J802" s="13">
        <v>41508</v>
      </c>
      <c r="K802" t="s">
        <v>41</v>
      </c>
      <c r="L802" t="s">
        <v>64</v>
      </c>
      <c r="M802" t="s">
        <v>65</v>
      </c>
      <c r="N802">
        <v>283</v>
      </c>
      <c r="O802">
        <v>9.43</v>
      </c>
      <c r="P802">
        <v>0</v>
      </c>
      <c r="Q802" t="s">
        <v>12</v>
      </c>
      <c r="R802" t="s">
        <v>7</v>
      </c>
      <c r="S802" t="s">
        <v>73</v>
      </c>
      <c r="T802">
        <v>6</v>
      </c>
    </row>
    <row r="803" spans="1:20" x14ac:dyDescent="0.25">
      <c r="A803" s="13">
        <v>43282</v>
      </c>
      <c r="B803">
        <v>53744</v>
      </c>
      <c r="C803" t="s">
        <v>22</v>
      </c>
      <c r="D803">
        <v>29</v>
      </c>
      <c r="E803" t="s">
        <v>19</v>
      </c>
      <c r="F803" t="s">
        <v>32</v>
      </c>
      <c r="G803" s="13"/>
      <c r="H803" t="s">
        <v>64</v>
      </c>
      <c r="I803" t="s">
        <v>24</v>
      </c>
      <c r="J803" s="13">
        <v>41618</v>
      </c>
      <c r="K803" t="s">
        <v>42</v>
      </c>
      <c r="L803" t="s">
        <v>64</v>
      </c>
      <c r="M803" t="s">
        <v>65</v>
      </c>
      <c r="N803">
        <v>203</v>
      </c>
      <c r="O803">
        <v>6.77</v>
      </c>
      <c r="P803">
        <v>0</v>
      </c>
      <c r="Q803" t="s">
        <v>12</v>
      </c>
      <c r="R803" t="s">
        <v>8</v>
      </c>
      <c r="S803" t="s">
        <v>74</v>
      </c>
      <c r="T803">
        <v>7</v>
      </c>
    </row>
    <row r="804" spans="1:20" x14ac:dyDescent="0.25">
      <c r="A804" s="13">
        <v>43282</v>
      </c>
      <c r="B804">
        <v>53876</v>
      </c>
      <c r="C804" t="s">
        <v>22</v>
      </c>
      <c r="D804">
        <v>29</v>
      </c>
      <c r="E804" t="s">
        <v>19</v>
      </c>
      <c r="F804" t="s">
        <v>32</v>
      </c>
      <c r="G804" s="13"/>
      <c r="H804" t="s">
        <v>64</v>
      </c>
      <c r="I804" t="s">
        <v>30</v>
      </c>
      <c r="J804" s="13">
        <v>41508</v>
      </c>
      <c r="K804" t="s">
        <v>41</v>
      </c>
      <c r="L804" t="s">
        <v>64</v>
      </c>
      <c r="M804" t="s">
        <v>65</v>
      </c>
      <c r="N804">
        <v>313</v>
      </c>
      <c r="O804">
        <v>10.43</v>
      </c>
      <c r="P804">
        <v>0</v>
      </c>
      <c r="Q804" t="s">
        <v>12</v>
      </c>
      <c r="R804" t="s">
        <v>8</v>
      </c>
      <c r="S804" t="s">
        <v>74</v>
      </c>
      <c r="T804">
        <v>7</v>
      </c>
    </row>
    <row r="805" spans="1:20" x14ac:dyDescent="0.25">
      <c r="A805" s="13">
        <v>43313</v>
      </c>
      <c r="B805">
        <v>53744</v>
      </c>
      <c r="C805" t="s">
        <v>22</v>
      </c>
      <c r="D805">
        <v>29</v>
      </c>
      <c r="E805" t="s">
        <v>19</v>
      </c>
      <c r="F805" t="s">
        <v>32</v>
      </c>
      <c r="G805" s="13"/>
      <c r="H805" t="s">
        <v>64</v>
      </c>
      <c r="I805" t="s">
        <v>24</v>
      </c>
      <c r="J805" s="13">
        <v>41618</v>
      </c>
      <c r="K805" t="s">
        <v>42</v>
      </c>
      <c r="L805" t="s">
        <v>64</v>
      </c>
      <c r="M805" t="s">
        <v>65</v>
      </c>
      <c r="N805">
        <v>234</v>
      </c>
      <c r="O805">
        <v>7.8</v>
      </c>
      <c r="P805">
        <v>0</v>
      </c>
      <c r="Q805" t="s">
        <v>12</v>
      </c>
      <c r="R805" t="s">
        <v>8</v>
      </c>
      <c r="S805" t="s">
        <v>70</v>
      </c>
      <c r="T805">
        <v>8</v>
      </c>
    </row>
    <row r="806" spans="1:20" x14ac:dyDescent="0.25">
      <c r="A806" s="13">
        <v>43313</v>
      </c>
      <c r="B806">
        <v>53876</v>
      </c>
      <c r="C806" t="s">
        <v>22</v>
      </c>
      <c r="D806">
        <v>29</v>
      </c>
      <c r="E806" t="s">
        <v>19</v>
      </c>
      <c r="F806" t="s">
        <v>32</v>
      </c>
      <c r="G806" s="13"/>
      <c r="H806" t="s">
        <v>64</v>
      </c>
      <c r="I806" t="s">
        <v>30</v>
      </c>
      <c r="J806" s="13">
        <v>41508</v>
      </c>
      <c r="K806" t="s">
        <v>41</v>
      </c>
      <c r="L806" t="s">
        <v>64</v>
      </c>
      <c r="M806" t="s">
        <v>65</v>
      </c>
      <c r="N806">
        <v>344</v>
      </c>
      <c r="O806">
        <v>11.47</v>
      </c>
      <c r="P806">
        <v>0</v>
      </c>
      <c r="Q806" t="s">
        <v>12</v>
      </c>
      <c r="R806" t="s">
        <v>8</v>
      </c>
      <c r="S806" t="s">
        <v>70</v>
      </c>
      <c r="T806">
        <v>8</v>
      </c>
    </row>
    <row r="807" spans="1:20" x14ac:dyDescent="0.25">
      <c r="A807" s="13">
        <v>43344</v>
      </c>
      <c r="B807">
        <v>53744</v>
      </c>
      <c r="C807" t="s">
        <v>22</v>
      </c>
      <c r="D807">
        <v>29</v>
      </c>
      <c r="E807" t="s">
        <v>19</v>
      </c>
      <c r="F807" t="s">
        <v>32</v>
      </c>
      <c r="G807" s="13"/>
      <c r="H807" t="s">
        <v>64</v>
      </c>
      <c r="I807" t="s">
        <v>24</v>
      </c>
      <c r="J807" s="13">
        <v>41618</v>
      </c>
      <c r="K807" t="s">
        <v>42</v>
      </c>
      <c r="L807" t="s">
        <v>64</v>
      </c>
      <c r="M807" t="s">
        <v>65</v>
      </c>
      <c r="N807">
        <v>265</v>
      </c>
      <c r="O807">
        <v>8.83</v>
      </c>
      <c r="P807">
        <v>0</v>
      </c>
      <c r="Q807" t="s">
        <v>12</v>
      </c>
      <c r="R807" t="s">
        <v>8</v>
      </c>
      <c r="S807" t="s">
        <v>71</v>
      </c>
      <c r="T807">
        <v>9</v>
      </c>
    </row>
    <row r="808" spans="1:20" x14ac:dyDescent="0.25">
      <c r="A808" s="13">
        <v>43344</v>
      </c>
      <c r="B808">
        <v>53876</v>
      </c>
      <c r="C808" t="s">
        <v>22</v>
      </c>
      <c r="D808">
        <v>29</v>
      </c>
      <c r="E808" t="s">
        <v>19</v>
      </c>
      <c r="F808" t="s">
        <v>32</v>
      </c>
      <c r="G808" s="13"/>
      <c r="H808" t="s">
        <v>64</v>
      </c>
      <c r="I808" t="s">
        <v>30</v>
      </c>
      <c r="J808" s="13">
        <v>41508</v>
      </c>
      <c r="K808" t="s">
        <v>41</v>
      </c>
      <c r="L808" t="s">
        <v>64</v>
      </c>
      <c r="M808" t="s">
        <v>65</v>
      </c>
      <c r="N808">
        <v>375</v>
      </c>
      <c r="O808">
        <v>12.5</v>
      </c>
      <c r="P808">
        <v>0</v>
      </c>
      <c r="Q808" t="s">
        <v>12</v>
      </c>
      <c r="R808" t="s">
        <v>8</v>
      </c>
      <c r="S808" t="s">
        <v>71</v>
      </c>
      <c r="T808">
        <v>9</v>
      </c>
    </row>
    <row r="809" spans="1:20" x14ac:dyDescent="0.25">
      <c r="A809" s="13">
        <v>43374</v>
      </c>
      <c r="B809">
        <v>53744</v>
      </c>
      <c r="C809" t="s">
        <v>22</v>
      </c>
      <c r="D809">
        <v>29</v>
      </c>
      <c r="E809" t="s">
        <v>19</v>
      </c>
      <c r="F809" t="s">
        <v>32</v>
      </c>
      <c r="G809" s="13"/>
      <c r="H809" t="s">
        <v>64</v>
      </c>
      <c r="I809" t="s">
        <v>24</v>
      </c>
      <c r="J809" s="13">
        <v>41618</v>
      </c>
      <c r="K809" t="s">
        <v>42</v>
      </c>
      <c r="L809" t="s">
        <v>64</v>
      </c>
      <c r="M809" t="s">
        <v>65</v>
      </c>
      <c r="N809">
        <v>295</v>
      </c>
      <c r="O809">
        <v>9.83</v>
      </c>
      <c r="P809">
        <v>0</v>
      </c>
      <c r="Q809" t="s">
        <v>12</v>
      </c>
      <c r="R809" t="s">
        <v>9</v>
      </c>
      <c r="S809" t="s">
        <v>66</v>
      </c>
      <c r="T809">
        <v>10</v>
      </c>
    </row>
    <row r="810" spans="1:20" x14ac:dyDescent="0.25">
      <c r="A810" s="13">
        <v>43374</v>
      </c>
      <c r="B810">
        <v>53876</v>
      </c>
      <c r="C810" t="s">
        <v>22</v>
      </c>
      <c r="D810">
        <v>29</v>
      </c>
      <c r="E810" t="s">
        <v>19</v>
      </c>
      <c r="F810" t="s">
        <v>32</v>
      </c>
      <c r="G810" s="13"/>
      <c r="H810" t="s">
        <v>64</v>
      </c>
      <c r="I810" t="s">
        <v>30</v>
      </c>
      <c r="J810" s="13">
        <v>41508</v>
      </c>
      <c r="K810" t="s">
        <v>41</v>
      </c>
      <c r="L810" t="s">
        <v>64</v>
      </c>
      <c r="M810" t="s">
        <v>65</v>
      </c>
      <c r="N810">
        <v>405</v>
      </c>
      <c r="O810">
        <v>13.5</v>
      </c>
      <c r="P810">
        <v>0</v>
      </c>
      <c r="Q810" t="s">
        <v>12</v>
      </c>
      <c r="R810" t="s">
        <v>9</v>
      </c>
      <c r="S810" t="s">
        <v>66</v>
      </c>
      <c r="T810">
        <v>10</v>
      </c>
    </row>
    <row r="811" spans="1:20" x14ac:dyDescent="0.25">
      <c r="A811" s="13">
        <v>43405</v>
      </c>
      <c r="B811">
        <v>53744</v>
      </c>
      <c r="C811" t="s">
        <v>22</v>
      </c>
      <c r="D811">
        <v>29</v>
      </c>
      <c r="E811" t="s">
        <v>19</v>
      </c>
      <c r="F811" t="s">
        <v>32</v>
      </c>
      <c r="G811" s="13"/>
      <c r="H811" t="s">
        <v>64</v>
      </c>
      <c r="I811" t="s">
        <v>24</v>
      </c>
      <c r="J811" s="13">
        <v>41618</v>
      </c>
      <c r="K811" t="s">
        <v>42</v>
      </c>
      <c r="L811" t="s">
        <v>64</v>
      </c>
      <c r="M811" t="s">
        <v>65</v>
      </c>
      <c r="N811">
        <v>326</v>
      </c>
      <c r="O811">
        <v>10.87</v>
      </c>
      <c r="P811">
        <v>0</v>
      </c>
      <c r="Q811" t="s">
        <v>12</v>
      </c>
      <c r="R811" t="s">
        <v>9</v>
      </c>
      <c r="S811" t="s">
        <v>67</v>
      </c>
      <c r="T811">
        <v>11</v>
      </c>
    </row>
    <row r="812" spans="1:20" x14ac:dyDescent="0.25">
      <c r="A812" s="13">
        <v>43405</v>
      </c>
      <c r="B812">
        <v>53876</v>
      </c>
      <c r="C812" t="s">
        <v>22</v>
      </c>
      <c r="D812">
        <v>29</v>
      </c>
      <c r="E812" t="s">
        <v>19</v>
      </c>
      <c r="F812" t="s">
        <v>32</v>
      </c>
      <c r="G812" s="13"/>
      <c r="H812" t="s">
        <v>64</v>
      </c>
      <c r="I812" t="s">
        <v>30</v>
      </c>
      <c r="J812" s="13">
        <v>41508</v>
      </c>
      <c r="K812" t="s">
        <v>41</v>
      </c>
      <c r="L812" t="s">
        <v>64</v>
      </c>
      <c r="M812" t="s">
        <v>65</v>
      </c>
      <c r="N812">
        <v>436</v>
      </c>
      <c r="O812">
        <v>14.53</v>
      </c>
      <c r="P812">
        <v>0</v>
      </c>
      <c r="Q812" t="s">
        <v>12</v>
      </c>
      <c r="R812" t="s">
        <v>9</v>
      </c>
      <c r="S812" t="s">
        <v>67</v>
      </c>
      <c r="T812">
        <v>11</v>
      </c>
    </row>
    <row r="813" spans="1:20" x14ac:dyDescent="0.25">
      <c r="A813" s="13">
        <v>43435</v>
      </c>
      <c r="B813">
        <v>53744</v>
      </c>
      <c r="C813" t="s">
        <v>22</v>
      </c>
      <c r="D813">
        <v>29</v>
      </c>
      <c r="E813" t="s">
        <v>19</v>
      </c>
      <c r="F813" t="s">
        <v>32</v>
      </c>
      <c r="G813" s="13"/>
      <c r="H813" t="s">
        <v>64</v>
      </c>
      <c r="I813" t="s">
        <v>24</v>
      </c>
      <c r="J813" s="13">
        <v>41618</v>
      </c>
      <c r="K813" t="s">
        <v>42</v>
      </c>
      <c r="L813" t="s">
        <v>64</v>
      </c>
      <c r="M813" t="s">
        <v>65</v>
      </c>
      <c r="N813">
        <v>356</v>
      </c>
      <c r="O813">
        <v>11.87</v>
      </c>
      <c r="P813">
        <v>0</v>
      </c>
      <c r="Q813" t="s">
        <v>12</v>
      </c>
      <c r="R813" t="s">
        <v>9</v>
      </c>
      <c r="S813" t="s">
        <v>72</v>
      </c>
      <c r="T813">
        <v>12</v>
      </c>
    </row>
    <row r="814" spans="1:20" x14ac:dyDescent="0.25">
      <c r="A814" s="13">
        <v>43435</v>
      </c>
      <c r="B814">
        <v>53876</v>
      </c>
      <c r="C814" t="s">
        <v>22</v>
      </c>
      <c r="D814">
        <v>29</v>
      </c>
      <c r="E814" t="s">
        <v>19</v>
      </c>
      <c r="F814" t="s">
        <v>32</v>
      </c>
      <c r="G814" s="13"/>
      <c r="H814" t="s">
        <v>64</v>
      </c>
      <c r="I814" t="s">
        <v>30</v>
      </c>
      <c r="J814" s="13">
        <v>41508</v>
      </c>
      <c r="K814" t="s">
        <v>41</v>
      </c>
      <c r="L814" t="s">
        <v>64</v>
      </c>
      <c r="M814" t="s">
        <v>65</v>
      </c>
      <c r="N814">
        <v>466</v>
      </c>
      <c r="O814">
        <v>15.53</v>
      </c>
      <c r="P814">
        <v>0</v>
      </c>
      <c r="Q814" t="s">
        <v>12</v>
      </c>
      <c r="R814" t="s">
        <v>9</v>
      </c>
      <c r="S814" t="s">
        <v>72</v>
      </c>
      <c r="T814">
        <v>12</v>
      </c>
    </row>
    <row r="815" spans="1:20" x14ac:dyDescent="0.25">
      <c r="A815" s="13">
        <v>42005</v>
      </c>
      <c r="B815">
        <v>50304</v>
      </c>
      <c r="C815" t="s">
        <v>22</v>
      </c>
      <c r="D815">
        <v>29</v>
      </c>
      <c r="E815" t="s">
        <v>20</v>
      </c>
      <c r="F815" t="s">
        <v>32</v>
      </c>
      <c r="G815" s="13"/>
      <c r="H815" t="s">
        <v>64</v>
      </c>
      <c r="I815" t="s">
        <v>24</v>
      </c>
      <c r="J815" s="13">
        <v>40017</v>
      </c>
      <c r="K815" t="s">
        <v>41</v>
      </c>
      <c r="L815" t="s">
        <v>64</v>
      </c>
      <c r="M815" t="s">
        <v>65</v>
      </c>
      <c r="N815">
        <v>527</v>
      </c>
      <c r="O815">
        <v>17.57</v>
      </c>
      <c r="P815">
        <v>0</v>
      </c>
      <c r="Q815" t="s">
        <v>2</v>
      </c>
      <c r="R815" t="s">
        <v>3</v>
      </c>
      <c r="S815" t="s">
        <v>4</v>
      </c>
      <c r="T815">
        <v>1</v>
      </c>
    </row>
    <row r="816" spans="1:20" x14ac:dyDescent="0.25">
      <c r="A816" s="13">
        <v>42005</v>
      </c>
      <c r="B816">
        <v>53554</v>
      </c>
      <c r="C816" t="s">
        <v>22</v>
      </c>
      <c r="D816">
        <v>29</v>
      </c>
      <c r="E816" t="s">
        <v>20</v>
      </c>
      <c r="F816" t="s">
        <v>32</v>
      </c>
      <c r="G816" s="13"/>
      <c r="H816" t="s">
        <v>64</v>
      </c>
      <c r="I816" t="s">
        <v>24</v>
      </c>
      <c r="J816" s="13">
        <v>38804</v>
      </c>
      <c r="K816" t="s">
        <v>42</v>
      </c>
      <c r="L816" t="s">
        <v>64</v>
      </c>
      <c r="M816" t="s">
        <v>65</v>
      </c>
      <c r="N816">
        <v>1740</v>
      </c>
      <c r="O816">
        <v>58</v>
      </c>
      <c r="P816">
        <v>0</v>
      </c>
      <c r="Q816" t="s">
        <v>2</v>
      </c>
      <c r="R816" t="s">
        <v>3</v>
      </c>
      <c r="S816" t="s">
        <v>4</v>
      </c>
      <c r="T816">
        <v>1</v>
      </c>
    </row>
    <row r="817" spans="1:20" x14ac:dyDescent="0.25">
      <c r="A817" s="13">
        <v>42036</v>
      </c>
      <c r="B817">
        <v>50304</v>
      </c>
      <c r="C817" t="s">
        <v>22</v>
      </c>
      <c r="D817">
        <v>29</v>
      </c>
      <c r="E817" t="s">
        <v>20</v>
      </c>
      <c r="F817" t="s">
        <v>32</v>
      </c>
      <c r="G817" s="13"/>
      <c r="H817" t="s">
        <v>64</v>
      </c>
      <c r="I817" t="s">
        <v>24</v>
      </c>
      <c r="J817" s="13">
        <v>40017</v>
      </c>
      <c r="K817" t="s">
        <v>41</v>
      </c>
      <c r="L817" t="s">
        <v>64</v>
      </c>
      <c r="M817" t="s">
        <v>65</v>
      </c>
      <c r="N817">
        <v>558</v>
      </c>
      <c r="O817">
        <v>18.600000000000001</v>
      </c>
      <c r="P817">
        <v>0</v>
      </c>
      <c r="Q817" t="s">
        <v>2</v>
      </c>
      <c r="R817" t="s">
        <v>3</v>
      </c>
      <c r="S817" t="s">
        <v>5</v>
      </c>
      <c r="T817">
        <v>2</v>
      </c>
    </row>
    <row r="818" spans="1:20" x14ac:dyDescent="0.25">
      <c r="A818" s="13">
        <v>42036</v>
      </c>
      <c r="B818">
        <v>53554</v>
      </c>
      <c r="C818" t="s">
        <v>22</v>
      </c>
      <c r="D818">
        <v>29</v>
      </c>
      <c r="E818" t="s">
        <v>20</v>
      </c>
      <c r="F818" t="s">
        <v>32</v>
      </c>
      <c r="G818" s="13"/>
      <c r="H818" t="s">
        <v>64</v>
      </c>
      <c r="I818" t="s">
        <v>24</v>
      </c>
      <c r="J818" s="13">
        <v>38804</v>
      </c>
      <c r="K818" t="s">
        <v>42</v>
      </c>
      <c r="L818" t="s">
        <v>64</v>
      </c>
      <c r="M818" t="s">
        <v>65</v>
      </c>
      <c r="N818">
        <v>1771</v>
      </c>
      <c r="O818">
        <v>59.03</v>
      </c>
      <c r="P818">
        <v>0</v>
      </c>
      <c r="Q818" t="s">
        <v>2</v>
      </c>
      <c r="R818" t="s">
        <v>3</v>
      </c>
      <c r="S818" t="s">
        <v>5</v>
      </c>
      <c r="T818">
        <v>2</v>
      </c>
    </row>
    <row r="819" spans="1:20" x14ac:dyDescent="0.25">
      <c r="A819" s="13">
        <v>42064</v>
      </c>
      <c r="B819">
        <v>50304</v>
      </c>
      <c r="C819" t="s">
        <v>22</v>
      </c>
      <c r="D819">
        <v>29</v>
      </c>
      <c r="E819" t="s">
        <v>20</v>
      </c>
      <c r="F819" t="s">
        <v>32</v>
      </c>
      <c r="G819" s="13"/>
      <c r="H819" t="s">
        <v>64</v>
      </c>
      <c r="I819" t="s">
        <v>24</v>
      </c>
      <c r="J819" s="13">
        <v>40017</v>
      </c>
      <c r="K819" t="s">
        <v>41</v>
      </c>
      <c r="L819" t="s">
        <v>64</v>
      </c>
      <c r="M819" t="s">
        <v>65</v>
      </c>
      <c r="N819">
        <v>586</v>
      </c>
      <c r="O819">
        <v>19.53</v>
      </c>
      <c r="P819">
        <v>0</v>
      </c>
      <c r="Q819" t="s">
        <v>2</v>
      </c>
      <c r="R819" t="s">
        <v>3</v>
      </c>
      <c r="S819" t="s">
        <v>6</v>
      </c>
      <c r="T819">
        <v>3</v>
      </c>
    </row>
    <row r="820" spans="1:20" x14ac:dyDescent="0.25">
      <c r="A820" s="13">
        <v>42064</v>
      </c>
      <c r="B820">
        <v>53554</v>
      </c>
      <c r="C820" t="s">
        <v>22</v>
      </c>
      <c r="D820">
        <v>29</v>
      </c>
      <c r="E820" t="s">
        <v>20</v>
      </c>
      <c r="F820" t="s">
        <v>32</v>
      </c>
      <c r="G820" s="13"/>
      <c r="H820" t="s">
        <v>64</v>
      </c>
      <c r="I820" t="s">
        <v>24</v>
      </c>
      <c r="J820" s="13">
        <v>38804</v>
      </c>
      <c r="K820" t="s">
        <v>42</v>
      </c>
      <c r="L820" t="s">
        <v>64</v>
      </c>
      <c r="M820" t="s">
        <v>65</v>
      </c>
      <c r="N820">
        <v>1799</v>
      </c>
      <c r="O820">
        <v>59.97</v>
      </c>
      <c r="P820">
        <v>0</v>
      </c>
      <c r="Q820" t="s">
        <v>2</v>
      </c>
      <c r="R820" t="s">
        <v>3</v>
      </c>
      <c r="S820" t="s">
        <v>6</v>
      </c>
      <c r="T820">
        <v>3</v>
      </c>
    </row>
    <row r="821" spans="1:20" x14ac:dyDescent="0.25">
      <c r="A821" s="13">
        <v>42095</v>
      </c>
      <c r="B821">
        <v>50304</v>
      </c>
      <c r="C821" t="s">
        <v>22</v>
      </c>
      <c r="D821">
        <v>29</v>
      </c>
      <c r="E821" t="s">
        <v>20</v>
      </c>
      <c r="F821" t="s">
        <v>32</v>
      </c>
      <c r="G821" s="13"/>
      <c r="H821" t="s">
        <v>64</v>
      </c>
      <c r="I821" t="s">
        <v>24</v>
      </c>
      <c r="J821" s="13">
        <v>40017</v>
      </c>
      <c r="K821" t="s">
        <v>41</v>
      </c>
      <c r="L821" t="s">
        <v>64</v>
      </c>
      <c r="M821" t="s">
        <v>65</v>
      </c>
      <c r="N821">
        <v>617</v>
      </c>
      <c r="O821">
        <v>20.57</v>
      </c>
      <c r="P821">
        <v>0</v>
      </c>
      <c r="Q821" t="s">
        <v>2</v>
      </c>
      <c r="R821" t="s">
        <v>7</v>
      </c>
      <c r="S821" t="s">
        <v>68</v>
      </c>
      <c r="T821">
        <v>4</v>
      </c>
    </row>
    <row r="822" spans="1:20" x14ac:dyDescent="0.25">
      <c r="A822" s="13">
        <v>42095</v>
      </c>
      <c r="B822">
        <v>53554</v>
      </c>
      <c r="C822" t="s">
        <v>22</v>
      </c>
      <c r="D822">
        <v>29</v>
      </c>
      <c r="E822" t="s">
        <v>20</v>
      </c>
      <c r="F822" t="s">
        <v>32</v>
      </c>
      <c r="G822" s="13"/>
      <c r="H822" t="s">
        <v>64</v>
      </c>
      <c r="I822" t="s">
        <v>24</v>
      </c>
      <c r="J822" s="13">
        <v>38804</v>
      </c>
      <c r="K822" t="s">
        <v>42</v>
      </c>
      <c r="L822" t="s">
        <v>64</v>
      </c>
      <c r="M822" t="s">
        <v>65</v>
      </c>
      <c r="N822">
        <v>1830</v>
      </c>
      <c r="O822">
        <v>61</v>
      </c>
      <c r="P822">
        <v>0</v>
      </c>
      <c r="Q822" t="s">
        <v>2</v>
      </c>
      <c r="R822" t="s">
        <v>7</v>
      </c>
      <c r="S822" t="s">
        <v>68</v>
      </c>
      <c r="T822">
        <v>4</v>
      </c>
    </row>
    <row r="823" spans="1:20" x14ac:dyDescent="0.25">
      <c r="A823" s="13">
        <v>42125</v>
      </c>
      <c r="B823">
        <v>50304</v>
      </c>
      <c r="C823" t="s">
        <v>22</v>
      </c>
      <c r="D823">
        <v>29</v>
      </c>
      <c r="E823" t="s">
        <v>20</v>
      </c>
      <c r="F823" t="s">
        <v>32</v>
      </c>
      <c r="G823" s="13"/>
      <c r="H823" t="s">
        <v>64</v>
      </c>
      <c r="I823" t="s">
        <v>24</v>
      </c>
      <c r="J823" s="13">
        <v>40017</v>
      </c>
      <c r="K823" t="s">
        <v>41</v>
      </c>
      <c r="L823" t="s">
        <v>64</v>
      </c>
      <c r="M823" t="s">
        <v>65</v>
      </c>
      <c r="N823">
        <v>647</v>
      </c>
      <c r="O823">
        <v>21.57</v>
      </c>
      <c r="P823">
        <v>0</v>
      </c>
      <c r="Q823" t="s">
        <v>2</v>
      </c>
      <c r="R823" t="s">
        <v>7</v>
      </c>
      <c r="S823" t="s">
        <v>69</v>
      </c>
      <c r="T823">
        <v>5</v>
      </c>
    </row>
    <row r="824" spans="1:20" x14ac:dyDescent="0.25">
      <c r="A824" s="13">
        <v>42125</v>
      </c>
      <c r="B824">
        <v>53554</v>
      </c>
      <c r="C824" t="s">
        <v>22</v>
      </c>
      <c r="D824">
        <v>29</v>
      </c>
      <c r="E824" t="s">
        <v>20</v>
      </c>
      <c r="F824" t="s">
        <v>32</v>
      </c>
      <c r="G824" s="13"/>
      <c r="H824" t="s">
        <v>64</v>
      </c>
      <c r="I824" t="s">
        <v>24</v>
      </c>
      <c r="J824" s="13">
        <v>38804</v>
      </c>
      <c r="K824" t="s">
        <v>42</v>
      </c>
      <c r="L824" t="s">
        <v>64</v>
      </c>
      <c r="M824" t="s">
        <v>65</v>
      </c>
      <c r="N824">
        <v>1860</v>
      </c>
      <c r="O824">
        <v>62</v>
      </c>
      <c r="P824">
        <v>0</v>
      </c>
      <c r="Q824" t="s">
        <v>2</v>
      </c>
      <c r="R824" t="s">
        <v>7</v>
      </c>
      <c r="S824" t="s">
        <v>69</v>
      </c>
      <c r="T824">
        <v>5</v>
      </c>
    </row>
    <row r="825" spans="1:20" x14ac:dyDescent="0.25">
      <c r="A825" s="13">
        <v>42156</v>
      </c>
      <c r="B825">
        <v>50304</v>
      </c>
      <c r="C825" t="s">
        <v>22</v>
      </c>
      <c r="D825">
        <v>29</v>
      </c>
      <c r="E825" t="s">
        <v>20</v>
      </c>
      <c r="F825" t="s">
        <v>32</v>
      </c>
      <c r="G825" s="13"/>
      <c r="H825" t="s">
        <v>64</v>
      </c>
      <c r="I825" t="s">
        <v>24</v>
      </c>
      <c r="J825" s="13">
        <v>40017</v>
      </c>
      <c r="K825" t="s">
        <v>41</v>
      </c>
      <c r="L825" t="s">
        <v>64</v>
      </c>
      <c r="M825" t="s">
        <v>65</v>
      </c>
      <c r="N825">
        <v>678</v>
      </c>
      <c r="O825">
        <v>22.6</v>
      </c>
      <c r="P825">
        <v>0</v>
      </c>
      <c r="Q825" t="s">
        <v>2</v>
      </c>
      <c r="R825" t="s">
        <v>7</v>
      </c>
      <c r="S825" t="s">
        <v>73</v>
      </c>
      <c r="T825">
        <v>6</v>
      </c>
    </row>
    <row r="826" spans="1:20" x14ac:dyDescent="0.25">
      <c r="A826" s="13">
        <v>42156</v>
      </c>
      <c r="B826">
        <v>53554</v>
      </c>
      <c r="C826" t="s">
        <v>22</v>
      </c>
      <c r="D826">
        <v>29</v>
      </c>
      <c r="E826" t="s">
        <v>20</v>
      </c>
      <c r="F826" t="s">
        <v>32</v>
      </c>
      <c r="G826" s="13"/>
      <c r="H826" t="s">
        <v>64</v>
      </c>
      <c r="I826" t="s">
        <v>24</v>
      </c>
      <c r="J826" s="13">
        <v>38804</v>
      </c>
      <c r="K826" t="s">
        <v>42</v>
      </c>
      <c r="L826" t="s">
        <v>64</v>
      </c>
      <c r="M826" t="s">
        <v>65</v>
      </c>
      <c r="N826">
        <v>1891</v>
      </c>
      <c r="O826">
        <v>63.03</v>
      </c>
      <c r="P826">
        <v>0</v>
      </c>
      <c r="Q826" t="s">
        <v>2</v>
      </c>
      <c r="R826" t="s">
        <v>7</v>
      </c>
      <c r="S826" t="s">
        <v>73</v>
      </c>
      <c r="T826">
        <v>6</v>
      </c>
    </row>
    <row r="827" spans="1:20" x14ac:dyDescent="0.25">
      <c r="A827" s="13">
        <v>42186</v>
      </c>
      <c r="B827">
        <v>50304</v>
      </c>
      <c r="C827" t="s">
        <v>22</v>
      </c>
      <c r="D827">
        <v>29</v>
      </c>
      <c r="E827" t="s">
        <v>20</v>
      </c>
      <c r="F827" t="s">
        <v>32</v>
      </c>
      <c r="G827" s="13"/>
      <c r="H827" t="s">
        <v>64</v>
      </c>
      <c r="I827" t="s">
        <v>24</v>
      </c>
      <c r="J827" s="13">
        <v>40017</v>
      </c>
      <c r="K827" t="s">
        <v>41</v>
      </c>
      <c r="L827" t="s">
        <v>64</v>
      </c>
      <c r="M827" t="s">
        <v>65</v>
      </c>
      <c r="N827">
        <v>708</v>
      </c>
      <c r="O827">
        <v>23.6</v>
      </c>
      <c r="P827">
        <v>0</v>
      </c>
      <c r="Q827" t="s">
        <v>2</v>
      </c>
      <c r="R827" t="s">
        <v>8</v>
      </c>
      <c r="S827" t="s">
        <v>74</v>
      </c>
      <c r="T827">
        <v>7</v>
      </c>
    </row>
    <row r="828" spans="1:20" x14ac:dyDescent="0.25">
      <c r="A828" s="13">
        <v>42186</v>
      </c>
      <c r="B828">
        <v>53554</v>
      </c>
      <c r="C828" t="s">
        <v>22</v>
      </c>
      <c r="D828">
        <v>29</v>
      </c>
      <c r="E828" t="s">
        <v>20</v>
      </c>
      <c r="F828" t="s">
        <v>32</v>
      </c>
      <c r="G828" s="13"/>
      <c r="H828" t="s">
        <v>64</v>
      </c>
      <c r="I828" t="s">
        <v>24</v>
      </c>
      <c r="J828" s="13">
        <v>38804</v>
      </c>
      <c r="K828" t="s">
        <v>42</v>
      </c>
      <c r="L828" t="s">
        <v>64</v>
      </c>
      <c r="M828" t="s">
        <v>65</v>
      </c>
      <c r="N828">
        <v>1921</v>
      </c>
      <c r="O828">
        <v>64.03</v>
      </c>
      <c r="P828">
        <v>0</v>
      </c>
      <c r="Q828" t="s">
        <v>2</v>
      </c>
      <c r="R828" t="s">
        <v>8</v>
      </c>
      <c r="S828" t="s">
        <v>74</v>
      </c>
      <c r="T828">
        <v>7</v>
      </c>
    </row>
    <row r="829" spans="1:20" x14ac:dyDescent="0.25">
      <c r="A829" s="13">
        <v>42217</v>
      </c>
      <c r="B829">
        <v>50304</v>
      </c>
      <c r="C829" t="s">
        <v>22</v>
      </c>
      <c r="D829">
        <v>29</v>
      </c>
      <c r="E829" t="s">
        <v>20</v>
      </c>
      <c r="F829" t="s">
        <v>32</v>
      </c>
      <c r="G829" s="13"/>
      <c r="H829" t="s">
        <v>64</v>
      </c>
      <c r="I829" t="s">
        <v>24</v>
      </c>
      <c r="J829" s="13">
        <v>40017</v>
      </c>
      <c r="K829" t="s">
        <v>41</v>
      </c>
      <c r="L829" t="s">
        <v>64</v>
      </c>
      <c r="M829" t="s">
        <v>65</v>
      </c>
      <c r="N829">
        <v>739</v>
      </c>
      <c r="O829">
        <v>24.63</v>
      </c>
      <c r="P829">
        <v>0</v>
      </c>
      <c r="Q829" t="s">
        <v>2</v>
      </c>
      <c r="R829" t="s">
        <v>8</v>
      </c>
      <c r="S829" t="s">
        <v>70</v>
      </c>
      <c r="T829">
        <v>8</v>
      </c>
    </row>
    <row r="830" spans="1:20" x14ac:dyDescent="0.25">
      <c r="A830" s="13">
        <v>42217</v>
      </c>
      <c r="B830">
        <v>53554</v>
      </c>
      <c r="C830" t="s">
        <v>22</v>
      </c>
      <c r="D830">
        <v>29</v>
      </c>
      <c r="E830" t="s">
        <v>20</v>
      </c>
      <c r="F830" t="s">
        <v>32</v>
      </c>
      <c r="G830" s="13"/>
      <c r="H830" t="s">
        <v>64</v>
      </c>
      <c r="I830" t="s">
        <v>24</v>
      </c>
      <c r="J830" s="13">
        <v>38804</v>
      </c>
      <c r="K830" t="s">
        <v>42</v>
      </c>
      <c r="L830" t="s">
        <v>64</v>
      </c>
      <c r="M830" t="s">
        <v>65</v>
      </c>
      <c r="N830">
        <v>1952</v>
      </c>
      <c r="O830">
        <v>65.069999999999993</v>
      </c>
      <c r="P830">
        <v>0</v>
      </c>
      <c r="Q830" t="s">
        <v>2</v>
      </c>
      <c r="R830" t="s">
        <v>8</v>
      </c>
      <c r="S830" t="s">
        <v>70</v>
      </c>
      <c r="T830">
        <v>8</v>
      </c>
    </row>
    <row r="831" spans="1:20" x14ac:dyDescent="0.25">
      <c r="A831" s="13">
        <v>42248</v>
      </c>
      <c r="B831">
        <v>50304</v>
      </c>
      <c r="C831" t="s">
        <v>22</v>
      </c>
      <c r="D831">
        <v>29</v>
      </c>
      <c r="E831" t="s">
        <v>20</v>
      </c>
      <c r="F831" t="s">
        <v>32</v>
      </c>
      <c r="G831" s="13"/>
      <c r="H831" t="s">
        <v>64</v>
      </c>
      <c r="I831" t="s">
        <v>24</v>
      </c>
      <c r="J831" s="13">
        <v>40017</v>
      </c>
      <c r="K831" t="s">
        <v>41</v>
      </c>
      <c r="L831" t="s">
        <v>64</v>
      </c>
      <c r="M831" t="s">
        <v>65</v>
      </c>
      <c r="N831">
        <v>770</v>
      </c>
      <c r="O831">
        <v>25.67</v>
      </c>
      <c r="P831">
        <v>0</v>
      </c>
      <c r="Q831" t="s">
        <v>2</v>
      </c>
      <c r="R831" t="s">
        <v>8</v>
      </c>
      <c r="S831" t="s">
        <v>71</v>
      </c>
      <c r="T831">
        <v>9</v>
      </c>
    </row>
    <row r="832" spans="1:20" x14ac:dyDescent="0.25">
      <c r="A832" s="13">
        <v>42248</v>
      </c>
      <c r="B832">
        <v>53554</v>
      </c>
      <c r="C832" t="s">
        <v>22</v>
      </c>
      <c r="D832">
        <v>29</v>
      </c>
      <c r="E832" t="s">
        <v>20</v>
      </c>
      <c r="F832" t="s">
        <v>32</v>
      </c>
      <c r="G832" s="13"/>
      <c r="H832" t="s">
        <v>64</v>
      </c>
      <c r="I832" t="s">
        <v>24</v>
      </c>
      <c r="J832" s="13">
        <v>38804</v>
      </c>
      <c r="K832" t="s">
        <v>42</v>
      </c>
      <c r="L832" t="s">
        <v>64</v>
      </c>
      <c r="M832" t="s">
        <v>65</v>
      </c>
      <c r="N832">
        <v>1983</v>
      </c>
      <c r="O832">
        <v>66.099999999999994</v>
      </c>
      <c r="P832">
        <v>0</v>
      </c>
      <c r="Q832" t="s">
        <v>2</v>
      </c>
      <c r="R832" t="s">
        <v>8</v>
      </c>
      <c r="S832" t="s">
        <v>71</v>
      </c>
      <c r="T832">
        <v>9</v>
      </c>
    </row>
    <row r="833" spans="1:20" x14ac:dyDescent="0.25">
      <c r="A833" s="13">
        <v>42278</v>
      </c>
      <c r="B833">
        <v>50304</v>
      </c>
      <c r="C833" t="s">
        <v>22</v>
      </c>
      <c r="D833">
        <v>29</v>
      </c>
      <c r="E833" t="s">
        <v>20</v>
      </c>
      <c r="F833" t="s">
        <v>32</v>
      </c>
      <c r="G833" s="13"/>
      <c r="H833" t="s">
        <v>64</v>
      </c>
      <c r="I833" t="s">
        <v>24</v>
      </c>
      <c r="J833" s="13">
        <v>40017</v>
      </c>
      <c r="K833" t="s">
        <v>41</v>
      </c>
      <c r="L833" t="s">
        <v>64</v>
      </c>
      <c r="M833" t="s">
        <v>65</v>
      </c>
      <c r="N833">
        <v>800</v>
      </c>
      <c r="O833">
        <v>26.67</v>
      </c>
      <c r="P833">
        <v>0</v>
      </c>
      <c r="Q833" t="s">
        <v>2</v>
      </c>
      <c r="R833" t="s">
        <v>9</v>
      </c>
      <c r="S833" t="s">
        <v>66</v>
      </c>
      <c r="T833">
        <v>10</v>
      </c>
    </row>
    <row r="834" spans="1:20" x14ac:dyDescent="0.25">
      <c r="A834" s="13">
        <v>42278</v>
      </c>
      <c r="B834">
        <v>53554</v>
      </c>
      <c r="C834" t="s">
        <v>22</v>
      </c>
      <c r="D834">
        <v>29</v>
      </c>
      <c r="E834" t="s">
        <v>20</v>
      </c>
      <c r="F834" t="s">
        <v>32</v>
      </c>
      <c r="G834" s="13"/>
      <c r="H834" t="s">
        <v>64</v>
      </c>
      <c r="I834" t="s">
        <v>24</v>
      </c>
      <c r="J834" s="13">
        <v>38804</v>
      </c>
      <c r="K834" t="s">
        <v>42</v>
      </c>
      <c r="L834" t="s">
        <v>64</v>
      </c>
      <c r="M834" t="s">
        <v>65</v>
      </c>
      <c r="N834">
        <v>2013</v>
      </c>
      <c r="O834">
        <v>67.099999999999994</v>
      </c>
      <c r="P834">
        <v>0</v>
      </c>
      <c r="Q834" t="s">
        <v>2</v>
      </c>
      <c r="R834" t="s">
        <v>9</v>
      </c>
      <c r="S834" t="s">
        <v>66</v>
      </c>
      <c r="T834">
        <v>10</v>
      </c>
    </row>
    <row r="835" spans="1:20" x14ac:dyDescent="0.25">
      <c r="A835" s="13">
        <v>42309</v>
      </c>
      <c r="B835">
        <v>50304</v>
      </c>
      <c r="C835" t="s">
        <v>22</v>
      </c>
      <c r="D835">
        <v>29</v>
      </c>
      <c r="E835" t="s">
        <v>20</v>
      </c>
      <c r="F835" t="s">
        <v>32</v>
      </c>
      <c r="G835" s="13"/>
      <c r="H835" t="s">
        <v>64</v>
      </c>
      <c r="I835" t="s">
        <v>24</v>
      </c>
      <c r="J835" s="13">
        <v>40017</v>
      </c>
      <c r="K835" t="s">
        <v>41</v>
      </c>
      <c r="L835" t="s">
        <v>64</v>
      </c>
      <c r="M835" t="s">
        <v>65</v>
      </c>
      <c r="N835">
        <v>831</v>
      </c>
      <c r="O835">
        <v>27.7</v>
      </c>
      <c r="P835">
        <v>0</v>
      </c>
      <c r="Q835" t="s">
        <v>2</v>
      </c>
      <c r="R835" t="s">
        <v>9</v>
      </c>
      <c r="S835" t="s">
        <v>67</v>
      </c>
      <c r="T835">
        <v>11</v>
      </c>
    </row>
    <row r="836" spans="1:20" x14ac:dyDescent="0.25">
      <c r="A836" s="13">
        <v>42309</v>
      </c>
      <c r="B836">
        <v>53554</v>
      </c>
      <c r="C836" t="s">
        <v>22</v>
      </c>
      <c r="D836">
        <v>29</v>
      </c>
      <c r="E836" t="s">
        <v>20</v>
      </c>
      <c r="F836" t="s">
        <v>32</v>
      </c>
      <c r="G836" s="13"/>
      <c r="H836" t="s">
        <v>64</v>
      </c>
      <c r="I836" t="s">
        <v>24</v>
      </c>
      <c r="J836" s="13">
        <v>38804</v>
      </c>
      <c r="K836" t="s">
        <v>42</v>
      </c>
      <c r="L836" t="s">
        <v>64</v>
      </c>
      <c r="M836" t="s">
        <v>65</v>
      </c>
      <c r="N836">
        <v>2044</v>
      </c>
      <c r="O836">
        <v>68.13</v>
      </c>
      <c r="P836">
        <v>0</v>
      </c>
      <c r="Q836" t="s">
        <v>2</v>
      </c>
      <c r="R836" t="s">
        <v>9</v>
      </c>
      <c r="S836" t="s">
        <v>67</v>
      </c>
      <c r="T836">
        <v>11</v>
      </c>
    </row>
    <row r="837" spans="1:20" x14ac:dyDescent="0.25">
      <c r="A837" s="13">
        <v>42339</v>
      </c>
      <c r="B837">
        <v>50304</v>
      </c>
      <c r="C837" t="s">
        <v>22</v>
      </c>
      <c r="D837">
        <v>29</v>
      </c>
      <c r="E837" t="s">
        <v>20</v>
      </c>
      <c r="F837" t="s">
        <v>32</v>
      </c>
      <c r="G837" s="13"/>
      <c r="H837" t="s">
        <v>64</v>
      </c>
      <c r="I837" t="s">
        <v>24</v>
      </c>
      <c r="J837" s="13">
        <v>40017</v>
      </c>
      <c r="K837" t="s">
        <v>41</v>
      </c>
      <c r="L837" t="s">
        <v>64</v>
      </c>
      <c r="M837" t="s">
        <v>65</v>
      </c>
      <c r="N837">
        <v>861</v>
      </c>
      <c r="O837">
        <v>28.7</v>
      </c>
      <c r="P837">
        <v>0</v>
      </c>
      <c r="Q837" t="s">
        <v>2</v>
      </c>
      <c r="R837" t="s">
        <v>9</v>
      </c>
      <c r="S837" t="s">
        <v>72</v>
      </c>
      <c r="T837">
        <v>12</v>
      </c>
    </row>
    <row r="838" spans="1:20" x14ac:dyDescent="0.25">
      <c r="A838" s="13">
        <v>42339</v>
      </c>
      <c r="B838">
        <v>53554</v>
      </c>
      <c r="C838" t="s">
        <v>22</v>
      </c>
      <c r="D838">
        <v>29</v>
      </c>
      <c r="E838" t="s">
        <v>20</v>
      </c>
      <c r="F838" t="s">
        <v>32</v>
      </c>
      <c r="G838" s="13"/>
      <c r="H838" t="s">
        <v>64</v>
      </c>
      <c r="I838" t="s">
        <v>24</v>
      </c>
      <c r="J838" s="13">
        <v>38804</v>
      </c>
      <c r="K838" t="s">
        <v>42</v>
      </c>
      <c r="L838" t="s">
        <v>64</v>
      </c>
      <c r="M838" t="s">
        <v>65</v>
      </c>
      <c r="N838">
        <v>2074</v>
      </c>
      <c r="O838">
        <v>69.13</v>
      </c>
      <c r="P838">
        <v>0</v>
      </c>
      <c r="Q838" t="s">
        <v>2</v>
      </c>
      <c r="R838" t="s">
        <v>9</v>
      </c>
      <c r="S838" t="s">
        <v>72</v>
      </c>
      <c r="T838">
        <v>12</v>
      </c>
    </row>
    <row r="839" spans="1:20" x14ac:dyDescent="0.25">
      <c r="A839" s="13">
        <v>42736</v>
      </c>
      <c r="B839">
        <v>49832</v>
      </c>
      <c r="C839" t="s">
        <v>22</v>
      </c>
      <c r="D839">
        <v>29</v>
      </c>
      <c r="E839" t="s">
        <v>20</v>
      </c>
      <c r="F839" t="s">
        <v>32</v>
      </c>
      <c r="G839" s="13"/>
      <c r="H839" t="s">
        <v>64</v>
      </c>
      <c r="I839" t="s">
        <v>30</v>
      </c>
      <c r="J839" s="13">
        <v>38182</v>
      </c>
      <c r="K839" t="s">
        <v>41</v>
      </c>
      <c r="L839" t="s">
        <v>64</v>
      </c>
      <c r="M839" t="s">
        <v>65</v>
      </c>
      <c r="N839">
        <v>3093</v>
      </c>
      <c r="O839">
        <v>103.1</v>
      </c>
      <c r="P839">
        <v>0</v>
      </c>
      <c r="Q839" t="s">
        <v>11</v>
      </c>
      <c r="R839" t="s">
        <v>3</v>
      </c>
      <c r="S839" t="s">
        <v>4</v>
      </c>
      <c r="T839">
        <v>1</v>
      </c>
    </row>
    <row r="840" spans="1:20" x14ac:dyDescent="0.25">
      <c r="A840" s="13">
        <v>42736</v>
      </c>
      <c r="B840">
        <v>91744</v>
      </c>
      <c r="C840" t="s">
        <v>22</v>
      </c>
      <c r="D840">
        <v>29</v>
      </c>
      <c r="E840" t="s">
        <v>20</v>
      </c>
      <c r="F840" t="s">
        <v>32</v>
      </c>
      <c r="G840" s="13"/>
      <c r="H840" t="s">
        <v>64</v>
      </c>
      <c r="I840" t="s">
        <v>27</v>
      </c>
      <c r="J840" s="13">
        <v>39070</v>
      </c>
      <c r="K840" t="s">
        <v>42</v>
      </c>
      <c r="L840" t="s">
        <v>64</v>
      </c>
      <c r="M840" t="s">
        <v>65</v>
      </c>
      <c r="N840">
        <v>2205</v>
      </c>
      <c r="O840">
        <v>73.5</v>
      </c>
      <c r="P840">
        <v>0</v>
      </c>
      <c r="Q840" t="s">
        <v>11</v>
      </c>
      <c r="R840" t="s">
        <v>3</v>
      </c>
      <c r="S840" t="s">
        <v>4</v>
      </c>
      <c r="T840">
        <v>1</v>
      </c>
    </row>
    <row r="841" spans="1:20" x14ac:dyDescent="0.25">
      <c r="A841" s="13">
        <v>42767</v>
      </c>
      <c r="B841">
        <v>49832</v>
      </c>
      <c r="C841" t="s">
        <v>22</v>
      </c>
      <c r="D841">
        <v>29</v>
      </c>
      <c r="E841" t="s">
        <v>20</v>
      </c>
      <c r="F841" t="s">
        <v>32</v>
      </c>
      <c r="G841" s="13"/>
      <c r="H841" t="s">
        <v>64</v>
      </c>
      <c r="I841" t="s">
        <v>30</v>
      </c>
      <c r="J841" s="13">
        <v>38182</v>
      </c>
      <c r="K841" t="s">
        <v>41</v>
      </c>
      <c r="L841" t="s">
        <v>64</v>
      </c>
      <c r="M841" t="s">
        <v>65</v>
      </c>
      <c r="N841">
        <v>3124</v>
      </c>
      <c r="O841">
        <v>104.13</v>
      </c>
      <c r="P841">
        <v>0</v>
      </c>
      <c r="Q841" t="s">
        <v>11</v>
      </c>
      <c r="R841" t="s">
        <v>3</v>
      </c>
      <c r="S841" t="s">
        <v>5</v>
      </c>
      <c r="T841">
        <v>2</v>
      </c>
    </row>
    <row r="842" spans="1:20" x14ac:dyDescent="0.25">
      <c r="A842" s="13">
        <v>42767</v>
      </c>
      <c r="B842">
        <v>91744</v>
      </c>
      <c r="C842" t="s">
        <v>22</v>
      </c>
      <c r="D842">
        <v>29</v>
      </c>
      <c r="E842" t="s">
        <v>20</v>
      </c>
      <c r="F842" t="s">
        <v>32</v>
      </c>
      <c r="G842" s="13"/>
      <c r="H842" t="s">
        <v>64</v>
      </c>
      <c r="I842" t="s">
        <v>27</v>
      </c>
      <c r="J842" s="13">
        <v>39070</v>
      </c>
      <c r="K842" t="s">
        <v>42</v>
      </c>
      <c r="L842" t="s">
        <v>64</v>
      </c>
      <c r="M842" t="s">
        <v>65</v>
      </c>
      <c r="N842">
        <v>2236</v>
      </c>
      <c r="O842">
        <v>74.53</v>
      </c>
      <c r="P842">
        <v>0</v>
      </c>
      <c r="Q842" t="s">
        <v>11</v>
      </c>
      <c r="R842" t="s">
        <v>3</v>
      </c>
      <c r="S842" t="s">
        <v>5</v>
      </c>
      <c r="T842">
        <v>2</v>
      </c>
    </row>
    <row r="843" spans="1:20" x14ac:dyDescent="0.25">
      <c r="A843" s="13">
        <v>42795</v>
      </c>
      <c r="B843">
        <v>49832</v>
      </c>
      <c r="C843" t="s">
        <v>22</v>
      </c>
      <c r="D843">
        <v>29</v>
      </c>
      <c r="E843" t="s">
        <v>20</v>
      </c>
      <c r="F843" t="s">
        <v>32</v>
      </c>
      <c r="G843" s="13"/>
      <c r="H843" t="s">
        <v>64</v>
      </c>
      <c r="I843" t="s">
        <v>30</v>
      </c>
      <c r="J843" s="13">
        <v>38182</v>
      </c>
      <c r="K843" t="s">
        <v>41</v>
      </c>
      <c r="L843" t="s">
        <v>64</v>
      </c>
      <c r="M843" t="s">
        <v>65</v>
      </c>
      <c r="N843">
        <v>3152</v>
      </c>
      <c r="O843">
        <v>105.07</v>
      </c>
      <c r="P843">
        <v>0</v>
      </c>
      <c r="Q843" t="s">
        <v>11</v>
      </c>
      <c r="R843" t="s">
        <v>3</v>
      </c>
      <c r="S843" t="s">
        <v>6</v>
      </c>
      <c r="T843">
        <v>3</v>
      </c>
    </row>
    <row r="844" spans="1:20" x14ac:dyDescent="0.25">
      <c r="A844" s="13">
        <v>42795</v>
      </c>
      <c r="B844">
        <v>91744</v>
      </c>
      <c r="C844" t="s">
        <v>22</v>
      </c>
      <c r="D844">
        <v>29</v>
      </c>
      <c r="E844" t="s">
        <v>20</v>
      </c>
      <c r="F844" t="s">
        <v>32</v>
      </c>
      <c r="G844" s="13"/>
      <c r="H844" t="s">
        <v>64</v>
      </c>
      <c r="I844" t="s">
        <v>27</v>
      </c>
      <c r="J844" s="13">
        <v>39070</v>
      </c>
      <c r="K844" t="s">
        <v>42</v>
      </c>
      <c r="L844" t="s">
        <v>64</v>
      </c>
      <c r="M844" t="s">
        <v>65</v>
      </c>
      <c r="N844">
        <v>2264</v>
      </c>
      <c r="O844">
        <v>75.47</v>
      </c>
      <c r="P844">
        <v>0</v>
      </c>
      <c r="Q844" t="s">
        <v>11</v>
      </c>
      <c r="R844" t="s">
        <v>3</v>
      </c>
      <c r="S844" t="s">
        <v>6</v>
      </c>
      <c r="T844">
        <v>3</v>
      </c>
    </row>
    <row r="845" spans="1:20" x14ac:dyDescent="0.25">
      <c r="A845" s="13">
        <v>42826</v>
      </c>
      <c r="B845">
        <v>49832</v>
      </c>
      <c r="C845" t="s">
        <v>22</v>
      </c>
      <c r="D845">
        <v>29</v>
      </c>
      <c r="E845" t="s">
        <v>20</v>
      </c>
      <c r="F845" t="s">
        <v>32</v>
      </c>
      <c r="G845" s="13"/>
      <c r="H845" t="s">
        <v>64</v>
      </c>
      <c r="I845" t="s">
        <v>30</v>
      </c>
      <c r="J845" s="13">
        <v>38182</v>
      </c>
      <c r="K845" t="s">
        <v>41</v>
      </c>
      <c r="L845" t="s">
        <v>64</v>
      </c>
      <c r="M845" t="s">
        <v>65</v>
      </c>
      <c r="N845">
        <v>3183</v>
      </c>
      <c r="O845">
        <v>106.1</v>
      </c>
      <c r="P845">
        <v>0</v>
      </c>
      <c r="Q845" t="s">
        <v>11</v>
      </c>
      <c r="R845" t="s">
        <v>7</v>
      </c>
      <c r="S845" t="s">
        <v>68</v>
      </c>
      <c r="T845">
        <v>4</v>
      </c>
    </row>
    <row r="846" spans="1:20" x14ac:dyDescent="0.25">
      <c r="A846" s="13">
        <v>42826</v>
      </c>
      <c r="B846">
        <v>91744</v>
      </c>
      <c r="C846" t="s">
        <v>22</v>
      </c>
      <c r="D846">
        <v>29</v>
      </c>
      <c r="E846" t="s">
        <v>20</v>
      </c>
      <c r="F846" t="s">
        <v>32</v>
      </c>
      <c r="G846" s="13"/>
      <c r="H846" t="s">
        <v>64</v>
      </c>
      <c r="I846" t="s">
        <v>27</v>
      </c>
      <c r="J846" s="13">
        <v>39070</v>
      </c>
      <c r="K846" t="s">
        <v>42</v>
      </c>
      <c r="L846" t="s">
        <v>64</v>
      </c>
      <c r="M846" t="s">
        <v>65</v>
      </c>
      <c r="N846">
        <v>2295</v>
      </c>
      <c r="O846">
        <v>76.5</v>
      </c>
      <c r="P846">
        <v>0</v>
      </c>
      <c r="Q846" t="s">
        <v>11</v>
      </c>
      <c r="R846" t="s">
        <v>7</v>
      </c>
      <c r="S846" t="s">
        <v>68</v>
      </c>
      <c r="T846">
        <v>4</v>
      </c>
    </row>
    <row r="847" spans="1:20" x14ac:dyDescent="0.25">
      <c r="A847" s="13">
        <v>42856</v>
      </c>
      <c r="B847">
        <v>49832</v>
      </c>
      <c r="C847" t="s">
        <v>22</v>
      </c>
      <c r="D847">
        <v>29</v>
      </c>
      <c r="E847" t="s">
        <v>20</v>
      </c>
      <c r="F847" t="s">
        <v>32</v>
      </c>
      <c r="G847" s="13"/>
      <c r="H847" t="s">
        <v>64</v>
      </c>
      <c r="I847" t="s">
        <v>30</v>
      </c>
      <c r="J847" s="13">
        <v>38182</v>
      </c>
      <c r="K847" t="s">
        <v>41</v>
      </c>
      <c r="L847" t="s">
        <v>64</v>
      </c>
      <c r="M847" t="s">
        <v>65</v>
      </c>
      <c r="N847">
        <v>3213</v>
      </c>
      <c r="O847">
        <v>107.1</v>
      </c>
      <c r="P847">
        <v>0</v>
      </c>
      <c r="Q847" t="s">
        <v>11</v>
      </c>
      <c r="R847" t="s">
        <v>7</v>
      </c>
      <c r="S847" t="s">
        <v>69</v>
      </c>
      <c r="T847">
        <v>5</v>
      </c>
    </row>
    <row r="848" spans="1:20" x14ac:dyDescent="0.25">
      <c r="A848" s="13">
        <v>42856</v>
      </c>
      <c r="B848">
        <v>91744</v>
      </c>
      <c r="C848" t="s">
        <v>22</v>
      </c>
      <c r="D848">
        <v>29</v>
      </c>
      <c r="E848" t="s">
        <v>20</v>
      </c>
      <c r="F848" t="s">
        <v>32</v>
      </c>
      <c r="G848" s="13"/>
      <c r="H848" t="s">
        <v>64</v>
      </c>
      <c r="I848" t="s">
        <v>27</v>
      </c>
      <c r="J848" s="13">
        <v>39070</v>
      </c>
      <c r="K848" t="s">
        <v>42</v>
      </c>
      <c r="L848" t="s">
        <v>64</v>
      </c>
      <c r="M848" t="s">
        <v>65</v>
      </c>
      <c r="N848">
        <v>2325</v>
      </c>
      <c r="O848">
        <v>77.5</v>
      </c>
      <c r="P848">
        <v>0</v>
      </c>
      <c r="Q848" t="s">
        <v>11</v>
      </c>
      <c r="R848" t="s">
        <v>7</v>
      </c>
      <c r="S848" t="s">
        <v>69</v>
      </c>
      <c r="T848">
        <v>5</v>
      </c>
    </row>
    <row r="849" spans="1:20" x14ac:dyDescent="0.25">
      <c r="A849" s="13">
        <v>42887</v>
      </c>
      <c r="B849">
        <v>49832</v>
      </c>
      <c r="C849" t="s">
        <v>22</v>
      </c>
      <c r="D849">
        <v>29</v>
      </c>
      <c r="E849" t="s">
        <v>20</v>
      </c>
      <c r="F849" t="s">
        <v>32</v>
      </c>
      <c r="G849" s="13"/>
      <c r="H849" t="s">
        <v>64</v>
      </c>
      <c r="I849" t="s">
        <v>30</v>
      </c>
      <c r="J849" s="13">
        <v>38182</v>
      </c>
      <c r="K849" t="s">
        <v>41</v>
      </c>
      <c r="L849" t="s">
        <v>64</v>
      </c>
      <c r="M849" t="s">
        <v>65</v>
      </c>
      <c r="N849">
        <v>3244</v>
      </c>
      <c r="O849">
        <v>108.13</v>
      </c>
      <c r="P849">
        <v>0</v>
      </c>
      <c r="Q849" t="s">
        <v>11</v>
      </c>
      <c r="R849" t="s">
        <v>7</v>
      </c>
      <c r="S849" t="s">
        <v>73</v>
      </c>
      <c r="T849">
        <v>6</v>
      </c>
    </row>
    <row r="850" spans="1:20" x14ac:dyDescent="0.25">
      <c r="A850" s="13">
        <v>42887</v>
      </c>
      <c r="B850">
        <v>91744</v>
      </c>
      <c r="C850" t="s">
        <v>22</v>
      </c>
      <c r="D850">
        <v>29</v>
      </c>
      <c r="E850" t="s">
        <v>20</v>
      </c>
      <c r="F850" t="s">
        <v>32</v>
      </c>
      <c r="G850" s="13"/>
      <c r="H850" t="s">
        <v>64</v>
      </c>
      <c r="I850" t="s">
        <v>27</v>
      </c>
      <c r="J850" s="13">
        <v>39070</v>
      </c>
      <c r="K850" t="s">
        <v>42</v>
      </c>
      <c r="L850" t="s">
        <v>64</v>
      </c>
      <c r="M850" t="s">
        <v>65</v>
      </c>
      <c r="N850">
        <v>2356</v>
      </c>
      <c r="O850">
        <v>78.53</v>
      </c>
      <c r="P850">
        <v>0</v>
      </c>
      <c r="Q850" t="s">
        <v>11</v>
      </c>
      <c r="R850" t="s">
        <v>7</v>
      </c>
      <c r="S850" t="s">
        <v>73</v>
      </c>
      <c r="T850">
        <v>6</v>
      </c>
    </row>
    <row r="851" spans="1:20" x14ac:dyDescent="0.25">
      <c r="A851" s="13">
        <v>42917</v>
      </c>
      <c r="B851">
        <v>49832</v>
      </c>
      <c r="C851" t="s">
        <v>22</v>
      </c>
      <c r="D851">
        <v>29</v>
      </c>
      <c r="E851" t="s">
        <v>20</v>
      </c>
      <c r="F851" t="s">
        <v>32</v>
      </c>
      <c r="G851" s="13"/>
      <c r="H851" t="s">
        <v>64</v>
      </c>
      <c r="I851" t="s">
        <v>30</v>
      </c>
      <c r="J851" s="13">
        <v>38182</v>
      </c>
      <c r="K851" t="s">
        <v>41</v>
      </c>
      <c r="L851" t="s">
        <v>64</v>
      </c>
      <c r="M851" t="s">
        <v>65</v>
      </c>
      <c r="N851">
        <v>3274</v>
      </c>
      <c r="O851">
        <v>109.13</v>
      </c>
      <c r="P851">
        <v>0</v>
      </c>
      <c r="Q851" t="s">
        <v>11</v>
      </c>
      <c r="R851" t="s">
        <v>8</v>
      </c>
      <c r="S851" t="s">
        <v>74</v>
      </c>
      <c r="T851">
        <v>7</v>
      </c>
    </row>
    <row r="852" spans="1:20" x14ac:dyDescent="0.25">
      <c r="A852" s="13">
        <v>42917</v>
      </c>
      <c r="B852">
        <v>91744</v>
      </c>
      <c r="C852" t="s">
        <v>22</v>
      </c>
      <c r="D852">
        <v>29</v>
      </c>
      <c r="E852" t="s">
        <v>20</v>
      </c>
      <c r="F852" t="s">
        <v>32</v>
      </c>
      <c r="G852" s="13"/>
      <c r="H852" t="s">
        <v>64</v>
      </c>
      <c r="I852" t="s">
        <v>27</v>
      </c>
      <c r="J852" s="13">
        <v>39070</v>
      </c>
      <c r="K852" t="s">
        <v>42</v>
      </c>
      <c r="L852" t="s">
        <v>64</v>
      </c>
      <c r="M852" t="s">
        <v>65</v>
      </c>
      <c r="N852">
        <v>2386</v>
      </c>
      <c r="O852">
        <v>79.53</v>
      </c>
      <c r="P852">
        <v>0</v>
      </c>
      <c r="Q852" t="s">
        <v>11</v>
      </c>
      <c r="R852" t="s">
        <v>8</v>
      </c>
      <c r="S852" t="s">
        <v>74</v>
      </c>
      <c r="T852">
        <v>7</v>
      </c>
    </row>
    <row r="853" spans="1:20" x14ac:dyDescent="0.25">
      <c r="A853" s="13">
        <v>42948</v>
      </c>
      <c r="B853">
        <v>49832</v>
      </c>
      <c r="C853" t="s">
        <v>22</v>
      </c>
      <c r="D853">
        <v>29</v>
      </c>
      <c r="E853" t="s">
        <v>20</v>
      </c>
      <c r="F853" t="s">
        <v>32</v>
      </c>
      <c r="G853" s="13"/>
      <c r="H853" t="s">
        <v>64</v>
      </c>
      <c r="I853" t="s">
        <v>30</v>
      </c>
      <c r="J853" s="13">
        <v>38182</v>
      </c>
      <c r="K853" t="s">
        <v>41</v>
      </c>
      <c r="L853" t="s">
        <v>64</v>
      </c>
      <c r="M853" t="s">
        <v>65</v>
      </c>
      <c r="N853">
        <v>3305</v>
      </c>
      <c r="O853">
        <v>110.17</v>
      </c>
      <c r="P853">
        <v>0</v>
      </c>
      <c r="Q853" t="s">
        <v>11</v>
      </c>
      <c r="R853" t="s">
        <v>8</v>
      </c>
      <c r="S853" t="s">
        <v>70</v>
      </c>
      <c r="T853">
        <v>8</v>
      </c>
    </row>
    <row r="854" spans="1:20" x14ac:dyDescent="0.25">
      <c r="A854" s="13">
        <v>42948</v>
      </c>
      <c r="B854">
        <v>91744</v>
      </c>
      <c r="C854" t="s">
        <v>22</v>
      </c>
      <c r="D854">
        <v>29</v>
      </c>
      <c r="E854" t="s">
        <v>20</v>
      </c>
      <c r="F854" t="s">
        <v>32</v>
      </c>
      <c r="G854" s="13"/>
      <c r="H854" t="s">
        <v>64</v>
      </c>
      <c r="I854" t="s">
        <v>27</v>
      </c>
      <c r="J854" s="13">
        <v>39070</v>
      </c>
      <c r="K854" t="s">
        <v>42</v>
      </c>
      <c r="L854" t="s">
        <v>64</v>
      </c>
      <c r="M854" t="s">
        <v>65</v>
      </c>
      <c r="N854">
        <v>2417</v>
      </c>
      <c r="O854">
        <v>80.569999999999993</v>
      </c>
      <c r="P854">
        <v>0</v>
      </c>
      <c r="Q854" t="s">
        <v>11</v>
      </c>
      <c r="R854" t="s">
        <v>8</v>
      </c>
      <c r="S854" t="s">
        <v>70</v>
      </c>
      <c r="T854">
        <v>8</v>
      </c>
    </row>
    <row r="855" spans="1:20" x14ac:dyDescent="0.25">
      <c r="A855" s="13">
        <v>42979</v>
      </c>
      <c r="B855">
        <v>49832</v>
      </c>
      <c r="C855" t="s">
        <v>22</v>
      </c>
      <c r="D855">
        <v>29</v>
      </c>
      <c r="E855" t="s">
        <v>20</v>
      </c>
      <c r="F855" t="s">
        <v>32</v>
      </c>
      <c r="G855" s="13"/>
      <c r="H855" t="s">
        <v>64</v>
      </c>
      <c r="I855" t="s">
        <v>30</v>
      </c>
      <c r="J855" s="13">
        <v>38182</v>
      </c>
      <c r="K855" t="s">
        <v>41</v>
      </c>
      <c r="L855" t="s">
        <v>64</v>
      </c>
      <c r="M855" t="s">
        <v>65</v>
      </c>
      <c r="N855">
        <v>3336</v>
      </c>
      <c r="O855">
        <v>111.2</v>
      </c>
      <c r="P855">
        <v>0</v>
      </c>
      <c r="Q855" t="s">
        <v>11</v>
      </c>
      <c r="R855" t="s">
        <v>8</v>
      </c>
      <c r="S855" t="s">
        <v>71</v>
      </c>
      <c r="T855">
        <v>9</v>
      </c>
    </row>
    <row r="856" spans="1:20" x14ac:dyDescent="0.25">
      <c r="A856" s="13">
        <v>42979</v>
      </c>
      <c r="B856">
        <v>91744</v>
      </c>
      <c r="C856" t="s">
        <v>22</v>
      </c>
      <c r="D856">
        <v>29</v>
      </c>
      <c r="E856" t="s">
        <v>20</v>
      </c>
      <c r="F856" t="s">
        <v>32</v>
      </c>
      <c r="G856" s="13"/>
      <c r="H856" t="s">
        <v>64</v>
      </c>
      <c r="I856" t="s">
        <v>27</v>
      </c>
      <c r="J856" s="13">
        <v>39070</v>
      </c>
      <c r="K856" t="s">
        <v>42</v>
      </c>
      <c r="L856" t="s">
        <v>64</v>
      </c>
      <c r="M856" t="s">
        <v>65</v>
      </c>
      <c r="N856">
        <v>2448</v>
      </c>
      <c r="O856">
        <v>81.599999999999994</v>
      </c>
      <c r="P856">
        <v>0</v>
      </c>
      <c r="Q856" t="s">
        <v>11</v>
      </c>
      <c r="R856" t="s">
        <v>8</v>
      </c>
      <c r="S856" t="s">
        <v>71</v>
      </c>
      <c r="T856">
        <v>9</v>
      </c>
    </row>
    <row r="857" spans="1:20" x14ac:dyDescent="0.25">
      <c r="A857" s="13">
        <v>43009</v>
      </c>
      <c r="B857">
        <v>49832</v>
      </c>
      <c r="C857" t="s">
        <v>22</v>
      </c>
      <c r="D857">
        <v>29</v>
      </c>
      <c r="E857" t="s">
        <v>20</v>
      </c>
      <c r="F857" t="s">
        <v>32</v>
      </c>
      <c r="G857" s="13"/>
      <c r="H857" t="s">
        <v>64</v>
      </c>
      <c r="I857" t="s">
        <v>30</v>
      </c>
      <c r="J857" s="13">
        <v>38182</v>
      </c>
      <c r="K857" t="s">
        <v>41</v>
      </c>
      <c r="L857" t="s">
        <v>64</v>
      </c>
      <c r="M857" t="s">
        <v>65</v>
      </c>
      <c r="N857">
        <v>3366</v>
      </c>
      <c r="O857">
        <v>112.2</v>
      </c>
      <c r="P857">
        <v>0</v>
      </c>
      <c r="Q857" t="s">
        <v>11</v>
      </c>
      <c r="R857" t="s">
        <v>9</v>
      </c>
      <c r="S857" t="s">
        <v>66</v>
      </c>
      <c r="T857">
        <v>10</v>
      </c>
    </row>
    <row r="858" spans="1:20" x14ac:dyDescent="0.25">
      <c r="A858" s="13">
        <v>43009</v>
      </c>
      <c r="B858">
        <v>91744</v>
      </c>
      <c r="C858" t="s">
        <v>22</v>
      </c>
      <c r="D858">
        <v>29</v>
      </c>
      <c r="E858" t="s">
        <v>20</v>
      </c>
      <c r="F858" t="s">
        <v>32</v>
      </c>
      <c r="G858" s="13"/>
      <c r="H858" t="s">
        <v>64</v>
      </c>
      <c r="I858" t="s">
        <v>27</v>
      </c>
      <c r="J858" s="13">
        <v>39070</v>
      </c>
      <c r="K858" t="s">
        <v>42</v>
      </c>
      <c r="L858" t="s">
        <v>64</v>
      </c>
      <c r="M858" t="s">
        <v>65</v>
      </c>
      <c r="N858">
        <v>2478</v>
      </c>
      <c r="O858">
        <v>82.6</v>
      </c>
      <c r="P858">
        <v>0</v>
      </c>
      <c r="Q858" t="s">
        <v>11</v>
      </c>
      <c r="R858" t="s">
        <v>9</v>
      </c>
      <c r="S858" t="s">
        <v>66</v>
      </c>
      <c r="T858">
        <v>10</v>
      </c>
    </row>
    <row r="859" spans="1:20" x14ac:dyDescent="0.25">
      <c r="A859" s="13">
        <v>43040</v>
      </c>
      <c r="B859">
        <v>49832</v>
      </c>
      <c r="C859" t="s">
        <v>22</v>
      </c>
      <c r="D859">
        <v>29</v>
      </c>
      <c r="E859" t="s">
        <v>20</v>
      </c>
      <c r="F859" t="s">
        <v>32</v>
      </c>
      <c r="G859" s="13"/>
      <c r="H859" t="s">
        <v>64</v>
      </c>
      <c r="I859" t="s">
        <v>30</v>
      </c>
      <c r="J859" s="13">
        <v>38182</v>
      </c>
      <c r="K859" t="s">
        <v>41</v>
      </c>
      <c r="L859" t="s">
        <v>64</v>
      </c>
      <c r="M859" t="s">
        <v>65</v>
      </c>
      <c r="N859">
        <v>3397</v>
      </c>
      <c r="O859">
        <v>113.23</v>
      </c>
      <c r="P859">
        <v>0</v>
      </c>
      <c r="Q859" t="s">
        <v>11</v>
      </c>
      <c r="R859" t="s">
        <v>9</v>
      </c>
      <c r="S859" t="s">
        <v>67</v>
      </c>
      <c r="T859">
        <v>11</v>
      </c>
    </row>
    <row r="860" spans="1:20" x14ac:dyDescent="0.25">
      <c r="A860" s="13">
        <v>43040</v>
      </c>
      <c r="B860">
        <v>91744</v>
      </c>
      <c r="C860" t="s">
        <v>22</v>
      </c>
      <c r="D860">
        <v>29</v>
      </c>
      <c r="E860" t="s">
        <v>20</v>
      </c>
      <c r="F860" t="s">
        <v>32</v>
      </c>
      <c r="G860" s="13"/>
      <c r="H860" t="s">
        <v>64</v>
      </c>
      <c r="I860" t="s">
        <v>27</v>
      </c>
      <c r="J860" s="13">
        <v>39070</v>
      </c>
      <c r="K860" t="s">
        <v>42</v>
      </c>
      <c r="L860" t="s">
        <v>64</v>
      </c>
      <c r="M860" t="s">
        <v>65</v>
      </c>
      <c r="N860">
        <v>2509</v>
      </c>
      <c r="O860">
        <v>83.63</v>
      </c>
      <c r="P860">
        <v>0</v>
      </c>
      <c r="Q860" t="s">
        <v>11</v>
      </c>
      <c r="R860" t="s">
        <v>9</v>
      </c>
      <c r="S860" t="s">
        <v>67</v>
      </c>
      <c r="T860">
        <v>11</v>
      </c>
    </row>
    <row r="861" spans="1:20" x14ac:dyDescent="0.25">
      <c r="A861" s="13">
        <v>43070</v>
      </c>
      <c r="B861">
        <v>49832</v>
      </c>
      <c r="C861" t="s">
        <v>22</v>
      </c>
      <c r="D861">
        <v>29</v>
      </c>
      <c r="E861" t="s">
        <v>20</v>
      </c>
      <c r="F861" t="s">
        <v>32</v>
      </c>
      <c r="G861" s="13"/>
      <c r="H861" t="s">
        <v>64</v>
      </c>
      <c r="I861" t="s">
        <v>30</v>
      </c>
      <c r="J861" s="13">
        <v>38182</v>
      </c>
      <c r="K861" t="s">
        <v>41</v>
      </c>
      <c r="L861" t="s">
        <v>64</v>
      </c>
      <c r="M861" t="s">
        <v>65</v>
      </c>
      <c r="N861">
        <v>3427</v>
      </c>
      <c r="O861">
        <v>114.23</v>
      </c>
      <c r="P861">
        <v>0</v>
      </c>
      <c r="Q861" t="s">
        <v>11</v>
      </c>
      <c r="R861" t="s">
        <v>9</v>
      </c>
      <c r="S861" t="s">
        <v>72</v>
      </c>
      <c r="T861">
        <v>12</v>
      </c>
    </row>
    <row r="862" spans="1:20" x14ac:dyDescent="0.25">
      <c r="A862" s="13">
        <v>43070</v>
      </c>
      <c r="B862">
        <v>91744</v>
      </c>
      <c r="C862" t="s">
        <v>22</v>
      </c>
      <c r="D862">
        <v>29</v>
      </c>
      <c r="E862" t="s">
        <v>20</v>
      </c>
      <c r="F862" t="s">
        <v>32</v>
      </c>
      <c r="G862" s="13"/>
      <c r="H862" t="s">
        <v>64</v>
      </c>
      <c r="I862" t="s">
        <v>27</v>
      </c>
      <c r="J862" s="13">
        <v>39070</v>
      </c>
      <c r="K862" t="s">
        <v>42</v>
      </c>
      <c r="L862" t="s">
        <v>64</v>
      </c>
      <c r="M862" t="s">
        <v>65</v>
      </c>
      <c r="N862">
        <v>2539</v>
      </c>
      <c r="O862">
        <v>84.63</v>
      </c>
      <c r="P862">
        <v>0</v>
      </c>
      <c r="Q862" t="s">
        <v>11</v>
      </c>
      <c r="R862" t="s">
        <v>9</v>
      </c>
      <c r="S862" t="s">
        <v>72</v>
      </c>
      <c r="T862">
        <v>12</v>
      </c>
    </row>
    <row r="863" spans="1:20" x14ac:dyDescent="0.25">
      <c r="A863" s="13">
        <v>43101</v>
      </c>
      <c r="B863">
        <v>56508</v>
      </c>
      <c r="C863" t="s">
        <v>22</v>
      </c>
      <c r="D863">
        <v>29</v>
      </c>
      <c r="E863" t="s">
        <v>20</v>
      </c>
      <c r="F863" t="s">
        <v>32</v>
      </c>
      <c r="G863" s="13"/>
      <c r="H863" t="s">
        <v>64</v>
      </c>
      <c r="I863" t="s">
        <v>26</v>
      </c>
      <c r="J863" s="13">
        <v>38203</v>
      </c>
      <c r="K863" t="s">
        <v>41</v>
      </c>
      <c r="L863" t="s">
        <v>64</v>
      </c>
      <c r="M863" t="s">
        <v>65</v>
      </c>
      <c r="N863">
        <v>3437</v>
      </c>
      <c r="O863">
        <v>114.57</v>
      </c>
      <c r="P863">
        <v>0</v>
      </c>
      <c r="Q863" t="s">
        <v>12</v>
      </c>
      <c r="R863" t="s">
        <v>3</v>
      </c>
      <c r="S863" t="s">
        <v>4</v>
      </c>
      <c r="T863">
        <v>1</v>
      </c>
    </row>
    <row r="864" spans="1:20" x14ac:dyDescent="0.25">
      <c r="A864" s="13">
        <v>43132</v>
      </c>
      <c r="B864">
        <v>56508</v>
      </c>
      <c r="C864" t="s">
        <v>22</v>
      </c>
      <c r="D864">
        <v>29</v>
      </c>
      <c r="E864" t="s">
        <v>20</v>
      </c>
      <c r="F864" t="s">
        <v>32</v>
      </c>
      <c r="G864" s="13"/>
      <c r="H864" t="s">
        <v>64</v>
      </c>
      <c r="I864" t="s">
        <v>26</v>
      </c>
      <c r="J864" s="13">
        <v>38203</v>
      </c>
      <c r="K864" t="s">
        <v>41</v>
      </c>
      <c r="L864" t="s">
        <v>64</v>
      </c>
      <c r="M864" t="s">
        <v>65</v>
      </c>
      <c r="N864">
        <v>3468</v>
      </c>
      <c r="O864">
        <v>115.6</v>
      </c>
      <c r="P864">
        <v>0</v>
      </c>
      <c r="Q864" t="s">
        <v>12</v>
      </c>
      <c r="R864" t="s">
        <v>3</v>
      </c>
      <c r="S864" t="s">
        <v>5</v>
      </c>
      <c r="T864">
        <v>2</v>
      </c>
    </row>
    <row r="865" spans="1:20" x14ac:dyDescent="0.25">
      <c r="A865" s="13">
        <v>43160</v>
      </c>
      <c r="B865">
        <v>56508</v>
      </c>
      <c r="C865" t="s">
        <v>22</v>
      </c>
      <c r="D865">
        <v>29</v>
      </c>
      <c r="E865" t="s">
        <v>20</v>
      </c>
      <c r="F865" t="s">
        <v>32</v>
      </c>
      <c r="G865" s="13"/>
      <c r="H865" t="s">
        <v>64</v>
      </c>
      <c r="I865" t="s">
        <v>26</v>
      </c>
      <c r="J865" s="13">
        <v>38203</v>
      </c>
      <c r="K865" t="s">
        <v>41</v>
      </c>
      <c r="L865" t="s">
        <v>64</v>
      </c>
      <c r="M865" t="s">
        <v>65</v>
      </c>
      <c r="N865">
        <v>3496</v>
      </c>
      <c r="O865">
        <v>116.53</v>
      </c>
      <c r="P865">
        <v>0</v>
      </c>
      <c r="Q865" t="s">
        <v>12</v>
      </c>
      <c r="R865" t="s">
        <v>3</v>
      </c>
      <c r="S865" t="s">
        <v>6</v>
      </c>
      <c r="T865">
        <v>3</v>
      </c>
    </row>
    <row r="866" spans="1:20" x14ac:dyDescent="0.25">
      <c r="A866" s="13">
        <v>43191</v>
      </c>
      <c r="B866">
        <v>56508</v>
      </c>
      <c r="C866" t="s">
        <v>22</v>
      </c>
      <c r="D866">
        <v>29</v>
      </c>
      <c r="E866" t="s">
        <v>20</v>
      </c>
      <c r="F866" t="s">
        <v>32</v>
      </c>
      <c r="G866" s="13"/>
      <c r="H866" t="s">
        <v>64</v>
      </c>
      <c r="I866" t="s">
        <v>26</v>
      </c>
      <c r="J866" s="13">
        <v>38203</v>
      </c>
      <c r="K866" t="s">
        <v>41</v>
      </c>
      <c r="L866" t="s">
        <v>64</v>
      </c>
      <c r="M866" t="s">
        <v>65</v>
      </c>
      <c r="N866">
        <v>3527</v>
      </c>
      <c r="O866">
        <v>117.57</v>
      </c>
      <c r="P866">
        <v>0</v>
      </c>
      <c r="Q866" t="s">
        <v>12</v>
      </c>
      <c r="R866" t="s">
        <v>7</v>
      </c>
      <c r="S866" t="s">
        <v>68</v>
      </c>
      <c r="T866">
        <v>4</v>
      </c>
    </row>
    <row r="867" spans="1:20" x14ac:dyDescent="0.25">
      <c r="A867" s="13">
        <v>43221</v>
      </c>
      <c r="B867">
        <v>56508</v>
      </c>
      <c r="C867" t="s">
        <v>22</v>
      </c>
      <c r="D867">
        <v>29</v>
      </c>
      <c r="E867" t="s">
        <v>20</v>
      </c>
      <c r="F867" t="s">
        <v>32</v>
      </c>
      <c r="G867" s="13"/>
      <c r="H867" t="s">
        <v>64</v>
      </c>
      <c r="I867" t="s">
        <v>26</v>
      </c>
      <c r="J867" s="13">
        <v>38203</v>
      </c>
      <c r="K867" t="s">
        <v>41</v>
      </c>
      <c r="L867" t="s">
        <v>64</v>
      </c>
      <c r="M867" t="s">
        <v>65</v>
      </c>
      <c r="N867">
        <v>3557</v>
      </c>
      <c r="O867">
        <v>118.57</v>
      </c>
      <c r="P867">
        <v>0</v>
      </c>
      <c r="Q867" t="s">
        <v>12</v>
      </c>
      <c r="R867" t="s">
        <v>7</v>
      </c>
      <c r="S867" t="s">
        <v>69</v>
      </c>
      <c r="T867">
        <v>5</v>
      </c>
    </row>
    <row r="868" spans="1:20" x14ac:dyDescent="0.25">
      <c r="A868" s="13">
        <v>43252</v>
      </c>
      <c r="B868">
        <v>56508</v>
      </c>
      <c r="C868" t="s">
        <v>22</v>
      </c>
      <c r="D868">
        <v>29</v>
      </c>
      <c r="E868" t="s">
        <v>20</v>
      </c>
      <c r="F868" t="s">
        <v>32</v>
      </c>
      <c r="G868" s="13"/>
      <c r="H868" t="s">
        <v>64</v>
      </c>
      <c r="I868" t="s">
        <v>26</v>
      </c>
      <c r="J868" s="13">
        <v>38203</v>
      </c>
      <c r="K868" t="s">
        <v>41</v>
      </c>
      <c r="L868" t="s">
        <v>64</v>
      </c>
      <c r="M868" t="s">
        <v>65</v>
      </c>
      <c r="N868">
        <v>3588</v>
      </c>
      <c r="O868">
        <v>119.6</v>
      </c>
      <c r="P868">
        <v>0</v>
      </c>
      <c r="Q868" t="s">
        <v>12</v>
      </c>
      <c r="R868" t="s">
        <v>7</v>
      </c>
      <c r="S868" t="s">
        <v>73</v>
      </c>
      <c r="T868">
        <v>6</v>
      </c>
    </row>
    <row r="869" spans="1:20" x14ac:dyDescent="0.25">
      <c r="A869" s="13">
        <v>43282</v>
      </c>
      <c r="B869">
        <v>56508</v>
      </c>
      <c r="C869" t="s">
        <v>22</v>
      </c>
      <c r="D869">
        <v>29</v>
      </c>
      <c r="E869" t="s">
        <v>20</v>
      </c>
      <c r="F869" t="s">
        <v>32</v>
      </c>
      <c r="G869" s="13"/>
      <c r="H869" t="s">
        <v>64</v>
      </c>
      <c r="I869" t="s">
        <v>26</v>
      </c>
      <c r="J869" s="13">
        <v>38203</v>
      </c>
      <c r="K869" t="s">
        <v>41</v>
      </c>
      <c r="L869" t="s">
        <v>64</v>
      </c>
      <c r="M869" t="s">
        <v>65</v>
      </c>
      <c r="N869">
        <v>3618</v>
      </c>
      <c r="O869">
        <v>120.6</v>
      </c>
      <c r="P869">
        <v>0</v>
      </c>
      <c r="Q869" t="s">
        <v>12</v>
      </c>
      <c r="R869" t="s">
        <v>8</v>
      </c>
      <c r="S869" t="s">
        <v>74</v>
      </c>
      <c r="T869">
        <v>7</v>
      </c>
    </row>
    <row r="870" spans="1:20" x14ac:dyDescent="0.25">
      <c r="A870" s="13">
        <v>43313</v>
      </c>
      <c r="B870">
        <v>56508</v>
      </c>
      <c r="C870" t="s">
        <v>22</v>
      </c>
      <c r="D870">
        <v>29</v>
      </c>
      <c r="E870" t="s">
        <v>20</v>
      </c>
      <c r="F870" t="s">
        <v>32</v>
      </c>
      <c r="G870" s="13"/>
      <c r="H870" t="s">
        <v>64</v>
      </c>
      <c r="I870" t="s">
        <v>26</v>
      </c>
      <c r="J870" s="13">
        <v>38203</v>
      </c>
      <c r="K870" t="s">
        <v>41</v>
      </c>
      <c r="L870" t="s">
        <v>64</v>
      </c>
      <c r="M870" t="s">
        <v>65</v>
      </c>
      <c r="N870">
        <v>3649</v>
      </c>
      <c r="O870">
        <v>121.63</v>
      </c>
      <c r="P870">
        <v>0</v>
      </c>
      <c r="Q870" t="s">
        <v>12</v>
      </c>
      <c r="R870" t="s">
        <v>8</v>
      </c>
      <c r="S870" t="s">
        <v>70</v>
      </c>
      <c r="T870">
        <v>8</v>
      </c>
    </row>
    <row r="871" spans="1:20" x14ac:dyDescent="0.25">
      <c r="A871" s="13">
        <v>43344</v>
      </c>
      <c r="B871">
        <v>56508</v>
      </c>
      <c r="C871" t="s">
        <v>22</v>
      </c>
      <c r="D871">
        <v>29</v>
      </c>
      <c r="E871" t="s">
        <v>20</v>
      </c>
      <c r="F871" t="s">
        <v>32</v>
      </c>
      <c r="G871" s="13"/>
      <c r="H871" t="s">
        <v>64</v>
      </c>
      <c r="I871" t="s">
        <v>26</v>
      </c>
      <c r="J871" s="13">
        <v>38203</v>
      </c>
      <c r="K871" t="s">
        <v>41</v>
      </c>
      <c r="L871" t="s">
        <v>64</v>
      </c>
      <c r="M871" t="s">
        <v>65</v>
      </c>
      <c r="N871">
        <v>3680</v>
      </c>
      <c r="O871">
        <v>122.67</v>
      </c>
      <c r="P871">
        <v>0</v>
      </c>
      <c r="Q871" t="s">
        <v>12</v>
      </c>
      <c r="R871" t="s">
        <v>8</v>
      </c>
      <c r="S871" t="s">
        <v>71</v>
      </c>
      <c r="T871">
        <v>9</v>
      </c>
    </row>
    <row r="872" spans="1:20" x14ac:dyDescent="0.25">
      <c r="A872" s="13">
        <v>43374</v>
      </c>
      <c r="B872">
        <v>56508</v>
      </c>
      <c r="C872" t="s">
        <v>22</v>
      </c>
      <c r="D872">
        <v>29</v>
      </c>
      <c r="E872" t="s">
        <v>20</v>
      </c>
      <c r="F872" t="s">
        <v>32</v>
      </c>
      <c r="G872" s="13"/>
      <c r="H872" t="s">
        <v>64</v>
      </c>
      <c r="I872" t="s">
        <v>26</v>
      </c>
      <c r="J872" s="13">
        <v>38203</v>
      </c>
      <c r="K872" t="s">
        <v>41</v>
      </c>
      <c r="L872" t="s">
        <v>64</v>
      </c>
      <c r="M872" t="s">
        <v>65</v>
      </c>
      <c r="N872">
        <v>3710</v>
      </c>
      <c r="O872">
        <v>123.67</v>
      </c>
      <c r="P872">
        <v>0</v>
      </c>
      <c r="Q872" t="s">
        <v>12</v>
      </c>
      <c r="R872" t="s">
        <v>9</v>
      </c>
      <c r="S872" t="s">
        <v>66</v>
      </c>
      <c r="T872">
        <v>10</v>
      </c>
    </row>
    <row r="873" spans="1:20" x14ac:dyDescent="0.25">
      <c r="A873" s="13">
        <v>43405</v>
      </c>
      <c r="B873">
        <v>56508</v>
      </c>
      <c r="C873" t="s">
        <v>22</v>
      </c>
      <c r="D873">
        <v>29</v>
      </c>
      <c r="E873" t="s">
        <v>20</v>
      </c>
      <c r="F873" t="s">
        <v>32</v>
      </c>
      <c r="G873" s="13"/>
      <c r="H873" t="s">
        <v>64</v>
      </c>
      <c r="I873" t="s">
        <v>26</v>
      </c>
      <c r="J873" s="13">
        <v>38203</v>
      </c>
      <c r="K873" t="s">
        <v>41</v>
      </c>
      <c r="L873" t="s">
        <v>64</v>
      </c>
      <c r="M873" t="s">
        <v>65</v>
      </c>
      <c r="N873">
        <v>3741</v>
      </c>
      <c r="O873">
        <v>124.7</v>
      </c>
      <c r="P873">
        <v>0</v>
      </c>
      <c r="Q873" t="s">
        <v>12</v>
      </c>
      <c r="R873" t="s">
        <v>9</v>
      </c>
      <c r="S873" t="s">
        <v>67</v>
      </c>
      <c r="T873">
        <v>11</v>
      </c>
    </row>
    <row r="874" spans="1:20" x14ac:dyDescent="0.25">
      <c r="A874" s="13">
        <v>43435</v>
      </c>
      <c r="B874">
        <v>56508</v>
      </c>
      <c r="C874" t="s">
        <v>22</v>
      </c>
      <c r="D874">
        <v>29</v>
      </c>
      <c r="E874" t="s">
        <v>20</v>
      </c>
      <c r="F874" t="s">
        <v>32</v>
      </c>
      <c r="G874" s="13"/>
      <c r="H874" t="s">
        <v>64</v>
      </c>
      <c r="I874" t="s">
        <v>26</v>
      </c>
      <c r="J874" s="13">
        <v>38203</v>
      </c>
      <c r="K874" t="s">
        <v>41</v>
      </c>
      <c r="L874" t="s">
        <v>64</v>
      </c>
      <c r="M874" t="s">
        <v>65</v>
      </c>
      <c r="N874">
        <v>3771</v>
      </c>
      <c r="O874">
        <v>125.7</v>
      </c>
      <c r="P874">
        <v>0</v>
      </c>
      <c r="Q874" t="s">
        <v>12</v>
      </c>
      <c r="R874" t="s">
        <v>9</v>
      </c>
      <c r="S874" t="s">
        <v>72</v>
      </c>
      <c r="T874">
        <v>12</v>
      </c>
    </row>
    <row r="875" spans="1:20" x14ac:dyDescent="0.25">
      <c r="A875" s="13">
        <v>42370</v>
      </c>
      <c r="B875">
        <v>106134</v>
      </c>
      <c r="C875" t="s">
        <v>22</v>
      </c>
      <c r="D875">
        <v>29</v>
      </c>
      <c r="E875" t="s">
        <v>17</v>
      </c>
      <c r="F875" t="s">
        <v>33</v>
      </c>
      <c r="G875" s="13"/>
      <c r="H875" t="s">
        <v>64</v>
      </c>
      <c r="I875" t="s">
        <v>25</v>
      </c>
      <c r="J875" s="13">
        <v>37966</v>
      </c>
      <c r="K875" t="s">
        <v>41</v>
      </c>
      <c r="L875" t="s">
        <v>64</v>
      </c>
      <c r="M875" t="s">
        <v>65</v>
      </c>
      <c r="N875">
        <v>2943</v>
      </c>
      <c r="O875">
        <v>98.1</v>
      </c>
      <c r="P875">
        <v>0</v>
      </c>
      <c r="Q875" t="s">
        <v>10</v>
      </c>
      <c r="R875" t="s">
        <v>3</v>
      </c>
      <c r="S875" t="s">
        <v>4</v>
      </c>
      <c r="T875">
        <v>1</v>
      </c>
    </row>
    <row r="876" spans="1:20" x14ac:dyDescent="0.25">
      <c r="A876" s="13">
        <v>42401</v>
      </c>
      <c r="B876">
        <v>106134</v>
      </c>
      <c r="C876" t="s">
        <v>22</v>
      </c>
      <c r="D876">
        <v>29</v>
      </c>
      <c r="E876" t="s">
        <v>17</v>
      </c>
      <c r="F876" t="s">
        <v>33</v>
      </c>
      <c r="G876" s="13"/>
      <c r="H876" t="s">
        <v>64</v>
      </c>
      <c r="I876" t="s">
        <v>25</v>
      </c>
      <c r="J876" s="13">
        <v>37966</v>
      </c>
      <c r="K876" t="s">
        <v>41</v>
      </c>
      <c r="L876" t="s">
        <v>64</v>
      </c>
      <c r="M876" t="s">
        <v>65</v>
      </c>
      <c r="N876">
        <v>2974</v>
      </c>
      <c r="O876">
        <v>99.13</v>
      </c>
      <c r="P876">
        <v>0</v>
      </c>
      <c r="Q876" t="s">
        <v>10</v>
      </c>
      <c r="R876" t="s">
        <v>3</v>
      </c>
      <c r="S876" t="s">
        <v>5</v>
      </c>
      <c r="T876">
        <v>2</v>
      </c>
    </row>
    <row r="877" spans="1:20" x14ac:dyDescent="0.25">
      <c r="A877" s="13">
        <v>42430</v>
      </c>
      <c r="B877">
        <v>106134</v>
      </c>
      <c r="C877" t="s">
        <v>22</v>
      </c>
      <c r="D877">
        <v>29</v>
      </c>
      <c r="E877" t="s">
        <v>17</v>
      </c>
      <c r="F877" t="s">
        <v>33</v>
      </c>
      <c r="G877" s="13"/>
      <c r="H877" t="s">
        <v>64</v>
      </c>
      <c r="I877" t="s">
        <v>25</v>
      </c>
      <c r="J877" s="13">
        <v>37966</v>
      </c>
      <c r="K877" t="s">
        <v>41</v>
      </c>
      <c r="L877" t="s">
        <v>64</v>
      </c>
      <c r="M877" t="s">
        <v>65</v>
      </c>
      <c r="N877">
        <v>3003</v>
      </c>
      <c r="O877">
        <v>100.1</v>
      </c>
      <c r="P877">
        <v>0</v>
      </c>
      <c r="Q877" t="s">
        <v>10</v>
      </c>
      <c r="R877" t="s">
        <v>3</v>
      </c>
      <c r="S877" t="s">
        <v>6</v>
      </c>
      <c r="T877">
        <v>3</v>
      </c>
    </row>
    <row r="878" spans="1:20" x14ac:dyDescent="0.25">
      <c r="A878" s="13">
        <v>42461</v>
      </c>
      <c r="B878">
        <v>106134</v>
      </c>
      <c r="C878" t="s">
        <v>22</v>
      </c>
      <c r="D878">
        <v>29</v>
      </c>
      <c r="E878" t="s">
        <v>17</v>
      </c>
      <c r="F878" t="s">
        <v>33</v>
      </c>
      <c r="G878" s="13"/>
      <c r="H878" t="s">
        <v>64</v>
      </c>
      <c r="I878" t="s">
        <v>25</v>
      </c>
      <c r="J878" s="13">
        <v>37966</v>
      </c>
      <c r="K878" t="s">
        <v>41</v>
      </c>
      <c r="L878" t="s">
        <v>64</v>
      </c>
      <c r="M878" t="s">
        <v>65</v>
      </c>
      <c r="N878">
        <v>3034</v>
      </c>
      <c r="O878">
        <v>101.13</v>
      </c>
      <c r="P878">
        <v>0</v>
      </c>
      <c r="Q878" t="s">
        <v>10</v>
      </c>
      <c r="R878" t="s">
        <v>7</v>
      </c>
      <c r="S878" t="s">
        <v>68</v>
      </c>
      <c r="T878">
        <v>4</v>
      </c>
    </row>
    <row r="879" spans="1:20" x14ac:dyDescent="0.25">
      <c r="A879" s="13">
        <v>42491</v>
      </c>
      <c r="B879">
        <v>106134</v>
      </c>
      <c r="C879" t="s">
        <v>22</v>
      </c>
      <c r="D879">
        <v>29</v>
      </c>
      <c r="E879" t="s">
        <v>17</v>
      </c>
      <c r="F879" t="s">
        <v>33</v>
      </c>
      <c r="G879" s="13"/>
      <c r="H879" t="s">
        <v>64</v>
      </c>
      <c r="I879" t="s">
        <v>25</v>
      </c>
      <c r="J879" s="13">
        <v>37966</v>
      </c>
      <c r="K879" t="s">
        <v>41</v>
      </c>
      <c r="L879" t="s">
        <v>64</v>
      </c>
      <c r="M879" t="s">
        <v>65</v>
      </c>
      <c r="N879">
        <v>3064</v>
      </c>
      <c r="O879">
        <v>102.13</v>
      </c>
      <c r="P879">
        <v>0</v>
      </c>
      <c r="Q879" t="s">
        <v>10</v>
      </c>
      <c r="R879" t="s">
        <v>7</v>
      </c>
      <c r="S879" t="s">
        <v>69</v>
      </c>
      <c r="T879">
        <v>5</v>
      </c>
    </row>
    <row r="880" spans="1:20" x14ac:dyDescent="0.25">
      <c r="A880" s="13">
        <v>42522</v>
      </c>
      <c r="B880">
        <v>106134</v>
      </c>
      <c r="C880" t="s">
        <v>22</v>
      </c>
      <c r="D880">
        <v>29</v>
      </c>
      <c r="E880" t="s">
        <v>17</v>
      </c>
      <c r="F880" t="s">
        <v>33</v>
      </c>
      <c r="G880" s="13"/>
      <c r="H880" t="s">
        <v>64</v>
      </c>
      <c r="I880" t="s">
        <v>25</v>
      </c>
      <c r="J880" s="13">
        <v>37966</v>
      </c>
      <c r="K880" t="s">
        <v>41</v>
      </c>
      <c r="L880" t="s">
        <v>64</v>
      </c>
      <c r="M880" t="s">
        <v>65</v>
      </c>
      <c r="N880">
        <v>3095</v>
      </c>
      <c r="O880">
        <v>103.17</v>
      </c>
      <c r="P880">
        <v>0</v>
      </c>
      <c r="Q880" t="s">
        <v>10</v>
      </c>
      <c r="R880" t="s">
        <v>7</v>
      </c>
      <c r="S880" t="s">
        <v>73</v>
      </c>
      <c r="T880">
        <v>6</v>
      </c>
    </row>
    <row r="881" spans="1:20" x14ac:dyDescent="0.25">
      <c r="A881" s="13">
        <v>42552</v>
      </c>
      <c r="B881">
        <v>106134</v>
      </c>
      <c r="C881" t="s">
        <v>22</v>
      </c>
      <c r="D881">
        <v>29</v>
      </c>
      <c r="E881" t="s">
        <v>17</v>
      </c>
      <c r="F881" t="s">
        <v>33</v>
      </c>
      <c r="G881" s="13"/>
      <c r="H881" t="s">
        <v>64</v>
      </c>
      <c r="I881" t="s">
        <v>25</v>
      </c>
      <c r="J881" s="13">
        <v>37966</v>
      </c>
      <c r="K881" t="s">
        <v>41</v>
      </c>
      <c r="L881" t="s">
        <v>64</v>
      </c>
      <c r="M881" t="s">
        <v>65</v>
      </c>
      <c r="N881">
        <v>3125</v>
      </c>
      <c r="O881">
        <v>104.17</v>
      </c>
      <c r="P881">
        <v>0</v>
      </c>
      <c r="Q881" t="s">
        <v>10</v>
      </c>
      <c r="R881" t="s">
        <v>8</v>
      </c>
      <c r="S881" t="s">
        <v>74</v>
      </c>
      <c r="T881">
        <v>7</v>
      </c>
    </row>
    <row r="882" spans="1:20" x14ac:dyDescent="0.25">
      <c r="A882" s="13">
        <v>42583</v>
      </c>
      <c r="B882">
        <v>106134</v>
      </c>
      <c r="C882" t="s">
        <v>22</v>
      </c>
      <c r="D882">
        <v>29</v>
      </c>
      <c r="E882" t="s">
        <v>17</v>
      </c>
      <c r="F882" t="s">
        <v>33</v>
      </c>
      <c r="G882" s="13"/>
      <c r="H882" t="s">
        <v>64</v>
      </c>
      <c r="I882" t="s">
        <v>25</v>
      </c>
      <c r="J882" s="13">
        <v>37966</v>
      </c>
      <c r="K882" t="s">
        <v>41</v>
      </c>
      <c r="L882" t="s">
        <v>64</v>
      </c>
      <c r="M882" t="s">
        <v>65</v>
      </c>
      <c r="N882">
        <v>3156</v>
      </c>
      <c r="O882">
        <v>105.2</v>
      </c>
      <c r="P882">
        <v>0</v>
      </c>
      <c r="Q882" t="s">
        <v>10</v>
      </c>
      <c r="R882" t="s">
        <v>8</v>
      </c>
      <c r="S882" t="s">
        <v>70</v>
      </c>
      <c r="T882">
        <v>8</v>
      </c>
    </row>
    <row r="883" spans="1:20" x14ac:dyDescent="0.25">
      <c r="A883" s="13">
        <v>42614</v>
      </c>
      <c r="B883">
        <v>106134</v>
      </c>
      <c r="C883" t="s">
        <v>22</v>
      </c>
      <c r="D883">
        <v>29</v>
      </c>
      <c r="E883" t="s">
        <v>17</v>
      </c>
      <c r="F883" t="s">
        <v>33</v>
      </c>
      <c r="G883" s="13"/>
      <c r="H883" t="s">
        <v>64</v>
      </c>
      <c r="I883" t="s">
        <v>25</v>
      </c>
      <c r="J883" s="13">
        <v>37966</v>
      </c>
      <c r="K883" t="s">
        <v>41</v>
      </c>
      <c r="L883" t="s">
        <v>64</v>
      </c>
      <c r="M883" t="s">
        <v>65</v>
      </c>
      <c r="N883">
        <v>3187</v>
      </c>
      <c r="O883">
        <v>106.23</v>
      </c>
      <c r="P883">
        <v>0</v>
      </c>
      <c r="Q883" t="s">
        <v>10</v>
      </c>
      <c r="R883" t="s">
        <v>8</v>
      </c>
      <c r="S883" t="s">
        <v>71</v>
      </c>
      <c r="T883">
        <v>9</v>
      </c>
    </row>
    <row r="884" spans="1:20" x14ac:dyDescent="0.25">
      <c r="A884" s="13">
        <v>42644</v>
      </c>
      <c r="B884">
        <v>106134</v>
      </c>
      <c r="C884" t="s">
        <v>22</v>
      </c>
      <c r="D884">
        <v>29</v>
      </c>
      <c r="E884" t="s">
        <v>17</v>
      </c>
      <c r="F884" t="s">
        <v>33</v>
      </c>
      <c r="G884" s="13"/>
      <c r="H884" t="s">
        <v>64</v>
      </c>
      <c r="I884" t="s">
        <v>25</v>
      </c>
      <c r="J884" s="13">
        <v>37966</v>
      </c>
      <c r="K884" t="s">
        <v>41</v>
      </c>
      <c r="L884" t="s">
        <v>64</v>
      </c>
      <c r="M884" t="s">
        <v>65</v>
      </c>
      <c r="N884">
        <v>3217</v>
      </c>
      <c r="O884">
        <v>107.23</v>
      </c>
      <c r="P884">
        <v>0</v>
      </c>
      <c r="Q884" t="s">
        <v>10</v>
      </c>
      <c r="R884" t="s">
        <v>9</v>
      </c>
      <c r="S884" t="s">
        <v>66</v>
      </c>
      <c r="T884">
        <v>10</v>
      </c>
    </row>
    <row r="885" spans="1:20" x14ac:dyDescent="0.25">
      <c r="A885" s="13">
        <v>42675</v>
      </c>
      <c r="B885">
        <v>106134</v>
      </c>
      <c r="C885" t="s">
        <v>22</v>
      </c>
      <c r="D885">
        <v>29</v>
      </c>
      <c r="E885" t="s">
        <v>17</v>
      </c>
      <c r="F885" t="s">
        <v>33</v>
      </c>
      <c r="G885" s="13"/>
      <c r="H885" t="s">
        <v>64</v>
      </c>
      <c r="I885" t="s">
        <v>25</v>
      </c>
      <c r="J885" s="13">
        <v>37966</v>
      </c>
      <c r="K885" t="s">
        <v>41</v>
      </c>
      <c r="L885" t="s">
        <v>64</v>
      </c>
      <c r="M885" t="s">
        <v>65</v>
      </c>
      <c r="N885">
        <v>3248</v>
      </c>
      <c r="O885">
        <v>108.27</v>
      </c>
      <c r="P885">
        <v>0</v>
      </c>
      <c r="Q885" t="s">
        <v>10</v>
      </c>
      <c r="R885" t="s">
        <v>9</v>
      </c>
      <c r="S885" t="s">
        <v>67</v>
      </c>
      <c r="T885">
        <v>11</v>
      </c>
    </row>
    <row r="886" spans="1:20" x14ac:dyDescent="0.25">
      <c r="A886" s="13">
        <v>42705</v>
      </c>
      <c r="B886">
        <v>106134</v>
      </c>
      <c r="C886" t="s">
        <v>22</v>
      </c>
      <c r="D886">
        <v>29</v>
      </c>
      <c r="E886" t="s">
        <v>17</v>
      </c>
      <c r="F886" t="s">
        <v>33</v>
      </c>
      <c r="G886" s="13"/>
      <c r="H886" t="s">
        <v>64</v>
      </c>
      <c r="I886" t="s">
        <v>25</v>
      </c>
      <c r="J886" s="13">
        <v>37966</v>
      </c>
      <c r="K886" t="s">
        <v>41</v>
      </c>
      <c r="L886" t="s">
        <v>64</v>
      </c>
      <c r="M886" t="s">
        <v>65</v>
      </c>
      <c r="N886">
        <v>3278</v>
      </c>
      <c r="O886">
        <v>109.27</v>
      </c>
      <c r="P886">
        <v>0</v>
      </c>
      <c r="Q886" t="s">
        <v>10</v>
      </c>
      <c r="R886" t="s">
        <v>9</v>
      </c>
      <c r="S886" t="s">
        <v>72</v>
      </c>
      <c r="T886">
        <v>12</v>
      </c>
    </row>
    <row r="887" spans="1:20" x14ac:dyDescent="0.25">
      <c r="A887" s="13">
        <v>42005</v>
      </c>
      <c r="B887">
        <v>95752</v>
      </c>
      <c r="C887" t="s">
        <v>22</v>
      </c>
      <c r="D887">
        <v>29</v>
      </c>
      <c r="E887" t="s">
        <v>18</v>
      </c>
      <c r="F887" t="s">
        <v>32</v>
      </c>
      <c r="G887" s="13"/>
      <c r="H887" t="s">
        <v>64</v>
      </c>
      <c r="I887" t="s">
        <v>25</v>
      </c>
      <c r="J887" s="13">
        <v>39052</v>
      </c>
      <c r="K887" t="s">
        <v>42</v>
      </c>
      <c r="L887" t="s">
        <v>64</v>
      </c>
      <c r="M887" t="s">
        <v>65</v>
      </c>
      <c r="N887">
        <v>1492</v>
      </c>
      <c r="O887">
        <v>49.73</v>
      </c>
      <c r="P887">
        <v>0</v>
      </c>
      <c r="Q887" t="s">
        <v>2</v>
      </c>
      <c r="R887" t="s">
        <v>3</v>
      </c>
      <c r="S887" t="s">
        <v>4</v>
      </c>
      <c r="T887">
        <v>1</v>
      </c>
    </row>
    <row r="888" spans="1:20" x14ac:dyDescent="0.25">
      <c r="A888" s="13">
        <v>42005</v>
      </c>
      <c r="B888">
        <v>98080</v>
      </c>
      <c r="C888" t="s">
        <v>22</v>
      </c>
      <c r="D888">
        <v>29</v>
      </c>
      <c r="E888" t="s">
        <v>15</v>
      </c>
      <c r="F888" t="s">
        <v>32</v>
      </c>
      <c r="G888" s="13"/>
      <c r="H888" t="s">
        <v>64</v>
      </c>
      <c r="I888" t="s">
        <v>25</v>
      </c>
      <c r="J888" s="13">
        <v>37173</v>
      </c>
      <c r="K888" t="s">
        <v>41</v>
      </c>
      <c r="L888" t="s">
        <v>64</v>
      </c>
      <c r="M888" t="s">
        <v>65</v>
      </c>
      <c r="N888">
        <v>3371</v>
      </c>
      <c r="O888">
        <v>112.37</v>
      </c>
      <c r="P888">
        <v>0</v>
      </c>
      <c r="Q888" t="s">
        <v>2</v>
      </c>
      <c r="R888" t="s">
        <v>3</v>
      </c>
      <c r="S888" t="s">
        <v>4</v>
      </c>
      <c r="T888">
        <v>1</v>
      </c>
    </row>
    <row r="889" spans="1:20" x14ac:dyDescent="0.25">
      <c r="A889" s="13">
        <v>42005</v>
      </c>
      <c r="B889">
        <v>98432</v>
      </c>
      <c r="C889" t="s">
        <v>22</v>
      </c>
      <c r="D889">
        <v>29</v>
      </c>
      <c r="E889" t="s">
        <v>19</v>
      </c>
      <c r="F889" t="s">
        <v>32</v>
      </c>
      <c r="G889" s="13"/>
      <c r="H889" t="s">
        <v>64</v>
      </c>
      <c r="I889" t="s">
        <v>25</v>
      </c>
      <c r="J889" s="13">
        <v>38447</v>
      </c>
      <c r="K889" t="s">
        <v>41</v>
      </c>
      <c r="L889" t="s">
        <v>64</v>
      </c>
      <c r="M889" t="s">
        <v>65</v>
      </c>
      <c r="N889">
        <v>2097</v>
      </c>
      <c r="O889">
        <v>69.900000000000006</v>
      </c>
      <c r="P889">
        <v>0</v>
      </c>
      <c r="Q889" t="s">
        <v>2</v>
      </c>
      <c r="R889" t="s">
        <v>3</v>
      </c>
      <c r="S889" t="s">
        <v>4</v>
      </c>
      <c r="T889">
        <v>1</v>
      </c>
    </row>
    <row r="890" spans="1:20" x14ac:dyDescent="0.25">
      <c r="A890" s="13">
        <v>42036</v>
      </c>
      <c r="B890">
        <v>95752</v>
      </c>
      <c r="C890" t="s">
        <v>22</v>
      </c>
      <c r="D890">
        <v>29</v>
      </c>
      <c r="E890" t="s">
        <v>18</v>
      </c>
      <c r="F890" t="s">
        <v>32</v>
      </c>
      <c r="G890" s="13"/>
      <c r="H890" t="s">
        <v>64</v>
      </c>
      <c r="I890" t="s">
        <v>25</v>
      </c>
      <c r="J890" s="13">
        <v>39052</v>
      </c>
      <c r="K890" t="s">
        <v>42</v>
      </c>
      <c r="L890" t="s">
        <v>64</v>
      </c>
      <c r="M890" t="s">
        <v>65</v>
      </c>
      <c r="N890">
        <v>1523</v>
      </c>
      <c r="O890">
        <v>50.77</v>
      </c>
      <c r="P890">
        <v>0</v>
      </c>
      <c r="Q890" t="s">
        <v>2</v>
      </c>
      <c r="R890" t="s">
        <v>3</v>
      </c>
      <c r="S890" t="s">
        <v>5</v>
      </c>
      <c r="T890">
        <v>2</v>
      </c>
    </row>
    <row r="891" spans="1:20" x14ac:dyDescent="0.25">
      <c r="A891" s="13">
        <v>42036</v>
      </c>
      <c r="B891">
        <v>98080</v>
      </c>
      <c r="C891" t="s">
        <v>22</v>
      </c>
      <c r="D891">
        <v>29</v>
      </c>
      <c r="E891" t="s">
        <v>15</v>
      </c>
      <c r="F891" t="s">
        <v>32</v>
      </c>
      <c r="G891" s="13"/>
      <c r="H891" t="s">
        <v>64</v>
      </c>
      <c r="I891" t="s">
        <v>25</v>
      </c>
      <c r="J891" s="13">
        <v>37173</v>
      </c>
      <c r="K891" t="s">
        <v>41</v>
      </c>
      <c r="L891" t="s">
        <v>64</v>
      </c>
      <c r="M891" t="s">
        <v>65</v>
      </c>
      <c r="N891">
        <v>3402</v>
      </c>
      <c r="O891">
        <v>113.4</v>
      </c>
      <c r="P891">
        <v>0</v>
      </c>
      <c r="Q891" t="s">
        <v>2</v>
      </c>
      <c r="R891" t="s">
        <v>3</v>
      </c>
      <c r="S891" t="s">
        <v>5</v>
      </c>
      <c r="T891">
        <v>2</v>
      </c>
    </row>
    <row r="892" spans="1:20" x14ac:dyDescent="0.25">
      <c r="A892" s="13">
        <v>42036</v>
      </c>
      <c r="B892">
        <v>98432</v>
      </c>
      <c r="C892" t="s">
        <v>22</v>
      </c>
      <c r="D892">
        <v>29</v>
      </c>
      <c r="E892" t="s">
        <v>19</v>
      </c>
      <c r="F892" t="s">
        <v>32</v>
      </c>
      <c r="G892" s="13"/>
      <c r="H892" t="s">
        <v>64</v>
      </c>
      <c r="I892" t="s">
        <v>25</v>
      </c>
      <c r="J892" s="13">
        <v>38447</v>
      </c>
      <c r="K892" t="s">
        <v>41</v>
      </c>
      <c r="L892" t="s">
        <v>64</v>
      </c>
      <c r="M892" t="s">
        <v>65</v>
      </c>
      <c r="N892">
        <v>2128</v>
      </c>
      <c r="O892">
        <v>70.930000000000007</v>
      </c>
      <c r="P892">
        <v>0</v>
      </c>
      <c r="Q892" t="s">
        <v>2</v>
      </c>
      <c r="R892" t="s">
        <v>3</v>
      </c>
      <c r="S892" t="s">
        <v>5</v>
      </c>
      <c r="T892">
        <v>2</v>
      </c>
    </row>
    <row r="893" spans="1:20" x14ac:dyDescent="0.25">
      <c r="A893" s="13">
        <v>42064</v>
      </c>
      <c r="B893">
        <v>95752</v>
      </c>
      <c r="C893" t="s">
        <v>22</v>
      </c>
      <c r="D893">
        <v>29</v>
      </c>
      <c r="E893" t="s">
        <v>18</v>
      </c>
      <c r="F893" t="s">
        <v>32</v>
      </c>
      <c r="G893" s="13"/>
      <c r="H893" t="s">
        <v>64</v>
      </c>
      <c r="I893" t="s">
        <v>25</v>
      </c>
      <c r="J893" s="13">
        <v>39052</v>
      </c>
      <c r="K893" t="s">
        <v>42</v>
      </c>
      <c r="L893" t="s">
        <v>64</v>
      </c>
      <c r="M893" t="s">
        <v>65</v>
      </c>
      <c r="N893">
        <v>1551</v>
      </c>
      <c r="O893">
        <v>51.7</v>
      </c>
      <c r="P893">
        <v>0</v>
      </c>
      <c r="Q893" t="s">
        <v>2</v>
      </c>
      <c r="R893" t="s">
        <v>3</v>
      </c>
      <c r="S893" t="s">
        <v>6</v>
      </c>
      <c r="T893">
        <v>3</v>
      </c>
    </row>
    <row r="894" spans="1:20" x14ac:dyDescent="0.25">
      <c r="A894" s="13">
        <v>42064</v>
      </c>
      <c r="B894">
        <v>98080</v>
      </c>
      <c r="C894" t="s">
        <v>22</v>
      </c>
      <c r="D894">
        <v>29</v>
      </c>
      <c r="E894" t="s">
        <v>15</v>
      </c>
      <c r="F894" t="s">
        <v>32</v>
      </c>
      <c r="G894" s="13"/>
      <c r="H894" t="s">
        <v>64</v>
      </c>
      <c r="I894" t="s">
        <v>25</v>
      </c>
      <c r="J894" s="13">
        <v>37173</v>
      </c>
      <c r="K894" t="s">
        <v>41</v>
      </c>
      <c r="L894" t="s">
        <v>64</v>
      </c>
      <c r="M894" t="s">
        <v>65</v>
      </c>
      <c r="N894">
        <v>3430</v>
      </c>
      <c r="O894">
        <v>114.33</v>
      </c>
      <c r="P894">
        <v>0</v>
      </c>
      <c r="Q894" t="s">
        <v>2</v>
      </c>
      <c r="R894" t="s">
        <v>3</v>
      </c>
      <c r="S894" t="s">
        <v>6</v>
      </c>
      <c r="T894">
        <v>3</v>
      </c>
    </row>
    <row r="895" spans="1:20" x14ac:dyDescent="0.25">
      <c r="A895" s="13">
        <v>42064</v>
      </c>
      <c r="B895">
        <v>98432</v>
      </c>
      <c r="C895" t="s">
        <v>22</v>
      </c>
      <c r="D895">
        <v>29</v>
      </c>
      <c r="E895" t="s">
        <v>19</v>
      </c>
      <c r="F895" t="s">
        <v>32</v>
      </c>
      <c r="G895" s="13"/>
      <c r="H895" t="s">
        <v>64</v>
      </c>
      <c r="I895" t="s">
        <v>25</v>
      </c>
      <c r="J895" s="13">
        <v>38447</v>
      </c>
      <c r="K895" t="s">
        <v>41</v>
      </c>
      <c r="L895" t="s">
        <v>64</v>
      </c>
      <c r="M895" t="s">
        <v>65</v>
      </c>
      <c r="N895">
        <v>2156</v>
      </c>
      <c r="O895">
        <v>71.87</v>
      </c>
      <c r="P895">
        <v>0</v>
      </c>
      <c r="Q895" t="s">
        <v>2</v>
      </c>
      <c r="R895" t="s">
        <v>3</v>
      </c>
      <c r="S895" t="s">
        <v>6</v>
      </c>
      <c r="T895">
        <v>3</v>
      </c>
    </row>
    <row r="896" spans="1:20" x14ac:dyDescent="0.25">
      <c r="A896" s="13">
        <v>42095</v>
      </c>
      <c r="B896">
        <v>95752</v>
      </c>
      <c r="C896" t="s">
        <v>22</v>
      </c>
      <c r="D896">
        <v>29</v>
      </c>
      <c r="E896" t="s">
        <v>18</v>
      </c>
      <c r="F896" t="s">
        <v>32</v>
      </c>
      <c r="G896" s="13"/>
      <c r="H896" t="s">
        <v>64</v>
      </c>
      <c r="I896" t="s">
        <v>25</v>
      </c>
      <c r="J896" s="13">
        <v>39052</v>
      </c>
      <c r="K896" t="s">
        <v>42</v>
      </c>
      <c r="L896" t="s">
        <v>64</v>
      </c>
      <c r="M896" t="s">
        <v>65</v>
      </c>
      <c r="N896">
        <v>1582</v>
      </c>
      <c r="O896">
        <v>52.73</v>
      </c>
      <c r="P896">
        <v>0</v>
      </c>
      <c r="Q896" t="s">
        <v>2</v>
      </c>
      <c r="R896" t="s">
        <v>7</v>
      </c>
      <c r="S896" t="s">
        <v>68</v>
      </c>
      <c r="T896">
        <v>4</v>
      </c>
    </row>
    <row r="897" spans="1:20" x14ac:dyDescent="0.25">
      <c r="A897" s="13">
        <v>42095</v>
      </c>
      <c r="B897">
        <v>98080</v>
      </c>
      <c r="C897" t="s">
        <v>22</v>
      </c>
      <c r="D897">
        <v>29</v>
      </c>
      <c r="E897" t="s">
        <v>15</v>
      </c>
      <c r="F897" t="s">
        <v>32</v>
      </c>
      <c r="G897" s="13"/>
      <c r="H897" t="s">
        <v>64</v>
      </c>
      <c r="I897" t="s">
        <v>25</v>
      </c>
      <c r="J897" s="13">
        <v>37173</v>
      </c>
      <c r="K897" t="s">
        <v>41</v>
      </c>
      <c r="L897" t="s">
        <v>64</v>
      </c>
      <c r="M897" t="s">
        <v>65</v>
      </c>
      <c r="N897">
        <v>3461</v>
      </c>
      <c r="O897">
        <v>115.37</v>
      </c>
      <c r="P897">
        <v>0</v>
      </c>
      <c r="Q897" t="s">
        <v>2</v>
      </c>
      <c r="R897" t="s">
        <v>7</v>
      </c>
      <c r="S897" t="s">
        <v>68</v>
      </c>
      <c r="T897">
        <v>4</v>
      </c>
    </row>
    <row r="898" spans="1:20" x14ac:dyDescent="0.25">
      <c r="A898" s="13">
        <v>42095</v>
      </c>
      <c r="B898">
        <v>98432</v>
      </c>
      <c r="C898" t="s">
        <v>22</v>
      </c>
      <c r="D898">
        <v>29</v>
      </c>
      <c r="E898" t="s">
        <v>19</v>
      </c>
      <c r="F898" t="s">
        <v>32</v>
      </c>
      <c r="G898" s="13"/>
      <c r="H898" t="s">
        <v>64</v>
      </c>
      <c r="I898" t="s">
        <v>25</v>
      </c>
      <c r="J898" s="13">
        <v>38447</v>
      </c>
      <c r="K898" t="s">
        <v>41</v>
      </c>
      <c r="L898" t="s">
        <v>64</v>
      </c>
      <c r="M898" t="s">
        <v>65</v>
      </c>
      <c r="N898">
        <v>2187</v>
      </c>
      <c r="O898">
        <v>72.900000000000006</v>
      </c>
      <c r="P898">
        <v>0</v>
      </c>
      <c r="Q898" t="s">
        <v>2</v>
      </c>
      <c r="R898" t="s">
        <v>7</v>
      </c>
      <c r="S898" t="s">
        <v>68</v>
      </c>
      <c r="T898">
        <v>4</v>
      </c>
    </row>
    <row r="899" spans="1:20" x14ac:dyDescent="0.25">
      <c r="A899" s="13">
        <v>42125</v>
      </c>
      <c r="B899">
        <v>92484</v>
      </c>
      <c r="C899" t="s">
        <v>22</v>
      </c>
      <c r="D899">
        <v>29</v>
      </c>
      <c r="E899" t="s">
        <v>17</v>
      </c>
      <c r="F899" t="s">
        <v>32</v>
      </c>
      <c r="G899" s="13"/>
      <c r="H899" t="s">
        <v>64</v>
      </c>
      <c r="I899" t="s">
        <v>25</v>
      </c>
      <c r="J899" s="13">
        <v>40661</v>
      </c>
      <c r="K899" t="s">
        <v>42</v>
      </c>
      <c r="L899" t="s">
        <v>64</v>
      </c>
      <c r="M899" t="s">
        <v>65</v>
      </c>
      <c r="N899">
        <v>3</v>
      </c>
      <c r="O899">
        <v>0.1</v>
      </c>
      <c r="P899">
        <v>0</v>
      </c>
      <c r="Q899" t="s">
        <v>2</v>
      </c>
      <c r="R899" t="s">
        <v>7</v>
      </c>
      <c r="S899" t="s">
        <v>69</v>
      </c>
      <c r="T899">
        <v>5</v>
      </c>
    </row>
    <row r="900" spans="1:20" x14ac:dyDescent="0.25">
      <c r="A900" s="13">
        <v>42125</v>
      </c>
      <c r="B900">
        <v>95752</v>
      </c>
      <c r="C900" t="s">
        <v>22</v>
      </c>
      <c r="D900">
        <v>29</v>
      </c>
      <c r="E900" t="s">
        <v>18</v>
      </c>
      <c r="F900" t="s">
        <v>32</v>
      </c>
      <c r="G900" s="13"/>
      <c r="H900" t="s">
        <v>64</v>
      </c>
      <c r="I900" t="s">
        <v>25</v>
      </c>
      <c r="J900" s="13">
        <v>39052</v>
      </c>
      <c r="K900" t="s">
        <v>42</v>
      </c>
      <c r="L900" t="s">
        <v>64</v>
      </c>
      <c r="M900" t="s">
        <v>65</v>
      </c>
      <c r="N900">
        <v>1612</v>
      </c>
      <c r="O900">
        <v>53.73</v>
      </c>
      <c r="P900">
        <v>0</v>
      </c>
      <c r="Q900" t="s">
        <v>2</v>
      </c>
      <c r="R900" t="s">
        <v>7</v>
      </c>
      <c r="S900" t="s">
        <v>69</v>
      </c>
      <c r="T900">
        <v>5</v>
      </c>
    </row>
    <row r="901" spans="1:20" x14ac:dyDescent="0.25">
      <c r="A901" s="13">
        <v>42125</v>
      </c>
      <c r="B901">
        <v>98080</v>
      </c>
      <c r="C901" t="s">
        <v>22</v>
      </c>
      <c r="D901">
        <v>29</v>
      </c>
      <c r="E901" t="s">
        <v>15</v>
      </c>
      <c r="F901" t="s">
        <v>32</v>
      </c>
      <c r="G901" s="13"/>
      <c r="H901" t="s">
        <v>64</v>
      </c>
      <c r="I901" t="s">
        <v>25</v>
      </c>
      <c r="J901" s="13">
        <v>37173</v>
      </c>
      <c r="K901" t="s">
        <v>41</v>
      </c>
      <c r="L901" t="s">
        <v>64</v>
      </c>
      <c r="M901" t="s">
        <v>65</v>
      </c>
      <c r="N901">
        <v>3491</v>
      </c>
      <c r="O901">
        <v>116.37</v>
      </c>
      <c r="P901">
        <v>0</v>
      </c>
      <c r="Q901" t="s">
        <v>2</v>
      </c>
      <c r="R901" t="s">
        <v>7</v>
      </c>
      <c r="S901" t="s">
        <v>69</v>
      </c>
      <c r="T901">
        <v>5</v>
      </c>
    </row>
    <row r="902" spans="1:20" x14ac:dyDescent="0.25">
      <c r="A902" s="13">
        <v>42125</v>
      </c>
      <c r="B902">
        <v>98432</v>
      </c>
      <c r="C902" t="s">
        <v>22</v>
      </c>
      <c r="D902">
        <v>29</v>
      </c>
      <c r="E902" t="s">
        <v>19</v>
      </c>
      <c r="F902" t="s">
        <v>32</v>
      </c>
      <c r="G902" s="13"/>
      <c r="H902" t="s">
        <v>64</v>
      </c>
      <c r="I902" t="s">
        <v>25</v>
      </c>
      <c r="J902" s="13">
        <v>38447</v>
      </c>
      <c r="K902" t="s">
        <v>41</v>
      </c>
      <c r="L902" t="s">
        <v>64</v>
      </c>
      <c r="M902" t="s">
        <v>65</v>
      </c>
      <c r="N902">
        <v>2217</v>
      </c>
      <c r="O902">
        <v>73.900000000000006</v>
      </c>
      <c r="P902">
        <v>0</v>
      </c>
      <c r="Q902" t="s">
        <v>2</v>
      </c>
      <c r="R902" t="s">
        <v>7</v>
      </c>
      <c r="S902" t="s">
        <v>69</v>
      </c>
      <c r="T902">
        <v>5</v>
      </c>
    </row>
    <row r="903" spans="1:20" x14ac:dyDescent="0.25">
      <c r="A903" s="13">
        <v>42156</v>
      </c>
      <c r="B903">
        <v>92484</v>
      </c>
      <c r="C903" t="s">
        <v>22</v>
      </c>
      <c r="D903">
        <v>29</v>
      </c>
      <c r="E903" t="s">
        <v>17</v>
      </c>
      <c r="F903" t="s">
        <v>32</v>
      </c>
      <c r="G903" s="13"/>
      <c r="H903" t="s">
        <v>64</v>
      </c>
      <c r="I903" t="s">
        <v>25</v>
      </c>
      <c r="J903" s="13">
        <v>40661</v>
      </c>
      <c r="K903" t="s">
        <v>42</v>
      </c>
      <c r="L903" t="s">
        <v>64</v>
      </c>
      <c r="M903" t="s">
        <v>65</v>
      </c>
      <c r="N903">
        <v>34</v>
      </c>
      <c r="O903">
        <v>1.1299999999999999</v>
      </c>
      <c r="P903">
        <v>0</v>
      </c>
      <c r="Q903" t="s">
        <v>2</v>
      </c>
      <c r="R903" t="s">
        <v>7</v>
      </c>
      <c r="S903" t="s">
        <v>73</v>
      </c>
      <c r="T903">
        <v>6</v>
      </c>
    </row>
    <row r="904" spans="1:20" x14ac:dyDescent="0.25">
      <c r="A904" s="13">
        <v>42156</v>
      </c>
      <c r="B904">
        <v>95752</v>
      </c>
      <c r="C904" t="s">
        <v>22</v>
      </c>
      <c r="D904">
        <v>29</v>
      </c>
      <c r="E904" t="s">
        <v>18</v>
      </c>
      <c r="F904" t="s">
        <v>32</v>
      </c>
      <c r="G904" s="13"/>
      <c r="H904" t="s">
        <v>64</v>
      </c>
      <c r="I904" t="s">
        <v>25</v>
      </c>
      <c r="J904" s="13">
        <v>39052</v>
      </c>
      <c r="K904" t="s">
        <v>42</v>
      </c>
      <c r="L904" t="s">
        <v>64</v>
      </c>
      <c r="M904" t="s">
        <v>65</v>
      </c>
      <c r="N904">
        <v>1643</v>
      </c>
      <c r="O904">
        <v>54.77</v>
      </c>
      <c r="P904">
        <v>0</v>
      </c>
      <c r="Q904" t="s">
        <v>2</v>
      </c>
      <c r="R904" t="s">
        <v>7</v>
      </c>
      <c r="S904" t="s">
        <v>73</v>
      </c>
      <c r="T904">
        <v>6</v>
      </c>
    </row>
    <row r="905" spans="1:20" x14ac:dyDescent="0.25">
      <c r="A905" s="13">
        <v>42156</v>
      </c>
      <c r="B905">
        <v>98080</v>
      </c>
      <c r="C905" t="s">
        <v>22</v>
      </c>
      <c r="D905">
        <v>29</v>
      </c>
      <c r="E905" t="s">
        <v>15</v>
      </c>
      <c r="F905" t="s">
        <v>32</v>
      </c>
      <c r="G905" s="13"/>
      <c r="H905" t="s">
        <v>64</v>
      </c>
      <c r="I905" t="s">
        <v>25</v>
      </c>
      <c r="J905" s="13">
        <v>37173</v>
      </c>
      <c r="K905" t="s">
        <v>41</v>
      </c>
      <c r="L905" t="s">
        <v>64</v>
      </c>
      <c r="M905" t="s">
        <v>65</v>
      </c>
      <c r="N905">
        <v>3522</v>
      </c>
      <c r="O905">
        <v>117.4</v>
      </c>
      <c r="P905">
        <v>0</v>
      </c>
      <c r="Q905" t="s">
        <v>2</v>
      </c>
      <c r="R905" t="s">
        <v>7</v>
      </c>
      <c r="S905" t="s">
        <v>73</v>
      </c>
      <c r="T905">
        <v>6</v>
      </c>
    </row>
    <row r="906" spans="1:20" x14ac:dyDescent="0.25">
      <c r="A906" s="13">
        <v>42156</v>
      </c>
      <c r="B906">
        <v>98432</v>
      </c>
      <c r="C906" t="s">
        <v>22</v>
      </c>
      <c r="D906">
        <v>29</v>
      </c>
      <c r="E906" t="s">
        <v>19</v>
      </c>
      <c r="F906" t="s">
        <v>32</v>
      </c>
      <c r="G906" s="13"/>
      <c r="H906" t="s">
        <v>64</v>
      </c>
      <c r="I906" t="s">
        <v>25</v>
      </c>
      <c r="J906" s="13">
        <v>38447</v>
      </c>
      <c r="K906" t="s">
        <v>41</v>
      </c>
      <c r="L906" t="s">
        <v>64</v>
      </c>
      <c r="M906" t="s">
        <v>65</v>
      </c>
      <c r="N906">
        <v>2248</v>
      </c>
      <c r="O906">
        <v>74.930000000000007</v>
      </c>
      <c r="P906">
        <v>0</v>
      </c>
      <c r="Q906" t="s">
        <v>2</v>
      </c>
      <c r="R906" t="s">
        <v>7</v>
      </c>
      <c r="S906" t="s">
        <v>73</v>
      </c>
      <c r="T906">
        <v>6</v>
      </c>
    </row>
    <row r="907" spans="1:20" x14ac:dyDescent="0.25">
      <c r="A907" s="13">
        <v>42186</v>
      </c>
      <c r="B907">
        <v>92484</v>
      </c>
      <c r="C907" t="s">
        <v>22</v>
      </c>
      <c r="D907">
        <v>29</v>
      </c>
      <c r="E907" t="s">
        <v>17</v>
      </c>
      <c r="F907" t="s">
        <v>32</v>
      </c>
      <c r="G907" s="13"/>
      <c r="H907" t="s">
        <v>64</v>
      </c>
      <c r="I907" t="s">
        <v>25</v>
      </c>
      <c r="J907" s="13">
        <v>40661</v>
      </c>
      <c r="K907" t="s">
        <v>42</v>
      </c>
      <c r="L907" t="s">
        <v>64</v>
      </c>
      <c r="M907" t="s">
        <v>65</v>
      </c>
      <c r="N907">
        <v>64</v>
      </c>
      <c r="O907">
        <v>2.13</v>
      </c>
      <c r="P907">
        <v>0</v>
      </c>
      <c r="Q907" t="s">
        <v>2</v>
      </c>
      <c r="R907" t="s">
        <v>8</v>
      </c>
      <c r="S907" t="s">
        <v>74</v>
      </c>
      <c r="T907">
        <v>7</v>
      </c>
    </row>
    <row r="908" spans="1:20" x14ac:dyDescent="0.25">
      <c r="A908" s="13">
        <v>42186</v>
      </c>
      <c r="B908">
        <v>95752</v>
      </c>
      <c r="C908" t="s">
        <v>22</v>
      </c>
      <c r="D908">
        <v>29</v>
      </c>
      <c r="E908" t="s">
        <v>18</v>
      </c>
      <c r="F908" t="s">
        <v>32</v>
      </c>
      <c r="G908" s="13"/>
      <c r="H908" t="s">
        <v>64</v>
      </c>
      <c r="I908" t="s">
        <v>25</v>
      </c>
      <c r="J908" s="13">
        <v>39052</v>
      </c>
      <c r="K908" t="s">
        <v>42</v>
      </c>
      <c r="L908" t="s">
        <v>64</v>
      </c>
      <c r="M908" t="s">
        <v>65</v>
      </c>
      <c r="N908">
        <v>1673</v>
      </c>
      <c r="O908">
        <v>55.77</v>
      </c>
      <c r="P908">
        <v>0</v>
      </c>
      <c r="Q908" t="s">
        <v>2</v>
      </c>
      <c r="R908" t="s">
        <v>8</v>
      </c>
      <c r="S908" t="s">
        <v>74</v>
      </c>
      <c r="T908">
        <v>7</v>
      </c>
    </row>
    <row r="909" spans="1:20" x14ac:dyDescent="0.25">
      <c r="A909" s="13">
        <v>42186</v>
      </c>
      <c r="B909">
        <v>98080</v>
      </c>
      <c r="C909" t="s">
        <v>22</v>
      </c>
      <c r="D909">
        <v>29</v>
      </c>
      <c r="E909" t="s">
        <v>15</v>
      </c>
      <c r="F909" t="s">
        <v>32</v>
      </c>
      <c r="G909" s="13"/>
      <c r="H909" t="s">
        <v>64</v>
      </c>
      <c r="I909" t="s">
        <v>25</v>
      </c>
      <c r="J909" s="13">
        <v>37173</v>
      </c>
      <c r="K909" t="s">
        <v>41</v>
      </c>
      <c r="L909" t="s">
        <v>64</v>
      </c>
      <c r="M909" t="s">
        <v>65</v>
      </c>
      <c r="N909">
        <v>3552</v>
      </c>
      <c r="O909">
        <v>118.4</v>
      </c>
      <c r="P909">
        <v>0</v>
      </c>
      <c r="Q909" t="s">
        <v>2</v>
      </c>
      <c r="R909" t="s">
        <v>8</v>
      </c>
      <c r="S909" t="s">
        <v>74</v>
      </c>
      <c r="T909">
        <v>7</v>
      </c>
    </row>
    <row r="910" spans="1:20" x14ac:dyDescent="0.25">
      <c r="A910" s="13">
        <v>42186</v>
      </c>
      <c r="B910">
        <v>98432</v>
      </c>
      <c r="C910" t="s">
        <v>22</v>
      </c>
      <c r="D910">
        <v>29</v>
      </c>
      <c r="E910" t="s">
        <v>19</v>
      </c>
      <c r="F910" t="s">
        <v>32</v>
      </c>
      <c r="G910" s="13"/>
      <c r="H910" t="s">
        <v>64</v>
      </c>
      <c r="I910" t="s">
        <v>25</v>
      </c>
      <c r="J910" s="13">
        <v>38447</v>
      </c>
      <c r="K910" t="s">
        <v>41</v>
      </c>
      <c r="L910" t="s">
        <v>64</v>
      </c>
      <c r="M910" t="s">
        <v>65</v>
      </c>
      <c r="N910">
        <v>2278</v>
      </c>
      <c r="O910">
        <v>75.930000000000007</v>
      </c>
      <c r="P910">
        <v>0</v>
      </c>
      <c r="Q910" t="s">
        <v>2</v>
      </c>
      <c r="R910" t="s">
        <v>8</v>
      </c>
      <c r="S910" t="s">
        <v>74</v>
      </c>
      <c r="T910">
        <v>7</v>
      </c>
    </row>
    <row r="911" spans="1:20" x14ac:dyDescent="0.25">
      <c r="A911" s="13">
        <v>42217</v>
      </c>
      <c r="B911">
        <v>92484</v>
      </c>
      <c r="C911" t="s">
        <v>22</v>
      </c>
      <c r="D911">
        <v>29</v>
      </c>
      <c r="E911" t="s">
        <v>17</v>
      </c>
      <c r="F911" t="s">
        <v>32</v>
      </c>
      <c r="G911" s="13"/>
      <c r="H911" t="s">
        <v>64</v>
      </c>
      <c r="I911" t="s">
        <v>25</v>
      </c>
      <c r="J911" s="13">
        <v>40661</v>
      </c>
      <c r="K911" t="s">
        <v>42</v>
      </c>
      <c r="L911" t="s">
        <v>64</v>
      </c>
      <c r="M911" t="s">
        <v>65</v>
      </c>
      <c r="N911">
        <v>95</v>
      </c>
      <c r="O911">
        <v>3.17</v>
      </c>
      <c r="P911">
        <v>0</v>
      </c>
      <c r="Q911" t="s">
        <v>2</v>
      </c>
      <c r="R911" t="s">
        <v>8</v>
      </c>
      <c r="S911" t="s">
        <v>70</v>
      </c>
      <c r="T911">
        <v>8</v>
      </c>
    </row>
    <row r="912" spans="1:20" x14ac:dyDescent="0.25">
      <c r="A912" s="13">
        <v>42217</v>
      </c>
      <c r="B912">
        <v>95752</v>
      </c>
      <c r="C912" t="s">
        <v>22</v>
      </c>
      <c r="D912">
        <v>29</v>
      </c>
      <c r="E912" t="s">
        <v>18</v>
      </c>
      <c r="F912" t="s">
        <v>32</v>
      </c>
      <c r="G912" s="13"/>
      <c r="H912" t="s">
        <v>64</v>
      </c>
      <c r="I912" t="s">
        <v>25</v>
      </c>
      <c r="J912" s="13">
        <v>39052</v>
      </c>
      <c r="K912" t="s">
        <v>42</v>
      </c>
      <c r="L912" t="s">
        <v>64</v>
      </c>
      <c r="M912" t="s">
        <v>65</v>
      </c>
      <c r="N912">
        <v>1704</v>
      </c>
      <c r="O912">
        <v>56.8</v>
      </c>
      <c r="P912">
        <v>0</v>
      </c>
      <c r="Q912" t="s">
        <v>2</v>
      </c>
      <c r="R912" t="s">
        <v>8</v>
      </c>
      <c r="S912" t="s">
        <v>70</v>
      </c>
      <c r="T912">
        <v>8</v>
      </c>
    </row>
    <row r="913" spans="1:20" x14ac:dyDescent="0.25">
      <c r="A913" s="13">
        <v>42217</v>
      </c>
      <c r="B913">
        <v>98080</v>
      </c>
      <c r="C913" t="s">
        <v>22</v>
      </c>
      <c r="D913">
        <v>29</v>
      </c>
      <c r="E913" t="s">
        <v>15</v>
      </c>
      <c r="F913" t="s">
        <v>32</v>
      </c>
      <c r="G913" s="13"/>
      <c r="H913" t="s">
        <v>64</v>
      </c>
      <c r="I913" t="s">
        <v>25</v>
      </c>
      <c r="J913" s="13">
        <v>37173</v>
      </c>
      <c r="K913" t="s">
        <v>41</v>
      </c>
      <c r="L913" t="s">
        <v>64</v>
      </c>
      <c r="M913" t="s">
        <v>65</v>
      </c>
      <c r="N913">
        <v>3583</v>
      </c>
      <c r="O913">
        <v>119.43</v>
      </c>
      <c r="P913">
        <v>0</v>
      </c>
      <c r="Q913" t="s">
        <v>2</v>
      </c>
      <c r="R913" t="s">
        <v>8</v>
      </c>
      <c r="S913" t="s">
        <v>70</v>
      </c>
      <c r="T913">
        <v>8</v>
      </c>
    </row>
    <row r="914" spans="1:20" x14ac:dyDescent="0.25">
      <c r="A914" s="13">
        <v>42217</v>
      </c>
      <c r="B914">
        <v>98432</v>
      </c>
      <c r="C914" t="s">
        <v>22</v>
      </c>
      <c r="D914">
        <v>29</v>
      </c>
      <c r="E914" t="s">
        <v>19</v>
      </c>
      <c r="F914" t="s">
        <v>32</v>
      </c>
      <c r="G914" s="13"/>
      <c r="H914" t="s">
        <v>64</v>
      </c>
      <c r="I914" t="s">
        <v>25</v>
      </c>
      <c r="J914" s="13">
        <v>38447</v>
      </c>
      <c r="K914" t="s">
        <v>41</v>
      </c>
      <c r="L914" t="s">
        <v>64</v>
      </c>
      <c r="M914" t="s">
        <v>65</v>
      </c>
      <c r="N914">
        <v>2309</v>
      </c>
      <c r="O914">
        <v>76.97</v>
      </c>
      <c r="P914">
        <v>0</v>
      </c>
      <c r="Q914" t="s">
        <v>2</v>
      </c>
      <c r="R914" t="s">
        <v>8</v>
      </c>
      <c r="S914" t="s">
        <v>70</v>
      </c>
      <c r="T914">
        <v>8</v>
      </c>
    </row>
    <row r="915" spans="1:20" x14ac:dyDescent="0.25">
      <c r="A915" s="13">
        <v>42248</v>
      </c>
      <c r="B915">
        <v>92484</v>
      </c>
      <c r="C915" t="s">
        <v>22</v>
      </c>
      <c r="D915">
        <v>29</v>
      </c>
      <c r="E915" t="s">
        <v>17</v>
      </c>
      <c r="F915" t="s">
        <v>32</v>
      </c>
      <c r="G915" s="13"/>
      <c r="H915" t="s">
        <v>64</v>
      </c>
      <c r="I915" t="s">
        <v>25</v>
      </c>
      <c r="J915" s="13">
        <v>40661</v>
      </c>
      <c r="K915" t="s">
        <v>42</v>
      </c>
      <c r="L915" t="s">
        <v>64</v>
      </c>
      <c r="M915" t="s">
        <v>65</v>
      </c>
      <c r="N915">
        <v>126</v>
      </c>
      <c r="O915">
        <v>4.2</v>
      </c>
      <c r="P915">
        <v>0</v>
      </c>
      <c r="Q915" t="s">
        <v>2</v>
      </c>
      <c r="R915" t="s">
        <v>8</v>
      </c>
      <c r="S915" t="s">
        <v>71</v>
      </c>
      <c r="T915">
        <v>9</v>
      </c>
    </row>
    <row r="916" spans="1:20" x14ac:dyDescent="0.25">
      <c r="A916" s="13">
        <v>42248</v>
      </c>
      <c r="B916">
        <v>95752</v>
      </c>
      <c r="C916" t="s">
        <v>22</v>
      </c>
      <c r="D916">
        <v>29</v>
      </c>
      <c r="E916" t="s">
        <v>18</v>
      </c>
      <c r="F916" t="s">
        <v>32</v>
      </c>
      <c r="G916" s="13"/>
      <c r="H916" t="s">
        <v>64</v>
      </c>
      <c r="I916" t="s">
        <v>25</v>
      </c>
      <c r="J916" s="13">
        <v>39052</v>
      </c>
      <c r="K916" t="s">
        <v>42</v>
      </c>
      <c r="L916" t="s">
        <v>64</v>
      </c>
      <c r="M916" t="s">
        <v>65</v>
      </c>
      <c r="N916">
        <v>1735</v>
      </c>
      <c r="O916">
        <v>57.83</v>
      </c>
      <c r="P916">
        <v>0</v>
      </c>
      <c r="Q916" t="s">
        <v>2</v>
      </c>
      <c r="R916" t="s">
        <v>8</v>
      </c>
      <c r="S916" t="s">
        <v>71</v>
      </c>
      <c r="T916">
        <v>9</v>
      </c>
    </row>
    <row r="917" spans="1:20" x14ac:dyDescent="0.25">
      <c r="A917" s="13">
        <v>42248</v>
      </c>
      <c r="B917">
        <v>98080</v>
      </c>
      <c r="C917" t="s">
        <v>22</v>
      </c>
      <c r="D917">
        <v>29</v>
      </c>
      <c r="E917" t="s">
        <v>15</v>
      </c>
      <c r="F917" t="s">
        <v>32</v>
      </c>
      <c r="G917" s="13"/>
      <c r="H917" t="s">
        <v>64</v>
      </c>
      <c r="I917" t="s">
        <v>25</v>
      </c>
      <c r="J917" s="13">
        <v>37173</v>
      </c>
      <c r="K917" t="s">
        <v>41</v>
      </c>
      <c r="L917" t="s">
        <v>64</v>
      </c>
      <c r="M917" t="s">
        <v>65</v>
      </c>
      <c r="N917">
        <v>3614</v>
      </c>
      <c r="O917">
        <v>120.47</v>
      </c>
      <c r="P917">
        <v>0</v>
      </c>
      <c r="Q917" t="s">
        <v>2</v>
      </c>
      <c r="R917" t="s">
        <v>8</v>
      </c>
      <c r="S917" t="s">
        <v>71</v>
      </c>
      <c r="T917">
        <v>9</v>
      </c>
    </row>
    <row r="918" spans="1:20" x14ac:dyDescent="0.25">
      <c r="A918" s="13">
        <v>42248</v>
      </c>
      <c r="B918">
        <v>98432</v>
      </c>
      <c r="C918" t="s">
        <v>22</v>
      </c>
      <c r="D918">
        <v>29</v>
      </c>
      <c r="E918" t="s">
        <v>19</v>
      </c>
      <c r="F918" t="s">
        <v>32</v>
      </c>
      <c r="G918" s="13"/>
      <c r="H918" t="s">
        <v>64</v>
      </c>
      <c r="I918" t="s">
        <v>25</v>
      </c>
      <c r="J918" s="13">
        <v>38447</v>
      </c>
      <c r="K918" t="s">
        <v>41</v>
      </c>
      <c r="L918" t="s">
        <v>64</v>
      </c>
      <c r="M918" t="s">
        <v>65</v>
      </c>
      <c r="N918">
        <v>2340</v>
      </c>
      <c r="O918">
        <v>78</v>
      </c>
      <c r="P918">
        <v>0</v>
      </c>
      <c r="Q918" t="s">
        <v>2</v>
      </c>
      <c r="R918" t="s">
        <v>8</v>
      </c>
      <c r="S918" t="s">
        <v>71</v>
      </c>
      <c r="T918">
        <v>9</v>
      </c>
    </row>
    <row r="919" spans="1:20" x14ac:dyDescent="0.25">
      <c r="A919" s="13">
        <v>42278</v>
      </c>
      <c r="B919">
        <v>92484</v>
      </c>
      <c r="C919" t="s">
        <v>22</v>
      </c>
      <c r="D919">
        <v>29</v>
      </c>
      <c r="E919" t="s">
        <v>17</v>
      </c>
      <c r="F919" t="s">
        <v>32</v>
      </c>
      <c r="G919" s="13"/>
      <c r="H919" t="s">
        <v>64</v>
      </c>
      <c r="I919" t="s">
        <v>25</v>
      </c>
      <c r="J919" s="13">
        <v>40661</v>
      </c>
      <c r="K919" t="s">
        <v>42</v>
      </c>
      <c r="L919" t="s">
        <v>64</v>
      </c>
      <c r="M919" t="s">
        <v>65</v>
      </c>
      <c r="N919">
        <v>156</v>
      </c>
      <c r="O919">
        <v>5.2</v>
      </c>
      <c r="P919">
        <v>0</v>
      </c>
      <c r="Q919" t="s">
        <v>2</v>
      </c>
      <c r="R919" t="s">
        <v>9</v>
      </c>
      <c r="S919" t="s">
        <v>66</v>
      </c>
      <c r="T919">
        <v>10</v>
      </c>
    </row>
    <row r="920" spans="1:20" x14ac:dyDescent="0.25">
      <c r="A920" s="13">
        <v>42278</v>
      </c>
      <c r="B920">
        <v>95752</v>
      </c>
      <c r="C920" t="s">
        <v>22</v>
      </c>
      <c r="D920">
        <v>29</v>
      </c>
      <c r="E920" t="s">
        <v>18</v>
      </c>
      <c r="F920" t="s">
        <v>32</v>
      </c>
      <c r="G920" s="13"/>
      <c r="H920" t="s">
        <v>64</v>
      </c>
      <c r="I920" t="s">
        <v>25</v>
      </c>
      <c r="J920" s="13">
        <v>39052</v>
      </c>
      <c r="K920" t="s">
        <v>42</v>
      </c>
      <c r="L920" t="s">
        <v>64</v>
      </c>
      <c r="M920" t="s">
        <v>65</v>
      </c>
      <c r="N920">
        <v>1765</v>
      </c>
      <c r="O920">
        <v>58.83</v>
      </c>
      <c r="P920">
        <v>0</v>
      </c>
      <c r="Q920" t="s">
        <v>2</v>
      </c>
      <c r="R920" t="s">
        <v>9</v>
      </c>
      <c r="S920" t="s">
        <v>66</v>
      </c>
      <c r="T920">
        <v>10</v>
      </c>
    </row>
    <row r="921" spans="1:20" x14ac:dyDescent="0.25">
      <c r="A921" s="13">
        <v>42278</v>
      </c>
      <c r="B921">
        <v>98080</v>
      </c>
      <c r="C921" t="s">
        <v>22</v>
      </c>
      <c r="D921">
        <v>29</v>
      </c>
      <c r="E921" t="s">
        <v>15</v>
      </c>
      <c r="F921" t="s">
        <v>32</v>
      </c>
      <c r="G921" s="13"/>
      <c r="H921" t="s">
        <v>64</v>
      </c>
      <c r="I921" t="s">
        <v>25</v>
      </c>
      <c r="J921" s="13">
        <v>37173</v>
      </c>
      <c r="K921" t="s">
        <v>41</v>
      </c>
      <c r="L921" t="s">
        <v>64</v>
      </c>
      <c r="M921" t="s">
        <v>65</v>
      </c>
      <c r="N921">
        <v>3644</v>
      </c>
      <c r="O921">
        <v>121.47</v>
      </c>
      <c r="P921">
        <v>0</v>
      </c>
      <c r="Q921" t="s">
        <v>2</v>
      </c>
      <c r="R921" t="s">
        <v>9</v>
      </c>
      <c r="S921" t="s">
        <v>66</v>
      </c>
      <c r="T921">
        <v>10</v>
      </c>
    </row>
    <row r="922" spans="1:20" x14ac:dyDescent="0.25">
      <c r="A922" s="13">
        <v>42278</v>
      </c>
      <c r="B922">
        <v>98432</v>
      </c>
      <c r="C922" t="s">
        <v>22</v>
      </c>
      <c r="D922">
        <v>29</v>
      </c>
      <c r="E922" t="s">
        <v>19</v>
      </c>
      <c r="F922" t="s">
        <v>32</v>
      </c>
      <c r="G922" s="13"/>
      <c r="H922" t="s">
        <v>64</v>
      </c>
      <c r="I922" t="s">
        <v>25</v>
      </c>
      <c r="J922" s="13">
        <v>38447</v>
      </c>
      <c r="K922" t="s">
        <v>41</v>
      </c>
      <c r="L922" t="s">
        <v>64</v>
      </c>
      <c r="M922" t="s">
        <v>65</v>
      </c>
      <c r="N922">
        <v>2370</v>
      </c>
      <c r="O922">
        <v>79</v>
      </c>
      <c r="P922">
        <v>0</v>
      </c>
      <c r="Q922" t="s">
        <v>2</v>
      </c>
      <c r="R922" t="s">
        <v>9</v>
      </c>
      <c r="S922" t="s">
        <v>66</v>
      </c>
      <c r="T922">
        <v>10</v>
      </c>
    </row>
    <row r="923" spans="1:20" x14ac:dyDescent="0.25">
      <c r="A923" s="13">
        <v>42309</v>
      </c>
      <c r="B923">
        <v>92484</v>
      </c>
      <c r="C923" t="s">
        <v>22</v>
      </c>
      <c r="D923">
        <v>29</v>
      </c>
      <c r="E923" t="s">
        <v>17</v>
      </c>
      <c r="F923" t="s">
        <v>32</v>
      </c>
      <c r="G923" s="13"/>
      <c r="H923" t="s">
        <v>64</v>
      </c>
      <c r="I923" t="s">
        <v>25</v>
      </c>
      <c r="J923" s="13">
        <v>40661</v>
      </c>
      <c r="K923" t="s">
        <v>42</v>
      </c>
      <c r="L923" t="s">
        <v>64</v>
      </c>
      <c r="M923" t="s">
        <v>65</v>
      </c>
      <c r="N923">
        <v>187</v>
      </c>
      <c r="O923">
        <v>6.23</v>
      </c>
      <c r="P923">
        <v>0</v>
      </c>
      <c r="Q923" t="s">
        <v>2</v>
      </c>
      <c r="R923" t="s">
        <v>9</v>
      </c>
      <c r="S923" t="s">
        <v>67</v>
      </c>
      <c r="T923">
        <v>11</v>
      </c>
    </row>
    <row r="924" spans="1:20" x14ac:dyDescent="0.25">
      <c r="A924" s="13">
        <v>42309</v>
      </c>
      <c r="B924">
        <v>95752</v>
      </c>
      <c r="C924" t="s">
        <v>22</v>
      </c>
      <c r="D924">
        <v>29</v>
      </c>
      <c r="E924" t="s">
        <v>18</v>
      </c>
      <c r="F924" t="s">
        <v>32</v>
      </c>
      <c r="G924" s="13"/>
      <c r="H924" t="s">
        <v>64</v>
      </c>
      <c r="I924" t="s">
        <v>25</v>
      </c>
      <c r="J924" s="13">
        <v>39052</v>
      </c>
      <c r="K924" t="s">
        <v>42</v>
      </c>
      <c r="L924" t="s">
        <v>64</v>
      </c>
      <c r="M924" t="s">
        <v>65</v>
      </c>
      <c r="N924">
        <v>1796</v>
      </c>
      <c r="O924">
        <v>59.87</v>
      </c>
      <c r="P924">
        <v>0</v>
      </c>
      <c r="Q924" t="s">
        <v>2</v>
      </c>
      <c r="R924" t="s">
        <v>9</v>
      </c>
      <c r="S924" t="s">
        <v>67</v>
      </c>
      <c r="T924">
        <v>11</v>
      </c>
    </row>
    <row r="925" spans="1:20" x14ac:dyDescent="0.25">
      <c r="A925" s="13">
        <v>42309</v>
      </c>
      <c r="B925">
        <v>98080</v>
      </c>
      <c r="C925" t="s">
        <v>22</v>
      </c>
      <c r="D925">
        <v>29</v>
      </c>
      <c r="E925" t="s">
        <v>15</v>
      </c>
      <c r="F925" t="s">
        <v>32</v>
      </c>
      <c r="G925" s="13"/>
      <c r="H925" t="s">
        <v>64</v>
      </c>
      <c r="I925" t="s">
        <v>25</v>
      </c>
      <c r="J925" s="13">
        <v>37173</v>
      </c>
      <c r="K925" t="s">
        <v>41</v>
      </c>
      <c r="L925" t="s">
        <v>64</v>
      </c>
      <c r="M925" t="s">
        <v>65</v>
      </c>
      <c r="N925">
        <v>3675</v>
      </c>
      <c r="O925">
        <v>122.5</v>
      </c>
      <c r="P925">
        <v>0</v>
      </c>
      <c r="Q925" t="s">
        <v>2</v>
      </c>
      <c r="R925" t="s">
        <v>9</v>
      </c>
      <c r="S925" t="s">
        <v>67</v>
      </c>
      <c r="T925">
        <v>11</v>
      </c>
    </row>
    <row r="926" spans="1:20" x14ac:dyDescent="0.25">
      <c r="A926" s="13">
        <v>42309</v>
      </c>
      <c r="B926">
        <v>98432</v>
      </c>
      <c r="C926" t="s">
        <v>22</v>
      </c>
      <c r="D926">
        <v>29</v>
      </c>
      <c r="E926" t="s">
        <v>19</v>
      </c>
      <c r="F926" t="s">
        <v>32</v>
      </c>
      <c r="G926" s="13"/>
      <c r="H926" t="s">
        <v>64</v>
      </c>
      <c r="I926" t="s">
        <v>25</v>
      </c>
      <c r="J926" s="13">
        <v>38447</v>
      </c>
      <c r="K926" t="s">
        <v>41</v>
      </c>
      <c r="L926" t="s">
        <v>64</v>
      </c>
      <c r="M926" t="s">
        <v>65</v>
      </c>
      <c r="N926">
        <v>2401</v>
      </c>
      <c r="O926">
        <v>80.03</v>
      </c>
      <c r="P926">
        <v>0</v>
      </c>
      <c r="Q926" t="s">
        <v>2</v>
      </c>
      <c r="R926" t="s">
        <v>9</v>
      </c>
      <c r="S926" t="s">
        <v>67</v>
      </c>
      <c r="T926">
        <v>11</v>
      </c>
    </row>
    <row r="927" spans="1:20" x14ac:dyDescent="0.25">
      <c r="A927" s="13">
        <v>42339</v>
      </c>
      <c r="B927">
        <v>92484</v>
      </c>
      <c r="C927" t="s">
        <v>22</v>
      </c>
      <c r="D927">
        <v>29</v>
      </c>
      <c r="E927" t="s">
        <v>17</v>
      </c>
      <c r="F927" t="s">
        <v>32</v>
      </c>
      <c r="G927" s="13"/>
      <c r="H927" t="s">
        <v>64</v>
      </c>
      <c r="I927" t="s">
        <v>25</v>
      </c>
      <c r="J927" s="13">
        <v>40661</v>
      </c>
      <c r="K927" t="s">
        <v>42</v>
      </c>
      <c r="L927" t="s">
        <v>64</v>
      </c>
      <c r="M927" t="s">
        <v>65</v>
      </c>
      <c r="N927">
        <v>217</v>
      </c>
      <c r="O927">
        <v>7.23</v>
      </c>
      <c r="P927">
        <v>0</v>
      </c>
      <c r="Q927" t="s">
        <v>2</v>
      </c>
      <c r="R927" t="s">
        <v>9</v>
      </c>
      <c r="S927" t="s">
        <v>72</v>
      </c>
      <c r="T927">
        <v>12</v>
      </c>
    </row>
    <row r="928" spans="1:20" x14ac:dyDescent="0.25">
      <c r="A928" s="13">
        <v>42339</v>
      </c>
      <c r="B928">
        <v>95752</v>
      </c>
      <c r="C928" t="s">
        <v>22</v>
      </c>
      <c r="D928">
        <v>29</v>
      </c>
      <c r="E928" t="s">
        <v>18</v>
      </c>
      <c r="F928" t="s">
        <v>32</v>
      </c>
      <c r="G928" s="13"/>
      <c r="H928" t="s">
        <v>64</v>
      </c>
      <c r="I928" t="s">
        <v>25</v>
      </c>
      <c r="J928" s="13">
        <v>39052</v>
      </c>
      <c r="K928" t="s">
        <v>42</v>
      </c>
      <c r="L928" t="s">
        <v>64</v>
      </c>
      <c r="M928" t="s">
        <v>65</v>
      </c>
      <c r="N928">
        <v>1826</v>
      </c>
      <c r="O928">
        <v>60.87</v>
      </c>
      <c r="P928">
        <v>0</v>
      </c>
      <c r="Q928" t="s">
        <v>2</v>
      </c>
      <c r="R928" t="s">
        <v>9</v>
      </c>
      <c r="S928" t="s">
        <v>72</v>
      </c>
      <c r="T928">
        <v>12</v>
      </c>
    </row>
    <row r="929" spans="1:20" x14ac:dyDescent="0.25">
      <c r="A929" s="13">
        <v>42339</v>
      </c>
      <c r="B929">
        <v>98080</v>
      </c>
      <c r="C929" t="s">
        <v>22</v>
      </c>
      <c r="D929">
        <v>29</v>
      </c>
      <c r="E929" t="s">
        <v>15</v>
      </c>
      <c r="F929" t="s">
        <v>32</v>
      </c>
      <c r="G929" s="13"/>
      <c r="H929" t="s">
        <v>64</v>
      </c>
      <c r="I929" t="s">
        <v>25</v>
      </c>
      <c r="J929" s="13">
        <v>37173</v>
      </c>
      <c r="K929" t="s">
        <v>41</v>
      </c>
      <c r="L929" t="s">
        <v>64</v>
      </c>
      <c r="M929" t="s">
        <v>65</v>
      </c>
      <c r="N929">
        <v>3705</v>
      </c>
      <c r="O929">
        <v>123.5</v>
      </c>
      <c r="P929">
        <v>0</v>
      </c>
      <c r="Q929" t="s">
        <v>2</v>
      </c>
      <c r="R929" t="s">
        <v>9</v>
      </c>
      <c r="S929" t="s">
        <v>72</v>
      </c>
      <c r="T929">
        <v>12</v>
      </c>
    </row>
    <row r="930" spans="1:20" x14ac:dyDescent="0.25">
      <c r="A930" s="13">
        <v>42339</v>
      </c>
      <c r="B930">
        <v>98432</v>
      </c>
      <c r="C930" t="s">
        <v>22</v>
      </c>
      <c r="D930">
        <v>29</v>
      </c>
      <c r="E930" t="s">
        <v>19</v>
      </c>
      <c r="F930" t="s">
        <v>32</v>
      </c>
      <c r="G930" s="13"/>
      <c r="H930" t="s">
        <v>64</v>
      </c>
      <c r="I930" t="s">
        <v>25</v>
      </c>
      <c r="J930" s="13">
        <v>38447</v>
      </c>
      <c r="K930" t="s">
        <v>41</v>
      </c>
      <c r="L930" t="s">
        <v>64</v>
      </c>
      <c r="M930" t="s">
        <v>65</v>
      </c>
      <c r="N930">
        <v>2431</v>
      </c>
      <c r="O930">
        <v>81.03</v>
      </c>
      <c r="P930">
        <v>0</v>
      </c>
      <c r="Q930" t="s">
        <v>2</v>
      </c>
      <c r="R930" t="s">
        <v>9</v>
      </c>
      <c r="S930" t="s">
        <v>72</v>
      </c>
      <c r="T930">
        <v>12</v>
      </c>
    </row>
    <row r="931" spans="1:20" x14ac:dyDescent="0.25">
      <c r="A931" s="13">
        <v>42370</v>
      </c>
      <c r="B931">
        <v>92292</v>
      </c>
      <c r="C931" t="s">
        <v>22</v>
      </c>
      <c r="D931">
        <v>29</v>
      </c>
      <c r="E931" t="s">
        <v>20</v>
      </c>
      <c r="F931" t="s">
        <v>32</v>
      </c>
      <c r="G931" s="13"/>
      <c r="H931" t="s">
        <v>64</v>
      </c>
      <c r="I931" t="s">
        <v>25</v>
      </c>
      <c r="J931" s="13">
        <v>40757</v>
      </c>
      <c r="K931" t="s">
        <v>42</v>
      </c>
      <c r="L931" t="s">
        <v>64</v>
      </c>
      <c r="M931" t="s">
        <v>65</v>
      </c>
      <c r="N931">
        <v>152</v>
      </c>
      <c r="O931">
        <v>5.07</v>
      </c>
      <c r="P931">
        <v>0</v>
      </c>
      <c r="Q931" t="s">
        <v>10</v>
      </c>
      <c r="R931" t="s">
        <v>3</v>
      </c>
      <c r="S931" t="s">
        <v>4</v>
      </c>
      <c r="T931">
        <v>1</v>
      </c>
    </row>
    <row r="932" spans="1:20" x14ac:dyDescent="0.25">
      <c r="A932" s="13">
        <v>42401</v>
      </c>
      <c r="B932">
        <v>92292</v>
      </c>
      <c r="C932" t="s">
        <v>22</v>
      </c>
      <c r="D932">
        <v>29</v>
      </c>
      <c r="E932" t="s">
        <v>20</v>
      </c>
      <c r="F932" t="s">
        <v>32</v>
      </c>
      <c r="G932" s="13"/>
      <c r="H932" t="s">
        <v>64</v>
      </c>
      <c r="I932" t="s">
        <v>25</v>
      </c>
      <c r="J932" s="13">
        <v>40757</v>
      </c>
      <c r="K932" t="s">
        <v>42</v>
      </c>
      <c r="L932" t="s">
        <v>64</v>
      </c>
      <c r="M932" t="s">
        <v>65</v>
      </c>
      <c r="N932">
        <v>183</v>
      </c>
      <c r="O932">
        <v>6.1</v>
      </c>
      <c r="P932">
        <v>0</v>
      </c>
      <c r="Q932" t="s">
        <v>10</v>
      </c>
      <c r="R932" t="s">
        <v>3</v>
      </c>
      <c r="S932" t="s">
        <v>5</v>
      </c>
      <c r="T932">
        <v>2</v>
      </c>
    </row>
    <row r="933" spans="1:20" x14ac:dyDescent="0.25">
      <c r="A933" s="13">
        <v>42430</v>
      </c>
      <c r="B933">
        <v>92292</v>
      </c>
      <c r="C933" t="s">
        <v>22</v>
      </c>
      <c r="D933">
        <v>29</v>
      </c>
      <c r="E933" t="s">
        <v>20</v>
      </c>
      <c r="F933" t="s">
        <v>32</v>
      </c>
      <c r="G933" s="13"/>
      <c r="H933" t="s">
        <v>64</v>
      </c>
      <c r="I933" t="s">
        <v>25</v>
      </c>
      <c r="J933" s="13">
        <v>40757</v>
      </c>
      <c r="K933" t="s">
        <v>42</v>
      </c>
      <c r="L933" t="s">
        <v>64</v>
      </c>
      <c r="M933" t="s">
        <v>65</v>
      </c>
      <c r="N933">
        <v>212</v>
      </c>
      <c r="O933">
        <v>7.07</v>
      </c>
      <c r="P933">
        <v>0</v>
      </c>
      <c r="Q933" t="s">
        <v>10</v>
      </c>
      <c r="R933" t="s">
        <v>3</v>
      </c>
      <c r="S933" t="s">
        <v>6</v>
      </c>
      <c r="T933">
        <v>3</v>
      </c>
    </row>
    <row r="934" spans="1:20" x14ac:dyDescent="0.25">
      <c r="A934" s="13">
        <v>42461</v>
      </c>
      <c r="B934">
        <v>92292</v>
      </c>
      <c r="C934" t="s">
        <v>22</v>
      </c>
      <c r="D934">
        <v>29</v>
      </c>
      <c r="E934" t="s">
        <v>20</v>
      </c>
      <c r="F934" t="s">
        <v>32</v>
      </c>
      <c r="G934" s="13"/>
      <c r="H934" t="s">
        <v>64</v>
      </c>
      <c r="I934" t="s">
        <v>25</v>
      </c>
      <c r="J934" s="13">
        <v>40757</v>
      </c>
      <c r="K934" t="s">
        <v>42</v>
      </c>
      <c r="L934" t="s">
        <v>64</v>
      </c>
      <c r="M934" t="s">
        <v>65</v>
      </c>
      <c r="N934">
        <v>243</v>
      </c>
      <c r="O934">
        <v>8.1</v>
      </c>
      <c r="P934">
        <v>0</v>
      </c>
      <c r="Q934" t="s">
        <v>10</v>
      </c>
      <c r="R934" t="s">
        <v>7</v>
      </c>
      <c r="S934" t="s">
        <v>68</v>
      </c>
      <c r="T934">
        <v>4</v>
      </c>
    </row>
    <row r="935" spans="1:20" x14ac:dyDescent="0.25">
      <c r="A935" s="13">
        <v>42491</v>
      </c>
      <c r="B935">
        <v>92292</v>
      </c>
      <c r="C935" t="s">
        <v>22</v>
      </c>
      <c r="D935">
        <v>29</v>
      </c>
      <c r="E935" t="s">
        <v>20</v>
      </c>
      <c r="F935" t="s">
        <v>32</v>
      </c>
      <c r="G935" s="13"/>
      <c r="H935" t="s">
        <v>64</v>
      </c>
      <c r="I935" t="s">
        <v>25</v>
      </c>
      <c r="J935" s="13">
        <v>40757</v>
      </c>
      <c r="K935" t="s">
        <v>42</v>
      </c>
      <c r="L935" t="s">
        <v>64</v>
      </c>
      <c r="M935" t="s">
        <v>65</v>
      </c>
      <c r="N935">
        <v>273</v>
      </c>
      <c r="O935">
        <v>9.1</v>
      </c>
      <c r="P935">
        <v>0</v>
      </c>
      <c r="Q935" t="s">
        <v>10</v>
      </c>
      <c r="R935" t="s">
        <v>7</v>
      </c>
      <c r="S935" t="s">
        <v>69</v>
      </c>
      <c r="T935">
        <v>5</v>
      </c>
    </row>
    <row r="936" spans="1:20" x14ac:dyDescent="0.25">
      <c r="A936" s="13">
        <v>42522</v>
      </c>
      <c r="B936">
        <v>92292</v>
      </c>
      <c r="C936" t="s">
        <v>22</v>
      </c>
      <c r="D936">
        <v>29</v>
      </c>
      <c r="E936" t="s">
        <v>20</v>
      </c>
      <c r="F936" t="s">
        <v>32</v>
      </c>
      <c r="G936" s="13"/>
      <c r="H936" t="s">
        <v>64</v>
      </c>
      <c r="I936" t="s">
        <v>25</v>
      </c>
      <c r="J936" s="13">
        <v>40757</v>
      </c>
      <c r="K936" t="s">
        <v>42</v>
      </c>
      <c r="L936" t="s">
        <v>64</v>
      </c>
      <c r="M936" t="s">
        <v>65</v>
      </c>
      <c r="N936">
        <v>304</v>
      </c>
      <c r="O936">
        <v>10.130000000000001</v>
      </c>
      <c r="P936">
        <v>0</v>
      </c>
      <c r="Q936" t="s">
        <v>10</v>
      </c>
      <c r="R936" t="s">
        <v>7</v>
      </c>
      <c r="S936" t="s">
        <v>73</v>
      </c>
      <c r="T936">
        <v>6</v>
      </c>
    </row>
    <row r="937" spans="1:20" x14ac:dyDescent="0.25">
      <c r="A937" s="13">
        <v>42552</v>
      </c>
      <c r="B937">
        <v>92292</v>
      </c>
      <c r="C937" t="s">
        <v>22</v>
      </c>
      <c r="D937">
        <v>29</v>
      </c>
      <c r="E937" t="s">
        <v>20</v>
      </c>
      <c r="F937" t="s">
        <v>32</v>
      </c>
      <c r="G937" s="13"/>
      <c r="H937" t="s">
        <v>64</v>
      </c>
      <c r="I937" t="s">
        <v>25</v>
      </c>
      <c r="J937" s="13">
        <v>40757</v>
      </c>
      <c r="K937" t="s">
        <v>42</v>
      </c>
      <c r="L937" t="s">
        <v>64</v>
      </c>
      <c r="M937" t="s">
        <v>65</v>
      </c>
      <c r="N937">
        <v>334</v>
      </c>
      <c r="O937">
        <v>11.13</v>
      </c>
      <c r="P937">
        <v>0</v>
      </c>
      <c r="Q937" t="s">
        <v>10</v>
      </c>
      <c r="R937" t="s">
        <v>8</v>
      </c>
      <c r="S937" t="s">
        <v>74</v>
      </c>
      <c r="T937">
        <v>7</v>
      </c>
    </row>
    <row r="938" spans="1:20" x14ac:dyDescent="0.25">
      <c r="A938" s="13">
        <v>42583</v>
      </c>
      <c r="B938">
        <v>92292</v>
      </c>
      <c r="C938" t="s">
        <v>22</v>
      </c>
      <c r="D938">
        <v>29</v>
      </c>
      <c r="E938" t="s">
        <v>20</v>
      </c>
      <c r="F938" t="s">
        <v>32</v>
      </c>
      <c r="G938" s="13"/>
      <c r="H938" t="s">
        <v>64</v>
      </c>
      <c r="I938" t="s">
        <v>25</v>
      </c>
      <c r="J938" s="13">
        <v>40757</v>
      </c>
      <c r="K938" t="s">
        <v>42</v>
      </c>
      <c r="L938" t="s">
        <v>64</v>
      </c>
      <c r="M938" t="s">
        <v>65</v>
      </c>
      <c r="N938">
        <v>365</v>
      </c>
      <c r="O938">
        <v>12.17</v>
      </c>
      <c r="P938">
        <v>0</v>
      </c>
      <c r="Q938" t="s">
        <v>10</v>
      </c>
      <c r="R938" t="s">
        <v>8</v>
      </c>
      <c r="S938" t="s">
        <v>70</v>
      </c>
      <c r="T938">
        <v>8</v>
      </c>
    </row>
    <row r="939" spans="1:20" x14ac:dyDescent="0.25">
      <c r="A939" s="13">
        <v>42614</v>
      </c>
      <c r="B939">
        <v>92292</v>
      </c>
      <c r="C939" t="s">
        <v>22</v>
      </c>
      <c r="D939">
        <v>29</v>
      </c>
      <c r="E939" t="s">
        <v>20</v>
      </c>
      <c r="F939" t="s">
        <v>32</v>
      </c>
      <c r="G939" s="13"/>
      <c r="H939" t="s">
        <v>64</v>
      </c>
      <c r="I939" t="s">
        <v>25</v>
      </c>
      <c r="J939" s="13">
        <v>40757</v>
      </c>
      <c r="K939" t="s">
        <v>42</v>
      </c>
      <c r="L939" t="s">
        <v>64</v>
      </c>
      <c r="M939" t="s">
        <v>65</v>
      </c>
      <c r="N939">
        <v>396</v>
      </c>
      <c r="O939">
        <v>13.2</v>
      </c>
      <c r="P939">
        <v>0</v>
      </c>
      <c r="Q939" t="s">
        <v>10</v>
      </c>
      <c r="R939" t="s">
        <v>8</v>
      </c>
      <c r="S939" t="s">
        <v>71</v>
      </c>
      <c r="T939">
        <v>9</v>
      </c>
    </row>
    <row r="940" spans="1:20" x14ac:dyDescent="0.25">
      <c r="A940" s="13">
        <v>42644</v>
      </c>
      <c r="B940">
        <v>92292</v>
      </c>
      <c r="C940" t="s">
        <v>22</v>
      </c>
      <c r="D940">
        <v>29</v>
      </c>
      <c r="E940" t="s">
        <v>20</v>
      </c>
      <c r="F940" t="s">
        <v>32</v>
      </c>
      <c r="G940" s="13"/>
      <c r="H940" t="s">
        <v>64</v>
      </c>
      <c r="I940" t="s">
        <v>25</v>
      </c>
      <c r="J940" s="13">
        <v>40757</v>
      </c>
      <c r="K940" t="s">
        <v>42</v>
      </c>
      <c r="L940" t="s">
        <v>64</v>
      </c>
      <c r="M940" t="s">
        <v>65</v>
      </c>
      <c r="N940">
        <v>426</v>
      </c>
      <c r="O940">
        <v>14.2</v>
      </c>
      <c r="P940">
        <v>0</v>
      </c>
      <c r="Q940" t="s">
        <v>10</v>
      </c>
      <c r="R940" t="s">
        <v>9</v>
      </c>
      <c r="S940" t="s">
        <v>66</v>
      </c>
      <c r="T940">
        <v>10</v>
      </c>
    </row>
    <row r="941" spans="1:20" x14ac:dyDescent="0.25">
      <c r="A941" s="13">
        <v>42675</v>
      </c>
      <c r="B941">
        <v>92292</v>
      </c>
      <c r="C941" t="s">
        <v>22</v>
      </c>
      <c r="D941">
        <v>29</v>
      </c>
      <c r="E941" t="s">
        <v>20</v>
      </c>
      <c r="F941" t="s">
        <v>32</v>
      </c>
      <c r="G941" s="13"/>
      <c r="H941" t="s">
        <v>64</v>
      </c>
      <c r="I941" t="s">
        <v>25</v>
      </c>
      <c r="J941" s="13">
        <v>40757</v>
      </c>
      <c r="K941" t="s">
        <v>42</v>
      </c>
      <c r="L941" t="s">
        <v>64</v>
      </c>
      <c r="M941" t="s">
        <v>65</v>
      </c>
      <c r="N941">
        <v>457</v>
      </c>
      <c r="O941">
        <v>15.23</v>
      </c>
      <c r="P941">
        <v>0</v>
      </c>
      <c r="Q941" t="s">
        <v>10</v>
      </c>
      <c r="R941" t="s">
        <v>9</v>
      </c>
      <c r="S941" t="s">
        <v>67</v>
      </c>
      <c r="T941">
        <v>11</v>
      </c>
    </row>
    <row r="942" spans="1:20" x14ac:dyDescent="0.25">
      <c r="A942" s="13">
        <v>42705</v>
      </c>
      <c r="B942">
        <v>92292</v>
      </c>
      <c r="C942" t="s">
        <v>22</v>
      </c>
      <c r="D942">
        <v>29</v>
      </c>
      <c r="E942" t="s">
        <v>20</v>
      </c>
      <c r="F942" t="s">
        <v>32</v>
      </c>
      <c r="G942" s="13"/>
      <c r="H942" t="s">
        <v>64</v>
      </c>
      <c r="I942" t="s">
        <v>25</v>
      </c>
      <c r="J942" s="13">
        <v>40757</v>
      </c>
      <c r="K942" t="s">
        <v>42</v>
      </c>
      <c r="L942" t="s">
        <v>64</v>
      </c>
      <c r="M942" t="s">
        <v>65</v>
      </c>
      <c r="N942">
        <v>487</v>
      </c>
      <c r="O942">
        <v>16.23</v>
      </c>
      <c r="P942">
        <v>0</v>
      </c>
      <c r="Q942" t="s">
        <v>10</v>
      </c>
      <c r="R942" t="s">
        <v>9</v>
      </c>
      <c r="S942" t="s">
        <v>72</v>
      </c>
      <c r="T942">
        <v>12</v>
      </c>
    </row>
    <row r="943" spans="1:20" x14ac:dyDescent="0.25">
      <c r="A943" s="13">
        <v>42736</v>
      </c>
      <c r="B943">
        <v>92282</v>
      </c>
      <c r="C943" t="s">
        <v>22</v>
      </c>
      <c r="D943">
        <v>29</v>
      </c>
      <c r="E943" t="s">
        <v>19</v>
      </c>
      <c r="F943" t="s">
        <v>32</v>
      </c>
      <c r="G943" s="13"/>
      <c r="H943" t="s">
        <v>64</v>
      </c>
      <c r="I943" t="s">
        <v>25</v>
      </c>
      <c r="J943" s="13">
        <v>40148</v>
      </c>
      <c r="K943" t="s">
        <v>42</v>
      </c>
      <c r="L943" t="s">
        <v>64</v>
      </c>
      <c r="M943" t="s">
        <v>65</v>
      </c>
      <c r="N943">
        <v>1127</v>
      </c>
      <c r="O943">
        <v>37.57</v>
      </c>
      <c r="P943">
        <v>0</v>
      </c>
      <c r="Q943" t="s">
        <v>11</v>
      </c>
      <c r="R943" t="s">
        <v>3</v>
      </c>
      <c r="S943" t="s">
        <v>4</v>
      </c>
      <c r="T943">
        <v>1</v>
      </c>
    </row>
    <row r="944" spans="1:20" x14ac:dyDescent="0.25">
      <c r="A944" s="13">
        <v>42736</v>
      </c>
      <c r="B944">
        <v>92340</v>
      </c>
      <c r="C944" t="s">
        <v>22</v>
      </c>
      <c r="D944">
        <v>29</v>
      </c>
      <c r="E944" t="s">
        <v>16</v>
      </c>
      <c r="F944" t="s">
        <v>32</v>
      </c>
      <c r="G944" s="13"/>
      <c r="H944" t="s">
        <v>64</v>
      </c>
      <c r="I944" t="s">
        <v>25</v>
      </c>
      <c r="J944" s="13">
        <v>40085</v>
      </c>
      <c r="K944" t="s">
        <v>42</v>
      </c>
      <c r="L944" t="s">
        <v>64</v>
      </c>
      <c r="M944" t="s">
        <v>65</v>
      </c>
      <c r="N944">
        <v>1190</v>
      </c>
      <c r="O944">
        <v>39.67</v>
      </c>
      <c r="P944">
        <v>0</v>
      </c>
      <c r="Q944" t="s">
        <v>11</v>
      </c>
      <c r="R944" t="s">
        <v>3</v>
      </c>
      <c r="S944" t="s">
        <v>4</v>
      </c>
      <c r="T944">
        <v>1</v>
      </c>
    </row>
    <row r="945" spans="1:20" x14ac:dyDescent="0.25">
      <c r="A945" s="13">
        <v>42736</v>
      </c>
      <c r="B945">
        <v>95730</v>
      </c>
      <c r="C945" t="s">
        <v>22</v>
      </c>
      <c r="D945">
        <v>29</v>
      </c>
      <c r="E945" t="s">
        <v>18</v>
      </c>
      <c r="F945" t="s">
        <v>32</v>
      </c>
      <c r="G945" s="13"/>
      <c r="H945" t="s">
        <v>64</v>
      </c>
      <c r="I945" t="s">
        <v>25</v>
      </c>
      <c r="J945" s="13">
        <v>39623</v>
      </c>
      <c r="K945" t="s">
        <v>42</v>
      </c>
      <c r="L945" t="s">
        <v>64</v>
      </c>
      <c r="M945" t="s">
        <v>65</v>
      </c>
      <c r="N945">
        <v>1652</v>
      </c>
      <c r="O945">
        <v>55.07</v>
      </c>
      <c r="P945">
        <v>0</v>
      </c>
      <c r="Q945" t="s">
        <v>11</v>
      </c>
      <c r="R945" t="s">
        <v>3</v>
      </c>
      <c r="S945" t="s">
        <v>4</v>
      </c>
      <c r="T945">
        <v>1</v>
      </c>
    </row>
    <row r="946" spans="1:20" x14ac:dyDescent="0.25">
      <c r="A946" s="13">
        <v>42767</v>
      </c>
      <c r="B946">
        <v>92282</v>
      </c>
      <c r="C946" t="s">
        <v>22</v>
      </c>
      <c r="D946">
        <v>29</v>
      </c>
      <c r="E946" t="s">
        <v>19</v>
      </c>
      <c r="F946" t="s">
        <v>32</v>
      </c>
      <c r="G946" s="13"/>
      <c r="H946" t="s">
        <v>64</v>
      </c>
      <c r="I946" t="s">
        <v>25</v>
      </c>
      <c r="J946" s="13">
        <v>40148</v>
      </c>
      <c r="K946" t="s">
        <v>42</v>
      </c>
      <c r="L946" t="s">
        <v>64</v>
      </c>
      <c r="M946" t="s">
        <v>65</v>
      </c>
      <c r="N946">
        <v>1158</v>
      </c>
      <c r="O946">
        <v>38.6</v>
      </c>
      <c r="P946">
        <v>0</v>
      </c>
      <c r="Q946" t="s">
        <v>11</v>
      </c>
      <c r="R946" t="s">
        <v>3</v>
      </c>
      <c r="S946" t="s">
        <v>5</v>
      </c>
      <c r="T946">
        <v>2</v>
      </c>
    </row>
    <row r="947" spans="1:20" x14ac:dyDescent="0.25">
      <c r="A947" s="13">
        <v>42767</v>
      </c>
      <c r="B947">
        <v>92340</v>
      </c>
      <c r="C947" t="s">
        <v>22</v>
      </c>
      <c r="D947">
        <v>29</v>
      </c>
      <c r="E947" t="s">
        <v>16</v>
      </c>
      <c r="F947" t="s">
        <v>32</v>
      </c>
      <c r="G947" s="13"/>
      <c r="H947" t="s">
        <v>64</v>
      </c>
      <c r="I947" t="s">
        <v>25</v>
      </c>
      <c r="J947" s="13">
        <v>40085</v>
      </c>
      <c r="K947" t="s">
        <v>42</v>
      </c>
      <c r="L947" t="s">
        <v>64</v>
      </c>
      <c r="M947" t="s">
        <v>65</v>
      </c>
      <c r="N947">
        <v>1221</v>
      </c>
      <c r="O947">
        <v>40.700000000000003</v>
      </c>
      <c r="P947">
        <v>0</v>
      </c>
      <c r="Q947" t="s">
        <v>11</v>
      </c>
      <c r="R947" t="s">
        <v>3</v>
      </c>
      <c r="S947" t="s">
        <v>5</v>
      </c>
      <c r="T947">
        <v>2</v>
      </c>
    </row>
    <row r="948" spans="1:20" x14ac:dyDescent="0.25">
      <c r="A948" s="13">
        <v>42767</v>
      </c>
      <c r="B948">
        <v>95730</v>
      </c>
      <c r="C948" t="s">
        <v>22</v>
      </c>
      <c r="D948">
        <v>29</v>
      </c>
      <c r="E948" t="s">
        <v>18</v>
      </c>
      <c r="F948" t="s">
        <v>32</v>
      </c>
      <c r="G948" s="13"/>
      <c r="H948" t="s">
        <v>64</v>
      </c>
      <c r="I948" t="s">
        <v>25</v>
      </c>
      <c r="J948" s="13">
        <v>39623</v>
      </c>
      <c r="K948" t="s">
        <v>42</v>
      </c>
      <c r="L948" t="s">
        <v>64</v>
      </c>
      <c r="M948" t="s">
        <v>65</v>
      </c>
      <c r="N948">
        <v>1683</v>
      </c>
      <c r="O948">
        <v>56.1</v>
      </c>
      <c r="P948">
        <v>0</v>
      </c>
      <c r="Q948" t="s">
        <v>11</v>
      </c>
      <c r="R948" t="s">
        <v>3</v>
      </c>
      <c r="S948" t="s">
        <v>5</v>
      </c>
      <c r="T948">
        <v>2</v>
      </c>
    </row>
    <row r="949" spans="1:20" x14ac:dyDescent="0.25">
      <c r="A949" s="13">
        <v>42795</v>
      </c>
      <c r="B949">
        <v>92282</v>
      </c>
      <c r="C949" t="s">
        <v>22</v>
      </c>
      <c r="D949">
        <v>29</v>
      </c>
      <c r="E949" t="s">
        <v>19</v>
      </c>
      <c r="F949" t="s">
        <v>32</v>
      </c>
      <c r="G949" s="13"/>
      <c r="H949" t="s">
        <v>64</v>
      </c>
      <c r="I949" t="s">
        <v>25</v>
      </c>
      <c r="J949" s="13">
        <v>40148</v>
      </c>
      <c r="K949" t="s">
        <v>42</v>
      </c>
      <c r="L949" t="s">
        <v>64</v>
      </c>
      <c r="M949" t="s">
        <v>65</v>
      </c>
      <c r="N949">
        <v>1186</v>
      </c>
      <c r="O949">
        <v>39.53</v>
      </c>
      <c r="P949">
        <v>0</v>
      </c>
      <c r="Q949" t="s">
        <v>11</v>
      </c>
      <c r="R949" t="s">
        <v>3</v>
      </c>
      <c r="S949" t="s">
        <v>6</v>
      </c>
      <c r="T949">
        <v>3</v>
      </c>
    </row>
    <row r="950" spans="1:20" x14ac:dyDescent="0.25">
      <c r="A950" s="13">
        <v>42795</v>
      </c>
      <c r="B950">
        <v>92340</v>
      </c>
      <c r="C950" t="s">
        <v>22</v>
      </c>
      <c r="D950">
        <v>29</v>
      </c>
      <c r="E950" t="s">
        <v>16</v>
      </c>
      <c r="F950" t="s">
        <v>32</v>
      </c>
      <c r="G950" s="13"/>
      <c r="H950" t="s">
        <v>64</v>
      </c>
      <c r="I950" t="s">
        <v>25</v>
      </c>
      <c r="J950" s="13">
        <v>40085</v>
      </c>
      <c r="K950" t="s">
        <v>42</v>
      </c>
      <c r="L950" t="s">
        <v>64</v>
      </c>
      <c r="M950" t="s">
        <v>65</v>
      </c>
      <c r="N950">
        <v>1249</v>
      </c>
      <c r="O950">
        <v>41.63</v>
      </c>
      <c r="P950">
        <v>0</v>
      </c>
      <c r="Q950" t="s">
        <v>11</v>
      </c>
      <c r="R950" t="s">
        <v>3</v>
      </c>
      <c r="S950" t="s">
        <v>6</v>
      </c>
      <c r="T950">
        <v>3</v>
      </c>
    </row>
    <row r="951" spans="1:20" x14ac:dyDescent="0.25">
      <c r="A951" s="13">
        <v>42795</v>
      </c>
      <c r="B951">
        <v>95730</v>
      </c>
      <c r="C951" t="s">
        <v>22</v>
      </c>
      <c r="D951">
        <v>29</v>
      </c>
      <c r="E951" t="s">
        <v>18</v>
      </c>
      <c r="F951" t="s">
        <v>32</v>
      </c>
      <c r="G951" s="13"/>
      <c r="H951" t="s">
        <v>64</v>
      </c>
      <c r="I951" t="s">
        <v>25</v>
      </c>
      <c r="J951" s="13">
        <v>39623</v>
      </c>
      <c r="K951" t="s">
        <v>42</v>
      </c>
      <c r="L951" t="s">
        <v>64</v>
      </c>
      <c r="M951" t="s">
        <v>65</v>
      </c>
      <c r="N951">
        <v>1711</v>
      </c>
      <c r="O951">
        <v>57.03</v>
      </c>
      <c r="P951">
        <v>0</v>
      </c>
      <c r="Q951" t="s">
        <v>11</v>
      </c>
      <c r="R951" t="s">
        <v>3</v>
      </c>
      <c r="S951" t="s">
        <v>6</v>
      </c>
      <c r="T951">
        <v>3</v>
      </c>
    </row>
    <row r="952" spans="1:20" x14ac:dyDescent="0.25">
      <c r="A952" s="13">
        <v>42826</v>
      </c>
      <c r="B952">
        <v>92282</v>
      </c>
      <c r="C952" t="s">
        <v>22</v>
      </c>
      <c r="D952">
        <v>29</v>
      </c>
      <c r="E952" t="s">
        <v>19</v>
      </c>
      <c r="F952" t="s">
        <v>32</v>
      </c>
      <c r="G952" s="13"/>
      <c r="H952" t="s">
        <v>64</v>
      </c>
      <c r="I952" t="s">
        <v>25</v>
      </c>
      <c r="J952" s="13">
        <v>40148</v>
      </c>
      <c r="K952" t="s">
        <v>42</v>
      </c>
      <c r="L952" t="s">
        <v>64</v>
      </c>
      <c r="M952" t="s">
        <v>65</v>
      </c>
      <c r="N952">
        <v>1217</v>
      </c>
      <c r="O952">
        <v>40.57</v>
      </c>
      <c r="P952">
        <v>0</v>
      </c>
      <c r="Q952" t="s">
        <v>11</v>
      </c>
      <c r="R952" t="s">
        <v>7</v>
      </c>
      <c r="S952" t="s">
        <v>68</v>
      </c>
      <c r="T952">
        <v>4</v>
      </c>
    </row>
    <row r="953" spans="1:20" x14ac:dyDescent="0.25">
      <c r="A953" s="13">
        <v>42826</v>
      </c>
      <c r="B953">
        <v>92340</v>
      </c>
      <c r="C953" t="s">
        <v>22</v>
      </c>
      <c r="D953">
        <v>29</v>
      </c>
      <c r="E953" t="s">
        <v>16</v>
      </c>
      <c r="F953" t="s">
        <v>32</v>
      </c>
      <c r="G953" s="13"/>
      <c r="H953" t="s">
        <v>64</v>
      </c>
      <c r="I953" t="s">
        <v>25</v>
      </c>
      <c r="J953" s="13">
        <v>40085</v>
      </c>
      <c r="K953" t="s">
        <v>42</v>
      </c>
      <c r="L953" t="s">
        <v>64</v>
      </c>
      <c r="M953" t="s">
        <v>65</v>
      </c>
      <c r="N953">
        <v>1280</v>
      </c>
      <c r="O953">
        <v>42.67</v>
      </c>
      <c r="P953">
        <v>0</v>
      </c>
      <c r="Q953" t="s">
        <v>11</v>
      </c>
      <c r="R953" t="s">
        <v>7</v>
      </c>
      <c r="S953" t="s">
        <v>68</v>
      </c>
      <c r="T953">
        <v>4</v>
      </c>
    </row>
    <row r="954" spans="1:20" x14ac:dyDescent="0.25">
      <c r="A954" s="13">
        <v>42826</v>
      </c>
      <c r="B954">
        <v>95730</v>
      </c>
      <c r="C954" t="s">
        <v>22</v>
      </c>
      <c r="D954">
        <v>29</v>
      </c>
      <c r="E954" t="s">
        <v>18</v>
      </c>
      <c r="F954" t="s">
        <v>32</v>
      </c>
      <c r="G954" s="13"/>
      <c r="H954" t="s">
        <v>64</v>
      </c>
      <c r="I954" t="s">
        <v>25</v>
      </c>
      <c r="J954" s="13">
        <v>39623</v>
      </c>
      <c r="K954" t="s">
        <v>42</v>
      </c>
      <c r="L954" t="s">
        <v>64</v>
      </c>
      <c r="M954" t="s">
        <v>65</v>
      </c>
      <c r="N954">
        <v>1742</v>
      </c>
      <c r="O954">
        <v>58.07</v>
      </c>
      <c r="P954">
        <v>0</v>
      </c>
      <c r="Q954" t="s">
        <v>11</v>
      </c>
      <c r="R954" t="s">
        <v>7</v>
      </c>
      <c r="S954" t="s">
        <v>68</v>
      </c>
      <c r="T954">
        <v>4</v>
      </c>
    </row>
    <row r="955" spans="1:20" x14ac:dyDescent="0.25">
      <c r="A955" s="13">
        <v>42856</v>
      </c>
      <c r="B955">
        <v>92282</v>
      </c>
      <c r="C955" t="s">
        <v>22</v>
      </c>
      <c r="D955">
        <v>29</v>
      </c>
      <c r="E955" t="s">
        <v>19</v>
      </c>
      <c r="F955" t="s">
        <v>32</v>
      </c>
      <c r="G955" s="13"/>
      <c r="H955" t="s">
        <v>64</v>
      </c>
      <c r="I955" t="s">
        <v>25</v>
      </c>
      <c r="J955" s="13">
        <v>40148</v>
      </c>
      <c r="K955" t="s">
        <v>42</v>
      </c>
      <c r="L955" t="s">
        <v>64</v>
      </c>
      <c r="M955" t="s">
        <v>65</v>
      </c>
      <c r="N955">
        <v>1247</v>
      </c>
      <c r="O955">
        <v>41.57</v>
      </c>
      <c r="P955">
        <v>0</v>
      </c>
      <c r="Q955" t="s">
        <v>11</v>
      </c>
      <c r="R955" t="s">
        <v>7</v>
      </c>
      <c r="S955" t="s">
        <v>69</v>
      </c>
      <c r="T955">
        <v>5</v>
      </c>
    </row>
    <row r="956" spans="1:20" x14ac:dyDescent="0.25">
      <c r="A956" s="13">
        <v>42856</v>
      </c>
      <c r="B956">
        <v>92340</v>
      </c>
      <c r="C956" t="s">
        <v>22</v>
      </c>
      <c r="D956">
        <v>29</v>
      </c>
      <c r="E956" t="s">
        <v>16</v>
      </c>
      <c r="F956" t="s">
        <v>32</v>
      </c>
      <c r="G956" s="13"/>
      <c r="H956" t="s">
        <v>64</v>
      </c>
      <c r="I956" t="s">
        <v>25</v>
      </c>
      <c r="J956" s="13">
        <v>40085</v>
      </c>
      <c r="K956" t="s">
        <v>42</v>
      </c>
      <c r="L956" t="s">
        <v>64</v>
      </c>
      <c r="M956" t="s">
        <v>65</v>
      </c>
      <c r="N956">
        <v>1310</v>
      </c>
      <c r="O956">
        <v>43.67</v>
      </c>
      <c r="P956">
        <v>0</v>
      </c>
      <c r="Q956" t="s">
        <v>11</v>
      </c>
      <c r="R956" t="s">
        <v>7</v>
      </c>
      <c r="S956" t="s">
        <v>69</v>
      </c>
      <c r="T956">
        <v>5</v>
      </c>
    </row>
    <row r="957" spans="1:20" x14ac:dyDescent="0.25">
      <c r="A957" s="13">
        <v>42856</v>
      </c>
      <c r="B957">
        <v>95730</v>
      </c>
      <c r="C957" t="s">
        <v>22</v>
      </c>
      <c r="D957">
        <v>29</v>
      </c>
      <c r="E957" t="s">
        <v>18</v>
      </c>
      <c r="F957" t="s">
        <v>32</v>
      </c>
      <c r="G957" s="13"/>
      <c r="H957" t="s">
        <v>64</v>
      </c>
      <c r="I957" t="s">
        <v>25</v>
      </c>
      <c r="J957" s="13">
        <v>39623</v>
      </c>
      <c r="K957" t="s">
        <v>42</v>
      </c>
      <c r="L957" t="s">
        <v>64</v>
      </c>
      <c r="M957" t="s">
        <v>65</v>
      </c>
      <c r="N957">
        <v>1772</v>
      </c>
      <c r="O957">
        <v>59.07</v>
      </c>
      <c r="P957">
        <v>0</v>
      </c>
      <c r="Q957" t="s">
        <v>11</v>
      </c>
      <c r="R957" t="s">
        <v>7</v>
      </c>
      <c r="S957" t="s">
        <v>69</v>
      </c>
      <c r="T957">
        <v>5</v>
      </c>
    </row>
    <row r="958" spans="1:20" x14ac:dyDescent="0.25">
      <c r="A958" s="13">
        <v>42887</v>
      </c>
      <c r="B958">
        <v>92282</v>
      </c>
      <c r="C958" t="s">
        <v>22</v>
      </c>
      <c r="D958">
        <v>29</v>
      </c>
      <c r="E958" t="s">
        <v>19</v>
      </c>
      <c r="F958" t="s">
        <v>32</v>
      </c>
      <c r="G958" s="13"/>
      <c r="H958" t="s">
        <v>64</v>
      </c>
      <c r="I958" t="s">
        <v>25</v>
      </c>
      <c r="J958" s="13">
        <v>40148</v>
      </c>
      <c r="K958" t="s">
        <v>42</v>
      </c>
      <c r="L958" t="s">
        <v>64</v>
      </c>
      <c r="M958" t="s">
        <v>65</v>
      </c>
      <c r="N958">
        <v>1278</v>
      </c>
      <c r="O958">
        <v>42.6</v>
      </c>
      <c r="P958">
        <v>0</v>
      </c>
      <c r="Q958" t="s">
        <v>11</v>
      </c>
      <c r="R958" t="s">
        <v>7</v>
      </c>
      <c r="S958" t="s">
        <v>73</v>
      </c>
      <c r="T958">
        <v>6</v>
      </c>
    </row>
    <row r="959" spans="1:20" x14ac:dyDescent="0.25">
      <c r="A959" s="13">
        <v>42887</v>
      </c>
      <c r="B959">
        <v>92340</v>
      </c>
      <c r="C959" t="s">
        <v>22</v>
      </c>
      <c r="D959">
        <v>29</v>
      </c>
      <c r="E959" t="s">
        <v>16</v>
      </c>
      <c r="F959" t="s">
        <v>32</v>
      </c>
      <c r="G959" s="13"/>
      <c r="H959" t="s">
        <v>64</v>
      </c>
      <c r="I959" t="s">
        <v>25</v>
      </c>
      <c r="J959" s="13">
        <v>40085</v>
      </c>
      <c r="K959" t="s">
        <v>42</v>
      </c>
      <c r="L959" t="s">
        <v>64</v>
      </c>
      <c r="M959" t="s">
        <v>65</v>
      </c>
      <c r="N959">
        <v>1341</v>
      </c>
      <c r="O959">
        <v>44.7</v>
      </c>
      <c r="P959">
        <v>0</v>
      </c>
      <c r="Q959" t="s">
        <v>11</v>
      </c>
      <c r="R959" t="s">
        <v>7</v>
      </c>
      <c r="S959" t="s">
        <v>73</v>
      </c>
      <c r="T959">
        <v>6</v>
      </c>
    </row>
    <row r="960" spans="1:20" x14ac:dyDescent="0.25">
      <c r="A960" s="13">
        <v>42887</v>
      </c>
      <c r="B960">
        <v>95730</v>
      </c>
      <c r="C960" t="s">
        <v>22</v>
      </c>
      <c r="D960">
        <v>29</v>
      </c>
      <c r="E960" t="s">
        <v>18</v>
      </c>
      <c r="F960" t="s">
        <v>32</v>
      </c>
      <c r="G960" s="13"/>
      <c r="H960" t="s">
        <v>64</v>
      </c>
      <c r="I960" t="s">
        <v>25</v>
      </c>
      <c r="J960" s="13">
        <v>39623</v>
      </c>
      <c r="K960" t="s">
        <v>42</v>
      </c>
      <c r="L960" t="s">
        <v>64</v>
      </c>
      <c r="M960" t="s">
        <v>65</v>
      </c>
      <c r="N960">
        <v>1803</v>
      </c>
      <c r="O960">
        <v>60.1</v>
      </c>
      <c r="P960">
        <v>0</v>
      </c>
      <c r="Q960" t="s">
        <v>11</v>
      </c>
      <c r="R960" t="s">
        <v>7</v>
      </c>
      <c r="S960" t="s">
        <v>73</v>
      </c>
      <c r="T960">
        <v>6</v>
      </c>
    </row>
    <row r="961" spans="1:20" x14ac:dyDescent="0.25">
      <c r="A961" s="13">
        <v>42917</v>
      </c>
      <c r="B961">
        <v>92282</v>
      </c>
      <c r="C961" t="s">
        <v>22</v>
      </c>
      <c r="D961">
        <v>29</v>
      </c>
      <c r="E961" t="s">
        <v>19</v>
      </c>
      <c r="F961" t="s">
        <v>32</v>
      </c>
      <c r="G961" s="13"/>
      <c r="H961" t="s">
        <v>64</v>
      </c>
      <c r="I961" t="s">
        <v>25</v>
      </c>
      <c r="J961" s="13">
        <v>40148</v>
      </c>
      <c r="K961" t="s">
        <v>42</v>
      </c>
      <c r="L961" t="s">
        <v>64</v>
      </c>
      <c r="M961" t="s">
        <v>65</v>
      </c>
      <c r="N961">
        <v>1308</v>
      </c>
      <c r="O961">
        <v>43.6</v>
      </c>
      <c r="P961">
        <v>0</v>
      </c>
      <c r="Q961" t="s">
        <v>11</v>
      </c>
      <c r="R961" t="s">
        <v>8</v>
      </c>
      <c r="S961" t="s">
        <v>74</v>
      </c>
      <c r="T961">
        <v>7</v>
      </c>
    </row>
    <row r="962" spans="1:20" x14ac:dyDescent="0.25">
      <c r="A962" s="13">
        <v>42917</v>
      </c>
      <c r="B962">
        <v>92340</v>
      </c>
      <c r="C962" t="s">
        <v>22</v>
      </c>
      <c r="D962">
        <v>29</v>
      </c>
      <c r="E962" t="s">
        <v>16</v>
      </c>
      <c r="F962" t="s">
        <v>32</v>
      </c>
      <c r="G962" s="13"/>
      <c r="H962" t="s">
        <v>64</v>
      </c>
      <c r="I962" t="s">
        <v>25</v>
      </c>
      <c r="J962" s="13">
        <v>40085</v>
      </c>
      <c r="K962" t="s">
        <v>42</v>
      </c>
      <c r="L962" t="s">
        <v>64</v>
      </c>
      <c r="M962" t="s">
        <v>65</v>
      </c>
      <c r="N962">
        <v>1371</v>
      </c>
      <c r="O962">
        <v>45.7</v>
      </c>
      <c r="P962">
        <v>0</v>
      </c>
      <c r="Q962" t="s">
        <v>11</v>
      </c>
      <c r="R962" t="s">
        <v>8</v>
      </c>
      <c r="S962" t="s">
        <v>74</v>
      </c>
      <c r="T962">
        <v>7</v>
      </c>
    </row>
    <row r="963" spans="1:20" x14ac:dyDescent="0.25">
      <c r="A963" s="13">
        <v>42917</v>
      </c>
      <c r="B963">
        <v>95730</v>
      </c>
      <c r="C963" t="s">
        <v>22</v>
      </c>
      <c r="D963">
        <v>29</v>
      </c>
      <c r="E963" t="s">
        <v>18</v>
      </c>
      <c r="F963" t="s">
        <v>32</v>
      </c>
      <c r="G963" s="13"/>
      <c r="H963" t="s">
        <v>64</v>
      </c>
      <c r="I963" t="s">
        <v>25</v>
      </c>
      <c r="J963" s="13">
        <v>39623</v>
      </c>
      <c r="K963" t="s">
        <v>42</v>
      </c>
      <c r="L963" t="s">
        <v>64</v>
      </c>
      <c r="M963" t="s">
        <v>65</v>
      </c>
      <c r="N963">
        <v>1833</v>
      </c>
      <c r="O963">
        <v>61.1</v>
      </c>
      <c r="P963">
        <v>0</v>
      </c>
      <c r="Q963" t="s">
        <v>11</v>
      </c>
      <c r="R963" t="s">
        <v>8</v>
      </c>
      <c r="S963" t="s">
        <v>74</v>
      </c>
      <c r="T963">
        <v>7</v>
      </c>
    </row>
    <row r="964" spans="1:20" x14ac:dyDescent="0.25">
      <c r="A964" s="13">
        <v>42948</v>
      </c>
      <c r="B964">
        <v>92282</v>
      </c>
      <c r="C964" t="s">
        <v>22</v>
      </c>
      <c r="D964">
        <v>29</v>
      </c>
      <c r="E964" t="s">
        <v>19</v>
      </c>
      <c r="F964" t="s">
        <v>32</v>
      </c>
      <c r="G964" s="13"/>
      <c r="H964" t="s">
        <v>64</v>
      </c>
      <c r="I964" t="s">
        <v>25</v>
      </c>
      <c r="J964" s="13">
        <v>40148</v>
      </c>
      <c r="K964" t="s">
        <v>42</v>
      </c>
      <c r="L964" t="s">
        <v>64</v>
      </c>
      <c r="M964" t="s">
        <v>65</v>
      </c>
      <c r="N964">
        <v>1339</v>
      </c>
      <c r="O964">
        <v>44.63</v>
      </c>
      <c r="P964">
        <v>0</v>
      </c>
      <c r="Q964" t="s">
        <v>11</v>
      </c>
      <c r="R964" t="s">
        <v>8</v>
      </c>
      <c r="S964" t="s">
        <v>70</v>
      </c>
      <c r="T964">
        <v>8</v>
      </c>
    </row>
    <row r="965" spans="1:20" x14ac:dyDescent="0.25">
      <c r="A965" s="13">
        <v>42948</v>
      </c>
      <c r="B965">
        <v>92340</v>
      </c>
      <c r="C965" t="s">
        <v>22</v>
      </c>
      <c r="D965">
        <v>29</v>
      </c>
      <c r="E965" t="s">
        <v>16</v>
      </c>
      <c r="F965" t="s">
        <v>32</v>
      </c>
      <c r="G965" s="13"/>
      <c r="H965" t="s">
        <v>64</v>
      </c>
      <c r="I965" t="s">
        <v>25</v>
      </c>
      <c r="J965" s="13">
        <v>40085</v>
      </c>
      <c r="K965" t="s">
        <v>42</v>
      </c>
      <c r="L965" t="s">
        <v>64</v>
      </c>
      <c r="M965" t="s">
        <v>65</v>
      </c>
      <c r="N965">
        <v>1402</v>
      </c>
      <c r="O965">
        <v>46.73</v>
      </c>
      <c r="P965">
        <v>0</v>
      </c>
      <c r="Q965" t="s">
        <v>11</v>
      </c>
      <c r="R965" t="s">
        <v>8</v>
      </c>
      <c r="S965" t="s">
        <v>70</v>
      </c>
      <c r="T965">
        <v>8</v>
      </c>
    </row>
    <row r="966" spans="1:20" x14ac:dyDescent="0.25">
      <c r="A966" s="13">
        <v>42948</v>
      </c>
      <c r="B966">
        <v>95730</v>
      </c>
      <c r="C966" t="s">
        <v>22</v>
      </c>
      <c r="D966">
        <v>29</v>
      </c>
      <c r="E966" t="s">
        <v>18</v>
      </c>
      <c r="F966" t="s">
        <v>32</v>
      </c>
      <c r="G966" s="13"/>
      <c r="H966" t="s">
        <v>64</v>
      </c>
      <c r="I966" t="s">
        <v>25</v>
      </c>
      <c r="J966" s="13">
        <v>39623</v>
      </c>
      <c r="K966" t="s">
        <v>42</v>
      </c>
      <c r="L966" t="s">
        <v>64</v>
      </c>
      <c r="M966" t="s">
        <v>65</v>
      </c>
      <c r="N966">
        <v>1864</v>
      </c>
      <c r="O966">
        <v>62.13</v>
      </c>
      <c r="P966">
        <v>0</v>
      </c>
      <c r="Q966" t="s">
        <v>11</v>
      </c>
      <c r="R966" t="s">
        <v>8</v>
      </c>
      <c r="S966" t="s">
        <v>70</v>
      </c>
      <c r="T966">
        <v>8</v>
      </c>
    </row>
    <row r="967" spans="1:20" x14ac:dyDescent="0.25">
      <c r="A967" s="13">
        <v>42979</v>
      </c>
      <c r="B967">
        <v>92282</v>
      </c>
      <c r="C967" t="s">
        <v>22</v>
      </c>
      <c r="D967">
        <v>29</v>
      </c>
      <c r="E967" t="s">
        <v>19</v>
      </c>
      <c r="F967" t="s">
        <v>32</v>
      </c>
      <c r="G967" s="13"/>
      <c r="H967" t="s">
        <v>64</v>
      </c>
      <c r="I967" t="s">
        <v>25</v>
      </c>
      <c r="J967" s="13">
        <v>40148</v>
      </c>
      <c r="K967" t="s">
        <v>42</v>
      </c>
      <c r="L967" t="s">
        <v>64</v>
      </c>
      <c r="M967" t="s">
        <v>65</v>
      </c>
      <c r="N967">
        <v>1370</v>
      </c>
      <c r="O967">
        <v>45.67</v>
      </c>
      <c r="P967">
        <v>0</v>
      </c>
      <c r="Q967" t="s">
        <v>11</v>
      </c>
      <c r="R967" t="s">
        <v>8</v>
      </c>
      <c r="S967" t="s">
        <v>71</v>
      </c>
      <c r="T967">
        <v>9</v>
      </c>
    </row>
    <row r="968" spans="1:20" x14ac:dyDescent="0.25">
      <c r="A968" s="13">
        <v>42979</v>
      </c>
      <c r="B968">
        <v>92340</v>
      </c>
      <c r="C968" t="s">
        <v>22</v>
      </c>
      <c r="D968">
        <v>29</v>
      </c>
      <c r="E968" t="s">
        <v>16</v>
      </c>
      <c r="F968" t="s">
        <v>32</v>
      </c>
      <c r="G968" s="13"/>
      <c r="H968" t="s">
        <v>64</v>
      </c>
      <c r="I968" t="s">
        <v>25</v>
      </c>
      <c r="J968" s="13">
        <v>40085</v>
      </c>
      <c r="K968" t="s">
        <v>42</v>
      </c>
      <c r="L968" t="s">
        <v>64</v>
      </c>
      <c r="M968" t="s">
        <v>65</v>
      </c>
      <c r="N968">
        <v>1433</v>
      </c>
      <c r="O968">
        <v>47.77</v>
      </c>
      <c r="P968">
        <v>0</v>
      </c>
      <c r="Q968" t="s">
        <v>11</v>
      </c>
      <c r="R968" t="s">
        <v>8</v>
      </c>
      <c r="S968" t="s">
        <v>71</v>
      </c>
      <c r="T968">
        <v>9</v>
      </c>
    </row>
    <row r="969" spans="1:20" x14ac:dyDescent="0.25">
      <c r="A969" s="13">
        <v>42979</v>
      </c>
      <c r="B969">
        <v>95730</v>
      </c>
      <c r="C969" t="s">
        <v>22</v>
      </c>
      <c r="D969">
        <v>29</v>
      </c>
      <c r="E969" t="s">
        <v>18</v>
      </c>
      <c r="F969" t="s">
        <v>32</v>
      </c>
      <c r="G969" s="13"/>
      <c r="H969" t="s">
        <v>64</v>
      </c>
      <c r="I969" t="s">
        <v>25</v>
      </c>
      <c r="J969" s="13">
        <v>39623</v>
      </c>
      <c r="K969" t="s">
        <v>42</v>
      </c>
      <c r="L969" t="s">
        <v>64</v>
      </c>
      <c r="M969" t="s">
        <v>65</v>
      </c>
      <c r="N969">
        <v>1895</v>
      </c>
      <c r="O969">
        <v>63.17</v>
      </c>
      <c r="P969">
        <v>0</v>
      </c>
      <c r="Q969" t="s">
        <v>11</v>
      </c>
      <c r="R969" t="s">
        <v>8</v>
      </c>
      <c r="S969" t="s">
        <v>71</v>
      </c>
      <c r="T969">
        <v>9</v>
      </c>
    </row>
    <row r="970" spans="1:20" x14ac:dyDescent="0.25">
      <c r="A970" s="13">
        <v>43009</v>
      </c>
      <c r="B970">
        <v>92282</v>
      </c>
      <c r="C970" t="s">
        <v>22</v>
      </c>
      <c r="D970">
        <v>29</v>
      </c>
      <c r="E970" t="s">
        <v>19</v>
      </c>
      <c r="F970" t="s">
        <v>32</v>
      </c>
      <c r="G970" s="13"/>
      <c r="H970" t="s">
        <v>64</v>
      </c>
      <c r="I970" t="s">
        <v>25</v>
      </c>
      <c r="J970" s="13">
        <v>40148</v>
      </c>
      <c r="K970" t="s">
        <v>42</v>
      </c>
      <c r="L970" t="s">
        <v>64</v>
      </c>
      <c r="M970" t="s">
        <v>65</v>
      </c>
      <c r="N970">
        <v>1400</v>
      </c>
      <c r="O970">
        <v>46.67</v>
      </c>
      <c r="P970">
        <v>0</v>
      </c>
      <c r="Q970" t="s">
        <v>11</v>
      </c>
      <c r="R970" t="s">
        <v>9</v>
      </c>
      <c r="S970" t="s">
        <v>66</v>
      </c>
      <c r="T970">
        <v>10</v>
      </c>
    </row>
    <row r="971" spans="1:20" x14ac:dyDescent="0.25">
      <c r="A971" s="13">
        <v>43009</v>
      </c>
      <c r="B971">
        <v>92340</v>
      </c>
      <c r="C971" t="s">
        <v>22</v>
      </c>
      <c r="D971">
        <v>29</v>
      </c>
      <c r="E971" t="s">
        <v>16</v>
      </c>
      <c r="F971" t="s">
        <v>32</v>
      </c>
      <c r="G971" s="13"/>
      <c r="H971" t="s">
        <v>64</v>
      </c>
      <c r="I971" t="s">
        <v>25</v>
      </c>
      <c r="J971" s="13">
        <v>40085</v>
      </c>
      <c r="K971" t="s">
        <v>42</v>
      </c>
      <c r="L971" t="s">
        <v>64</v>
      </c>
      <c r="M971" t="s">
        <v>65</v>
      </c>
      <c r="N971">
        <v>1463</v>
      </c>
      <c r="O971">
        <v>48.77</v>
      </c>
      <c r="P971">
        <v>0</v>
      </c>
      <c r="Q971" t="s">
        <v>11</v>
      </c>
      <c r="R971" t="s">
        <v>9</v>
      </c>
      <c r="S971" t="s">
        <v>66</v>
      </c>
      <c r="T971">
        <v>10</v>
      </c>
    </row>
    <row r="972" spans="1:20" x14ac:dyDescent="0.25">
      <c r="A972" s="13">
        <v>43009</v>
      </c>
      <c r="B972">
        <v>95730</v>
      </c>
      <c r="C972" t="s">
        <v>22</v>
      </c>
      <c r="D972">
        <v>29</v>
      </c>
      <c r="E972" t="s">
        <v>18</v>
      </c>
      <c r="F972" t="s">
        <v>32</v>
      </c>
      <c r="G972" s="13"/>
      <c r="H972" t="s">
        <v>64</v>
      </c>
      <c r="I972" t="s">
        <v>25</v>
      </c>
      <c r="J972" s="13">
        <v>39623</v>
      </c>
      <c r="K972" t="s">
        <v>42</v>
      </c>
      <c r="L972" t="s">
        <v>64</v>
      </c>
      <c r="M972" t="s">
        <v>65</v>
      </c>
      <c r="N972">
        <v>1925</v>
      </c>
      <c r="O972">
        <v>64.17</v>
      </c>
      <c r="P972">
        <v>0</v>
      </c>
      <c r="Q972" t="s">
        <v>11</v>
      </c>
      <c r="R972" t="s">
        <v>9</v>
      </c>
      <c r="S972" t="s">
        <v>66</v>
      </c>
      <c r="T972">
        <v>10</v>
      </c>
    </row>
    <row r="973" spans="1:20" x14ac:dyDescent="0.25">
      <c r="A973" s="13">
        <v>43040</v>
      </c>
      <c r="B973">
        <v>92282</v>
      </c>
      <c r="C973" t="s">
        <v>22</v>
      </c>
      <c r="D973">
        <v>29</v>
      </c>
      <c r="E973" t="s">
        <v>19</v>
      </c>
      <c r="F973" t="s">
        <v>32</v>
      </c>
      <c r="G973" s="13"/>
      <c r="H973" t="s">
        <v>64</v>
      </c>
      <c r="I973" t="s">
        <v>25</v>
      </c>
      <c r="J973" s="13">
        <v>40148</v>
      </c>
      <c r="K973" t="s">
        <v>42</v>
      </c>
      <c r="L973" t="s">
        <v>64</v>
      </c>
      <c r="M973" t="s">
        <v>65</v>
      </c>
      <c r="N973">
        <v>1431</v>
      </c>
      <c r="O973">
        <v>47.7</v>
      </c>
      <c r="P973">
        <v>0</v>
      </c>
      <c r="Q973" t="s">
        <v>11</v>
      </c>
      <c r="R973" t="s">
        <v>9</v>
      </c>
      <c r="S973" t="s">
        <v>67</v>
      </c>
      <c r="T973">
        <v>11</v>
      </c>
    </row>
    <row r="974" spans="1:20" x14ac:dyDescent="0.25">
      <c r="A974" s="13">
        <v>43040</v>
      </c>
      <c r="B974">
        <v>92340</v>
      </c>
      <c r="C974" t="s">
        <v>22</v>
      </c>
      <c r="D974">
        <v>29</v>
      </c>
      <c r="E974" t="s">
        <v>16</v>
      </c>
      <c r="F974" t="s">
        <v>32</v>
      </c>
      <c r="G974" s="13"/>
      <c r="H974" t="s">
        <v>64</v>
      </c>
      <c r="I974" t="s">
        <v>25</v>
      </c>
      <c r="J974" s="13">
        <v>40085</v>
      </c>
      <c r="K974" t="s">
        <v>42</v>
      </c>
      <c r="L974" t="s">
        <v>64</v>
      </c>
      <c r="M974" t="s">
        <v>65</v>
      </c>
      <c r="N974">
        <v>1494</v>
      </c>
      <c r="O974">
        <v>49.8</v>
      </c>
      <c r="P974">
        <v>0</v>
      </c>
      <c r="Q974" t="s">
        <v>11</v>
      </c>
      <c r="R974" t="s">
        <v>9</v>
      </c>
      <c r="S974" t="s">
        <v>67</v>
      </c>
      <c r="T974">
        <v>11</v>
      </c>
    </row>
    <row r="975" spans="1:20" x14ac:dyDescent="0.25">
      <c r="A975" s="13">
        <v>43040</v>
      </c>
      <c r="B975">
        <v>95730</v>
      </c>
      <c r="C975" t="s">
        <v>22</v>
      </c>
      <c r="D975">
        <v>29</v>
      </c>
      <c r="E975" t="s">
        <v>18</v>
      </c>
      <c r="F975" t="s">
        <v>32</v>
      </c>
      <c r="G975" s="13"/>
      <c r="H975" t="s">
        <v>64</v>
      </c>
      <c r="I975" t="s">
        <v>25</v>
      </c>
      <c r="J975" s="13">
        <v>39623</v>
      </c>
      <c r="K975" t="s">
        <v>42</v>
      </c>
      <c r="L975" t="s">
        <v>64</v>
      </c>
      <c r="M975" t="s">
        <v>65</v>
      </c>
      <c r="N975">
        <v>1956</v>
      </c>
      <c r="O975">
        <v>65.2</v>
      </c>
      <c r="P975">
        <v>0</v>
      </c>
      <c r="Q975" t="s">
        <v>11</v>
      </c>
      <c r="R975" t="s">
        <v>9</v>
      </c>
      <c r="S975" t="s">
        <v>67</v>
      </c>
      <c r="T975">
        <v>11</v>
      </c>
    </row>
    <row r="976" spans="1:20" x14ac:dyDescent="0.25">
      <c r="A976" s="13">
        <v>43070</v>
      </c>
      <c r="B976">
        <v>92282</v>
      </c>
      <c r="C976" t="s">
        <v>22</v>
      </c>
      <c r="D976">
        <v>29</v>
      </c>
      <c r="E976" t="s">
        <v>19</v>
      </c>
      <c r="F976" t="s">
        <v>32</v>
      </c>
      <c r="G976" s="13"/>
      <c r="H976" t="s">
        <v>64</v>
      </c>
      <c r="I976" t="s">
        <v>25</v>
      </c>
      <c r="J976" s="13">
        <v>40148</v>
      </c>
      <c r="K976" t="s">
        <v>42</v>
      </c>
      <c r="L976" t="s">
        <v>64</v>
      </c>
      <c r="M976" t="s">
        <v>65</v>
      </c>
      <c r="N976">
        <v>1461</v>
      </c>
      <c r="O976">
        <v>48.7</v>
      </c>
      <c r="P976">
        <v>0</v>
      </c>
      <c r="Q976" t="s">
        <v>11</v>
      </c>
      <c r="R976" t="s">
        <v>9</v>
      </c>
      <c r="S976" t="s">
        <v>72</v>
      </c>
      <c r="T976">
        <v>12</v>
      </c>
    </row>
    <row r="977" spans="1:20" x14ac:dyDescent="0.25">
      <c r="A977" s="13">
        <v>43070</v>
      </c>
      <c r="B977">
        <v>92340</v>
      </c>
      <c r="C977" t="s">
        <v>22</v>
      </c>
      <c r="D977">
        <v>29</v>
      </c>
      <c r="E977" t="s">
        <v>16</v>
      </c>
      <c r="F977" t="s">
        <v>32</v>
      </c>
      <c r="G977" s="13"/>
      <c r="H977" t="s">
        <v>64</v>
      </c>
      <c r="I977" t="s">
        <v>25</v>
      </c>
      <c r="J977" s="13">
        <v>40085</v>
      </c>
      <c r="K977" t="s">
        <v>42</v>
      </c>
      <c r="L977" t="s">
        <v>64</v>
      </c>
      <c r="M977" t="s">
        <v>65</v>
      </c>
      <c r="N977">
        <v>1524</v>
      </c>
      <c r="O977">
        <v>50.8</v>
      </c>
      <c r="P977">
        <v>0</v>
      </c>
      <c r="Q977" t="s">
        <v>11</v>
      </c>
      <c r="R977" t="s">
        <v>9</v>
      </c>
      <c r="S977" t="s">
        <v>72</v>
      </c>
      <c r="T977">
        <v>12</v>
      </c>
    </row>
    <row r="978" spans="1:20" x14ac:dyDescent="0.25">
      <c r="A978" s="13">
        <v>43070</v>
      </c>
      <c r="B978">
        <v>95730</v>
      </c>
      <c r="C978" t="s">
        <v>22</v>
      </c>
      <c r="D978">
        <v>29</v>
      </c>
      <c r="E978" t="s">
        <v>18</v>
      </c>
      <c r="F978" t="s">
        <v>32</v>
      </c>
      <c r="G978" s="13"/>
      <c r="H978" t="s">
        <v>64</v>
      </c>
      <c r="I978" t="s">
        <v>25</v>
      </c>
      <c r="J978" s="13">
        <v>39623</v>
      </c>
      <c r="K978" t="s">
        <v>42</v>
      </c>
      <c r="L978" t="s">
        <v>64</v>
      </c>
      <c r="M978" t="s">
        <v>65</v>
      </c>
      <c r="N978">
        <v>1986</v>
      </c>
      <c r="O978">
        <v>66.2</v>
      </c>
      <c r="P978">
        <v>0</v>
      </c>
      <c r="Q978" t="s">
        <v>11</v>
      </c>
      <c r="R978" t="s">
        <v>9</v>
      </c>
      <c r="S978" t="s">
        <v>72</v>
      </c>
      <c r="T978">
        <v>12</v>
      </c>
    </row>
    <row r="979" spans="1:20" x14ac:dyDescent="0.25">
      <c r="A979" s="13">
        <v>43101</v>
      </c>
      <c r="B979">
        <v>17362</v>
      </c>
      <c r="C979" t="s">
        <v>22</v>
      </c>
      <c r="D979">
        <v>29</v>
      </c>
      <c r="E979" t="s">
        <v>16</v>
      </c>
      <c r="F979" t="s">
        <v>32</v>
      </c>
      <c r="G979" s="13"/>
      <c r="H979" t="s">
        <v>64</v>
      </c>
      <c r="I979" t="s">
        <v>25</v>
      </c>
      <c r="J979" s="13">
        <v>40897</v>
      </c>
      <c r="K979" t="s">
        <v>41</v>
      </c>
      <c r="L979" t="s">
        <v>64</v>
      </c>
      <c r="M979" t="s">
        <v>65</v>
      </c>
      <c r="N979">
        <v>743</v>
      </c>
      <c r="O979">
        <v>24.77</v>
      </c>
      <c r="P979">
        <v>0</v>
      </c>
      <c r="Q979" t="s">
        <v>12</v>
      </c>
      <c r="R979" t="s">
        <v>3</v>
      </c>
      <c r="S979" t="s">
        <v>4</v>
      </c>
      <c r="T979">
        <v>1</v>
      </c>
    </row>
    <row r="980" spans="1:20" x14ac:dyDescent="0.25">
      <c r="A980" s="13">
        <v>43132</v>
      </c>
      <c r="B980">
        <v>17362</v>
      </c>
      <c r="C980" t="s">
        <v>22</v>
      </c>
      <c r="D980">
        <v>29</v>
      </c>
      <c r="E980" t="s">
        <v>16</v>
      </c>
      <c r="F980" t="s">
        <v>32</v>
      </c>
      <c r="G980" s="13"/>
      <c r="H980" t="s">
        <v>64</v>
      </c>
      <c r="I980" t="s">
        <v>25</v>
      </c>
      <c r="J980" s="13">
        <v>40897</v>
      </c>
      <c r="K980" t="s">
        <v>41</v>
      </c>
      <c r="L980" t="s">
        <v>64</v>
      </c>
      <c r="M980" t="s">
        <v>65</v>
      </c>
      <c r="N980">
        <v>774</v>
      </c>
      <c r="O980">
        <v>25.8</v>
      </c>
      <c r="P980">
        <v>0</v>
      </c>
      <c r="Q980" t="s">
        <v>12</v>
      </c>
      <c r="R980" t="s">
        <v>3</v>
      </c>
      <c r="S980" t="s">
        <v>5</v>
      </c>
      <c r="T980">
        <v>2</v>
      </c>
    </row>
    <row r="981" spans="1:20" x14ac:dyDescent="0.25">
      <c r="A981" s="13">
        <v>43160</v>
      </c>
      <c r="B981">
        <v>17362</v>
      </c>
      <c r="C981" t="s">
        <v>22</v>
      </c>
      <c r="D981">
        <v>29</v>
      </c>
      <c r="E981" t="s">
        <v>16</v>
      </c>
      <c r="F981" t="s">
        <v>32</v>
      </c>
      <c r="G981" s="13"/>
      <c r="H981" t="s">
        <v>64</v>
      </c>
      <c r="I981" t="s">
        <v>25</v>
      </c>
      <c r="J981" s="13">
        <v>40897</v>
      </c>
      <c r="K981" t="s">
        <v>41</v>
      </c>
      <c r="L981" t="s">
        <v>64</v>
      </c>
      <c r="M981" t="s">
        <v>65</v>
      </c>
      <c r="N981">
        <v>802</v>
      </c>
      <c r="O981">
        <v>26.73</v>
      </c>
      <c r="P981">
        <v>0</v>
      </c>
      <c r="Q981" t="s">
        <v>12</v>
      </c>
      <c r="R981" t="s">
        <v>3</v>
      </c>
      <c r="S981" t="s">
        <v>6</v>
      </c>
      <c r="T981">
        <v>3</v>
      </c>
    </row>
    <row r="982" spans="1:20" x14ac:dyDescent="0.25">
      <c r="A982" s="13">
        <v>43191</v>
      </c>
      <c r="B982">
        <v>17362</v>
      </c>
      <c r="C982" t="s">
        <v>22</v>
      </c>
      <c r="D982">
        <v>29</v>
      </c>
      <c r="E982" t="s">
        <v>16</v>
      </c>
      <c r="F982" t="s">
        <v>32</v>
      </c>
      <c r="G982" s="13"/>
      <c r="H982" t="s">
        <v>64</v>
      </c>
      <c r="I982" t="s">
        <v>25</v>
      </c>
      <c r="J982" s="13">
        <v>40897</v>
      </c>
      <c r="K982" t="s">
        <v>41</v>
      </c>
      <c r="L982" t="s">
        <v>64</v>
      </c>
      <c r="M982" t="s">
        <v>65</v>
      </c>
      <c r="N982">
        <v>833</v>
      </c>
      <c r="O982">
        <v>27.77</v>
      </c>
      <c r="P982">
        <v>0</v>
      </c>
      <c r="Q982" t="s">
        <v>12</v>
      </c>
      <c r="R982" t="s">
        <v>7</v>
      </c>
      <c r="S982" t="s">
        <v>68</v>
      </c>
      <c r="T982">
        <v>4</v>
      </c>
    </row>
    <row r="983" spans="1:20" x14ac:dyDescent="0.25">
      <c r="A983" s="13">
        <v>43221</v>
      </c>
      <c r="B983">
        <v>17362</v>
      </c>
      <c r="C983" t="s">
        <v>22</v>
      </c>
      <c r="D983">
        <v>29</v>
      </c>
      <c r="E983" t="s">
        <v>16</v>
      </c>
      <c r="F983" t="s">
        <v>32</v>
      </c>
      <c r="G983" s="13"/>
      <c r="H983" t="s">
        <v>64</v>
      </c>
      <c r="I983" t="s">
        <v>25</v>
      </c>
      <c r="J983" s="13">
        <v>40897</v>
      </c>
      <c r="K983" t="s">
        <v>41</v>
      </c>
      <c r="L983" t="s">
        <v>64</v>
      </c>
      <c r="M983" t="s">
        <v>65</v>
      </c>
      <c r="N983">
        <v>863</v>
      </c>
      <c r="O983">
        <v>28.77</v>
      </c>
      <c r="P983">
        <v>0</v>
      </c>
      <c r="Q983" t="s">
        <v>12</v>
      </c>
      <c r="R983" t="s">
        <v>7</v>
      </c>
      <c r="S983" t="s">
        <v>69</v>
      </c>
      <c r="T983">
        <v>5</v>
      </c>
    </row>
    <row r="984" spans="1:20" x14ac:dyDescent="0.25">
      <c r="A984" s="13">
        <v>43252</v>
      </c>
      <c r="B984">
        <v>17362</v>
      </c>
      <c r="C984" t="s">
        <v>22</v>
      </c>
      <c r="D984">
        <v>29</v>
      </c>
      <c r="E984" t="s">
        <v>16</v>
      </c>
      <c r="F984" t="s">
        <v>32</v>
      </c>
      <c r="G984" s="13"/>
      <c r="H984" t="s">
        <v>64</v>
      </c>
      <c r="I984" t="s">
        <v>25</v>
      </c>
      <c r="J984" s="13">
        <v>40897</v>
      </c>
      <c r="K984" t="s">
        <v>41</v>
      </c>
      <c r="L984" t="s">
        <v>64</v>
      </c>
      <c r="M984" t="s">
        <v>65</v>
      </c>
      <c r="N984">
        <v>894</v>
      </c>
      <c r="O984">
        <v>29.8</v>
      </c>
      <c r="P984">
        <v>0</v>
      </c>
      <c r="Q984" t="s">
        <v>12</v>
      </c>
      <c r="R984" t="s">
        <v>7</v>
      </c>
      <c r="S984" t="s">
        <v>73</v>
      </c>
      <c r="T984">
        <v>6</v>
      </c>
    </row>
    <row r="985" spans="1:20" x14ac:dyDescent="0.25">
      <c r="A985" s="13">
        <v>43282</v>
      </c>
      <c r="B985">
        <v>17362</v>
      </c>
      <c r="C985" t="s">
        <v>22</v>
      </c>
      <c r="D985">
        <v>29</v>
      </c>
      <c r="E985" t="s">
        <v>16</v>
      </c>
      <c r="F985" t="s">
        <v>32</v>
      </c>
      <c r="G985" s="13"/>
      <c r="H985" t="s">
        <v>64</v>
      </c>
      <c r="I985" t="s">
        <v>25</v>
      </c>
      <c r="J985" s="13">
        <v>40897</v>
      </c>
      <c r="K985" t="s">
        <v>41</v>
      </c>
      <c r="L985" t="s">
        <v>64</v>
      </c>
      <c r="M985" t="s">
        <v>65</v>
      </c>
      <c r="N985">
        <v>924</v>
      </c>
      <c r="O985">
        <v>30.8</v>
      </c>
      <c r="P985">
        <v>0</v>
      </c>
      <c r="Q985" t="s">
        <v>12</v>
      </c>
      <c r="R985" t="s">
        <v>8</v>
      </c>
      <c r="S985" t="s">
        <v>74</v>
      </c>
      <c r="T985">
        <v>7</v>
      </c>
    </row>
    <row r="986" spans="1:20" x14ac:dyDescent="0.25">
      <c r="A986" s="13">
        <v>43313</v>
      </c>
      <c r="B986">
        <v>17362</v>
      </c>
      <c r="C986" t="s">
        <v>22</v>
      </c>
      <c r="D986">
        <v>29</v>
      </c>
      <c r="E986" t="s">
        <v>16</v>
      </c>
      <c r="F986" t="s">
        <v>32</v>
      </c>
      <c r="G986" s="13"/>
      <c r="H986" t="s">
        <v>64</v>
      </c>
      <c r="I986" t="s">
        <v>25</v>
      </c>
      <c r="J986" s="13">
        <v>40897</v>
      </c>
      <c r="K986" t="s">
        <v>41</v>
      </c>
      <c r="L986" t="s">
        <v>64</v>
      </c>
      <c r="M986" t="s">
        <v>65</v>
      </c>
      <c r="N986">
        <v>955</v>
      </c>
      <c r="O986">
        <v>31.83</v>
      </c>
      <c r="P986">
        <v>0</v>
      </c>
      <c r="Q986" t="s">
        <v>12</v>
      </c>
      <c r="R986" t="s">
        <v>8</v>
      </c>
      <c r="S986" t="s">
        <v>70</v>
      </c>
      <c r="T986">
        <v>8</v>
      </c>
    </row>
    <row r="987" spans="1:20" x14ac:dyDescent="0.25">
      <c r="A987" s="13">
        <v>43344</v>
      </c>
      <c r="B987">
        <v>17362</v>
      </c>
      <c r="C987" t="s">
        <v>22</v>
      </c>
      <c r="D987">
        <v>29</v>
      </c>
      <c r="E987" t="s">
        <v>16</v>
      </c>
      <c r="F987" t="s">
        <v>32</v>
      </c>
      <c r="G987" s="13"/>
      <c r="H987" t="s">
        <v>64</v>
      </c>
      <c r="I987" t="s">
        <v>25</v>
      </c>
      <c r="J987" s="13">
        <v>40897</v>
      </c>
      <c r="K987" t="s">
        <v>41</v>
      </c>
      <c r="L987" t="s">
        <v>64</v>
      </c>
      <c r="M987" t="s">
        <v>65</v>
      </c>
      <c r="N987">
        <v>986</v>
      </c>
      <c r="O987">
        <v>32.869999999999997</v>
      </c>
      <c r="P987">
        <v>0</v>
      </c>
      <c r="Q987" t="s">
        <v>12</v>
      </c>
      <c r="R987" t="s">
        <v>8</v>
      </c>
      <c r="S987" t="s">
        <v>71</v>
      </c>
      <c r="T987">
        <v>9</v>
      </c>
    </row>
    <row r="988" spans="1:20" x14ac:dyDescent="0.25">
      <c r="A988" s="13">
        <v>42005</v>
      </c>
      <c r="B988">
        <v>91744</v>
      </c>
      <c r="C988" t="s">
        <v>22</v>
      </c>
      <c r="D988">
        <v>27</v>
      </c>
      <c r="E988" t="s">
        <v>20</v>
      </c>
      <c r="F988" t="s">
        <v>32</v>
      </c>
      <c r="G988" s="13"/>
      <c r="H988" t="s">
        <v>64</v>
      </c>
      <c r="I988" t="s">
        <v>27</v>
      </c>
      <c r="J988" s="13">
        <v>39070</v>
      </c>
      <c r="K988" t="s">
        <v>42</v>
      </c>
      <c r="L988" t="s">
        <v>64</v>
      </c>
      <c r="M988" t="s">
        <v>65</v>
      </c>
      <c r="N988">
        <v>1474</v>
      </c>
      <c r="O988">
        <v>49.13</v>
      </c>
      <c r="P988">
        <v>0</v>
      </c>
      <c r="Q988" t="s">
        <v>2</v>
      </c>
      <c r="R988" t="s">
        <v>3</v>
      </c>
      <c r="S988" t="s">
        <v>4</v>
      </c>
      <c r="T988">
        <v>1</v>
      </c>
    </row>
    <row r="989" spans="1:20" x14ac:dyDescent="0.25">
      <c r="A989" s="13">
        <v>42005</v>
      </c>
      <c r="B989">
        <v>92282</v>
      </c>
      <c r="C989" t="s">
        <v>22</v>
      </c>
      <c r="D989">
        <v>27</v>
      </c>
      <c r="E989" t="s">
        <v>19</v>
      </c>
      <c r="F989" t="s">
        <v>32</v>
      </c>
      <c r="G989" s="13"/>
      <c r="H989" t="s">
        <v>64</v>
      </c>
      <c r="I989" t="s">
        <v>25</v>
      </c>
      <c r="J989" s="13">
        <v>40148</v>
      </c>
      <c r="K989" t="s">
        <v>42</v>
      </c>
      <c r="L989" t="s">
        <v>64</v>
      </c>
      <c r="M989" t="s">
        <v>65</v>
      </c>
      <c r="N989">
        <v>396</v>
      </c>
      <c r="O989">
        <v>13.2</v>
      </c>
      <c r="P989">
        <v>0</v>
      </c>
      <c r="Q989" t="s">
        <v>2</v>
      </c>
      <c r="R989" t="s">
        <v>3</v>
      </c>
      <c r="S989" t="s">
        <v>4</v>
      </c>
      <c r="T989">
        <v>1</v>
      </c>
    </row>
    <row r="990" spans="1:20" x14ac:dyDescent="0.25">
      <c r="A990" s="13">
        <v>42005</v>
      </c>
      <c r="B990">
        <v>92340</v>
      </c>
      <c r="C990" t="s">
        <v>22</v>
      </c>
      <c r="D990">
        <v>27</v>
      </c>
      <c r="E990" t="s">
        <v>16</v>
      </c>
      <c r="F990" t="s">
        <v>32</v>
      </c>
      <c r="G990" s="13"/>
      <c r="H990" t="s">
        <v>64</v>
      </c>
      <c r="I990" t="s">
        <v>25</v>
      </c>
      <c r="J990" s="13">
        <v>40085</v>
      </c>
      <c r="K990" t="s">
        <v>42</v>
      </c>
      <c r="L990" t="s">
        <v>64</v>
      </c>
      <c r="M990" t="s">
        <v>65</v>
      </c>
      <c r="N990">
        <v>459</v>
      </c>
      <c r="O990">
        <v>15.3</v>
      </c>
      <c r="P990">
        <v>0</v>
      </c>
      <c r="Q990" t="s">
        <v>2</v>
      </c>
      <c r="R990" t="s">
        <v>3</v>
      </c>
      <c r="S990" t="s">
        <v>4</v>
      </c>
      <c r="T990">
        <v>1</v>
      </c>
    </row>
    <row r="991" spans="1:20" x14ac:dyDescent="0.25">
      <c r="A991" s="13">
        <v>42005</v>
      </c>
      <c r="B991">
        <v>95730</v>
      </c>
      <c r="C991" t="s">
        <v>22</v>
      </c>
      <c r="D991">
        <v>27</v>
      </c>
      <c r="E991" t="s">
        <v>18</v>
      </c>
      <c r="F991" t="s">
        <v>32</v>
      </c>
      <c r="G991" s="13"/>
      <c r="H991" t="s">
        <v>64</v>
      </c>
      <c r="I991" t="s">
        <v>25</v>
      </c>
      <c r="J991" s="13">
        <v>39623</v>
      </c>
      <c r="K991" t="s">
        <v>42</v>
      </c>
      <c r="L991" t="s">
        <v>64</v>
      </c>
      <c r="M991" t="s">
        <v>65</v>
      </c>
      <c r="N991">
        <v>921</v>
      </c>
      <c r="O991">
        <v>30.7</v>
      </c>
      <c r="P991">
        <v>0</v>
      </c>
      <c r="Q991" t="s">
        <v>2</v>
      </c>
      <c r="R991" t="s">
        <v>3</v>
      </c>
      <c r="S991" t="s">
        <v>4</v>
      </c>
      <c r="T991">
        <v>1</v>
      </c>
    </row>
    <row r="992" spans="1:20" x14ac:dyDescent="0.25">
      <c r="A992" s="13">
        <v>42036</v>
      </c>
      <c r="B992">
        <v>91744</v>
      </c>
      <c r="C992" t="s">
        <v>22</v>
      </c>
      <c r="D992">
        <v>27</v>
      </c>
      <c r="E992" t="s">
        <v>20</v>
      </c>
      <c r="F992" t="s">
        <v>32</v>
      </c>
      <c r="G992" s="13"/>
      <c r="H992" t="s">
        <v>64</v>
      </c>
      <c r="I992" t="s">
        <v>27</v>
      </c>
      <c r="J992" s="13">
        <v>39070</v>
      </c>
      <c r="K992" t="s">
        <v>42</v>
      </c>
      <c r="L992" t="s">
        <v>64</v>
      </c>
      <c r="M992" t="s">
        <v>65</v>
      </c>
      <c r="N992">
        <v>1505</v>
      </c>
      <c r="O992">
        <v>50.17</v>
      </c>
      <c r="P992">
        <v>0</v>
      </c>
      <c r="Q992" t="s">
        <v>2</v>
      </c>
      <c r="R992" t="s">
        <v>3</v>
      </c>
      <c r="S992" t="s">
        <v>5</v>
      </c>
      <c r="T992">
        <v>2</v>
      </c>
    </row>
    <row r="993" spans="1:20" x14ac:dyDescent="0.25">
      <c r="A993" s="13">
        <v>42036</v>
      </c>
      <c r="B993">
        <v>92282</v>
      </c>
      <c r="C993" t="s">
        <v>22</v>
      </c>
      <c r="D993">
        <v>27</v>
      </c>
      <c r="E993" t="s">
        <v>19</v>
      </c>
      <c r="F993" t="s">
        <v>32</v>
      </c>
      <c r="G993" s="13"/>
      <c r="H993" t="s">
        <v>64</v>
      </c>
      <c r="I993" t="s">
        <v>25</v>
      </c>
      <c r="J993" s="13">
        <v>40148</v>
      </c>
      <c r="K993" t="s">
        <v>42</v>
      </c>
      <c r="L993" t="s">
        <v>64</v>
      </c>
      <c r="M993" t="s">
        <v>65</v>
      </c>
      <c r="N993">
        <v>427</v>
      </c>
      <c r="O993">
        <v>14.23</v>
      </c>
      <c r="P993">
        <v>0</v>
      </c>
      <c r="Q993" t="s">
        <v>2</v>
      </c>
      <c r="R993" t="s">
        <v>3</v>
      </c>
      <c r="S993" t="s">
        <v>5</v>
      </c>
      <c r="T993">
        <v>2</v>
      </c>
    </row>
    <row r="994" spans="1:20" x14ac:dyDescent="0.25">
      <c r="A994" s="13">
        <v>42036</v>
      </c>
      <c r="B994">
        <v>92340</v>
      </c>
      <c r="C994" t="s">
        <v>22</v>
      </c>
      <c r="D994">
        <v>27</v>
      </c>
      <c r="E994" t="s">
        <v>16</v>
      </c>
      <c r="F994" t="s">
        <v>32</v>
      </c>
      <c r="G994" s="13"/>
      <c r="H994" t="s">
        <v>64</v>
      </c>
      <c r="I994" t="s">
        <v>25</v>
      </c>
      <c r="J994" s="13">
        <v>40085</v>
      </c>
      <c r="K994" t="s">
        <v>42</v>
      </c>
      <c r="L994" t="s">
        <v>64</v>
      </c>
      <c r="M994" t="s">
        <v>65</v>
      </c>
      <c r="N994">
        <v>490</v>
      </c>
      <c r="O994">
        <v>16.329999999999998</v>
      </c>
      <c r="P994">
        <v>0</v>
      </c>
      <c r="Q994" t="s">
        <v>2</v>
      </c>
      <c r="R994" t="s">
        <v>3</v>
      </c>
      <c r="S994" t="s">
        <v>5</v>
      </c>
      <c r="T994">
        <v>2</v>
      </c>
    </row>
    <row r="995" spans="1:20" x14ac:dyDescent="0.25">
      <c r="A995" s="13">
        <v>42036</v>
      </c>
      <c r="B995">
        <v>95730</v>
      </c>
      <c r="C995" t="s">
        <v>22</v>
      </c>
      <c r="D995">
        <v>27</v>
      </c>
      <c r="E995" t="s">
        <v>18</v>
      </c>
      <c r="F995" t="s">
        <v>32</v>
      </c>
      <c r="G995" s="13"/>
      <c r="H995" t="s">
        <v>64</v>
      </c>
      <c r="I995" t="s">
        <v>25</v>
      </c>
      <c r="J995" s="13">
        <v>39623</v>
      </c>
      <c r="K995" t="s">
        <v>42</v>
      </c>
      <c r="L995" t="s">
        <v>64</v>
      </c>
      <c r="M995" t="s">
        <v>65</v>
      </c>
      <c r="N995">
        <v>952</v>
      </c>
      <c r="O995">
        <v>31.73</v>
      </c>
      <c r="P995">
        <v>0</v>
      </c>
      <c r="Q995" t="s">
        <v>2</v>
      </c>
      <c r="R995" t="s">
        <v>3</v>
      </c>
      <c r="S995" t="s">
        <v>5</v>
      </c>
      <c r="T995">
        <v>2</v>
      </c>
    </row>
    <row r="996" spans="1:20" x14ac:dyDescent="0.25">
      <c r="A996" s="13">
        <v>42064</v>
      </c>
      <c r="B996">
        <v>91744</v>
      </c>
      <c r="C996" t="s">
        <v>22</v>
      </c>
      <c r="D996">
        <v>27</v>
      </c>
      <c r="E996" t="s">
        <v>20</v>
      </c>
      <c r="F996" t="s">
        <v>32</v>
      </c>
      <c r="G996" s="13"/>
      <c r="H996" t="s">
        <v>64</v>
      </c>
      <c r="I996" t="s">
        <v>27</v>
      </c>
      <c r="J996" s="13">
        <v>39070</v>
      </c>
      <c r="K996" t="s">
        <v>42</v>
      </c>
      <c r="L996" t="s">
        <v>64</v>
      </c>
      <c r="M996" t="s">
        <v>65</v>
      </c>
      <c r="N996">
        <v>1533</v>
      </c>
      <c r="O996">
        <v>51.1</v>
      </c>
      <c r="P996">
        <v>0</v>
      </c>
      <c r="Q996" t="s">
        <v>2</v>
      </c>
      <c r="R996" t="s">
        <v>3</v>
      </c>
      <c r="S996" t="s">
        <v>6</v>
      </c>
      <c r="T996">
        <v>3</v>
      </c>
    </row>
    <row r="997" spans="1:20" x14ac:dyDescent="0.25">
      <c r="A997" s="13">
        <v>42064</v>
      </c>
      <c r="B997">
        <v>92282</v>
      </c>
      <c r="C997" t="s">
        <v>22</v>
      </c>
      <c r="D997">
        <v>27</v>
      </c>
      <c r="E997" t="s">
        <v>19</v>
      </c>
      <c r="F997" t="s">
        <v>32</v>
      </c>
      <c r="G997" s="13"/>
      <c r="H997" t="s">
        <v>64</v>
      </c>
      <c r="I997" t="s">
        <v>25</v>
      </c>
      <c r="J997" s="13">
        <v>40148</v>
      </c>
      <c r="K997" t="s">
        <v>42</v>
      </c>
      <c r="L997" t="s">
        <v>64</v>
      </c>
      <c r="M997" t="s">
        <v>65</v>
      </c>
      <c r="N997">
        <v>455</v>
      </c>
      <c r="O997">
        <v>15.17</v>
      </c>
      <c r="P997">
        <v>0</v>
      </c>
      <c r="Q997" t="s">
        <v>2</v>
      </c>
      <c r="R997" t="s">
        <v>3</v>
      </c>
      <c r="S997" t="s">
        <v>6</v>
      </c>
      <c r="T997">
        <v>3</v>
      </c>
    </row>
    <row r="998" spans="1:20" x14ac:dyDescent="0.25">
      <c r="A998" s="13">
        <v>42064</v>
      </c>
      <c r="B998">
        <v>92340</v>
      </c>
      <c r="C998" t="s">
        <v>22</v>
      </c>
      <c r="D998">
        <v>27</v>
      </c>
      <c r="E998" t="s">
        <v>16</v>
      </c>
      <c r="F998" t="s">
        <v>32</v>
      </c>
      <c r="G998" s="13"/>
      <c r="H998" t="s">
        <v>64</v>
      </c>
      <c r="I998" t="s">
        <v>25</v>
      </c>
      <c r="J998" s="13">
        <v>40085</v>
      </c>
      <c r="K998" t="s">
        <v>42</v>
      </c>
      <c r="L998" t="s">
        <v>64</v>
      </c>
      <c r="M998" t="s">
        <v>65</v>
      </c>
      <c r="N998">
        <v>518</v>
      </c>
      <c r="O998">
        <v>17.27</v>
      </c>
      <c r="P998">
        <v>0</v>
      </c>
      <c r="Q998" t="s">
        <v>2</v>
      </c>
      <c r="R998" t="s">
        <v>3</v>
      </c>
      <c r="S998" t="s">
        <v>6</v>
      </c>
      <c r="T998">
        <v>3</v>
      </c>
    </row>
    <row r="999" spans="1:20" x14ac:dyDescent="0.25">
      <c r="A999" s="13">
        <v>42064</v>
      </c>
      <c r="B999">
        <v>95730</v>
      </c>
      <c r="C999" t="s">
        <v>22</v>
      </c>
      <c r="D999">
        <v>27</v>
      </c>
      <c r="E999" t="s">
        <v>18</v>
      </c>
      <c r="F999" t="s">
        <v>32</v>
      </c>
      <c r="G999" s="13"/>
      <c r="H999" t="s">
        <v>64</v>
      </c>
      <c r="I999" t="s">
        <v>25</v>
      </c>
      <c r="J999" s="13">
        <v>39623</v>
      </c>
      <c r="K999" t="s">
        <v>42</v>
      </c>
      <c r="L999" t="s">
        <v>64</v>
      </c>
      <c r="M999" t="s">
        <v>65</v>
      </c>
      <c r="N999">
        <v>980</v>
      </c>
      <c r="O999">
        <v>32.67</v>
      </c>
      <c r="P999">
        <v>0</v>
      </c>
      <c r="Q999" t="s">
        <v>2</v>
      </c>
      <c r="R999" t="s">
        <v>3</v>
      </c>
      <c r="S999" t="s">
        <v>6</v>
      </c>
      <c r="T999">
        <v>3</v>
      </c>
    </row>
    <row r="1000" spans="1:20" x14ac:dyDescent="0.25">
      <c r="A1000" s="13">
        <v>42095</v>
      </c>
      <c r="B1000">
        <v>91744</v>
      </c>
      <c r="C1000" t="s">
        <v>22</v>
      </c>
      <c r="D1000">
        <v>27</v>
      </c>
      <c r="E1000" t="s">
        <v>20</v>
      </c>
      <c r="F1000" t="s">
        <v>32</v>
      </c>
      <c r="G1000" s="13"/>
      <c r="H1000" t="s">
        <v>64</v>
      </c>
      <c r="I1000" t="s">
        <v>27</v>
      </c>
      <c r="J1000" s="13">
        <v>39070</v>
      </c>
      <c r="K1000" t="s">
        <v>42</v>
      </c>
      <c r="L1000" t="s">
        <v>64</v>
      </c>
      <c r="M1000" t="s">
        <v>65</v>
      </c>
      <c r="N1000">
        <v>1564</v>
      </c>
      <c r="O1000">
        <v>52.13</v>
      </c>
      <c r="P1000">
        <v>0</v>
      </c>
      <c r="Q1000" t="s">
        <v>2</v>
      </c>
      <c r="R1000" t="s">
        <v>7</v>
      </c>
      <c r="S1000" t="s">
        <v>68</v>
      </c>
      <c r="T1000">
        <v>4</v>
      </c>
    </row>
    <row r="1001" spans="1:20" x14ac:dyDescent="0.25">
      <c r="A1001" s="13">
        <v>42095</v>
      </c>
      <c r="B1001">
        <v>92282</v>
      </c>
      <c r="C1001" t="s">
        <v>22</v>
      </c>
      <c r="D1001">
        <v>27</v>
      </c>
      <c r="E1001" t="s">
        <v>19</v>
      </c>
      <c r="F1001" t="s">
        <v>32</v>
      </c>
      <c r="G1001" s="13"/>
      <c r="H1001" t="s">
        <v>64</v>
      </c>
      <c r="I1001" t="s">
        <v>25</v>
      </c>
      <c r="J1001" s="13">
        <v>40148</v>
      </c>
      <c r="K1001" t="s">
        <v>42</v>
      </c>
      <c r="L1001" t="s">
        <v>64</v>
      </c>
      <c r="M1001" t="s">
        <v>65</v>
      </c>
      <c r="N1001">
        <v>486</v>
      </c>
      <c r="O1001">
        <v>16.2</v>
      </c>
      <c r="P1001">
        <v>0</v>
      </c>
      <c r="Q1001" t="s">
        <v>2</v>
      </c>
      <c r="R1001" t="s">
        <v>7</v>
      </c>
      <c r="S1001" t="s">
        <v>68</v>
      </c>
      <c r="T1001">
        <v>4</v>
      </c>
    </row>
    <row r="1002" spans="1:20" x14ac:dyDescent="0.25">
      <c r="A1002" s="13">
        <v>42095</v>
      </c>
      <c r="B1002">
        <v>92340</v>
      </c>
      <c r="C1002" t="s">
        <v>22</v>
      </c>
      <c r="D1002">
        <v>27</v>
      </c>
      <c r="E1002" t="s">
        <v>16</v>
      </c>
      <c r="F1002" t="s">
        <v>32</v>
      </c>
      <c r="G1002" s="13"/>
      <c r="H1002" t="s">
        <v>64</v>
      </c>
      <c r="I1002" t="s">
        <v>25</v>
      </c>
      <c r="J1002" s="13">
        <v>40085</v>
      </c>
      <c r="K1002" t="s">
        <v>42</v>
      </c>
      <c r="L1002" t="s">
        <v>64</v>
      </c>
      <c r="M1002" t="s">
        <v>65</v>
      </c>
      <c r="N1002">
        <v>549</v>
      </c>
      <c r="O1002">
        <v>18.3</v>
      </c>
      <c r="P1002">
        <v>0</v>
      </c>
      <c r="Q1002" t="s">
        <v>2</v>
      </c>
      <c r="R1002" t="s">
        <v>7</v>
      </c>
      <c r="S1002" t="s">
        <v>68</v>
      </c>
      <c r="T1002">
        <v>4</v>
      </c>
    </row>
    <row r="1003" spans="1:20" x14ac:dyDescent="0.25">
      <c r="A1003" s="13">
        <v>42095</v>
      </c>
      <c r="B1003">
        <v>95730</v>
      </c>
      <c r="C1003" t="s">
        <v>22</v>
      </c>
      <c r="D1003">
        <v>27</v>
      </c>
      <c r="E1003" t="s">
        <v>18</v>
      </c>
      <c r="F1003" t="s">
        <v>32</v>
      </c>
      <c r="G1003" s="13"/>
      <c r="H1003" t="s">
        <v>64</v>
      </c>
      <c r="I1003" t="s">
        <v>25</v>
      </c>
      <c r="J1003" s="13">
        <v>39623</v>
      </c>
      <c r="K1003" t="s">
        <v>42</v>
      </c>
      <c r="L1003" t="s">
        <v>64</v>
      </c>
      <c r="M1003" t="s">
        <v>65</v>
      </c>
      <c r="N1003">
        <v>1011</v>
      </c>
      <c r="O1003">
        <v>33.700000000000003</v>
      </c>
      <c r="P1003">
        <v>0</v>
      </c>
      <c r="Q1003" t="s">
        <v>2</v>
      </c>
      <c r="R1003" t="s">
        <v>7</v>
      </c>
      <c r="S1003" t="s">
        <v>68</v>
      </c>
      <c r="T1003">
        <v>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B1A90-9519-4F7C-B22C-37AB665D5862}">
  <dimension ref="A3:T1003"/>
  <sheetViews>
    <sheetView workbookViewId="0"/>
  </sheetViews>
  <sheetFormatPr defaultRowHeight="15" x14ac:dyDescent="0.25"/>
  <cols>
    <col min="1" max="1" width="18.5703125" bestFit="1" customWidth="1"/>
    <col min="2" max="2" width="20.28515625" bestFit="1" customWidth="1"/>
    <col min="3" max="3" width="21.28515625" bestFit="1" customWidth="1"/>
    <col min="4" max="4" width="17.85546875" bestFit="1" customWidth="1"/>
    <col min="5" max="5" width="25.7109375" bestFit="1" customWidth="1"/>
    <col min="6" max="6" width="16.5703125" bestFit="1" customWidth="1"/>
    <col min="7" max="7" width="23.28515625" bestFit="1" customWidth="1"/>
    <col min="8" max="8" width="24" bestFit="1" customWidth="1"/>
    <col min="9" max="9" width="23.85546875" bestFit="1" customWidth="1"/>
    <col min="10" max="10" width="22.42578125" bestFit="1" customWidth="1"/>
    <col min="11" max="11" width="22" bestFit="1" customWidth="1"/>
    <col min="12" max="12" width="25.7109375" bestFit="1" customWidth="1"/>
    <col min="13" max="13" width="23.7109375" bestFit="1" customWidth="1"/>
    <col min="14" max="14" width="25.140625" bestFit="1" customWidth="1"/>
    <col min="15" max="15" width="28" bestFit="1" customWidth="1"/>
    <col min="16" max="16" width="22.42578125" bestFit="1" customWidth="1"/>
    <col min="17" max="17" width="24.7109375" bestFit="1" customWidth="1"/>
    <col min="18" max="18" width="27.5703125" bestFit="1" customWidth="1"/>
    <col min="19" max="19" width="26.7109375" bestFit="1" customWidth="1"/>
    <col min="20" max="20" width="32.42578125" bestFit="1" customWidth="1"/>
  </cols>
  <sheetData>
    <row r="3" spans="1:20" x14ac:dyDescent="0.25">
      <c r="A3" t="s">
        <v>43</v>
      </c>
      <c r="B3" t="s">
        <v>44</v>
      </c>
      <c r="C3" t="s">
        <v>45</v>
      </c>
      <c r="D3" t="s">
        <v>46</v>
      </c>
      <c r="E3" t="s">
        <v>47</v>
      </c>
      <c r="F3" t="s">
        <v>48</v>
      </c>
      <c r="G3" t="s">
        <v>49</v>
      </c>
      <c r="H3" t="s">
        <v>50</v>
      </c>
      <c r="I3" t="s">
        <v>51</v>
      </c>
      <c r="J3" t="s">
        <v>52</v>
      </c>
      <c r="K3" t="s">
        <v>53</v>
      </c>
      <c r="L3" t="s">
        <v>54</v>
      </c>
      <c r="M3" t="s">
        <v>55</v>
      </c>
      <c r="N3" t="s">
        <v>56</v>
      </c>
      <c r="O3" t="s">
        <v>57</v>
      </c>
      <c r="P3" t="s">
        <v>58</v>
      </c>
      <c r="Q3" t="s">
        <v>59</v>
      </c>
      <c r="R3" t="s">
        <v>60</v>
      </c>
      <c r="S3" t="s">
        <v>61</v>
      </c>
      <c r="T3" t="s">
        <v>62</v>
      </c>
    </row>
    <row r="4" spans="1:20" x14ac:dyDescent="0.25">
      <c r="A4" s="13">
        <v>43282</v>
      </c>
      <c r="B4">
        <v>52988</v>
      </c>
      <c r="C4" t="s">
        <v>22</v>
      </c>
      <c r="D4">
        <v>22</v>
      </c>
      <c r="E4" t="s">
        <v>16</v>
      </c>
      <c r="F4" t="s">
        <v>32</v>
      </c>
      <c r="G4" s="13"/>
      <c r="H4" t="s">
        <v>63</v>
      </c>
      <c r="I4" t="s">
        <v>27</v>
      </c>
      <c r="J4" s="13">
        <v>41846</v>
      </c>
      <c r="K4" t="s">
        <v>42</v>
      </c>
      <c r="L4" t="s">
        <v>64</v>
      </c>
      <c r="M4" t="s">
        <v>65</v>
      </c>
      <c r="N4">
        <v>0</v>
      </c>
      <c r="O4">
        <v>0</v>
      </c>
      <c r="P4">
        <v>0</v>
      </c>
      <c r="Q4" t="s">
        <v>12</v>
      </c>
      <c r="R4" t="s">
        <v>8</v>
      </c>
      <c r="S4" t="s">
        <v>74</v>
      </c>
      <c r="T4">
        <v>7</v>
      </c>
    </row>
    <row r="5" spans="1:20" x14ac:dyDescent="0.25">
      <c r="A5" s="13">
        <v>43191</v>
      </c>
      <c r="B5">
        <v>95712</v>
      </c>
      <c r="C5" t="s">
        <v>22</v>
      </c>
      <c r="D5">
        <v>23</v>
      </c>
      <c r="E5" t="s">
        <v>15</v>
      </c>
      <c r="F5" t="s">
        <v>32</v>
      </c>
      <c r="G5" s="13"/>
      <c r="H5" t="s">
        <v>63</v>
      </c>
      <c r="I5" t="s">
        <v>25</v>
      </c>
      <c r="J5" s="13">
        <v>41758</v>
      </c>
      <c r="K5" t="s">
        <v>42</v>
      </c>
      <c r="L5" t="s">
        <v>64</v>
      </c>
      <c r="M5" t="s">
        <v>65</v>
      </c>
      <c r="N5">
        <v>0</v>
      </c>
      <c r="O5">
        <v>0</v>
      </c>
      <c r="P5">
        <v>0</v>
      </c>
      <c r="Q5" t="s">
        <v>12</v>
      </c>
      <c r="R5" t="s">
        <v>7</v>
      </c>
      <c r="S5" t="s">
        <v>68</v>
      </c>
      <c r="T5">
        <v>4</v>
      </c>
    </row>
    <row r="6" spans="1:20" x14ac:dyDescent="0.25">
      <c r="A6" s="13">
        <v>43221</v>
      </c>
      <c r="B6">
        <v>95750</v>
      </c>
      <c r="C6" t="s">
        <v>22</v>
      </c>
      <c r="D6">
        <v>23</v>
      </c>
      <c r="E6" t="s">
        <v>19</v>
      </c>
      <c r="F6" t="s">
        <v>32</v>
      </c>
      <c r="G6" s="13"/>
      <c r="H6" t="s">
        <v>63</v>
      </c>
      <c r="I6" t="s">
        <v>25</v>
      </c>
      <c r="J6" s="13">
        <v>41772</v>
      </c>
      <c r="K6" t="s">
        <v>42</v>
      </c>
      <c r="L6" t="s">
        <v>64</v>
      </c>
      <c r="M6" t="s">
        <v>65</v>
      </c>
      <c r="N6">
        <v>0</v>
      </c>
      <c r="O6">
        <v>0</v>
      </c>
      <c r="P6">
        <v>0</v>
      </c>
      <c r="Q6" t="s">
        <v>12</v>
      </c>
      <c r="R6" t="s">
        <v>7</v>
      </c>
      <c r="S6" t="s">
        <v>69</v>
      </c>
      <c r="T6">
        <v>5</v>
      </c>
    </row>
    <row r="7" spans="1:20" x14ac:dyDescent="0.25">
      <c r="A7" s="13">
        <v>42401</v>
      </c>
      <c r="B7">
        <v>95710</v>
      </c>
      <c r="C7" t="s">
        <v>22</v>
      </c>
      <c r="D7">
        <v>24</v>
      </c>
      <c r="E7" t="s">
        <v>20</v>
      </c>
      <c r="F7" t="s">
        <v>32</v>
      </c>
      <c r="G7" s="13"/>
      <c r="H7" t="s">
        <v>63</v>
      </c>
      <c r="I7" t="s">
        <v>25</v>
      </c>
      <c r="J7" s="13">
        <v>40948</v>
      </c>
      <c r="K7" t="s">
        <v>42</v>
      </c>
      <c r="L7" t="s">
        <v>64</v>
      </c>
      <c r="M7" t="s">
        <v>65</v>
      </c>
      <c r="N7">
        <v>0</v>
      </c>
      <c r="O7">
        <v>0</v>
      </c>
      <c r="P7">
        <v>0</v>
      </c>
      <c r="Q7" t="s">
        <v>10</v>
      </c>
      <c r="R7" t="s">
        <v>3</v>
      </c>
      <c r="S7" t="s">
        <v>5</v>
      </c>
      <c r="T7">
        <v>2</v>
      </c>
    </row>
    <row r="8" spans="1:20" x14ac:dyDescent="0.25">
      <c r="A8" s="13">
        <v>42095</v>
      </c>
      <c r="B8">
        <v>92484</v>
      </c>
      <c r="C8" t="s">
        <v>22</v>
      </c>
      <c r="D8">
        <v>29</v>
      </c>
      <c r="E8" t="s">
        <v>17</v>
      </c>
      <c r="F8" t="s">
        <v>32</v>
      </c>
      <c r="G8" s="13"/>
      <c r="H8" t="s">
        <v>63</v>
      </c>
      <c r="I8" t="s">
        <v>25</v>
      </c>
      <c r="J8" s="13">
        <v>40661</v>
      </c>
      <c r="K8" t="s">
        <v>42</v>
      </c>
      <c r="L8" t="s">
        <v>64</v>
      </c>
      <c r="M8" t="s">
        <v>65</v>
      </c>
      <c r="N8">
        <v>0</v>
      </c>
      <c r="O8">
        <v>0</v>
      </c>
      <c r="P8">
        <v>0</v>
      </c>
      <c r="Q8" t="s">
        <v>2</v>
      </c>
      <c r="R8" t="s">
        <v>7</v>
      </c>
      <c r="S8" t="s">
        <v>68</v>
      </c>
      <c r="T8">
        <v>4</v>
      </c>
    </row>
    <row r="9" spans="1:20" x14ac:dyDescent="0.25">
      <c r="A9" s="13">
        <v>42217</v>
      </c>
      <c r="B9">
        <v>92292</v>
      </c>
      <c r="C9" t="s">
        <v>22</v>
      </c>
      <c r="D9">
        <v>28</v>
      </c>
      <c r="E9" t="s">
        <v>20</v>
      </c>
      <c r="F9" t="s">
        <v>32</v>
      </c>
      <c r="G9" s="13"/>
      <c r="H9" t="s">
        <v>63</v>
      </c>
      <c r="I9" t="s">
        <v>25</v>
      </c>
      <c r="J9" s="13">
        <v>40757</v>
      </c>
      <c r="K9" t="s">
        <v>42</v>
      </c>
      <c r="L9" t="s">
        <v>64</v>
      </c>
      <c r="M9" t="s">
        <v>65</v>
      </c>
      <c r="N9">
        <v>0</v>
      </c>
      <c r="O9">
        <v>0</v>
      </c>
      <c r="P9">
        <v>0</v>
      </c>
      <c r="Q9" t="s">
        <v>2</v>
      </c>
      <c r="R9" t="s">
        <v>8</v>
      </c>
      <c r="S9" t="s">
        <v>70</v>
      </c>
      <c r="T9">
        <v>8</v>
      </c>
    </row>
    <row r="10" spans="1:20" x14ac:dyDescent="0.25">
      <c r="A10" s="13">
        <v>42736</v>
      </c>
      <c r="B10">
        <v>54384</v>
      </c>
      <c r="C10" t="s">
        <v>22</v>
      </c>
      <c r="D10">
        <v>26</v>
      </c>
      <c r="E10" t="s">
        <v>21</v>
      </c>
      <c r="F10" t="s">
        <v>32</v>
      </c>
      <c r="G10" s="13"/>
      <c r="H10" t="s">
        <v>63</v>
      </c>
      <c r="I10" t="s">
        <v>27</v>
      </c>
      <c r="J10" s="13">
        <v>41297</v>
      </c>
      <c r="K10" t="s">
        <v>42</v>
      </c>
      <c r="L10" t="s">
        <v>64</v>
      </c>
      <c r="M10" t="s">
        <v>65</v>
      </c>
      <c r="N10">
        <v>0</v>
      </c>
      <c r="O10">
        <v>0</v>
      </c>
      <c r="P10">
        <v>0</v>
      </c>
      <c r="Q10" t="s">
        <v>11</v>
      </c>
      <c r="R10" t="s">
        <v>3</v>
      </c>
      <c r="S10" t="s">
        <v>4</v>
      </c>
      <c r="T10">
        <v>1</v>
      </c>
    </row>
    <row r="11" spans="1:20" x14ac:dyDescent="0.25">
      <c r="A11" s="13">
        <v>42856</v>
      </c>
      <c r="B11">
        <v>95770</v>
      </c>
      <c r="C11" t="s">
        <v>22</v>
      </c>
      <c r="D11">
        <v>25</v>
      </c>
      <c r="E11" t="s">
        <v>20</v>
      </c>
      <c r="F11" t="s">
        <v>32</v>
      </c>
      <c r="G11" s="13"/>
      <c r="H11" t="s">
        <v>63</v>
      </c>
      <c r="I11" t="s">
        <v>25</v>
      </c>
      <c r="J11" s="13">
        <v>41423</v>
      </c>
      <c r="K11" t="s">
        <v>42</v>
      </c>
      <c r="L11" t="s">
        <v>64</v>
      </c>
      <c r="M11" t="s">
        <v>65</v>
      </c>
      <c r="N11">
        <v>0</v>
      </c>
      <c r="O11">
        <v>0</v>
      </c>
      <c r="P11">
        <v>0</v>
      </c>
      <c r="Q11" t="s">
        <v>11</v>
      </c>
      <c r="R11" t="s">
        <v>7</v>
      </c>
      <c r="S11" t="s">
        <v>69</v>
      </c>
      <c r="T11">
        <v>5</v>
      </c>
    </row>
    <row r="12" spans="1:20" x14ac:dyDescent="0.25">
      <c r="A12" s="13">
        <v>43070</v>
      </c>
      <c r="B12">
        <v>53744</v>
      </c>
      <c r="C12" t="s">
        <v>22</v>
      </c>
      <c r="D12">
        <v>28</v>
      </c>
      <c r="E12" t="s">
        <v>19</v>
      </c>
      <c r="F12" t="s">
        <v>32</v>
      </c>
      <c r="G12" s="13"/>
      <c r="H12" t="s">
        <v>63</v>
      </c>
      <c r="I12" t="s">
        <v>24</v>
      </c>
      <c r="J12" s="13">
        <v>41618</v>
      </c>
      <c r="K12" t="s">
        <v>42</v>
      </c>
      <c r="L12" t="s">
        <v>64</v>
      </c>
      <c r="M12" t="s">
        <v>65</v>
      </c>
      <c r="N12">
        <v>0</v>
      </c>
      <c r="O12">
        <v>0</v>
      </c>
      <c r="P12">
        <v>0</v>
      </c>
      <c r="Q12" t="s">
        <v>11</v>
      </c>
      <c r="R12" t="s">
        <v>9</v>
      </c>
      <c r="S12" t="s">
        <v>72</v>
      </c>
      <c r="T12">
        <v>12</v>
      </c>
    </row>
    <row r="13" spans="1:20" x14ac:dyDescent="0.25">
      <c r="A13" s="13">
        <v>43374</v>
      </c>
      <c r="B13">
        <v>92460</v>
      </c>
      <c r="C13" t="s">
        <v>22</v>
      </c>
      <c r="D13">
        <v>28</v>
      </c>
      <c r="E13" t="s">
        <v>16</v>
      </c>
      <c r="F13" t="s">
        <v>32</v>
      </c>
      <c r="G13" s="13"/>
      <c r="H13" t="s">
        <v>63</v>
      </c>
      <c r="I13" t="s">
        <v>25</v>
      </c>
      <c r="J13" s="13">
        <v>41939</v>
      </c>
      <c r="K13" t="s">
        <v>42</v>
      </c>
      <c r="L13" t="s">
        <v>64</v>
      </c>
      <c r="M13" t="s">
        <v>65</v>
      </c>
      <c r="N13">
        <v>0</v>
      </c>
      <c r="O13">
        <v>0</v>
      </c>
      <c r="P13">
        <v>0</v>
      </c>
      <c r="Q13" t="s">
        <v>12</v>
      </c>
      <c r="R13" t="s">
        <v>9</v>
      </c>
      <c r="S13" t="s">
        <v>66</v>
      </c>
      <c r="T13">
        <v>10</v>
      </c>
    </row>
    <row r="14" spans="1:20" x14ac:dyDescent="0.25">
      <c r="A14" s="13">
        <v>42005</v>
      </c>
      <c r="B14">
        <v>33240</v>
      </c>
      <c r="C14" t="s">
        <v>22</v>
      </c>
      <c r="D14">
        <v>28</v>
      </c>
      <c r="E14" t="s">
        <v>19</v>
      </c>
      <c r="F14" t="s">
        <v>32</v>
      </c>
      <c r="G14" s="13"/>
      <c r="H14" t="s">
        <v>64</v>
      </c>
      <c r="I14" t="s">
        <v>26</v>
      </c>
      <c r="J14" s="13">
        <v>37433</v>
      </c>
      <c r="K14" t="s">
        <v>42</v>
      </c>
      <c r="L14" t="s">
        <v>64</v>
      </c>
      <c r="M14" t="s">
        <v>65</v>
      </c>
      <c r="N14">
        <v>3111</v>
      </c>
      <c r="O14">
        <v>103.7</v>
      </c>
      <c r="P14">
        <v>0</v>
      </c>
      <c r="Q14" t="s">
        <v>2</v>
      </c>
      <c r="R14" t="s">
        <v>3</v>
      </c>
      <c r="S14" t="s">
        <v>4</v>
      </c>
      <c r="T14">
        <v>1</v>
      </c>
    </row>
    <row r="15" spans="1:20" x14ac:dyDescent="0.25">
      <c r="A15" s="13">
        <v>42036</v>
      </c>
      <c r="B15">
        <v>33240</v>
      </c>
      <c r="C15" t="s">
        <v>22</v>
      </c>
      <c r="D15">
        <v>28</v>
      </c>
      <c r="E15" t="s">
        <v>19</v>
      </c>
      <c r="F15" t="s">
        <v>32</v>
      </c>
      <c r="G15" s="13"/>
      <c r="H15" t="s">
        <v>64</v>
      </c>
      <c r="I15" t="s">
        <v>26</v>
      </c>
      <c r="J15" s="13">
        <v>37433</v>
      </c>
      <c r="K15" t="s">
        <v>42</v>
      </c>
      <c r="L15" t="s">
        <v>64</v>
      </c>
      <c r="M15" t="s">
        <v>65</v>
      </c>
      <c r="N15">
        <v>3142</v>
      </c>
      <c r="O15">
        <v>104.73</v>
      </c>
      <c r="P15">
        <v>0</v>
      </c>
      <c r="Q15" t="s">
        <v>2</v>
      </c>
      <c r="R15" t="s">
        <v>3</v>
      </c>
      <c r="S15" t="s">
        <v>5</v>
      </c>
      <c r="T15">
        <v>2</v>
      </c>
    </row>
    <row r="16" spans="1:20" x14ac:dyDescent="0.25">
      <c r="A16" s="13">
        <v>42064</v>
      </c>
      <c r="B16">
        <v>33240</v>
      </c>
      <c r="C16" t="s">
        <v>22</v>
      </c>
      <c r="D16">
        <v>28</v>
      </c>
      <c r="E16" t="s">
        <v>19</v>
      </c>
      <c r="F16" t="s">
        <v>32</v>
      </c>
      <c r="G16" s="13"/>
      <c r="H16" t="s">
        <v>64</v>
      </c>
      <c r="I16" t="s">
        <v>26</v>
      </c>
      <c r="J16" s="13">
        <v>37433</v>
      </c>
      <c r="K16" t="s">
        <v>42</v>
      </c>
      <c r="L16" t="s">
        <v>64</v>
      </c>
      <c r="M16" t="s">
        <v>65</v>
      </c>
      <c r="N16">
        <v>3170</v>
      </c>
      <c r="O16">
        <v>105.67</v>
      </c>
      <c r="P16">
        <v>0</v>
      </c>
      <c r="Q16" t="s">
        <v>2</v>
      </c>
      <c r="R16" t="s">
        <v>3</v>
      </c>
      <c r="S16" t="s">
        <v>6</v>
      </c>
      <c r="T16">
        <v>3</v>
      </c>
    </row>
    <row r="17" spans="1:20" x14ac:dyDescent="0.25">
      <c r="A17" s="13">
        <v>42095</v>
      </c>
      <c r="B17">
        <v>33240</v>
      </c>
      <c r="C17" t="s">
        <v>22</v>
      </c>
      <c r="D17">
        <v>28</v>
      </c>
      <c r="E17" t="s">
        <v>19</v>
      </c>
      <c r="F17" t="s">
        <v>32</v>
      </c>
      <c r="G17" s="13"/>
      <c r="H17" t="s">
        <v>64</v>
      </c>
      <c r="I17" t="s">
        <v>26</v>
      </c>
      <c r="J17" s="13">
        <v>37433</v>
      </c>
      <c r="K17" t="s">
        <v>42</v>
      </c>
      <c r="L17" t="s">
        <v>64</v>
      </c>
      <c r="M17" t="s">
        <v>65</v>
      </c>
      <c r="N17">
        <v>3201</v>
      </c>
      <c r="O17">
        <v>106.7</v>
      </c>
      <c r="P17">
        <v>0</v>
      </c>
      <c r="Q17" t="s">
        <v>2</v>
      </c>
      <c r="R17" t="s">
        <v>7</v>
      </c>
      <c r="S17" t="s">
        <v>68</v>
      </c>
      <c r="T17">
        <v>4</v>
      </c>
    </row>
    <row r="18" spans="1:20" x14ac:dyDescent="0.25">
      <c r="A18" s="13">
        <v>42125</v>
      </c>
      <c r="B18">
        <v>33240</v>
      </c>
      <c r="C18" t="s">
        <v>22</v>
      </c>
      <c r="D18">
        <v>28</v>
      </c>
      <c r="E18" t="s">
        <v>19</v>
      </c>
      <c r="F18" t="s">
        <v>32</v>
      </c>
      <c r="G18" s="13"/>
      <c r="H18" t="s">
        <v>64</v>
      </c>
      <c r="I18" t="s">
        <v>26</v>
      </c>
      <c r="J18" s="13">
        <v>37433</v>
      </c>
      <c r="K18" t="s">
        <v>42</v>
      </c>
      <c r="L18" t="s">
        <v>64</v>
      </c>
      <c r="M18" t="s">
        <v>65</v>
      </c>
      <c r="N18">
        <v>3231</v>
      </c>
      <c r="O18">
        <v>107.7</v>
      </c>
      <c r="P18">
        <v>0</v>
      </c>
      <c r="Q18" t="s">
        <v>2</v>
      </c>
      <c r="R18" t="s">
        <v>7</v>
      </c>
      <c r="S18" t="s">
        <v>69</v>
      </c>
      <c r="T18">
        <v>5</v>
      </c>
    </row>
    <row r="19" spans="1:20" x14ac:dyDescent="0.25">
      <c r="A19" s="13">
        <v>42156</v>
      </c>
      <c r="B19">
        <v>33240</v>
      </c>
      <c r="C19" t="s">
        <v>22</v>
      </c>
      <c r="D19">
        <v>28</v>
      </c>
      <c r="E19" t="s">
        <v>19</v>
      </c>
      <c r="F19" t="s">
        <v>32</v>
      </c>
      <c r="G19" s="13"/>
      <c r="H19" t="s">
        <v>64</v>
      </c>
      <c r="I19" t="s">
        <v>26</v>
      </c>
      <c r="J19" s="13">
        <v>37433</v>
      </c>
      <c r="K19" t="s">
        <v>42</v>
      </c>
      <c r="L19" t="s">
        <v>64</v>
      </c>
      <c r="M19" t="s">
        <v>65</v>
      </c>
      <c r="N19">
        <v>3262</v>
      </c>
      <c r="O19">
        <v>108.73</v>
      </c>
      <c r="P19">
        <v>0</v>
      </c>
      <c r="Q19" t="s">
        <v>2</v>
      </c>
      <c r="R19" t="s">
        <v>7</v>
      </c>
      <c r="S19" t="s">
        <v>73</v>
      </c>
      <c r="T19">
        <v>6</v>
      </c>
    </row>
    <row r="20" spans="1:20" x14ac:dyDescent="0.25">
      <c r="A20" s="13">
        <v>42186</v>
      </c>
      <c r="B20">
        <v>33240</v>
      </c>
      <c r="C20" t="s">
        <v>22</v>
      </c>
      <c r="D20">
        <v>28</v>
      </c>
      <c r="E20" t="s">
        <v>19</v>
      </c>
      <c r="F20" t="s">
        <v>32</v>
      </c>
      <c r="G20" s="13"/>
      <c r="H20" t="s">
        <v>64</v>
      </c>
      <c r="I20" t="s">
        <v>26</v>
      </c>
      <c r="J20" s="13">
        <v>37433</v>
      </c>
      <c r="K20" t="s">
        <v>42</v>
      </c>
      <c r="L20" t="s">
        <v>64</v>
      </c>
      <c r="M20" t="s">
        <v>65</v>
      </c>
      <c r="N20">
        <v>3292</v>
      </c>
      <c r="O20">
        <v>109.73</v>
      </c>
      <c r="P20">
        <v>0</v>
      </c>
      <c r="Q20" t="s">
        <v>2</v>
      </c>
      <c r="R20" t="s">
        <v>8</v>
      </c>
      <c r="S20" t="s">
        <v>74</v>
      </c>
      <c r="T20">
        <v>7</v>
      </c>
    </row>
    <row r="21" spans="1:20" x14ac:dyDescent="0.25">
      <c r="A21" s="13">
        <v>42217</v>
      </c>
      <c r="B21">
        <v>33240</v>
      </c>
      <c r="C21" t="s">
        <v>22</v>
      </c>
      <c r="D21">
        <v>28</v>
      </c>
      <c r="E21" t="s">
        <v>19</v>
      </c>
      <c r="F21" t="s">
        <v>32</v>
      </c>
      <c r="G21" s="13"/>
      <c r="H21" t="s">
        <v>64</v>
      </c>
      <c r="I21" t="s">
        <v>26</v>
      </c>
      <c r="J21" s="13">
        <v>37433</v>
      </c>
      <c r="K21" t="s">
        <v>42</v>
      </c>
      <c r="L21" t="s">
        <v>64</v>
      </c>
      <c r="M21" t="s">
        <v>65</v>
      </c>
      <c r="N21">
        <v>3323</v>
      </c>
      <c r="O21">
        <v>110.77</v>
      </c>
      <c r="P21">
        <v>0</v>
      </c>
      <c r="Q21" t="s">
        <v>2</v>
      </c>
      <c r="R21" t="s">
        <v>8</v>
      </c>
      <c r="S21" t="s">
        <v>70</v>
      </c>
      <c r="T21">
        <v>8</v>
      </c>
    </row>
    <row r="22" spans="1:20" x14ac:dyDescent="0.25">
      <c r="A22" s="13">
        <v>42248</v>
      </c>
      <c r="B22">
        <v>33240</v>
      </c>
      <c r="C22" t="s">
        <v>22</v>
      </c>
      <c r="D22">
        <v>28</v>
      </c>
      <c r="E22" t="s">
        <v>19</v>
      </c>
      <c r="F22" t="s">
        <v>32</v>
      </c>
      <c r="G22" s="13"/>
      <c r="H22" t="s">
        <v>64</v>
      </c>
      <c r="I22" t="s">
        <v>26</v>
      </c>
      <c r="J22" s="13">
        <v>37433</v>
      </c>
      <c r="K22" t="s">
        <v>42</v>
      </c>
      <c r="L22" t="s">
        <v>64</v>
      </c>
      <c r="M22" t="s">
        <v>65</v>
      </c>
      <c r="N22">
        <v>3354</v>
      </c>
      <c r="O22">
        <v>111.8</v>
      </c>
      <c r="P22">
        <v>0</v>
      </c>
      <c r="Q22" t="s">
        <v>2</v>
      </c>
      <c r="R22" t="s">
        <v>8</v>
      </c>
      <c r="S22" t="s">
        <v>71</v>
      </c>
      <c r="T22">
        <v>9</v>
      </c>
    </row>
    <row r="23" spans="1:20" x14ac:dyDescent="0.25">
      <c r="A23" s="13">
        <v>42278</v>
      </c>
      <c r="B23">
        <v>33240</v>
      </c>
      <c r="C23" t="s">
        <v>22</v>
      </c>
      <c r="D23">
        <v>28</v>
      </c>
      <c r="E23" t="s">
        <v>19</v>
      </c>
      <c r="F23" t="s">
        <v>32</v>
      </c>
      <c r="G23" s="13"/>
      <c r="H23" t="s">
        <v>64</v>
      </c>
      <c r="I23" t="s">
        <v>26</v>
      </c>
      <c r="J23" s="13">
        <v>37433</v>
      </c>
      <c r="K23" t="s">
        <v>42</v>
      </c>
      <c r="L23" t="s">
        <v>64</v>
      </c>
      <c r="M23" t="s">
        <v>65</v>
      </c>
      <c r="N23">
        <v>3384</v>
      </c>
      <c r="O23">
        <v>112.8</v>
      </c>
      <c r="P23">
        <v>0</v>
      </c>
      <c r="Q23" t="s">
        <v>2</v>
      </c>
      <c r="R23" t="s">
        <v>9</v>
      </c>
      <c r="S23" t="s">
        <v>66</v>
      </c>
      <c r="T23">
        <v>10</v>
      </c>
    </row>
    <row r="24" spans="1:20" x14ac:dyDescent="0.25">
      <c r="A24" s="13">
        <v>42309</v>
      </c>
      <c r="B24">
        <v>33240</v>
      </c>
      <c r="C24" t="s">
        <v>22</v>
      </c>
      <c r="D24">
        <v>28</v>
      </c>
      <c r="E24" t="s">
        <v>19</v>
      </c>
      <c r="F24" t="s">
        <v>32</v>
      </c>
      <c r="G24" s="13"/>
      <c r="H24" t="s">
        <v>64</v>
      </c>
      <c r="I24" t="s">
        <v>26</v>
      </c>
      <c r="J24" s="13">
        <v>37433</v>
      </c>
      <c r="K24" t="s">
        <v>42</v>
      </c>
      <c r="L24" t="s">
        <v>64</v>
      </c>
      <c r="M24" t="s">
        <v>65</v>
      </c>
      <c r="N24">
        <v>3415</v>
      </c>
      <c r="O24">
        <v>113.83</v>
      </c>
      <c r="P24">
        <v>0</v>
      </c>
      <c r="Q24" t="s">
        <v>2</v>
      </c>
      <c r="R24" t="s">
        <v>9</v>
      </c>
      <c r="S24" t="s">
        <v>67</v>
      </c>
      <c r="T24">
        <v>11</v>
      </c>
    </row>
    <row r="25" spans="1:20" x14ac:dyDescent="0.25">
      <c r="A25" s="13">
        <v>42339</v>
      </c>
      <c r="B25">
        <v>33240</v>
      </c>
      <c r="C25" t="s">
        <v>22</v>
      </c>
      <c r="D25">
        <v>28</v>
      </c>
      <c r="E25" t="s">
        <v>19</v>
      </c>
      <c r="F25" t="s">
        <v>32</v>
      </c>
      <c r="G25" s="13"/>
      <c r="H25" t="s">
        <v>64</v>
      </c>
      <c r="I25" t="s">
        <v>26</v>
      </c>
      <c r="J25" s="13">
        <v>37433</v>
      </c>
      <c r="K25" t="s">
        <v>42</v>
      </c>
      <c r="L25" t="s">
        <v>64</v>
      </c>
      <c r="M25" t="s">
        <v>65</v>
      </c>
      <c r="N25">
        <v>3445</v>
      </c>
      <c r="O25">
        <v>114.83</v>
      </c>
      <c r="P25">
        <v>0</v>
      </c>
      <c r="Q25" t="s">
        <v>2</v>
      </c>
      <c r="R25" t="s">
        <v>9</v>
      </c>
      <c r="S25" t="s">
        <v>72</v>
      </c>
      <c r="T25">
        <v>12</v>
      </c>
    </row>
    <row r="26" spans="1:20" x14ac:dyDescent="0.25">
      <c r="A26" s="13">
        <v>42370</v>
      </c>
      <c r="B26">
        <v>91744</v>
      </c>
      <c r="C26" t="s">
        <v>22</v>
      </c>
      <c r="D26">
        <v>28</v>
      </c>
      <c r="E26" t="s">
        <v>20</v>
      </c>
      <c r="F26" t="s">
        <v>32</v>
      </c>
      <c r="G26" s="13"/>
      <c r="H26" t="s">
        <v>64</v>
      </c>
      <c r="I26" t="s">
        <v>27</v>
      </c>
      <c r="J26" s="13">
        <v>39070</v>
      </c>
      <c r="K26" t="s">
        <v>42</v>
      </c>
      <c r="L26" t="s">
        <v>64</v>
      </c>
      <c r="M26" t="s">
        <v>65</v>
      </c>
      <c r="N26">
        <v>1839</v>
      </c>
      <c r="O26">
        <v>61.3</v>
      </c>
      <c r="P26">
        <v>0</v>
      </c>
      <c r="Q26" t="s">
        <v>10</v>
      </c>
      <c r="R26" t="s">
        <v>3</v>
      </c>
      <c r="S26" t="s">
        <v>4</v>
      </c>
      <c r="T26">
        <v>1</v>
      </c>
    </row>
    <row r="27" spans="1:20" x14ac:dyDescent="0.25">
      <c r="A27" s="13">
        <v>42401</v>
      </c>
      <c r="B27">
        <v>91744</v>
      </c>
      <c r="C27" t="s">
        <v>22</v>
      </c>
      <c r="D27">
        <v>28</v>
      </c>
      <c r="E27" t="s">
        <v>20</v>
      </c>
      <c r="F27" t="s">
        <v>32</v>
      </c>
      <c r="G27" s="13"/>
      <c r="H27" t="s">
        <v>64</v>
      </c>
      <c r="I27" t="s">
        <v>27</v>
      </c>
      <c r="J27" s="13">
        <v>39070</v>
      </c>
      <c r="K27" t="s">
        <v>42</v>
      </c>
      <c r="L27" t="s">
        <v>64</v>
      </c>
      <c r="M27" t="s">
        <v>65</v>
      </c>
      <c r="N27">
        <v>1870</v>
      </c>
      <c r="O27">
        <v>62.33</v>
      </c>
      <c r="P27">
        <v>0</v>
      </c>
      <c r="Q27" t="s">
        <v>10</v>
      </c>
      <c r="R27" t="s">
        <v>3</v>
      </c>
      <c r="S27" t="s">
        <v>5</v>
      </c>
      <c r="T27">
        <v>2</v>
      </c>
    </row>
    <row r="28" spans="1:20" x14ac:dyDescent="0.25">
      <c r="A28" s="13">
        <v>42430</v>
      </c>
      <c r="B28">
        <v>91744</v>
      </c>
      <c r="C28" t="s">
        <v>22</v>
      </c>
      <c r="D28">
        <v>28</v>
      </c>
      <c r="E28" t="s">
        <v>20</v>
      </c>
      <c r="F28" t="s">
        <v>32</v>
      </c>
      <c r="G28" s="13"/>
      <c r="H28" t="s">
        <v>64</v>
      </c>
      <c r="I28" t="s">
        <v>27</v>
      </c>
      <c r="J28" s="13">
        <v>39070</v>
      </c>
      <c r="K28" t="s">
        <v>42</v>
      </c>
      <c r="L28" t="s">
        <v>64</v>
      </c>
      <c r="M28" t="s">
        <v>65</v>
      </c>
      <c r="N28">
        <v>1899</v>
      </c>
      <c r="O28">
        <v>63.3</v>
      </c>
      <c r="P28">
        <v>0</v>
      </c>
      <c r="Q28" t="s">
        <v>10</v>
      </c>
      <c r="R28" t="s">
        <v>3</v>
      </c>
      <c r="S28" t="s">
        <v>6</v>
      </c>
      <c r="T28">
        <v>3</v>
      </c>
    </row>
    <row r="29" spans="1:20" x14ac:dyDescent="0.25">
      <c r="A29" s="13">
        <v>42461</v>
      </c>
      <c r="B29">
        <v>91744</v>
      </c>
      <c r="C29" t="s">
        <v>22</v>
      </c>
      <c r="D29">
        <v>28</v>
      </c>
      <c r="E29" t="s">
        <v>20</v>
      </c>
      <c r="F29" t="s">
        <v>32</v>
      </c>
      <c r="G29" s="13"/>
      <c r="H29" t="s">
        <v>64</v>
      </c>
      <c r="I29" t="s">
        <v>27</v>
      </c>
      <c r="J29" s="13">
        <v>39070</v>
      </c>
      <c r="K29" t="s">
        <v>42</v>
      </c>
      <c r="L29" t="s">
        <v>64</v>
      </c>
      <c r="M29" t="s">
        <v>65</v>
      </c>
      <c r="N29">
        <v>1930</v>
      </c>
      <c r="O29">
        <v>64.33</v>
      </c>
      <c r="P29">
        <v>0</v>
      </c>
      <c r="Q29" t="s">
        <v>10</v>
      </c>
      <c r="R29" t="s">
        <v>7</v>
      </c>
      <c r="S29" t="s">
        <v>68</v>
      </c>
      <c r="T29">
        <v>4</v>
      </c>
    </row>
    <row r="30" spans="1:20" x14ac:dyDescent="0.25">
      <c r="A30" s="13">
        <v>42491</v>
      </c>
      <c r="B30">
        <v>91744</v>
      </c>
      <c r="C30" t="s">
        <v>22</v>
      </c>
      <c r="D30">
        <v>28</v>
      </c>
      <c r="E30" t="s">
        <v>20</v>
      </c>
      <c r="F30" t="s">
        <v>32</v>
      </c>
      <c r="G30" s="13"/>
      <c r="H30" t="s">
        <v>64</v>
      </c>
      <c r="I30" t="s">
        <v>27</v>
      </c>
      <c r="J30" s="13">
        <v>39070</v>
      </c>
      <c r="K30" t="s">
        <v>42</v>
      </c>
      <c r="L30" t="s">
        <v>64</v>
      </c>
      <c r="M30" t="s">
        <v>65</v>
      </c>
      <c r="N30">
        <v>1960</v>
      </c>
      <c r="O30">
        <v>65.33</v>
      </c>
      <c r="P30">
        <v>0</v>
      </c>
      <c r="Q30" t="s">
        <v>10</v>
      </c>
      <c r="R30" t="s">
        <v>7</v>
      </c>
      <c r="S30" t="s">
        <v>69</v>
      </c>
      <c r="T30">
        <v>5</v>
      </c>
    </row>
    <row r="31" spans="1:20" x14ac:dyDescent="0.25">
      <c r="A31" s="13">
        <v>42522</v>
      </c>
      <c r="B31">
        <v>91744</v>
      </c>
      <c r="C31" t="s">
        <v>22</v>
      </c>
      <c r="D31">
        <v>28</v>
      </c>
      <c r="E31" t="s">
        <v>20</v>
      </c>
      <c r="F31" t="s">
        <v>32</v>
      </c>
      <c r="G31" s="13"/>
      <c r="H31" t="s">
        <v>64</v>
      </c>
      <c r="I31" t="s">
        <v>27</v>
      </c>
      <c r="J31" s="13">
        <v>39070</v>
      </c>
      <c r="K31" t="s">
        <v>42</v>
      </c>
      <c r="L31" t="s">
        <v>64</v>
      </c>
      <c r="M31" t="s">
        <v>65</v>
      </c>
      <c r="N31">
        <v>1991</v>
      </c>
      <c r="O31">
        <v>66.37</v>
      </c>
      <c r="P31">
        <v>0</v>
      </c>
      <c r="Q31" t="s">
        <v>10</v>
      </c>
      <c r="R31" t="s">
        <v>7</v>
      </c>
      <c r="S31" t="s">
        <v>73</v>
      </c>
      <c r="T31">
        <v>6</v>
      </c>
    </row>
    <row r="32" spans="1:20" x14ac:dyDescent="0.25">
      <c r="A32" s="13">
        <v>42552</v>
      </c>
      <c r="B32">
        <v>91744</v>
      </c>
      <c r="C32" t="s">
        <v>22</v>
      </c>
      <c r="D32">
        <v>28</v>
      </c>
      <c r="E32" t="s">
        <v>20</v>
      </c>
      <c r="F32" t="s">
        <v>32</v>
      </c>
      <c r="G32" s="13"/>
      <c r="H32" t="s">
        <v>64</v>
      </c>
      <c r="I32" t="s">
        <v>27</v>
      </c>
      <c r="J32" s="13">
        <v>39070</v>
      </c>
      <c r="K32" t="s">
        <v>42</v>
      </c>
      <c r="L32" t="s">
        <v>64</v>
      </c>
      <c r="M32" t="s">
        <v>65</v>
      </c>
      <c r="N32">
        <v>2021</v>
      </c>
      <c r="O32">
        <v>67.37</v>
      </c>
      <c r="P32">
        <v>0</v>
      </c>
      <c r="Q32" t="s">
        <v>10</v>
      </c>
      <c r="R32" t="s">
        <v>8</v>
      </c>
      <c r="S32" t="s">
        <v>74</v>
      </c>
      <c r="T32">
        <v>7</v>
      </c>
    </row>
    <row r="33" spans="1:20" x14ac:dyDescent="0.25">
      <c r="A33" s="13">
        <v>42583</v>
      </c>
      <c r="B33">
        <v>91744</v>
      </c>
      <c r="C33" t="s">
        <v>22</v>
      </c>
      <c r="D33">
        <v>28</v>
      </c>
      <c r="E33" t="s">
        <v>20</v>
      </c>
      <c r="F33" t="s">
        <v>32</v>
      </c>
      <c r="G33" s="13"/>
      <c r="H33" t="s">
        <v>64</v>
      </c>
      <c r="I33" t="s">
        <v>27</v>
      </c>
      <c r="J33" s="13">
        <v>39070</v>
      </c>
      <c r="K33" t="s">
        <v>42</v>
      </c>
      <c r="L33" t="s">
        <v>64</v>
      </c>
      <c r="M33" t="s">
        <v>65</v>
      </c>
      <c r="N33">
        <v>2052</v>
      </c>
      <c r="O33">
        <v>68.400000000000006</v>
      </c>
      <c r="P33">
        <v>0</v>
      </c>
      <c r="Q33" t="s">
        <v>10</v>
      </c>
      <c r="R33" t="s">
        <v>8</v>
      </c>
      <c r="S33" t="s">
        <v>70</v>
      </c>
      <c r="T33">
        <v>8</v>
      </c>
    </row>
    <row r="34" spans="1:20" x14ac:dyDescent="0.25">
      <c r="A34" s="13">
        <v>42614</v>
      </c>
      <c r="B34">
        <v>91744</v>
      </c>
      <c r="C34" t="s">
        <v>22</v>
      </c>
      <c r="D34">
        <v>28</v>
      </c>
      <c r="E34" t="s">
        <v>20</v>
      </c>
      <c r="F34" t="s">
        <v>32</v>
      </c>
      <c r="G34" s="13"/>
      <c r="H34" t="s">
        <v>64</v>
      </c>
      <c r="I34" t="s">
        <v>27</v>
      </c>
      <c r="J34" s="13">
        <v>39070</v>
      </c>
      <c r="K34" t="s">
        <v>42</v>
      </c>
      <c r="L34" t="s">
        <v>64</v>
      </c>
      <c r="M34" t="s">
        <v>65</v>
      </c>
      <c r="N34">
        <v>2083</v>
      </c>
      <c r="O34">
        <v>69.430000000000007</v>
      </c>
      <c r="P34">
        <v>0</v>
      </c>
      <c r="Q34" t="s">
        <v>10</v>
      </c>
      <c r="R34" t="s">
        <v>8</v>
      </c>
      <c r="S34" t="s">
        <v>71</v>
      </c>
      <c r="T34">
        <v>9</v>
      </c>
    </row>
    <row r="35" spans="1:20" x14ac:dyDescent="0.25">
      <c r="A35" s="13">
        <v>42644</v>
      </c>
      <c r="B35">
        <v>91744</v>
      </c>
      <c r="C35" t="s">
        <v>22</v>
      </c>
      <c r="D35">
        <v>28</v>
      </c>
      <c r="E35" t="s">
        <v>20</v>
      </c>
      <c r="F35" t="s">
        <v>32</v>
      </c>
      <c r="G35" s="13"/>
      <c r="H35" t="s">
        <v>64</v>
      </c>
      <c r="I35" t="s">
        <v>27</v>
      </c>
      <c r="J35" s="13">
        <v>39070</v>
      </c>
      <c r="K35" t="s">
        <v>42</v>
      </c>
      <c r="L35" t="s">
        <v>64</v>
      </c>
      <c r="M35" t="s">
        <v>65</v>
      </c>
      <c r="N35">
        <v>2113</v>
      </c>
      <c r="O35">
        <v>70.430000000000007</v>
      </c>
      <c r="P35">
        <v>0</v>
      </c>
      <c r="Q35" t="s">
        <v>10</v>
      </c>
      <c r="R35" t="s">
        <v>9</v>
      </c>
      <c r="S35" t="s">
        <v>66</v>
      </c>
      <c r="T35">
        <v>10</v>
      </c>
    </row>
    <row r="36" spans="1:20" x14ac:dyDescent="0.25">
      <c r="A36" s="13">
        <v>42675</v>
      </c>
      <c r="B36">
        <v>91744</v>
      </c>
      <c r="C36" t="s">
        <v>22</v>
      </c>
      <c r="D36">
        <v>28</v>
      </c>
      <c r="E36" t="s">
        <v>20</v>
      </c>
      <c r="F36" t="s">
        <v>32</v>
      </c>
      <c r="G36" s="13"/>
      <c r="H36" t="s">
        <v>64</v>
      </c>
      <c r="I36" t="s">
        <v>27</v>
      </c>
      <c r="J36" s="13">
        <v>39070</v>
      </c>
      <c r="K36" t="s">
        <v>42</v>
      </c>
      <c r="L36" t="s">
        <v>64</v>
      </c>
      <c r="M36" t="s">
        <v>65</v>
      </c>
      <c r="N36">
        <v>2144</v>
      </c>
      <c r="O36">
        <v>71.47</v>
      </c>
      <c r="P36">
        <v>0</v>
      </c>
      <c r="Q36" t="s">
        <v>10</v>
      </c>
      <c r="R36" t="s">
        <v>9</v>
      </c>
      <c r="S36" t="s">
        <v>67</v>
      </c>
      <c r="T36">
        <v>11</v>
      </c>
    </row>
    <row r="37" spans="1:20" x14ac:dyDescent="0.25">
      <c r="A37" s="13">
        <v>42705</v>
      </c>
      <c r="B37">
        <v>91744</v>
      </c>
      <c r="C37" t="s">
        <v>22</v>
      </c>
      <c r="D37">
        <v>28</v>
      </c>
      <c r="E37" t="s">
        <v>20</v>
      </c>
      <c r="F37" t="s">
        <v>32</v>
      </c>
      <c r="G37" s="13"/>
      <c r="H37" t="s">
        <v>64</v>
      </c>
      <c r="I37" t="s">
        <v>27</v>
      </c>
      <c r="J37" s="13">
        <v>39070</v>
      </c>
      <c r="K37" t="s">
        <v>42</v>
      </c>
      <c r="L37" t="s">
        <v>64</v>
      </c>
      <c r="M37" t="s">
        <v>65</v>
      </c>
      <c r="N37">
        <v>2174</v>
      </c>
      <c r="O37">
        <v>72.47</v>
      </c>
      <c r="P37">
        <v>0</v>
      </c>
      <c r="Q37" t="s">
        <v>10</v>
      </c>
      <c r="R37" t="s">
        <v>9</v>
      </c>
      <c r="S37" t="s">
        <v>72</v>
      </c>
      <c r="T37">
        <v>12</v>
      </c>
    </row>
    <row r="38" spans="1:20" x14ac:dyDescent="0.25">
      <c r="A38" s="13">
        <v>42248</v>
      </c>
      <c r="B38">
        <v>92292</v>
      </c>
      <c r="C38" t="s">
        <v>22</v>
      </c>
      <c r="D38">
        <v>28</v>
      </c>
      <c r="E38" t="s">
        <v>20</v>
      </c>
      <c r="F38" t="s">
        <v>32</v>
      </c>
      <c r="G38" s="13"/>
      <c r="H38" t="s">
        <v>64</v>
      </c>
      <c r="I38" t="s">
        <v>25</v>
      </c>
      <c r="J38" s="13">
        <v>40757</v>
      </c>
      <c r="K38" t="s">
        <v>42</v>
      </c>
      <c r="L38" t="s">
        <v>64</v>
      </c>
      <c r="M38" t="s">
        <v>65</v>
      </c>
      <c r="N38">
        <v>30</v>
      </c>
      <c r="O38">
        <v>1</v>
      </c>
      <c r="P38">
        <v>0</v>
      </c>
      <c r="Q38" t="s">
        <v>2</v>
      </c>
      <c r="R38" t="s">
        <v>8</v>
      </c>
      <c r="S38" t="s">
        <v>71</v>
      </c>
      <c r="T38">
        <v>9</v>
      </c>
    </row>
    <row r="39" spans="1:20" x14ac:dyDescent="0.25">
      <c r="A39" s="13">
        <v>42278</v>
      </c>
      <c r="B39">
        <v>92292</v>
      </c>
      <c r="C39" t="s">
        <v>22</v>
      </c>
      <c r="D39">
        <v>28</v>
      </c>
      <c r="E39" t="s">
        <v>20</v>
      </c>
      <c r="F39" t="s">
        <v>32</v>
      </c>
      <c r="G39" s="13"/>
      <c r="H39" t="s">
        <v>64</v>
      </c>
      <c r="I39" t="s">
        <v>25</v>
      </c>
      <c r="J39" s="13">
        <v>40757</v>
      </c>
      <c r="K39" t="s">
        <v>42</v>
      </c>
      <c r="L39" t="s">
        <v>64</v>
      </c>
      <c r="M39" t="s">
        <v>65</v>
      </c>
      <c r="N39">
        <v>60</v>
      </c>
      <c r="O39">
        <v>2</v>
      </c>
      <c r="P39">
        <v>0</v>
      </c>
      <c r="Q39" t="s">
        <v>2</v>
      </c>
      <c r="R39" t="s">
        <v>9</v>
      </c>
      <c r="S39" t="s">
        <v>66</v>
      </c>
      <c r="T39">
        <v>10</v>
      </c>
    </row>
    <row r="40" spans="1:20" x14ac:dyDescent="0.25">
      <c r="A40" s="13">
        <v>42309</v>
      </c>
      <c r="B40">
        <v>92292</v>
      </c>
      <c r="C40" t="s">
        <v>22</v>
      </c>
      <c r="D40">
        <v>28</v>
      </c>
      <c r="E40" t="s">
        <v>20</v>
      </c>
      <c r="F40" t="s">
        <v>32</v>
      </c>
      <c r="G40" s="13"/>
      <c r="H40" t="s">
        <v>64</v>
      </c>
      <c r="I40" t="s">
        <v>25</v>
      </c>
      <c r="J40" s="13">
        <v>40757</v>
      </c>
      <c r="K40" t="s">
        <v>42</v>
      </c>
      <c r="L40" t="s">
        <v>64</v>
      </c>
      <c r="M40" t="s">
        <v>65</v>
      </c>
      <c r="N40">
        <v>91</v>
      </c>
      <c r="O40">
        <v>3.03</v>
      </c>
      <c r="P40">
        <v>0</v>
      </c>
      <c r="Q40" t="s">
        <v>2</v>
      </c>
      <c r="R40" t="s">
        <v>9</v>
      </c>
      <c r="S40" t="s">
        <v>67</v>
      </c>
      <c r="T40">
        <v>11</v>
      </c>
    </row>
    <row r="41" spans="1:20" x14ac:dyDescent="0.25">
      <c r="A41" s="13">
        <v>42339</v>
      </c>
      <c r="B41">
        <v>92292</v>
      </c>
      <c r="C41" t="s">
        <v>22</v>
      </c>
      <c r="D41">
        <v>28</v>
      </c>
      <c r="E41" t="s">
        <v>20</v>
      </c>
      <c r="F41" t="s">
        <v>32</v>
      </c>
      <c r="G41" s="13"/>
      <c r="H41" t="s">
        <v>64</v>
      </c>
      <c r="I41" t="s">
        <v>25</v>
      </c>
      <c r="J41" s="13">
        <v>40757</v>
      </c>
      <c r="K41" t="s">
        <v>42</v>
      </c>
      <c r="L41" t="s">
        <v>64</v>
      </c>
      <c r="M41" t="s">
        <v>65</v>
      </c>
      <c r="N41">
        <v>121</v>
      </c>
      <c r="O41">
        <v>4.03</v>
      </c>
      <c r="P41">
        <v>0</v>
      </c>
      <c r="Q41" t="s">
        <v>2</v>
      </c>
      <c r="R41" t="s">
        <v>9</v>
      </c>
      <c r="S41" t="s">
        <v>72</v>
      </c>
      <c r="T41">
        <v>12</v>
      </c>
    </row>
    <row r="42" spans="1:20" x14ac:dyDescent="0.25">
      <c r="A42" s="13">
        <v>42370</v>
      </c>
      <c r="B42">
        <v>92282</v>
      </c>
      <c r="C42" t="s">
        <v>22</v>
      </c>
      <c r="D42">
        <v>28</v>
      </c>
      <c r="E42" t="s">
        <v>19</v>
      </c>
      <c r="F42" t="s">
        <v>32</v>
      </c>
      <c r="G42" s="13"/>
      <c r="H42" t="s">
        <v>64</v>
      </c>
      <c r="I42" t="s">
        <v>25</v>
      </c>
      <c r="J42" s="13">
        <v>40148</v>
      </c>
      <c r="K42" t="s">
        <v>42</v>
      </c>
      <c r="L42" t="s">
        <v>64</v>
      </c>
      <c r="M42" t="s">
        <v>65</v>
      </c>
      <c r="N42">
        <v>761</v>
      </c>
      <c r="O42">
        <v>25.37</v>
      </c>
      <c r="P42">
        <v>0</v>
      </c>
      <c r="Q42" t="s">
        <v>10</v>
      </c>
      <c r="R42" t="s">
        <v>3</v>
      </c>
      <c r="S42" t="s">
        <v>4</v>
      </c>
      <c r="T42">
        <v>1</v>
      </c>
    </row>
    <row r="43" spans="1:20" x14ac:dyDescent="0.25">
      <c r="A43" s="13">
        <v>42370</v>
      </c>
      <c r="B43">
        <v>92340</v>
      </c>
      <c r="C43" t="s">
        <v>22</v>
      </c>
      <c r="D43">
        <v>28</v>
      </c>
      <c r="E43" t="s">
        <v>16</v>
      </c>
      <c r="F43" t="s">
        <v>32</v>
      </c>
      <c r="G43" s="13"/>
      <c r="H43" t="s">
        <v>64</v>
      </c>
      <c r="I43" t="s">
        <v>25</v>
      </c>
      <c r="J43" s="13">
        <v>40085</v>
      </c>
      <c r="K43" t="s">
        <v>42</v>
      </c>
      <c r="L43" t="s">
        <v>64</v>
      </c>
      <c r="M43" t="s">
        <v>65</v>
      </c>
      <c r="N43">
        <v>824</v>
      </c>
      <c r="O43">
        <v>27.47</v>
      </c>
      <c r="P43">
        <v>0</v>
      </c>
      <c r="Q43" t="s">
        <v>10</v>
      </c>
      <c r="R43" t="s">
        <v>3</v>
      </c>
      <c r="S43" t="s">
        <v>4</v>
      </c>
      <c r="T43">
        <v>1</v>
      </c>
    </row>
    <row r="44" spans="1:20" x14ac:dyDescent="0.25">
      <c r="A44" s="13">
        <v>42370</v>
      </c>
      <c r="B44">
        <v>95730</v>
      </c>
      <c r="C44" t="s">
        <v>22</v>
      </c>
      <c r="D44">
        <v>28</v>
      </c>
      <c r="E44" t="s">
        <v>18</v>
      </c>
      <c r="F44" t="s">
        <v>32</v>
      </c>
      <c r="G44" s="13"/>
      <c r="H44" t="s">
        <v>64</v>
      </c>
      <c r="I44" t="s">
        <v>25</v>
      </c>
      <c r="J44" s="13">
        <v>39623</v>
      </c>
      <c r="K44" t="s">
        <v>42</v>
      </c>
      <c r="L44" t="s">
        <v>64</v>
      </c>
      <c r="M44" t="s">
        <v>65</v>
      </c>
      <c r="N44">
        <v>1286</v>
      </c>
      <c r="O44">
        <v>42.87</v>
      </c>
      <c r="P44">
        <v>0</v>
      </c>
      <c r="Q44" t="s">
        <v>10</v>
      </c>
      <c r="R44" t="s">
        <v>3</v>
      </c>
      <c r="S44" t="s">
        <v>4</v>
      </c>
      <c r="T44">
        <v>1</v>
      </c>
    </row>
    <row r="45" spans="1:20" x14ac:dyDescent="0.25">
      <c r="A45" s="13">
        <v>42401</v>
      </c>
      <c r="B45">
        <v>92282</v>
      </c>
      <c r="C45" t="s">
        <v>22</v>
      </c>
      <c r="D45">
        <v>28</v>
      </c>
      <c r="E45" t="s">
        <v>19</v>
      </c>
      <c r="F45" t="s">
        <v>32</v>
      </c>
      <c r="G45" s="13"/>
      <c r="H45" t="s">
        <v>64</v>
      </c>
      <c r="I45" t="s">
        <v>25</v>
      </c>
      <c r="J45" s="13">
        <v>40148</v>
      </c>
      <c r="K45" t="s">
        <v>42</v>
      </c>
      <c r="L45" t="s">
        <v>64</v>
      </c>
      <c r="M45" t="s">
        <v>65</v>
      </c>
      <c r="N45">
        <v>792</v>
      </c>
      <c r="O45">
        <v>26.4</v>
      </c>
      <c r="P45">
        <v>0</v>
      </c>
      <c r="Q45" t="s">
        <v>10</v>
      </c>
      <c r="R45" t="s">
        <v>3</v>
      </c>
      <c r="S45" t="s">
        <v>5</v>
      </c>
      <c r="T45">
        <v>2</v>
      </c>
    </row>
    <row r="46" spans="1:20" x14ac:dyDescent="0.25">
      <c r="A46" s="13">
        <v>42401</v>
      </c>
      <c r="B46">
        <v>92340</v>
      </c>
      <c r="C46" t="s">
        <v>22</v>
      </c>
      <c r="D46">
        <v>28</v>
      </c>
      <c r="E46" t="s">
        <v>16</v>
      </c>
      <c r="F46" t="s">
        <v>32</v>
      </c>
      <c r="G46" s="13"/>
      <c r="H46" t="s">
        <v>64</v>
      </c>
      <c r="I46" t="s">
        <v>25</v>
      </c>
      <c r="J46" s="13">
        <v>40085</v>
      </c>
      <c r="K46" t="s">
        <v>42</v>
      </c>
      <c r="L46" t="s">
        <v>64</v>
      </c>
      <c r="M46" t="s">
        <v>65</v>
      </c>
      <c r="N46">
        <v>855</v>
      </c>
      <c r="O46">
        <v>28.5</v>
      </c>
      <c r="P46">
        <v>0</v>
      </c>
      <c r="Q46" t="s">
        <v>10</v>
      </c>
      <c r="R46" t="s">
        <v>3</v>
      </c>
      <c r="S46" t="s">
        <v>5</v>
      </c>
      <c r="T46">
        <v>2</v>
      </c>
    </row>
    <row r="47" spans="1:20" x14ac:dyDescent="0.25">
      <c r="A47" s="13">
        <v>42401</v>
      </c>
      <c r="B47">
        <v>95730</v>
      </c>
      <c r="C47" t="s">
        <v>22</v>
      </c>
      <c r="D47">
        <v>28</v>
      </c>
      <c r="E47" t="s">
        <v>18</v>
      </c>
      <c r="F47" t="s">
        <v>32</v>
      </c>
      <c r="G47" s="13"/>
      <c r="H47" t="s">
        <v>64</v>
      </c>
      <c r="I47" t="s">
        <v>25</v>
      </c>
      <c r="J47" s="13">
        <v>39623</v>
      </c>
      <c r="K47" t="s">
        <v>42</v>
      </c>
      <c r="L47" t="s">
        <v>64</v>
      </c>
      <c r="M47" t="s">
        <v>65</v>
      </c>
      <c r="N47">
        <v>1317</v>
      </c>
      <c r="O47">
        <v>43.9</v>
      </c>
      <c r="P47">
        <v>0</v>
      </c>
      <c r="Q47" t="s">
        <v>10</v>
      </c>
      <c r="R47" t="s">
        <v>3</v>
      </c>
      <c r="S47" t="s">
        <v>5</v>
      </c>
      <c r="T47">
        <v>2</v>
      </c>
    </row>
    <row r="48" spans="1:20" x14ac:dyDescent="0.25">
      <c r="A48" s="13">
        <v>42430</v>
      </c>
      <c r="B48">
        <v>92282</v>
      </c>
      <c r="C48" t="s">
        <v>22</v>
      </c>
      <c r="D48">
        <v>28</v>
      </c>
      <c r="E48" t="s">
        <v>19</v>
      </c>
      <c r="F48" t="s">
        <v>32</v>
      </c>
      <c r="G48" s="13"/>
      <c r="H48" t="s">
        <v>64</v>
      </c>
      <c r="I48" t="s">
        <v>25</v>
      </c>
      <c r="J48" s="13">
        <v>40148</v>
      </c>
      <c r="K48" t="s">
        <v>42</v>
      </c>
      <c r="L48" t="s">
        <v>64</v>
      </c>
      <c r="M48" t="s">
        <v>65</v>
      </c>
      <c r="N48">
        <v>821</v>
      </c>
      <c r="O48">
        <v>27.37</v>
      </c>
      <c r="P48">
        <v>0</v>
      </c>
      <c r="Q48" t="s">
        <v>10</v>
      </c>
      <c r="R48" t="s">
        <v>3</v>
      </c>
      <c r="S48" t="s">
        <v>6</v>
      </c>
      <c r="T48">
        <v>3</v>
      </c>
    </row>
    <row r="49" spans="1:20" x14ac:dyDescent="0.25">
      <c r="A49" s="13">
        <v>42430</v>
      </c>
      <c r="B49">
        <v>92340</v>
      </c>
      <c r="C49" t="s">
        <v>22</v>
      </c>
      <c r="D49">
        <v>28</v>
      </c>
      <c r="E49" t="s">
        <v>16</v>
      </c>
      <c r="F49" t="s">
        <v>32</v>
      </c>
      <c r="G49" s="13"/>
      <c r="H49" t="s">
        <v>64</v>
      </c>
      <c r="I49" t="s">
        <v>25</v>
      </c>
      <c r="J49" s="13">
        <v>40085</v>
      </c>
      <c r="K49" t="s">
        <v>42</v>
      </c>
      <c r="L49" t="s">
        <v>64</v>
      </c>
      <c r="M49" t="s">
        <v>65</v>
      </c>
      <c r="N49">
        <v>884</v>
      </c>
      <c r="O49">
        <v>29.47</v>
      </c>
      <c r="P49">
        <v>0</v>
      </c>
      <c r="Q49" t="s">
        <v>10</v>
      </c>
      <c r="R49" t="s">
        <v>3</v>
      </c>
      <c r="S49" t="s">
        <v>6</v>
      </c>
      <c r="T49">
        <v>3</v>
      </c>
    </row>
    <row r="50" spans="1:20" x14ac:dyDescent="0.25">
      <c r="A50" s="13">
        <v>42430</v>
      </c>
      <c r="B50">
        <v>95730</v>
      </c>
      <c r="C50" t="s">
        <v>22</v>
      </c>
      <c r="D50">
        <v>28</v>
      </c>
      <c r="E50" t="s">
        <v>18</v>
      </c>
      <c r="F50" t="s">
        <v>32</v>
      </c>
      <c r="G50" s="13"/>
      <c r="H50" t="s">
        <v>64</v>
      </c>
      <c r="I50" t="s">
        <v>25</v>
      </c>
      <c r="J50" s="13">
        <v>39623</v>
      </c>
      <c r="K50" t="s">
        <v>42</v>
      </c>
      <c r="L50" t="s">
        <v>64</v>
      </c>
      <c r="M50" t="s">
        <v>65</v>
      </c>
      <c r="N50">
        <v>1346</v>
      </c>
      <c r="O50">
        <v>44.87</v>
      </c>
      <c r="P50">
        <v>0</v>
      </c>
      <c r="Q50" t="s">
        <v>10</v>
      </c>
      <c r="R50" t="s">
        <v>3</v>
      </c>
      <c r="S50" t="s">
        <v>6</v>
      </c>
      <c r="T50">
        <v>3</v>
      </c>
    </row>
    <row r="51" spans="1:20" x14ac:dyDescent="0.25">
      <c r="A51" s="13">
        <v>42461</v>
      </c>
      <c r="B51">
        <v>92282</v>
      </c>
      <c r="C51" t="s">
        <v>22</v>
      </c>
      <c r="D51">
        <v>28</v>
      </c>
      <c r="E51" t="s">
        <v>19</v>
      </c>
      <c r="F51" t="s">
        <v>32</v>
      </c>
      <c r="G51" s="13"/>
      <c r="H51" t="s">
        <v>64</v>
      </c>
      <c r="I51" t="s">
        <v>25</v>
      </c>
      <c r="J51" s="13">
        <v>40148</v>
      </c>
      <c r="K51" t="s">
        <v>42</v>
      </c>
      <c r="L51" t="s">
        <v>64</v>
      </c>
      <c r="M51" t="s">
        <v>65</v>
      </c>
      <c r="N51">
        <v>852</v>
      </c>
      <c r="O51">
        <v>28.4</v>
      </c>
      <c r="P51">
        <v>0</v>
      </c>
      <c r="Q51" t="s">
        <v>10</v>
      </c>
      <c r="R51" t="s">
        <v>7</v>
      </c>
      <c r="S51" t="s">
        <v>68</v>
      </c>
      <c r="T51">
        <v>4</v>
      </c>
    </row>
    <row r="52" spans="1:20" x14ac:dyDescent="0.25">
      <c r="A52" s="13">
        <v>42461</v>
      </c>
      <c r="B52">
        <v>92340</v>
      </c>
      <c r="C52" t="s">
        <v>22</v>
      </c>
      <c r="D52">
        <v>28</v>
      </c>
      <c r="E52" t="s">
        <v>16</v>
      </c>
      <c r="F52" t="s">
        <v>32</v>
      </c>
      <c r="G52" s="13"/>
      <c r="H52" t="s">
        <v>64</v>
      </c>
      <c r="I52" t="s">
        <v>25</v>
      </c>
      <c r="J52" s="13">
        <v>40085</v>
      </c>
      <c r="K52" t="s">
        <v>42</v>
      </c>
      <c r="L52" t="s">
        <v>64</v>
      </c>
      <c r="M52" t="s">
        <v>65</v>
      </c>
      <c r="N52">
        <v>915</v>
      </c>
      <c r="O52">
        <v>30.5</v>
      </c>
      <c r="P52">
        <v>0</v>
      </c>
      <c r="Q52" t="s">
        <v>10</v>
      </c>
      <c r="R52" t="s">
        <v>7</v>
      </c>
      <c r="S52" t="s">
        <v>68</v>
      </c>
      <c r="T52">
        <v>4</v>
      </c>
    </row>
    <row r="53" spans="1:20" x14ac:dyDescent="0.25">
      <c r="A53" s="13">
        <v>42461</v>
      </c>
      <c r="B53">
        <v>95730</v>
      </c>
      <c r="C53" t="s">
        <v>22</v>
      </c>
      <c r="D53">
        <v>28</v>
      </c>
      <c r="E53" t="s">
        <v>18</v>
      </c>
      <c r="F53" t="s">
        <v>32</v>
      </c>
      <c r="G53" s="13"/>
      <c r="H53" t="s">
        <v>64</v>
      </c>
      <c r="I53" t="s">
        <v>25</v>
      </c>
      <c r="J53" s="13">
        <v>39623</v>
      </c>
      <c r="K53" t="s">
        <v>42</v>
      </c>
      <c r="L53" t="s">
        <v>64</v>
      </c>
      <c r="M53" t="s">
        <v>65</v>
      </c>
      <c r="N53">
        <v>1377</v>
      </c>
      <c r="O53">
        <v>45.9</v>
      </c>
      <c r="P53">
        <v>0</v>
      </c>
      <c r="Q53" t="s">
        <v>10</v>
      </c>
      <c r="R53" t="s">
        <v>7</v>
      </c>
      <c r="S53" t="s">
        <v>68</v>
      </c>
      <c r="T53">
        <v>4</v>
      </c>
    </row>
    <row r="54" spans="1:20" x14ac:dyDescent="0.25">
      <c r="A54" s="13">
        <v>42491</v>
      </c>
      <c r="B54">
        <v>92282</v>
      </c>
      <c r="C54" t="s">
        <v>22</v>
      </c>
      <c r="D54">
        <v>28</v>
      </c>
      <c r="E54" t="s">
        <v>19</v>
      </c>
      <c r="F54" t="s">
        <v>32</v>
      </c>
      <c r="G54" s="13"/>
      <c r="H54" t="s">
        <v>64</v>
      </c>
      <c r="I54" t="s">
        <v>25</v>
      </c>
      <c r="J54" s="13">
        <v>40148</v>
      </c>
      <c r="K54" t="s">
        <v>42</v>
      </c>
      <c r="L54" t="s">
        <v>64</v>
      </c>
      <c r="M54" t="s">
        <v>65</v>
      </c>
      <c r="N54">
        <v>882</v>
      </c>
      <c r="O54">
        <v>29.4</v>
      </c>
      <c r="P54">
        <v>0</v>
      </c>
      <c r="Q54" t="s">
        <v>10</v>
      </c>
      <c r="R54" t="s">
        <v>7</v>
      </c>
      <c r="S54" t="s">
        <v>69</v>
      </c>
      <c r="T54">
        <v>5</v>
      </c>
    </row>
    <row r="55" spans="1:20" x14ac:dyDescent="0.25">
      <c r="A55" s="13">
        <v>42491</v>
      </c>
      <c r="B55">
        <v>92340</v>
      </c>
      <c r="C55" t="s">
        <v>22</v>
      </c>
      <c r="D55">
        <v>28</v>
      </c>
      <c r="E55" t="s">
        <v>16</v>
      </c>
      <c r="F55" t="s">
        <v>32</v>
      </c>
      <c r="G55" s="13"/>
      <c r="H55" t="s">
        <v>64</v>
      </c>
      <c r="I55" t="s">
        <v>25</v>
      </c>
      <c r="J55" s="13">
        <v>40085</v>
      </c>
      <c r="K55" t="s">
        <v>42</v>
      </c>
      <c r="L55" t="s">
        <v>64</v>
      </c>
      <c r="M55" t="s">
        <v>65</v>
      </c>
      <c r="N55">
        <v>945</v>
      </c>
      <c r="O55">
        <v>31.5</v>
      </c>
      <c r="P55">
        <v>0</v>
      </c>
      <c r="Q55" t="s">
        <v>10</v>
      </c>
      <c r="R55" t="s">
        <v>7</v>
      </c>
      <c r="S55" t="s">
        <v>69</v>
      </c>
      <c r="T55">
        <v>5</v>
      </c>
    </row>
    <row r="56" spans="1:20" x14ac:dyDescent="0.25">
      <c r="A56" s="13">
        <v>42491</v>
      </c>
      <c r="B56">
        <v>95730</v>
      </c>
      <c r="C56" t="s">
        <v>22</v>
      </c>
      <c r="D56">
        <v>28</v>
      </c>
      <c r="E56" t="s">
        <v>18</v>
      </c>
      <c r="F56" t="s">
        <v>32</v>
      </c>
      <c r="G56" s="13"/>
      <c r="H56" t="s">
        <v>64</v>
      </c>
      <c r="I56" t="s">
        <v>25</v>
      </c>
      <c r="J56" s="13">
        <v>39623</v>
      </c>
      <c r="K56" t="s">
        <v>42</v>
      </c>
      <c r="L56" t="s">
        <v>64</v>
      </c>
      <c r="M56" t="s">
        <v>65</v>
      </c>
      <c r="N56">
        <v>1407</v>
      </c>
      <c r="O56">
        <v>46.9</v>
      </c>
      <c r="P56">
        <v>0</v>
      </c>
      <c r="Q56" t="s">
        <v>10</v>
      </c>
      <c r="R56" t="s">
        <v>7</v>
      </c>
      <c r="S56" t="s">
        <v>69</v>
      </c>
      <c r="T56">
        <v>5</v>
      </c>
    </row>
    <row r="57" spans="1:20" x14ac:dyDescent="0.25">
      <c r="A57" s="13">
        <v>42522</v>
      </c>
      <c r="B57">
        <v>92282</v>
      </c>
      <c r="C57" t="s">
        <v>22</v>
      </c>
      <c r="D57">
        <v>28</v>
      </c>
      <c r="E57" t="s">
        <v>19</v>
      </c>
      <c r="F57" t="s">
        <v>32</v>
      </c>
      <c r="G57" s="13"/>
      <c r="H57" t="s">
        <v>64</v>
      </c>
      <c r="I57" t="s">
        <v>25</v>
      </c>
      <c r="J57" s="13">
        <v>40148</v>
      </c>
      <c r="K57" t="s">
        <v>42</v>
      </c>
      <c r="L57" t="s">
        <v>64</v>
      </c>
      <c r="M57" t="s">
        <v>65</v>
      </c>
      <c r="N57">
        <v>913</v>
      </c>
      <c r="O57">
        <v>30.43</v>
      </c>
      <c r="P57">
        <v>0</v>
      </c>
      <c r="Q57" t="s">
        <v>10</v>
      </c>
      <c r="R57" t="s">
        <v>7</v>
      </c>
      <c r="S57" t="s">
        <v>73</v>
      </c>
      <c r="T57">
        <v>6</v>
      </c>
    </row>
    <row r="58" spans="1:20" x14ac:dyDescent="0.25">
      <c r="A58" s="13">
        <v>42522</v>
      </c>
      <c r="B58">
        <v>92340</v>
      </c>
      <c r="C58" t="s">
        <v>22</v>
      </c>
      <c r="D58">
        <v>28</v>
      </c>
      <c r="E58" t="s">
        <v>16</v>
      </c>
      <c r="F58" t="s">
        <v>32</v>
      </c>
      <c r="G58" s="13"/>
      <c r="H58" t="s">
        <v>64</v>
      </c>
      <c r="I58" t="s">
        <v>25</v>
      </c>
      <c r="J58" s="13">
        <v>40085</v>
      </c>
      <c r="K58" t="s">
        <v>42</v>
      </c>
      <c r="L58" t="s">
        <v>64</v>
      </c>
      <c r="M58" t="s">
        <v>65</v>
      </c>
      <c r="N58">
        <v>976</v>
      </c>
      <c r="O58">
        <v>32.53</v>
      </c>
      <c r="P58">
        <v>0</v>
      </c>
      <c r="Q58" t="s">
        <v>10</v>
      </c>
      <c r="R58" t="s">
        <v>7</v>
      </c>
      <c r="S58" t="s">
        <v>73</v>
      </c>
      <c r="T58">
        <v>6</v>
      </c>
    </row>
    <row r="59" spans="1:20" x14ac:dyDescent="0.25">
      <c r="A59" s="13">
        <v>42522</v>
      </c>
      <c r="B59">
        <v>95730</v>
      </c>
      <c r="C59" t="s">
        <v>22</v>
      </c>
      <c r="D59">
        <v>28</v>
      </c>
      <c r="E59" t="s">
        <v>18</v>
      </c>
      <c r="F59" t="s">
        <v>32</v>
      </c>
      <c r="G59" s="13"/>
      <c r="H59" t="s">
        <v>64</v>
      </c>
      <c r="I59" t="s">
        <v>25</v>
      </c>
      <c r="J59" s="13">
        <v>39623</v>
      </c>
      <c r="K59" t="s">
        <v>42</v>
      </c>
      <c r="L59" t="s">
        <v>64</v>
      </c>
      <c r="M59" t="s">
        <v>65</v>
      </c>
      <c r="N59">
        <v>1438</v>
      </c>
      <c r="O59">
        <v>47.93</v>
      </c>
      <c r="P59">
        <v>0</v>
      </c>
      <c r="Q59" t="s">
        <v>10</v>
      </c>
      <c r="R59" t="s">
        <v>7</v>
      </c>
      <c r="S59" t="s">
        <v>73</v>
      </c>
      <c r="T59">
        <v>6</v>
      </c>
    </row>
    <row r="60" spans="1:20" x14ac:dyDescent="0.25">
      <c r="A60" s="13">
        <v>42552</v>
      </c>
      <c r="B60">
        <v>92282</v>
      </c>
      <c r="C60" t="s">
        <v>22</v>
      </c>
      <c r="D60">
        <v>28</v>
      </c>
      <c r="E60" t="s">
        <v>19</v>
      </c>
      <c r="F60" t="s">
        <v>32</v>
      </c>
      <c r="G60" s="13"/>
      <c r="H60" t="s">
        <v>64</v>
      </c>
      <c r="I60" t="s">
        <v>25</v>
      </c>
      <c r="J60" s="13">
        <v>40148</v>
      </c>
      <c r="K60" t="s">
        <v>42</v>
      </c>
      <c r="L60" t="s">
        <v>64</v>
      </c>
      <c r="M60" t="s">
        <v>65</v>
      </c>
      <c r="N60">
        <v>943</v>
      </c>
      <c r="O60">
        <v>31.43</v>
      </c>
      <c r="P60">
        <v>0</v>
      </c>
      <c r="Q60" t="s">
        <v>10</v>
      </c>
      <c r="R60" t="s">
        <v>8</v>
      </c>
      <c r="S60" t="s">
        <v>74</v>
      </c>
      <c r="T60">
        <v>7</v>
      </c>
    </row>
    <row r="61" spans="1:20" x14ac:dyDescent="0.25">
      <c r="A61" s="13">
        <v>42552</v>
      </c>
      <c r="B61">
        <v>92340</v>
      </c>
      <c r="C61" t="s">
        <v>22</v>
      </c>
      <c r="D61">
        <v>28</v>
      </c>
      <c r="E61" t="s">
        <v>16</v>
      </c>
      <c r="F61" t="s">
        <v>32</v>
      </c>
      <c r="G61" s="13"/>
      <c r="H61" t="s">
        <v>64</v>
      </c>
      <c r="I61" t="s">
        <v>25</v>
      </c>
      <c r="J61" s="13">
        <v>40085</v>
      </c>
      <c r="K61" t="s">
        <v>42</v>
      </c>
      <c r="L61" t="s">
        <v>64</v>
      </c>
      <c r="M61" t="s">
        <v>65</v>
      </c>
      <c r="N61">
        <v>1006</v>
      </c>
      <c r="O61">
        <v>33.53</v>
      </c>
      <c r="P61">
        <v>0</v>
      </c>
      <c r="Q61" t="s">
        <v>10</v>
      </c>
      <c r="R61" t="s">
        <v>8</v>
      </c>
      <c r="S61" t="s">
        <v>74</v>
      </c>
      <c r="T61">
        <v>7</v>
      </c>
    </row>
    <row r="62" spans="1:20" x14ac:dyDescent="0.25">
      <c r="A62" s="13">
        <v>42552</v>
      </c>
      <c r="B62">
        <v>95730</v>
      </c>
      <c r="C62" t="s">
        <v>22</v>
      </c>
      <c r="D62">
        <v>28</v>
      </c>
      <c r="E62" t="s">
        <v>18</v>
      </c>
      <c r="F62" t="s">
        <v>32</v>
      </c>
      <c r="G62" s="13"/>
      <c r="H62" t="s">
        <v>64</v>
      </c>
      <c r="I62" t="s">
        <v>25</v>
      </c>
      <c r="J62" s="13">
        <v>39623</v>
      </c>
      <c r="K62" t="s">
        <v>42</v>
      </c>
      <c r="L62" t="s">
        <v>64</v>
      </c>
      <c r="M62" t="s">
        <v>65</v>
      </c>
      <c r="N62">
        <v>1468</v>
      </c>
      <c r="O62">
        <v>48.93</v>
      </c>
      <c r="P62">
        <v>0</v>
      </c>
      <c r="Q62" t="s">
        <v>10</v>
      </c>
      <c r="R62" t="s">
        <v>8</v>
      </c>
      <c r="S62" t="s">
        <v>74</v>
      </c>
      <c r="T62">
        <v>7</v>
      </c>
    </row>
    <row r="63" spans="1:20" x14ac:dyDescent="0.25">
      <c r="A63" s="13">
        <v>42583</v>
      </c>
      <c r="B63">
        <v>92282</v>
      </c>
      <c r="C63" t="s">
        <v>22</v>
      </c>
      <c r="D63">
        <v>28</v>
      </c>
      <c r="E63" t="s">
        <v>19</v>
      </c>
      <c r="F63" t="s">
        <v>32</v>
      </c>
      <c r="G63" s="13"/>
      <c r="H63" t="s">
        <v>64</v>
      </c>
      <c r="I63" t="s">
        <v>25</v>
      </c>
      <c r="J63" s="13">
        <v>40148</v>
      </c>
      <c r="K63" t="s">
        <v>42</v>
      </c>
      <c r="L63" t="s">
        <v>64</v>
      </c>
      <c r="M63" t="s">
        <v>65</v>
      </c>
      <c r="N63">
        <v>974</v>
      </c>
      <c r="O63">
        <v>32.47</v>
      </c>
      <c r="P63">
        <v>0</v>
      </c>
      <c r="Q63" t="s">
        <v>10</v>
      </c>
      <c r="R63" t="s">
        <v>8</v>
      </c>
      <c r="S63" t="s">
        <v>70</v>
      </c>
      <c r="T63">
        <v>8</v>
      </c>
    </row>
    <row r="64" spans="1:20" x14ac:dyDescent="0.25">
      <c r="A64" s="13">
        <v>42583</v>
      </c>
      <c r="B64">
        <v>92340</v>
      </c>
      <c r="C64" t="s">
        <v>22</v>
      </c>
      <c r="D64">
        <v>28</v>
      </c>
      <c r="E64" t="s">
        <v>16</v>
      </c>
      <c r="F64" t="s">
        <v>32</v>
      </c>
      <c r="G64" s="13"/>
      <c r="H64" t="s">
        <v>64</v>
      </c>
      <c r="I64" t="s">
        <v>25</v>
      </c>
      <c r="J64" s="13">
        <v>40085</v>
      </c>
      <c r="K64" t="s">
        <v>42</v>
      </c>
      <c r="L64" t="s">
        <v>64</v>
      </c>
      <c r="M64" t="s">
        <v>65</v>
      </c>
      <c r="N64">
        <v>1037</v>
      </c>
      <c r="O64">
        <v>34.57</v>
      </c>
      <c r="P64">
        <v>0</v>
      </c>
      <c r="Q64" t="s">
        <v>10</v>
      </c>
      <c r="R64" t="s">
        <v>8</v>
      </c>
      <c r="S64" t="s">
        <v>70</v>
      </c>
      <c r="T64">
        <v>8</v>
      </c>
    </row>
    <row r="65" spans="1:20" x14ac:dyDescent="0.25">
      <c r="A65" s="13">
        <v>42583</v>
      </c>
      <c r="B65">
        <v>95730</v>
      </c>
      <c r="C65" t="s">
        <v>22</v>
      </c>
      <c r="D65">
        <v>28</v>
      </c>
      <c r="E65" t="s">
        <v>18</v>
      </c>
      <c r="F65" t="s">
        <v>32</v>
      </c>
      <c r="G65" s="13"/>
      <c r="H65" t="s">
        <v>64</v>
      </c>
      <c r="I65" t="s">
        <v>25</v>
      </c>
      <c r="J65" s="13">
        <v>39623</v>
      </c>
      <c r="K65" t="s">
        <v>42</v>
      </c>
      <c r="L65" t="s">
        <v>64</v>
      </c>
      <c r="M65" t="s">
        <v>65</v>
      </c>
      <c r="N65">
        <v>1499</v>
      </c>
      <c r="O65">
        <v>49.97</v>
      </c>
      <c r="P65">
        <v>0</v>
      </c>
      <c r="Q65" t="s">
        <v>10</v>
      </c>
      <c r="R65" t="s">
        <v>8</v>
      </c>
      <c r="S65" t="s">
        <v>70</v>
      </c>
      <c r="T65">
        <v>8</v>
      </c>
    </row>
    <row r="66" spans="1:20" x14ac:dyDescent="0.25">
      <c r="A66" s="13">
        <v>42614</v>
      </c>
      <c r="B66">
        <v>92282</v>
      </c>
      <c r="C66" t="s">
        <v>22</v>
      </c>
      <c r="D66">
        <v>28</v>
      </c>
      <c r="E66" t="s">
        <v>19</v>
      </c>
      <c r="F66" t="s">
        <v>32</v>
      </c>
      <c r="G66" s="13"/>
      <c r="H66" t="s">
        <v>64</v>
      </c>
      <c r="I66" t="s">
        <v>25</v>
      </c>
      <c r="J66" s="13">
        <v>40148</v>
      </c>
      <c r="K66" t="s">
        <v>42</v>
      </c>
      <c r="L66" t="s">
        <v>64</v>
      </c>
      <c r="M66" t="s">
        <v>65</v>
      </c>
      <c r="N66">
        <v>1005</v>
      </c>
      <c r="O66">
        <v>33.5</v>
      </c>
      <c r="P66">
        <v>0</v>
      </c>
      <c r="Q66" t="s">
        <v>10</v>
      </c>
      <c r="R66" t="s">
        <v>8</v>
      </c>
      <c r="S66" t="s">
        <v>71</v>
      </c>
      <c r="T66">
        <v>9</v>
      </c>
    </row>
    <row r="67" spans="1:20" x14ac:dyDescent="0.25">
      <c r="A67" s="13">
        <v>42614</v>
      </c>
      <c r="B67">
        <v>92340</v>
      </c>
      <c r="C67" t="s">
        <v>22</v>
      </c>
      <c r="D67">
        <v>28</v>
      </c>
      <c r="E67" t="s">
        <v>16</v>
      </c>
      <c r="F67" t="s">
        <v>32</v>
      </c>
      <c r="G67" s="13"/>
      <c r="H67" t="s">
        <v>64</v>
      </c>
      <c r="I67" t="s">
        <v>25</v>
      </c>
      <c r="J67" s="13">
        <v>40085</v>
      </c>
      <c r="K67" t="s">
        <v>42</v>
      </c>
      <c r="L67" t="s">
        <v>64</v>
      </c>
      <c r="M67" t="s">
        <v>65</v>
      </c>
      <c r="N67">
        <v>1068</v>
      </c>
      <c r="O67">
        <v>35.6</v>
      </c>
      <c r="P67">
        <v>0</v>
      </c>
      <c r="Q67" t="s">
        <v>10</v>
      </c>
      <c r="R67" t="s">
        <v>8</v>
      </c>
      <c r="S67" t="s">
        <v>71</v>
      </c>
      <c r="T67">
        <v>9</v>
      </c>
    </row>
    <row r="68" spans="1:20" x14ac:dyDescent="0.25">
      <c r="A68" s="13">
        <v>42614</v>
      </c>
      <c r="B68">
        <v>95730</v>
      </c>
      <c r="C68" t="s">
        <v>22</v>
      </c>
      <c r="D68">
        <v>28</v>
      </c>
      <c r="E68" t="s">
        <v>18</v>
      </c>
      <c r="F68" t="s">
        <v>32</v>
      </c>
      <c r="G68" s="13"/>
      <c r="H68" t="s">
        <v>64</v>
      </c>
      <c r="I68" t="s">
        <v>25</v>
      </c>
      <c r="J68" s="13">
        <v>39623</v>
      </c>
      <c r="K68" t="s">
        <v>42</v>
      </c>
      <c r="L68" t="s">
        <v>64</v>
      </c>
      <c r="M68" t="s">
        <v>65</v>
      </c>
      <c r="N68">
        <v>1530</v>
      </c>
      <c r="O68">
        <v>51</v>
      </c>
      <c r="P68">
        <v>0</v>
      </c>
      <c r="Q68" t="s">
        <v>10</v>
      </c>
      <c r="R68" t="s">
        <v>8</v>
      </c>
      <c r="S68" t="s">
        <v>71</v>
      </c>
      <c r="T68">
        <v>9</v>
      </c>
    </row>
    <row r="69" spans="1:20" x14ac:dyDescent="0.25">
      <c r="A69" s="13">
        <v>42644</v>
      </c>
      <c r="B69">
        <v>92282</v>
      </c>
      <c r="C69" t="s">
        <v>22</v>
      </c>
      <c r="D69">
        <v>28</v>
      </c>
      <c r="E69" t="s">
        <v>19</v>
      </c>
      <c r="F69" t="s">
        <v>32</v>
      </c>
      <c r="G69" s="13"/>
      <c r="H69" t="s">
        <v>64</v>
      </c>
      <c r="I69" t="s">
        <v>25</v>
      </c>
      <c r="J69" s="13">
        <v>40148</v>
      </c>
      <c r="K69" t="s">
        <v>42</v>
      </c>
      <c r="L69" t="s">
        <v>64</v>
      </c>
      <c r="M69" t="s">
        <v>65</v>
      </c>
      <c r="N69">
        <v>1035</v>
      </c>
      <c r="O69">
        <v>34.5</v>
      </c>
      <c r="P69">
        <v>0</v>
      </c>
      <c r="Q69" t="s">
        <v>10</v>
      </c>
      <c r="R69" t="s">
        <v>9</v>
      </c>
      <c r="S69" t="s">
        <v>66</v>
      </c>
      <c r="T69">
        <v>10</v>
      </c>
    </row>
    <row r="70" spans="1:20" x14ac:dyDescent="0.25">
      <c r="A70" s="13">
        <v>42644</v>
      </c>
      <c r="B70">
        <v>92340</v>
      </c>
      <c r="C70" t="s">
        <v>22</v>
      </c>
      <c r="D70">
        <v>28</v>
      </c>
      <c r="E70" t="s">
        <v>16</v>
      </c>
      <c r="F70" t="s">
        <v>32</v>
      </c>
      <c r="G70" s="13"/>
      <c r="H70" t="s">
        <v>64</v>
      </c>
      <c r="I70" t="s">
        <v>25</v>
      </c>
      <c r="J70" s="13">
        <v>40085</v>
      </c>
      <c r="K70" t="s">
        <v>42</v>
      </c>
      <c r="L70" t="s">
        <v>64</v>
      </c>
      <c r="M70" t="s">
        <v>65</v>
      </c>
      <c r="N70">
        <v>1098</v>
      </c>
      <c r="O70">
        <v>36.6</v>
      </c>
      <c r="P70">
        <v>0</v>
      </c>
      <c r="Q70" t="s">
        <v>10</v>
      </c>
      <c r="R70" t="s">
        <v>9</v>
      </c>
      <c r="S70" t="s">
        <v>66</v>
      </c>
      <c r="T70">
        <v>10</v>
      </c>
    </row>
    <row r="71" spans="1:20" x14ac:dyDescent="0.25">
      <c r="A71" s="13">
        <v>42644</v>
      </c>
      <c r="B71">
        <v>95730</v>
      </c>
      <c r="C71" t="s">
        <v>22</v>
      </c>
      <c r="D71">
        <v>28</v>
      </c>
      <c r="E71" t="s">
        <v>18</v>
      </c>
      <c r="F71" t="s">
        <v>32</v>
      </c>
      <c r="G71" s="13"/>
      <c r="H71" t="s">
        <v>64</v>
      </c>
      <c r="I71" t="s">
        <v>25</v>
      </c>
      <c r="J71" s="13">
        <v>39623</v>
      </c>
      <c r="K71" t="s">
        <v>42</v>
      </c>
      <c r="L71" t="s">
        <v>64</v>
      </c>
      <c r="M71" t="s">
        <v>65</v>
      </c>
      <c r="N71">
        <v>1560</v>
      </c>
      <c r="O71">
        <v>52</v>
      </c>
      <c r="P71">
        <v>0</v>
      </c>
      <c r="Q71" t="s">
        <v>10</v>
      </c>
      <c r="R71" t="s">
        <v>9</v>
      </c>
      <c r="S71" t="s">
        <v>66</v>
      </c>
      <c r="T71">
        <v>10</v>
      </c>
    </row>
    <row r="72" spans="1:20" x14ac:dyDescent="0.25">
      <c r="A72" s="13">
        <v>42675</v>
      </c>
      <c r="B72">
        <v>92282</v>
      </c>
      <c r="C72" t="s">
        <v>22</v>
      </c>
      <c r="D72">
        <v>28</v>
      </c>
      <c r="E72" t="s">
        <v>19</v>
      </c>
      <c r="F72" t="s">
        <v>32</v>
      </c>
      <c r="G72" s="13"/>
      <c r="H72" t="s">
        <v>64</v>
      </c>
      <c r="I72" t="s">
        <v>25</v>
      </c>
      <c r="J72" s="13">
        <v>40148</v>
      </c>
      <c r="K72" t="s">
        <v>42</v>
      </c>
      <c r="L72" t="s">
        <v>64</v>
      </c>
      <c r="M72" t="s">
        <v>65</v>
      </c>
      <c r="N72">
        <v>1066</v>
      </c>
      <c r="O72">
        <v>35.53</v>
      </c>
      <c r="P72">
        <v>0</v>
      </c>
      <c r="Q72" t="s">
        <v>10</v>
      </c>
      <c r="R72" t="s">
        <v>9</v>
      </c>
      <c r="S72" t="s">
        <v>67</v>
      </c>
      <c r="T72">
        <v>11</v>
      </c>
    </row>
    <row r="73" spans="1:20" x14ac:dyDescent="0.25">
      <c r="A73" s="13">
        <v>42675</v>
      </c>
      <c r="B73">
        <v>92340</v>
      </c>
      <c r="C73" t="s">
        <v>22</v>
      </c>
      <c r="D73">
        <v>28</v>
      </c>
      <c r="E73" t="s">
        <v>16</v>
      </c>
      <c r="F73" t="s">
        <v>32</v>
      </c>
      <c r="G73" s="13"/>
      <c r="H73" t="s">
        <v>64</v>
      </c>
      <c r="I73" t="s">
        <v>25</v>
      </c>
      <c r="J73" s="13">
        <v>40085</v>
      </c>
      <c r="K73" t="s">
        <v>42</v>
      </c>
      <c r="L73" t="s">
        <v>64</v>
      </c>
      <c r="M73" t="s">
        <v>65</v>
      </c>
      <c r="N73">
        <v>1129</v>
      </c>
      <c r="O73">
        <v>37.630000000000003</v>
      </c>
      <c r="P73">
        <v>0</v>
      </c>
      <c r="Q73" t="s">
        <v>10</v>
      </c>
      <c r="R73" t="s">
        <v>9</v>
      </c>
      <c r="S73" t="s">
        <v>67</v>
      </c>
      <c r="T73">
        <v>11</v>
      </c>
    </row>
    <row r="74" spans="1:20" x14ac:dyDescent="0.25">
      <c r="A74" s="13">
        <v>42675</v>
      </c>
      <c r="B74">
        <v>95730</v>
      </c>
      <c r="C74" t="s">
        <v>22</v>
      </c>
      <c r="D74">
        <v>28</v>
      </c>
      <c r="E74" t="s">
        <v>18</v>
      </c>
      <c r="F74" t="s">
        <v>32</v>
      </c>
      <c r="G74" s="13"/>
      <c r="H74" t="s">
        <v>64</v>
      </c>
      <c r="I74" t="s">
        <v>25</v>
      </c>
      <c r="J74" s="13">
        <v>39623</v>
      </c>
      <c r="K74" t="s">
        <v>42</v>
      </c>
      <c r="L74" t="s">
        <v>64</v>
      </c>
      <c r="M74" t="s">
        <v>65</v>
      </c>
      <c r="N74">
        <v>1591</v>
      </c>
      <c r="O74">
        <v>53.03</v>
      </c>
      <c r="P74">
        <v>0</v>
      </c>
      <c r="Q74" t="s">
        <v>10</v>
      </c>
      <c r="R74" t="s">
        <v>9</v>
      </c>
      <c r="S74" t="s">
        <v>67</v>
      </c>
      <c r="T74">
        <v>11</v>
      </c>
    </row>
    <row r="75" spans="1:20" x14ac:dyDescent="0.25">
      <c r="A75" s="13">
        <v>42705</v>
      </c>
      <c r="B75">
        <v>92282</v>
      </c>
      <c r="C75" t="s">
        <v>22</v>
      </c>
      <c r="D75">
        <v>28</v>
      </c>
      <c r="E75" t="s">
        <v>19</v>
      </c>
      <c r="F75" t="s">
        <v>32</v>
      </c>
      <c r="G75" s="13"/>
      <c r="H75" t="s">
        <v>64</v>
      </c>
      <c r="I75" t="s">
        <v>25</v>
      </c>
      <c r="J75" s="13">
        <v>40148</v>
      </c>
      <c r="K75" t="s">
        <v>42</v>
      </c>
      <c r="L75" t="s">
        <v>64</v>
      </c>
      <c r="M75" t="s">
        <v>65</v>
      </c>
      <c r="N75">
        <v>1096</v>
      </c>
      <c r="O75">
        <v>36.53</v>
      </c>
      <c r="P75">
        <v>0</v>
      </c>
      <c r="Q75" t="s">
        <v>10</v>
      </c>
      <c r="R75" t="s">
        <v>9</v>
      </c>
      <c r="S75" t="s">
        <v>72</v>
      </c>
      <c r="T75">
        <v>12</v>
      </c>
    </row>
    <row r="76" spans="1:20" x14ac:dyDescent="0.25">
      <c r="A76" s="13">
        <v>42705</v>
      </c>
      <c r="B76">
        <v>92340</v>
      </c>
      <c r="C76" t="s">
        <v>22</v>
      </c>
      <c r="D76">
        <v>28</v>
      </c>
      <c r="E76" t="s">
        <v>16</v>
      </c>
      <c r="F76" t="s">
        <v>32</v>
      </c>
      <c r="G76" s="13"/>
      <c r="H76" t="s">
        <v>64</v>
      </c>
      <c r="I76" t="s">
        <v>25</v>
      </c>
      <c r="J76" s="13">
        <v>40085</v>
      </c>
      <c r="K76" t="s">
        <v>42</v>
      </c>
      <c r="L76" t="s">
        <v>64</v>
      </c>
      <c r="M76" t="s">
        <v>65</v>
      </c>
      <c r="N76">
        <v>1159</v>
      </c>
      <c r="O76">
        <v>38.630000000000003</v>
      </c>
      <c r="P76">
        <v>0</v>
      </c>
      <c r="Q76" t="s">
        <v>10</v>
      </c>
      <c r="R76" t="s">
        <v>9</v>
      </c>
      <c r="S76" t="s">
        <v>72</v>
      </c>
      <c r="T76">
        <v>12</v>
      </c>
    </row>
    <row r="77" spans="1:20" x14ac:dyDescent="0.25">
      <c r="A77" s="13">
        <v>42705</v>
      </c>
      <c r="B77">
        <v>95730</v>
      </c>
      <c r="C77" t="s">
        <v>22</v>
      </c>
      <c r="D77">
        <v>28</v>
      </c>
      <c r="E77" t="s">
        <v>18</v>
      </c>
      <c r="F77" t="s">
        <v>32</v>
      </c>
      <c r="G77" s="13"/>
      <c r="H77" t="s">
        <v>64</v>
      </c>
      <c r="I77" t="s">
        <v>25</v>
      </c>
      <c r="J77" s="13">
        <v>39623</v>
      </c>
      <c r="K77" t="s">
        <v>42</v>
      </c>
      <c r="L77" t="s">
        <v>64</v>
      </c>
      <c r="M77" t="s">
        <v>65</v>
      </c>
      <c r="N77">
        <v>1621</v>
      </c>
      <c r="O77">
        <v>54.03</v>
      </c>
      <c r="P77">
        <v>0</v>
      </c>
      <c r="Q77" t="s">
        <v>10</v>
      </c>
      <c r="R77" t="s">
        <v>9</v>
      </c>
      <c r="S77" t="s">
        <v>72</v>
      </c>
      <c r="T77">
        <v>12</v>
      </c>
    </row>
    <row r="78" spans="1:20" x14ac:dyDescent="0.25">
      <c r="A78" s="13">
        <v>43101</v>
      </c>
      <c r="B78">
        <v>92324</v>
      </c>
      <c r="C78" t="s">
        <v>22</v>
      </c>
      <c r="D78">
        <v>28</v>
      </c>
      <c r="E78" t="s">
        <v>20</v>
      </c>
      <c r="F78" t="s">
        <v>32</v>
      </c>
      <c r="G78" s="13"/>
      <c r="H78" t="s">
        <v>64</v>
      </c>
      <c r="I78" t="s">
        <v>25</v>
      </c>
      <c r="J78" s="13">
        <v>38505</v>
      </c>
      <c r="K78" t="s">
        <v>42</v>
      </c>
      <c r="L78" t="s">
        <v>64</v>
      </c>
      <c r="M78" t="s">
        <v>65</v>
      </c>
      <c r="N78">
        <v>3135</v>
      </c>
      <c r="O78">
        <v>104.5</v>
      </c>
      <c r="P78">
        <v>0</v>
      </c>
      <c r="Q78" t="s">
        <v>12</v>
      </c>
      <c r="R78" t="s">
        <v>3</v>
      </c>
      <c r="S78" t="s">
        <v>4</v>
      </c>
      <c r="T78">
        <v>1</v>
      </c>
    </row>
    <row r="79" spans="1:20" x14ac:dyDescent="0.25">
      <c r="A79" s="13">
        <v>43132</v>
      </c>
      <c r="B79">
        <v>92324</v>
      </c>
      <c r="C79" t="s">
        <v>22</v>
      </c>
      <c r="D79">
        <v>28</v>
      </c>
      <c r="E79" t="s">
        <v>20</v>
      </c>
      <c r="F79" t="s">
        <v>32</v>
      </c>
      <c r="G79" s="13"/>
      <c r="H79" t="s">
        <v>64</v>
      </c>
      <c r="I79" t="s">
        <v>25</v>
      </c>
      <c r="J79" s="13">
        <v>38505</v>
      </c>
      <c r="K79" t="s">
        <v>42</v>
      </c>
      <c r="L79" t="s">
        <v>64</v>
      </c>
      <c r="M79" t="s">
        <v>65</v>
      </c>
      <c r="N79">
        <v>3166</v>
      </c>
      <c r="O79">
        <v>105.53</v>
      </c>
      <c r="P79">
        <v>0</v>
      </c>
      <c r="Q79" t="s">
        <v>12</v>
      </c>
      <c r="R79" t="s">
        <v>3</v>
      </c>
      <c r="S79" t="s">
        <v>5</v>
      </c>
      <c r="T79">
        <v>2</v>
      </c>
    </row>
    <row r="80" spans="1:20" x14ac:dyDescent="0.25">
      <c r="A80" s="13">
        <v>43160</v>
      </c>
      <c r="B80">
        <v>92324</v>
      </c>
      <c r="C80" t="s">
        <v>22</v>
      </c>
      <c r="D80">
        <v>28</v>
      </c>
      <c r="E80" t="s">
        <v>20</v>
      </c>
      <c r="F80" t="s">
        <v>32</v>
      </c>
      <c r="G80" s="13"/>
      <c r="H80" t="s">
        <v>64</v>
      </c>
      <c r="I80" t="s">
        <v>25</v>
      </c>
      <c r="J80" s="13">
        <v>38505</v>
      </c>
      <c r="K80" t="s">
        <v>42</v>
      </c>
      <c r="L80" t="s">
        <v>64</v>
      </c>
      <c r="M80" t="s">
        <v>65</v>
      </c>
      <c r="N80">
        <v>3194</v>
      </c>
      <c r="O80">
        <v>106.47</v>
      </c>
      <c r="P80">
        <v>0</v>
      </c>
      <c r="Q80" t="s">
        <v>12</v>
      </c>
      <c r="R80" t="s">
        <v>3</v>
      </c>
      <c r="S80" t="s">
        <v>6</v>
      </c>
      <c r="T80">
        <v>3</v>
      </c>
    </row>
    <row r="81" spans="1:20" x14ac:dyDescent="0.25">
      <c r="A81" s="13">
        <v>43191</v>
      </c>
      <c r="B81">
        <v>92324</v>
      </c>
      <c r="C81" t="s">
        <v>22</v>
      </c>
      <c r="D81">
        <v>28</v>
      </c>
      <c r="E81" t="s">
        <v>20</v>
      </c>
      <c r="F81" t="s">
        <v>32</v>
      </c>
      <c r="G81" s="13"/>
      <c r="H81" t="s">
        <v>64</v>
      </c>
      <c r="I81" t="s">
        <v>25</v>
      </c>
      <c r="J81" s="13">
        <v>38505</v>
      </c>
      <c r="K81" t="s">
        <v>42</v>
      </c>
      <c r="L81" t="s">
        <v>64</v>
      </c>
      <c r="M81" t="s">
        <v>65</v>
      </c>
      <c r="N81">
        <v>3225</v>
      </c>
      <c r="O81">
        <v>107.5</v>
      </c>
      <c r="P81">
        <v>0</v>
      </c>
      <c r="Q81" t="s">
        <v>12</v>
      </c>
      <c r="R81" t="s">
        <v>7</v>
      </c>
      <c r="S81" t="s">
        <v>68</v>
      </c>
      <c r="T81">
        <v>4</v>
      </c>
    </row>
    <row r="82" spans="1:20" x14ac:dyDescent="0.25">
      <c r="A82" s="13">
        <v>43221</v>
      </c>
      <c r="B82">
        <v>92324</v>
      </c>
      <c r="C82" t="s">
        <v>22</v>
      </c>
      <c r="D82">
        <v>28</v>
      </c>
      <c r="E82" t="s">
        <v>20</v>
      </c>
      <c r="F82" t="s">
        <v>32</v>
      </c>
      <c r="G82" s="13"/>
      <c r="H82" t="s">
        <v>64</v>
      </c>
      <c r="I82" t="s">
        <v>25</v>
      </c>
      <c r="J82" s="13">
        <v>38505</v>
      </c>
      <c r="K82" t="s">
        <v>42</v>
      </c>
      <c r="L82" t="s">
        <v>64</v>
      </c>
      <c r="M82" t="s">
        <v>65</v>
      </c>
      <c r="N82">
        <v>3255</v>
      </c>
      <c r="O82">
        <v>108.5</v>
      </c>
      <c r="P82">
        <v>0</v>
      </c>
      <c r="Q82" t="s">
        <v>12</v>
      </c>
      <c r="R82" t="s">
        <v>7</v>
      </c>
      <c r="S82" t="s">
        <v>69</v>
      </c>
      <c r="T82">
        <v>5</v>
      </c>
    </row>
    <row r="83" spans="1:20" x14ac:dyDescent="0.25">
      <c r="A83" s="13">
        <v>43252</v>
      </c>
      <c r="B83">
        <v>92324</v>
      </c>
      <c r="C83" t="s">
        <v>22</v>
      </c>
      <c r="D83">
        <v>28</v>
      </c>
      <c r="E83" t="s">
        <v>20</v>
      </c>
      <c r="F83" t="s">
        <v>32</v>
      </c>
      <c r="G83" s="13"/>
      <c r="H83" t="s">
        <v>64</v>
      </c>
      <c r="I83" t="s">
        <v>25</v>
      </c>
      <c r="J83" s="13">
        <v>38505</v>
      </c>
      <c r="K83" t="s">
        <v>42</v>
      </c>
      <c r="L83" t="s">
        <v>64</v>
      </c>
      <c r="M83" t="s">
        <v>65</v>
      </c>
      <c r="N83">
        <v>3286</v>
      </c>
      <c r="O83">
        <v>109.53</v>
      </c>
      <c r="P83">
        <v>0</v>
      </c>
      <c r="Q83" t="s">
        <v>12</v>
      </c>
      <c r="R83" t="s">
        <v>7</v>
      </c>
      <c r="S83" t="s">
        <v>73</v>
      </c>
      <c r="T83">
        <v>6</v>
      </c>
    </row>
    <row r="84" spans="1:20" x14ac:dyDescent="0.25">
      <c r="A84" s="13">
        <v>43282</v>
      </c>
      <c r="B84">
        <v>92324</v>
      </c>
      <c r="C84" t="s">
        <v>22</v>
      </c>
      <c r="D84">
        <v>28</v>
      </c>
      <c r="E84" t="s">
        <v>20</v>
      </c>
      <c r="F84" t="s">
        <v>32</v>
      </c>
      <c r="G84" s="13"/>
      <c r="H84" t="s">
        <v>64</v>
      </c>
      <c r="I84" t="s">
        <v>25</v>
      </c>
      <c r="J84" s="13">
        <v>38505</v>
      </c>
      <c r="K84" t="s">
        <v>42</v>
      </c>
      <c r="L84" t="s">
        <v>64</v>
      </c>
      <c r="M84" t="s">
        <v>65</v>
      </c>
      <c r="N84">
        <v>3316</v>
      </c>
      <c r="O84">
        <v>110.53</v>
      </c>
      <c r="P84">
        <v>0</v>
      </c>
      <c r="Q84" t="s">
        <v>12</v>
      </c>
      <c r="R84" t="s">
        <v>8</v>
      </c>
      <c r="S84" t="s">
        <v>74</v>
      </c>
      <c r="T84">
        <v>7</v>
      </c>
    </row>
    <row r="85" spans="1:20" x14ac:dyDescent="0.25">
      <c r="A85" s="13">
        <v>43313</v>
      </c>
      <c r="B85">
        <v>92324</v>
      </c>
      <c r="C85" t="s">
        <v>22</v>
      </c>
      <c r="D85">
        <v>28</v>
      </c>
      <c r="E85" t="s">
        <v>20</v>
      </c>
      <c r="F85" t="s">
        <v>32</v>
      </c>
      <c r="G85" s="13"/>
      <c r="H85" t="s">
        <v>64</v>
      </c>
      <c r="I85" t="s">
        <v>25</v>
      </c>
      <c r="J85" s="13">
        <v>38505</v>
      </c>
      <c r="K85" t="s">
        <v>42</v>
      </c>
      <c r="L85" t="s">
        <v>64</v>
      </c>
      <c r="M85" t="s">
        <v>65</v>
      </c>
      <c r="N85">
        <v>3347</v>
      </c>
      <c r="O85">
        <v>111.57</v>
      </c>
      <c r="P85">
        <v>0</v>
      </c>
      <c r="Q85" t="s">
        <v>12</v>
      </c>
      <c r="R85" t="s">
        <v>8</v>
      </c>
      <c r="S85" t="s">
        <v>70</v>
      </c>
      <c r="T85">
        <v>8</v>
      </c>
    </row>
    <row r="86" spans="1:20" x14ac:dyDescent="0.25">
      <c r="A86" s="13">
        <v>43344</v>
      </c>
      <c r="B86">
        <v>92324</v>
      </c>
      <c r="C86" t="s">
        <v>22</v>
      </c>
      <c r="D86">
        <v>28</v>
      </c>
      <c r="E86" t="s">
        <v>20</v>
      </c>
      <c r="F86" t="s">
        <v>32</v>
      </c>
      <c r="G86" s="13"/>
      <c r="H86" t="s">
        <v>64</v>
      </c>
      <c r="I86" t="s">
        <v>25</v>
      </c>
      <c r="J86" s="13">
        <v>38505</v>
      </c>
      <c r="K86" t="s">
        <v>42</v>
      </c>
      <c r="L86" t="s">
        <v>64</v>
      </c>
      <c r="M86" t="s">
        <v>65</v>
      </c>
      <c r="N86">
        <v>3378</v>
      </c>
      <c r="O86">
        <v>112.6</v>
      </c>
      <c r="P86">
        <v>0</v>
      </c>
      <c r="Q86" t="s">
        <v>12</v>
      </c>
      <c r="R86" t="s">
        <v>8</v>
      </c>
      <c r="S86" t="s">
        <v>71</v>
      </c>
      <c r="T86">
        <v>9</v>
      </c>
    </row>
    <row r="87" spans="1:20" x14ac:dyDescent="0.25">
      <c r="A87" s="13">
        <v>43374</v>
      </c>
      <c r="B87">
        <v>92324</v>
      </c>
      <c r="C87" t="s">
        <v>22</v>
      </c>
      <c r="D87">
        <v>28</v>
      </c>
      <c r="E87" t="s">
        <v>20</v>
      </c>
      <c r="F87" t="s">
        <v>32</v>
      </c>
      <c r="G87" s="13"/>
      <c r="H87" t="s">
        <v>64</v>
      </c>
      <c r="I87" t="s">
        <v>25</v>
      </c>
      <c r="J87" s="13">
        <v>38505</v>
      </c>
      <c r="K87" t="s">
        <v>42</v>
      </c>
      <c r="L87" t="s">
        <v>64</v>
      </c>
      <c r="M87" t="s">
        <v>65</v>
      </c>
      <c r="N87">
        <v>3408</v>
      </c>
      <c r="O87">
        <v>113.6</v>
      </c>
      <c r="P87">
        <v>0</v>
      </c>
      <c r="Q87" t="s">
        <v>12</v>
      </c>
      <c r="R87" t="s">
        <v>9</v>
      </c>
      <c r="S87" t="s">
        <v>66</v>
      </c>
      <c r="T87">
        <v>10</v>
      </c>
    </row>
    <row r="88" spans="1:20" x14ac:dyDescent="0.25">
      <c r="A88" s="13">
        <v>43405</v>
      </c>
      <c r="B88">
        <v>92324</v>
      </c>
      <c r="C88" t="s">
        <v>22</v>
      </c>
      <c r="D88">
        <v>28</v>
      </c>
      <c r="E88" t="s">
        <v>20</v>
      </c>
      <c r="F88" t="s">
        <v>32</v>
      </c>
      <c r="G88" s="13"/>
      <c r="H88" t="s">
        <v>64</v>
      </c>
      <c r="I88" t="s">
        <v>25</v>
      </c>
      <c r="J88" s="13">
        <v>38505</v>
      </c>
      <c r="K88" t="s">
        <v>42</v>
      </c>
      <c r="L88" t="s">
        <v>64</v>
      </c>
      <c r="M88" t="s">
        <v>65</v>
      </c>
      <c r="N88">
        <v>3439</v>
      </c>
      <c r="O88">
        <v>114.63</v>
      </c>
      <c r="P88">
        <v>0</v>
      </c>
      <c r="Q88" t="s">
        <v>12</v>
      </c>
      <c r="R88" t="s">
        <v>9</v>
      </c>
      <c r="S88" t="s">
        <v>67</v>
      </c>
      <c r="T88">
        <v>11</v>
      </c>
    </row>
    <row r="89" spans="1:20" x14ac:dyDescent="0.25">
      <c r="A89" s="13">
        <v>43405</v>
      </c>
      <c r="B89">
        <v>92460</v>
      </c>
      <c r="C89" t="s">
        <v>22</v>
      </c>
      <c r="D89">
        <v>28</v>
      </c>
      <c r="E89" t="s">
        <v>16</v>
      </c>
      <c r="F89" t="s">
        <v>32</v>
      </c>
      <c r="G89" s="13"/>
      <c r="H89" t="s">
        <v>64</v>
      </c>
      <c r="I89" t="s">
        <v>25</v>
      </c>
      <c r="J89" s="13">
        <v>41939</v>
      </c>
      <c r="K89" t="s">
        <v>42</v>
      </c>
      <c r="L89" t="s">
        <v>64</v>
      </c>
      <c r="M89" t="s">
        <v>65</v>
      </c>
      <c r="N89">
        <v>5</v>
      </c>
      <c r="O89">
        <v>0.17</v>
      </c>
      <c r="P89">
        <v>0</v>
      </c>
      <c r="Q89" t="s">
        <v>12</v>
      </c>
      <c r="R89" t="s">
        <v>9</v>
      </c>
      <c r="S89" t="s">
        <v>67</v>
      </c>
      <c r="T89">
        <v>11</v>
      </c>
    </row>
    <row r="90" spans="1:20" x14ac:dyDescent="0.25">
      <c r="A90" s="13">
        <v>43435</v>
      </c>
      <c r="B90">
        <v>92324</v>
      </c>
      <c r="C90" t="s">
        <v>22</v>
      </c>
      <c r="D90">
        <v>28</v>
      </c>
      <c r="E90" t="s">
        <v>20</v>
      </c>
      <c r="F90" t="s">
        <v>32</v>
      </c>
      <c r="G90" s="13"/>
      <c r="H90" t="s">
        <v>64</v>
      </c>
      <c r="I90" t="s">
        <v>25</v>
      </c>
      <c r="J90" s="13">
        <v>38505</v>
      </c>
      <c r="K90" t="s">
        <v>42</v>
      </c>
      <c r="L90" t="s">
        <v>64</v>
      </c>
      <c r="M90" t="s">
        <v>65</v>
      </c>
      <c r="N90">
        <v>3469</v>
      </c>
      <c r="O90">
        <v>115.63</v>
      </c>
      <c r="P90">
        <v>0</v>
      </c>
      <c r="Q90" t="s">
        <v>12</v>
      </c>
      <c r="R90" t="s">
        <v>9</v>
      </c>
      <c r="S90" t="s">
        <v>72</v>
      </c>
      <c r="T90">
        <v>12</v>
      </c>
    </row>
    <row r="91" spans="1:20" x14ac:dyDescent="0.25">
      <c r="A91" s="13">
        <v>43435</v>
      </c>
      <c r="B91">
        <v>92460</v>
      </c>
      <c r="C91" t="s">
        <v>22</v>
      </c>
      <c r="D91">
        <v>28</v>
      </c>
      <c r="E91" t="s">
        <v>16</v>
      </c>
      <c r="F91" t="s">
        <v>32</v>
      </c>
      <c r="G91" s="13"/>
      <c r="H91" t="s">
        <v>64</v>
      </c>
      <c r="I91" t="s">
        <v>25</v>
      </c>
      <c r="J91" s="13">
        <v>41939</v>
      </c>
      <c r="K91" t="s">
        <v>42</v>
      </c>
      <c r="L91" t="s">
        <v>64</v>
      </c>
      <c r="M91" t="s">
        <v>65</v>
      </c>
      <c r="N91">
        <v>35</v>
      </c>
      <c r="O91">
        <v>1.17</v>
      </c>
      <c r="P91">
        <v>0</v>
      </c>
      <c r="Q91" t="s">
        <v>12</v>
      </c>
      <c r="R91" t="s">
        <v>9</v>
      </c>
      <c r="S91" t="s">
        <v>72</v>
      </c>
      <c r="T91">
        <v>12</v>
      </c>
    </row>
    <row r="92" spans="1:20" x14ac:dyDescent="0.25">
      <c r="A92" s="13">
        <v>42370</v>
      </c>
      <c r="B92">
        <v>33240</v>
      </c>
      <c r="C92" t="s">
        <v>22</v>
      </c>
      <c r="D92">
        <v>29</v>
      </c>
      <c r="E92" t="s">
        <v>19</v>
      </c>
      <c r="F92" t="s">
        <v>32</v>
      </c>
      <c r="G92" s="13"/>
      <c r="H92" t="s">
        <v>64</v>
      </c>
      <c r="I92" t="s">
        <v>26</v>
      </c>
      <c r="J92" s="13">
        <v>37433</v>
      </c>
      <c r="K92" t="s">
        <v>42</v>
      </c>
      <c r="L92" t="s">
        <v>64</v>
      </c>
      <c r="M92" t="s">
        <v>65</v>
      </c>
      <c r="N92">
        <v>3476</v>
      </c>
      <c r="O92">
        <v>115.87</v>
      </c>
      <c r="P92">
        <v>0</v>
      </c>
      <c r="Q92" t="s">
        <v>10</v>
      </c>
      <c r="R92" t="s">
        <v>3</v>
      </c>
      <c r="S92" t="s">
        <v>4</v>
      </c>
      <c r="T92">
        <v>1</v>
      </c>
    </row>
    <row r="93" spans="1:20" x14ac:dyDescent="0.25">
      <c r="A93" s="13">
        <v>42401</v>
      </c>
      <c r="B93">
        <v>33240</v>
      </c>
      <c r="C93" t="s">
        <v>22</v>
      </c>
      <c r="D93">
        <v>29</v>
      </c>
      <c r="E93" t="s">
        <v>19</v>
      </c>
      <c r="F93" t="s">
        <v>32</v>
      </c>
      <c r="G93" s="13"/>
      <c r="H93" t="s">
        <v>64</v>
      </c>
      <c r="I93" t="s">
        <v>26</v>
      </c>
      <c r="J93" s="13">
        <v>37433</v>
      </c>
      <c r="K93" t="s">
        <v>42</v>
      </c>
      <c r="L93" t="s">
        <v>64</v>
      </c>
      <c r="M93" t="s">
        <v>65</v>
      </c>
      <c r="N93">
        <v>3507</v>
      </c>
      <c r="O93">
        <v>116.9</v>
      </c>
      <c r="P93">
        <v>0</v>
      </c>
      <c r="Q93" t="s">
        <v>10</v>
      </c>
      <c r="R93" t="s">
        <v>3</v>
      </c>
      <c r="S93" t="s">
        <v>5</v>
      </c>
      <c r="T93">
        <v>2</v>
      </c>
    </row>
    <row r="94" spans="1:20" x14ac:dyDescent="0.25">
      <c r="A94" s="13">
        <v>42430</v>
      </c>
      <c r="B94">
        <v>33240</v>
      </c>
      <c r="C94" t="s">
        <v>22</v>
      </c>
      <c r="D94">
        <v>29</v>
      </c>
      <c r="E94" t="s">
        <v>19</v>
      </c>
      <c r="F94" t="s">
        <v>32</v>
      </c>
      <c r="G94" s="13"/>
      <c r="H94" t="s">
        <v>64</v>
      </c>
      <c r="I94" t="s">
        <v>26</v>
      </c>
      <c r="J94" s="13">
        <v>37433</v>
      </c>
      <c r="K94" t="s">
        <v>42</v>
      </c>
      <c r="L94" t="s">
        <v>64</v>
      </c>
      <c r="M94" t="s">
        <v>65</v>
      </c>
      <c r="N94">
        <v>3536</v>
      </c>
      <c r="O94">
        <v>117.87</v>
      </c>
      <c r="P94">
        <v>0</v>
      </c>
      <c r="Q94" t="s">
        <v>10</v>
      </c>
      <c r="R94" t="s">
        <v>3</v>
      </c>
      <c r="S94" t="s">
        <v>6</v>
      </c>
      <c r="T94">
        <v>3</v>
      </c>
    </row>
    <row r="95" spans="1:20" x14ac:dyDescent="0.25">
      <c r="A95" s="13">
        <v>42461</v>
      </c>
      <c r="B95">
        <v>33240</v>
      </c>
      <c r="C95" t="s">
        <v>22</v>
      </c>
      <c r="D95">
        <v>29</v>
      </c>
      <c r="E95" t="s">
        <v>19</v>
      </c>
      <c r="F95" t="s">
        <v>32</v>
      </c>
      <c r="G95" s="13"/>
      <c r="H95" t="s">
        <v>64</v>
      </c>
      <c r="I95" t="s">
        <v>26</v>
      </c>
      <c r="J95" s="13">
        <v>37433</v>
      </c>
      <c r="K95" t="s">
        <v>42</v>
      </c>
      <c r="L95" t="s">
        <v>64</v>
      </c>
      <c r="M95" t="s">
        <v>65</v>
      </c>
      <c r="N95">
        <v>3567</v>
      </c>
      <c r="O95">
        <v>118.9</v>
      </c>
      <c r="P95">
        <v>0</v>
      </c>
      <c r="Q95" t="s">
        <v>10</v>
      </c>
      <c r="R95" t="s">
        <v>7</v>
      </c>
      <c r="S95" t="s">
        <v>68</v>
      </c>
      <c r="T95">
        <v>4</v>
      </c>
    </row>
    <row r="96" spans="1:20" x14ac:dyDescent="0.25">
      <c r="A96" s="13">
        <v>42491</v>
      </c>
      <c r="B96">
        <v>33240</v>
      </c>
      <c r="C96" t="s">
        <v>22</v>
      </c>
      <c r="D96">
        <v>29</v>
      </c>
      <c r="E96" t="s">
        <v>19</v>
      </c>
      <c r="F96" t="s">
        <v>32</v>
      </c>
      <c r="G96" s="13"/>
      <c r="H96" t="s">
        <v>64</v>
      </c>
      <c r="I96" t="s">
        <v>26</v>
      </c>
      <c r="J96" s="13">
        <v>37433</v>
      </c>
      <c r="K96" t="s">
        <v>42</v>
      </c>
      <c r="L96" t="s">
        <v>64</v>
      </c>
      <c r="M96" t="s">
        <v>65</v>
      </c>
      <c r="N96">
        <v>3597</v>
      </c>
      <c r="O96">
        <v>119.9</v>
      </c>
      <c r="P96">
        <v>0</v>
      </c>
      <c r="Q96" t="s">
        <v>10</v>
      </c>
      <c r="R96" t="s">
        <v>7</v>
      </c>
      <c r="S96" t="s">
        <v>69</v>
      </c>
      <c r="T96">
        <v>5</v>
      </c>
    </row>
    <row r="97" spans="1:20" x14ac:dyDescent="0.25">
      <c r="A97" s="13">
        <v>42522</v>
      </c>
      <c r="B97">
        <v>33240</v>
      </c>
      <c r="C97" t="s">
        <v>22</v>
      </c>
      <c r="D97">
        <v>29</v>
      </c>
      <c r="E97" t="s">
        <v>19</v>
      </c>
      <c r="F97" t="s">
        <v>32</v>
      </c>
      <c r="G97" s="13"/>
      <c r="H97" t="s">
        <v>64</v>
      </c>
      <c r="I97" t="s">
        <v>26</v>
      </c>
      <c r="J97" s="13">
        <v>37433</v>
      </c>
      <c r="K97" t="s">
        <v>42</v>
      </c>
      <c r="L97" t="s">
        <v>64</v>
      </c>
      <c r="M97" t="s">
        <v>65</v>
      </c>
      <c r="N97">
        <v>3628</v>
      </c>
      <c r="O97">
        <v>120.93</v>
      </c>
      <c r="P97">
        <v>0</v>
      </c>
      <c r="Q97" t="s">
        <v>10</v>
      </c>
      <c r="R97" t="s">
        <v>7</v>
      </c>
      <c r="S97" t="s">
        <v>73</v>
      </c>
      <c r="T97">
        <v>6</v>
      </c>
    </row>
    <row r="98" spans="1:20" x14ac:dyDescent="0.25">
      <c r="A98" s="13">
        <v>42552</v>
      </c>
      <c r="B98">
        <v>33240</v>
      </c>
      <c r="C98" t="s">
        <v>22</v>
      </c>
      <c r="D98">
        <v>29</v>
      </c>
      <c r="E98" t="s">
        <v>19</v>
      </c>
      <c r="F98" t="s">
        <v>32</v>
      </c>
      <c r="G98" s="13"/>
      <c r="H98" t="s">
        <v>64</v>
      </c>
      <c r="I98" t="s">
        <v>26</v>
      </c>
      <c r="J98" s="13">
        <v>37433</v>
      </c>
      <c r="K98" t="s">
        <v>42</v>
      </c>
      <c r="L98" t="s">
        <v>64</v>
      </c>
      <c r="M98" t="s">
        <v>65</v>
      </c>
      <c r="N98">
        <v>3658</v>
      </c>
      <c r="O98">
        <v>121.93</v>
      </c>
      <c r="P98">
        <v>0</v>
      </c>
      <c r="Q98" t="s">
        <v>10</v>
      </c>
      <c r="R98" t="s">
        <v>8</v>
      </c>
      <c r="S98" t="s">
        <v>74</v>
      </c>
      <c r="T98">
        <v>7</v>
      </c>
    </row>
    <row r="99" spans="1:20" x14ac:dyDescent="0.25">
      <c r="A99" s="13">
        <v>42583</v>
      </c>
      <c r="B99">
        <v>33240</v>
      </c>
      <c r="C99" t="s">
        <v>22</v>
      </c>
      <c r="D99">
        <v>29</v>
      </c>
      <c r="E99" t="s">
        <v>19</v>
      </c>
      <c r="F99" t="s">
        <v>32</v>
      </c>
      <c r="G99" s="13"/>
      <c r="H99" t="s">
        <v>64</v>
      </c>
      <c r="I99" t="s">
        <v>26</v>
      </c>
      <c r="J99" s="13">
        <v>37433</v>
      </c>
      <c r="K99" t="s">
        <v>42</v>
      </c>
      <c r="L99" t="s">
        <v>64</v>
      </c>
      <c r="M99" t="s">
        <v>65</v>
      </c>
      <c r="N99">
        <v>3689</v>
      </c>
      <c r="O99">
        <v>122.97</v>
      </c>
      <c r="P99">
        <v>0</v>
      </c>
      <c r="Q99" t="s">
        <v>10</v>
      </c>
      <c r="R99" t="s">
        <v>8</v>
      </c>
      <c r="S99" t="s">
        <v>70</v>
      </c>
      <c r="T99">
        <v>8</v>
      </c>
    </row>
    <row r="100" spans="1:20" x14ac:dyDescent="0.25">
      <c r="A100" s="13">
        <v>42614</v>
      </c>
      <c r="B100">
        <v>33240</v>
      </c>
      <c r="C100" t="s">
        <v>22</v>
      </c>
      <c r="D100">
        <v>29</v>
      </c>
      <c r="E100" t="s">
        <v>19</v>
      </c>
      <c r="F100" t="s">
        <v>32</v>
      </c>
      <c r="G100" s="13"/>
      <c r="H100" t="s">
        <v>64</v>
      </c>
      <c r="I100" t="s">
        <v>26</v>
      </c>
      <c r="J100" s="13">
        <v>37433</v>
      </c>
      <c r="K100" t="s">
        <v>42</v>
      </c>
      <c r="L100" t="s">
        <v>64</v>
      </c>
      <c r="M100" t="s">
        <v>65</v>
      </c>
      <c r="N100">
        <v>3720</v>
      </c>
      <c r="O100">
        <v>124</v>
      </c>
      <c r="P100">
        <v>0</v>
      </c>
      <c r="Q100" t="s">
        <v>10</v>
      </c>
      <c r="R100" t="s">
        <v>8</v>
      </c>
      <c r="S100" t="s">
        <v>71</v>
      </c>
      <c r="T100">
        <v>9</v>
      </c>
    </row>
    <row r="101" spans="1:20" x14ac:dyDescent="0.25">
      <c r="A101" s="13">
        <v>42644</v>
      </c>
      <c r="B101">
        <v>33240</v>
      </c>
      <c r="C101" t="s">
        <v>22</v>
      </c>
      <c r="D101">
        <v>29</v>
      </c>
      <c r="E101" t="s">
        <v>19</v>
      </c>
      <c r="F101" t="s">
        <v>32</v>
      </c>
      <c r="G101" s="13"/>
      <c r="H101" t="s">
        <v>64</v>
      </c>
      <c r="I101" t="s">
        <v>26</v>
      </c>
      <c r="J101" s="13">
        <v>37433</v>
      </c>
      <c r="K101" t="s">
        <v>42</v>
      </c>
      <c r="L101" t="s">
        <v>64</v>
      </c>
      <c r="M101" t="s">
        <v>65</v>
      </c>
      <c r="N101">
        <v>3750</v>
      </c>
      <c r="O101">
        <v>125</v>
      </c>
      <c r="P101">
        <v>0</v>
      </c>
      <c r="Q101" t="s">
        <v>10</v>
      </c>
      <c r="R101" t="s">
        <v>9</v>
      </c>
      <c r="S101" t="s">
        <v>66</v>
      </c>
      <c r="T101">
        <v>10</v>
      </c>
    </row>
    <row r="102" spans="1:20" x14ac:dyDescent="0.25">
      <c r="A102" s="13">
        <v>42675</v>
      </c>
      <c r="B102">
        <v>33240</v>
      </c>
      <c r="C102" t="s">
        <v>22</v>
      </c>
      <c r="D102">
        <v>29</v>
      </c>
      <c r="E102" t="s">
        <v>19</v>
      </c>
      <c r="F102" t="s">
        <v>32</v>
      </c>
      <c r="G102" s="13"/>
      <c r="H102" t="s">
        <v>64</v>
      </c>
      <c r="I102" t="s">
        <v>26</v>
      </c>
      <c r="J102" s="13">
        <v>37433</v>
      </c>
      <c r="K102" t="s">
        <v>42</v>
      </c>
      <c r="L102" t="s">
        <v>64</v>
      </c>
      <c r="M102" t="s">
        <v>65</v>
      </c>
      <c r="N102">
        <v>3781</v>
      </c>
      <c r="O102">
        <v>126.03</v>
      </c>
      <c r="P102">
        <v>0</v>
      </c>
      <c r="Q102" t="s">
        <v>10</v>
      </c>
      <c r="R102" t="s">
        <v>9</v>
      </c>
      <c r="S102" t="s">
        <v>67</v>
      </c>
      <c r="T102">
        <v>11</v>
      </c>
    </row>
    <row r="103" spans="1:20" x14ac:dyDescent="0.25">
      <c r="A103" s="13">
        <v>42705</v>
      </c>
      <c r="B103">
        <v>33240</v>
      </c>
      <c r="C103" t="s">
        <v>22</v>
      </c>
      <c r="D103">
        <v>29</v>
      </c>
      <c r="E103" t="s">
        <v>19</v>
      </c>
      <c r="F103" t="s">
        <v>32</v>
      </c>
      <c r="G103" s="13"/>
      <c r="H103" t="s">
        <v>64</v>
      </c>
      <c r="I103" t="s">
        <v>26</v>
      </c>
      <c r="J103" s="13">
        <v>37433</v>
      </c>
      <c r="K103" t="s">
        <v>42</v>
      </c>
      <c r="L103" t="s">
        <v>64</v>
      </c>
      <c r="M103" t="s">
        <v>65</v>
      </c>
      <c r="N103">
        <v>3811</v>
      </c>
      <c r="O103">
        <v>127.03</v>
      </c>
      <c r="P103">
        <v>0</v>
      </c>
      <c r="Q103" t="s">
        <v>10</v>
      </c>
      <c r="R103" t="s">
        <v>9</v>
      </c>
      <c r="S103" t="s">
        <v>72</v>
      </c>
      <c r="T103">
        <v>12</v>
      </c>
    </row>
    <row r="104" spans="1:20" x14ac:dyDescent="0.25">
      <c r="A104" s="13">
        <v>43101</v>
      </c>
      <c r="B104">
        <v>53744</v>
      </c>
      <c r="C104" t="s">
        <v>22</v>
      </c>
      <c r="D104">
        <v>29</v>
      </c>
      <c r="E104" t="s">
        <v>19</v>
      </c>
      <c r="F104" t="s">
        <v>32</v>
      </c>
      <c r="G104" s="13"/>
      <c r="H104" t="s">
        <v>64</v>
      </c>
      <c r="I104" t="s">
        <v>24</v>
      </c>
      <c r="J104" s="13">
        <v>41618</v>
      </c>
      <c r="K104" t="s">
        <v>42</v>
      </c>
      <c r="L104" t="s">
        <v>64</v>
      </c>
      <c r="M104" t="s">
        <v>65</v>
      </c>
      <c r="N104">
        <v>22</v>
      </c>
      <c r="O104">
        <v>0.73</v>
      </c>
      <c r="P104">
        <v>0</v>
      </c>
      <c r="Q104" t="s">
        <v>12</v>
      </c>
      <c r="R104" t="s">
        <v>3</v>
      </c>
      <c r="S104" t="s">
        <v>4</v>
      </c>
      <c r="T104">
        <v>1</v>
      </c>
    </row>
    <row r="105" spans="1:20" x14ac:dyDescent="0.25">
      <c r="A105" s="13">
        <v>43132</v>
      </c>
      <c r="B105">
        <v>53744</v>
      </c>
      <c r="C105" t="s">
        <v>22</v>
      </c>
      <c r="D105">
        <v>29</v>
      </c>
      <c r="E105" t="s">
        <v>19</v>
      </c>
      <c r="F105" t="s">
        <v>32</v>
      </c>
      <c r="G105" s="13"/>
      <c r="H105" t="s">
        <v>64</v>
      </c>
      <c r="I105" t="s">
        <v>24</v>
      </c>
      <c r="J105" s="13">
        <v>41618</v>
      </c>
      <c r="K105" t="s">
        <v>42</v>
      </c>
      <c r="L105" t="s">
        <v>64</v>
      </c>
      <c r="M105" t="s">
        <v>65</v>
      </c>
      <c r="N105">
        <v>53</v>
      </c>
      <c r="O105">
        <v>1.77</v>
      </c>
      <c r="P105">
        <v>0</v>
      </c>
      <c r="Q105" t="s">
        <v>12</v>
      </c>
      <c r="R105" t="s">
        <v>3</v>
      </c>
      <c r="S105" t="s">
        <v>5</v>
      </c>
      <c r="T105">
        <v>2</v>
      </c>
    </row>
    <row r="106" spans="1:20" x14ac:dyDescent="0.25">
      <c r="A106" s="13">
        <v>43160</v>
      </c>
      <c r="B106">
        <v>53744</v>
      </c>
      <c r="C106" t="s">
        <v>22</v>
      </c>
      <c r="D106">
        <v>29</v>
      </c>
      <c r="E106" t="s">
        <v>19</v>
      </c>
      <c r="F106" t="s">
        <v>32</v>
      </c>
      <c r="G106" s="13"/>
      <c r="H106" t="s">
        <v>64</v>
      </c>
      <c r="I106" t="s">
        <v>24</v>
      </c>
      <c r="J106" s="13">
        <v>41618</v>
      </c>
      <c r="K106" t="s">
        <v>42</v>
      </c>
      <c r="L106" t="s">
        <v>64</v>
      </c>
      <c r="M106" t="s">
        <v>65</v>
      </c>
      <c r="N106">
        <v>81</v>
      </c>
      <c r="O106">
        <v>2.7</v>
      </c>
      <c r="P106">
        <v>0</v>
      </c>
      <c r="Q106" t="s">
        <v>12</v>
      </c>
      <c r="R106" t="s">
        <v>3</v>
      </c>
      <c r="S106" t="s">
        <v>6</v>
      </c>
      <c r="T106">
        <v>3</v>
      </c>
    </row>
    <row r="107" spans="1:20" x14ac:dyDescent="0.25">
      <c r="A107" s="13">
        <v>43191</v>
      </c>
      <c r="B107">
        <v>53744</v>
      </c>
      <c r="C107" t="s">
        <v>22</v>
      </c>
      <c r="D107">
        <v>29</v>
      </c>
      <c r="E107" t="s">
        <v>19</v>
      </c>
      <c r="F107" t="s">
        <v>32</v>
      </c>
      <c r="G107" s="13"/>
      <c r="H107" t="s">
        <v>64</v>
      </c>
      <c r="I107" t="s">
        <v>24</v>
      </c>
      <c r="J107" s="13">
        <v>41618</v>
      </c>
      <c r="K107" t="s">
        <v>42</v>
      </c>
      <c r="L107" t="s">
        <v>64</v>
      </c>
      <c r="M107" t="s">
        <v>65</v>
      </c>
      <c r="N107">
        <v>112</v>
      </c>
      <c r="O107">
        <v>3.73</v>
      </c>
      <c r="P107">
        <v>0</v>
      </c>
      <c r="Q107" t="s">
        <v>12</v>
      </c>
      <c r="R107" t="s">
        <v>7</v>
      </c>
      <c r="S107" t="s">
        <v>68</v>
      </c>
      <c r="T107">
        <v>4</v>
      </c>
    </row>
    <row r="108" spans="1:20" x14ac:dyDescent="0.25">
      <c r="A108" s="13">
        <v>43221</v>
      </c>
      <c r="B108">
        <v>53744</v>
      </c>
      <c r="C108" t="s">
        <v>22</v>
      </c>
      <c r="D108">
        <v>29</v>
      </c>
      <c r="E108" t="s">
        <v>19</v>
      </c>
      <c r="F108" t="s">
        <v>32</v>
      </c>
      <c r="G108" s="13"/>
      <c r="H108" t="s">
        <v>64</v>
      </c>
      <c r="I108" t="s">
        <v>24</v>
      </c>
      <c r="J108" s="13">
        <v>41618</v>
      </c>
      <c r="K108" t="s">
        <v>42</v>
      </c>
      <c r="L108" t="s">
        <v>64</v>
      </c>
      <c r="M108" t="s">
        <v>65</v>
      </c>
      <c r="N108">
        <v>142</v>
      </c>
      <c r="O108">
        <v>4.7300000000000004</v>
      </c>
      <c r="P108">
        <v>0</v>
      </c>
      <c r="Q108" t="s">
        <v>12</v>
      </c>
      <c r="R108" t="s">
        <v>7</v>
      </c>
      <c r="S108" t="s">
        <v>69</v>
      </c>
      <c r="T108">
        <v>5</v>
      </c>
    </row>
    <row r="109" spans="1:20" x14ac:dyDescent="0.25">
      <c r="A109" s="13">
        <v>43252</v>
      </c>
      <c r="B109">
        <v>53744</v>
      </c>
      <c r="C109" t="s">
        <v>22</v>
      </c>
      <c r="D109">
        <v>29</v>
      </c>
      <c r="E109" t="s">
        <v>19</v>
      </c>
      <c r="F109" t="s">
        <v>32</v>
      </c>
      <c r="G109" s="13"/>
      <c r="H109" t="s">
        <v>64</v>
      </c>
      <c r="I109" t="s">
        <v>24</v>
      </c>
      <c r="J109" s="13">
        <v>41618</v>
      </c>
      <c r="K109" t="s">
        <v>42</v>
      </c>
      <c r="L109" t="s">
        <v>64</v>
      </c>
      <c r="M109" t="s">
        <v>65</v>
      </c>
      <c r="N109">
        <v>173</v>
      </c>
      <c r="O109">
        <v>5.77</v>
      </c>
      <c r="P109">
        <v>0</v>
      </c>
      <c r="Q109" t="s">
        <v>12</v>
      </c>
      <c r="R109" t="s">
        <v>7</v>
      </c>
      <c r="S109" t="s">
        <v>73</v>
      </c>
      <c r="T109">
        <v>6</v>
      </c>
    </row>
    <row r="110" spans="1:20" x14ac:dyDescent="0.25">
      <c r="A110" s="13">
        <v>43282</v>
      </c>
      <c r="B110">
        <v>53744</v>
      </c>
      <c r="C110" t="s">
        <v>22</v>
      </c>
      <c r="D110">
        <v>29</v>
      </c>
      <c r="E110" t="s">
        <v>19</v>
      </c>
      <c r="F110" t="s">
        <v>32</v>
      </c>
      <c r="G110" s="13"/>
      <c r="H110" t="s">
        <v>64</v>
      </c>
      <c r="I110" t="s">
        <v>24</v>
      </c>
      <c r="J110" s="13">
        <v>41618</v>
      </c>
      <c r="K110" t="s">
        <v>42</v>
      </c>
      <c r="L110" t="s">
        <v>64</v>
      </c>
      <c r="M110" t="s">
        <v>65</v>
      </c>
      <c r="N110">
        <v>203</v>
      </c>
      <c r="O110">
        <v>6.77</v>
      </c>
      <c r="P110">
        <v>0</v>
      </c>
      <c r="Q110" t="s">
        <v>12</v>
      </c>
      <c r="R110" t="s">
        <v>8</v>
      </c>
      <c r="S110" t="s">
        <v>74</v>
      </c>
      <c r="T110">
        <v>7</v>
      </c>
    </row>
    <row r="111" spans="1:20" x14ac:dyDescent="0.25">
      <c r="A111" s="13">
        <v>43313</v>
      </c>
      <c r="B111">
        <v>53744</v>
      </c>
      <c r="C111" t="s">
        <v>22</v>
      </c>
      <c r="D111">
        <v>29</v>
      </c>
      <c r="E111" t="s">
        <v>19</v>
      </c>
      <c r="F111" t="s">
        <v>32</v>
      </c>
      <c r="G111" s="13"/>
      <c r="H111" t="s">
        <v>64</v>
      </c>
      <c r="I111" t="s">
        <v>24</v>
      </c>
      <c r="J111" s="13">
        <v>41618</v>
      </c>
      <c r="K111" t="s">
        <v>42</v>
      </c>
      <c r="L111" t="s">
        <v>64</v>
      </c>
      <c r="M111" t="s">
        <v>65</v>
      </c>
      <c r="N111">
        <v>234</v>
      </c>
      <c r="O111">
        <v>7.8</v>
      </c>
      <c r="P111">
        <v>0</v>
      </c>
      <c r="Q111" t="s">
        <v>12</v>
      </c>
      <c r="R111" t="s">
        <v>8</v>
      </c>
      <c r="S111" t="s">
        <v>70</v>
      </c>
      <c r="T111">
        <v>8</v>
      </c>
    </row>
    <row r="112" spans="1:20" x14ac:dyDescent="0.25">
      <c r="A112" s="13">
        <v>43344</v>
      </c>
      <c r="B112">
        <v>53744</v>
      </c>
      <c r="C112" t="s">
        <v>22</v>
      </c>
      <c r="D112">
        <v>29</v>
      </c>
      <c r="E112" t="s">
        <v>19</v>
      </c>
      <c r="F112" t="s">
        <v>32</v>
      </c>
      <c r="G112" s="13"/>
      <c r="H112" t="s">
        <v>64</v>
      </c>
      <c r="I112" t="s">
        <v>24</v>
      </c>
      <c r="J112" s="13">
        <v>41618</v>
      </c>
      <c r="K112" t="s">
        <v>42</v>
      </c>
      <c r="L112" t="s">
        <v>64</v>
      </c>
      <c r="M112" t="s">
        <v>65</v>
      </c>
      <c r="N112">
        <v>265</v>
      </c>
      <c r="O112">
        <v>8.83</v>
      </c>
      <c r="P112">
        <v>0</v>
      </c>
      <c r="Q112" t="s">
        <v>12</v>
      </c>
      <c r="R112" t="s">
        <v>8</v>
      </c>
      <c r="S112" t="s">
        <v>71</v>
      </c>
      <c r="T112">
        <v>9</v>
      </c>
    </row>
    <row r="113" spans="1:20" x14ac:dyDescent="0.25">
      <c r="A113" s="13">
        <v>43374</v>
      </c>
      <c r="B113">
        <v>53744</v>
      </c>
      <c r="C113" t="s">
        <v>22</v>
      </c>
      <c r="D113">
        <v>29</v>
      </c>
      <c r="E113" t="s">
        <v>19</v>
      </c>
      <c r="F113" t="s">
        <v>32</v>
      </c>
      <c r="G113" s="13"/>
      <c r="H113" t="s">
        <v>64</v>
      </c>
      <c r="I113" t="s">
        <v>24</v>
      </c>
      <c r="J113" s="13">
        <v>41618</v>
      </c>
      <c r="K113" t="s">
        <v>42</v>
      </c>
      <c r="L113" t="s">
        <v>64</v>
      </c>
      <c r="M113" t="s">
        <v>65</v>
      </c>
      <c r="N113">
        <v>295</v>
      </c>
      <c r="O113">
        <v>9.83</v>
      </c>
      <c r="P113">
        <v>0</v>
      </c>
      <c r="Q113" t="s">
        <v>12</v>
      </c>
      <c r="R113" t="s">
        <v>9</v>
      </c>
      <c r="S113" t="s">
        <v>66</v>
      </c>
      <c r="T113">
        <v>10</v>
      </c>
    </row>
    <row r="114" spans="1:20" x14ac:dyDescent="0.25">
      <c r="A114" s="13">
        <v>43405</v>
      </c>
      <c r="B114">
        <v>53744</v>
      </c>
      <c r="C114" t="s">
        <v>22</v>
      </c>
      <c r="D114">
        <v>29</v>
      </c>
      <c r="E114" t="s">
        <v>19</v>
      </c>
      <c r="F114" t="s">
        <v>32</v>
      </c>
      <c r="G114" s="13"/>
      <c r="H114" t="s">
        <v>64</v>
      </c>
      <c r="I114" t="s">
        <v>24</v>
      </c>
      <c r="J114" s="13">
        <v>41618</v>
      </c>
      <c r="K114" t="s">
        <v>42</v>
      </c>
      <c r="L114" t="s">
        <v>64</v>
      </c>
      <c r="M114" t="s">
        <v>65</v>
      </c>
      <c r="N114">
        <v>326</v>
      </c>
      <c r="O114">
        <v>10.87</v>
      </c>
      <c r="P114">
        <v>0</v>
      </c>
      <c r="Q114" t="s">
        <v>12</v>
      </c>
      <c r="R114" t="s">
        <v>9</v>
      </c>
      <c r="S114" t="s">
        <v>67</v>
      </c>
      <c r="T114">
        <v>11</v>
      </c>
    </row>
    <row r="115" spans="1:20" x14ac:dyDescent="0.25">
      <c r="A115" s="13">
        <v>43435</v>
      </c>
      <c r="B115">
        <v>53744</v>
      </c>
      <c r="C115" t="s">
        <v>22</v>
      </c>
      <c r="D115">
        <v>29</v>
      </c>
      <c r="E115" t="s">
        <v>19</v>
      </c>
      <c r="F115" t="s">
        <v>32</v>
      </c>
      <c r="G115" s="13"/>
      <c r="H115" t="s">
        <v>64</v>
      </c>
      <c r="I115" t="s">
        <v>24</v>
      </c>
      <c r="J115" s="13">
        <v>41618</v>
      </c>
      <c r="K115" t="s">
        <v>42</v>
      </c>
      <c r="L115" t="s">
        <v>64</v>
      </c>
      <c r="M115" t="s">
        <v>65</v>
      </c>
      <c r="N115">
        <v>356</v>
      </c>
      <c r="O115">
        <v>11.87</v>
      </c>
      <c r="P115">
        <v>0</v>
      </c>
      <c r="Q115" t="s">
        <v>12</v>
      </c>
      <c r="R115" t="s">
        <v>9</v>
      </c>
      <c r="S115" t="s">
        <v>72</v>
      </c>
      <c r="T115">
        <v>12</v>
      </c>
    </row>
    <row r="116" spans="1:20" x14ac:dyDescent="0.25">
      <c r="A116" s="13">
        <v>42005</v>
      </c>
      <c r="B116">
        <v>53554</v>
      </c>
      <c r="C116" t="s">
        <v>22</v>
      </c>
      <c r="D116">
        <v>29</v>
      </c>
      <c r="E116" t="s">
        <v>20</v>
      </c>
      <c r="F116" t="s">
        <v>32</v>
      </c>
      <c r="G116" s="13"/>
      <c r="H116" t="s">
        <v>64</v>
      </c>
      <c r="I116" t="s">
        <v>24</v>
      </c>
      <c r="J116" s="13">
        <v>38804</v>
      </c>
      <c r="K116" t="s">
        <v>42</v>
      </c>
      <c r="L116" t="s">
        <v>64</v>
      </c>
      <c r="M116" t="s">
        <v>65</v>
      </c>
      <c r="N116">
        <v>1740</v>
      </c>
      <c r="O116">
        <v>58</v>
      </c>
      <c r="P116">
        <v>0</v>
      </c>
      <c r="Q116" t="s">
        <v>2</v>
      </c>
      <c r="R116" t="s">
        <v>3</v>
      </c>
      <c r="S116" t="s">
        <v>4</v>
      </c>
      <c r="T116">
        <v>1</v>
      </c>
    </row>
    <row r="117" spans="1:20" x14ac:dyDescent="0.25">
      <c r="A117" s="13">
        <v>42036</v>
      </c>
      <c r="B117">
        <v>53554</v>
      </c>
      <c r="C117" t="s">
        <v>22</v>
      </c>
      <c r="D117">
        <v>29</v>
      </c>
      <c r="E117" t="s">
        <v>20</v>
      </c>
      <c r="F117" t="s">
        <v>32</v>
      </c>
      <c r="G117" s="13"/>
      <c r="H117" t="s">
        <v>64</v>
      </c>
      <c r="I117" t="s">
        <v>24</v>
      </c>
      <c r="J117" s="13">
        <v>38804</v>
      </c>
      <c r="K117" t="s">
        <v>42</v>
      </c>
      <c r="L117" t="s">
        <v>64</v>
      </c>
      <c r="M117" t="s">
        <v>65</v>
      </c>
      <c r="N117">
        <v>1771</v>
      </c>
      <c r="O117">
        <v>59.03</v>
      </c>
      <c r="P117">
        <v>0</v>
      </c>
      <c r="Q117" t="s">
        <v>2</v>
      </c>
      <c r="R117" t="s">
        <v>3</v>
      </c>
      <c r="S117" t="s">
        <v>5</v>
      </c>
      <c r="T117">
        <v>2</v>
      </c>
    </row>
    <row r="118" spans="1:20" x14ac:dyDescent="0.25">
      <c r="A118" s="13">
        <v>42064</v>
      </c>
      <c r="B118">
        <v>53554</v>
      </c>
      <c r="C118" t="s">
        <v>22</v>
      </c>
      <c r="D118">
        <v>29</v>
      </c>
      <c r="E118" t="s">
        <v>20</v>
      </c>
      <c r="F118" t="s">
        <v>32</v>
      </c>
      <c r="G118" s="13"/>
      <c r="H118" t="s">
        <v>64</v>
      </c>
      <c r="I118" t="s">
        <v>24</v>
      </c>
      <c r="J118" s="13">
        <v>38804</v>
      </c>
      <c r="K118" t="s">
        <v>42</v>
      </c>
      <c r="L118" t="s">
        <v>64</v>
      </c>
      <c r="M118" t="s">
        <v>65</v>
      </c>
      <c r="N118">
        <v>1799</v>
      </c>
      <c r="O118">
        <v>59.97</v>
      </c>
      <c r="P118">
        <v>0</v>
      </c>
      <c r="Q118" t="s">
        <v>2</v>
      </c>
      <c r="R118" t="s">
        <v>3</v>
      </c>
      <c r="S118" t="s">
        <v>6</v>
      </c>
      <c r="T118">
        <v>3</v>
      </c>
    </row>
    <row r="119" spans="1:20" x14ac:dyDescent="0.25">
      <c r="A119" s="13">
        <v>42095</v>
      </c>
      <c r="B119">
        <v>53554</v>
      </c>
      <c r="C119" t="s">
        <v>22</v>
      </c>
      <c r="D119">
        <v>29</v>
      </c>
      <c r="E119" t="s">
        <v>20</v>
      </c>
      <c r="F119" t="s">
        <v>32</v>
      </c>
      <c r="G119" s="13"/>
      <c r="H119" t="s">
        <v>64</v>
      </c>
      <c r="I119" t="s">
        <v>24</v>
      </c>
      <c r="J119" s="13">
        <v>38804</v>
      </c>
      <c r="K119" t="s">
        <v>42</v>
      </c>
      <c r="L119" t="s">
        <v>64</v>
      </c>
      <c r="M119" t="s">
        <v>65</v>
      </c>
      <c r="N119">
        <v>1830</v>
      </c>
      <c r="O119">
        <v>61</v>
      </c>
      <c r="P119">
        <v>0</v>
      </c>
      <c r="Q119" t="s">
        <v>2</v>
      </c>
      <c r="R119" t="s">
        <v>7</v>
      </c>
      <c r="S119" t="s">
        <v>68</v>
      </c>
      <c r="T119">
        <v>4</v>
      </c>
    </row>
    <row r="120" spans="1:20" x14ac:dyDescent="0.25">
      <c r="A120" s="13">
        <v>42125</v>
      </c>
      <c r="B120">
        <v>53554</v>
      </c>
      <c r="C120" t="s">
        <v>22</v>
      </c>
      <c r="D120">
        <v>29</v>
      </c>
      <c r="E120" t="s">
        <v>20</v>
      </c>
      <c r="F120" t="s">
        <v>32</v>
      </c>
      <c r="G120" s="13"/>
      <c r="H120" t="s">
        <v>64</v>
      </c>
      <c r="I120" t="s">
        <v>24</v>
      </c>
      <c r="J120" s="13">
        <v>38804</v>
      </c>
      <c r="K120" t="s">
        <v>42</v>
      </c>
      <c r="L120" t="s">
        <v>64</v>
      </c>
      <c r="M120" t="s">
        <v>65</v>
      </c>
      <c r="N120">
        <v>1860</v>
      </c>
      <c r="O120">
        <v>62</v>
      </c>
      <c r="P120">
        <v>0</v>
      </c>
      <c r="Q120" t="s">
        <v>2</v>
      </c>
      <c r="R120" t="s">
        <v>7</v>
      </c>
      <c r="S120" t="s">
        <v>69</v>
      </c>
      <c r="T120">
        <v>5</v>
      </c>
    </row>
    <row r="121" spans="1:20" x14ac:dyDescent="0.25">
      <c r="A121" s="13">
        <v>42156</v>
      </c>
      <c r="B121">
        <v>53554</v>
      </c>
      <c r="C121" t="s">
        <v>22</v>
      </c>
      <c r="D121">
        <v>29</v>
      </c>
      <c r="E121" t="s">
        <v>20</v>
      </c>
      <c r="F121" t="s">
        <v>32</v>
      </c>
      <c r="G121" s="13"/>
      <c r="H121" t="s">
        <v>64</v>
      </c>
      <c r="I121" t="s">
        <v>24</v>
      </c>
      <c r="J121" s="13">
        <v>38804</v>
      </c>
      <c r="K121" t="s">
        <v>42</v>
      </c>
      <c r="L121" t="s">
        <v>64</v>
      </c>
      <c r="M121" t="s">
        <v>65</v>
      </c>
      <c r="N121">
        <v>1891</v>
      </c>
      <c r="O121">
        <v>63.03</v>
      </c>
      <c r="P121">
        <v>0</v>
      </c>
      <c r="Q121" t="s">
        <v>2</v>
      </c>
      <c r="R121" t="s">
        <v>7</v>
      </c>
      <c r="S121" t="s">
        <v>73</v>
      </c>
      <c r="T121">
        <v>6</v>
      </c>
    </row>
    <row r="122" spans="1:20" x14ac:dyDescent="0.25">
      <c r="A122" s="13">
        <v>42186</v>
      </c>
      <c r="B122">
        <v>53554</v>
      </c>
      <c r="C122" t="s">
        <v>22</v>
      </c>
      <c r="D122">
        <v>29</v>
      </c>
      <c r="E122" t="s">
        <v>20</v>
      </c>
      <c r="F122" t="s">
        <v>32</v>
      </c>
      <c r="G122" s="13"/>
      <c r="H122" t="s">
        <v>64</v>
      </c>
      <c r="I122" t="s">
        <v>24</v>
      </c>
      <c r="J122" s="13">
        <v>38804</v>
      </c>
      <c r="K122" t="s">
        <v>42</v>
      </c>
      <c r="L122" t="s">
        <v>64</v>
      </c>
      <c r="M122" t="s">
        <v>65</v>
      </c>
      <c r="N122">
        <v>1921</v>
      </c>
      <c r="O122">
        <v>64.03</v>
      </c>
      <c r="P122">
        <v>0</v>
      </c>
      <c r="Q122" t="s">
        <v>2</v>
      </c>
      <c r="R122" t="s">
        <v>8</v>
      </c>
      <c r="S122" t="s">
        <v>74</v>
      </c>
      <c r="T122">
        <v>7</v>
      </c>
    </row>
    <row r="123" spans="1:20" x14ac:dyDescent="0.25">
      <c r="A123" s="13">
        <v>42217</v>
      </c>
      <c r="B123">
        <v>53554</v>
      </c>
      <c r="C123" t="s">
        <v>22</v>
      </c>
      <c r="D123">
        <v>29</v>
      </c>
      <c r="E123" t="s">
        <v>20</v>
      </c>
      <c r="F123" t="s">
        <v>32</v>
      </c>
      <c r="G123" s="13"/>
      <c r="H123" t="s">
        <v>64</v>
      </c>
      <c r="I123" t="s">
        <v>24</v>
      </c>
      <c r="J123" s="13">
        <v>38804</v>
      </c>
      <c r="K123" t="s">
        <v>42</v>
      </c>
      <c r="L123" t="s">
        <v>64</v>
      </c>
      <c r="M123" t="s">
        <v>65</v>
      </c>
      <c r="N123">
        <v>1952</v>
      </c>
      <c r="O123">
        <v>65.069999999999993</v>
      </c>
      <c r="P123">
        <v>0</v>
      </c>
      <c r="Q123" t="s">
        <v>2</v>
      </c>
      <c r="R123" t="s">
        <v>8</v>
      </c>
      <c r="S123" t="s">
        <v>70</v>
      </c>
      <c r="T123">
        <v>8</v>
      </c>
    </row>
    <row r="124" spans="1:20" x14ac:dyDescent="0.25">
      <c r="A124" s="13">
        <v>42248</v>
      </c>
      <c r="B124">
        <v>53554</v>
      </c>
      <c r="C124" t="s">
        <v>22</v>
      </c>
      <c r="D124">
        <v>29</v>
      </c>
      <c r="E124" t="s">
        <v>20</v>
      </c>
      <c r="F124" t="s">
        <v>32</v>
      </c>
      <c r="G124" s="13"/>
      <c r="H124" t="s">
        <v>64</v>
      </c>
      <c r="I124" t="s">
        <v>24</v>
      </c>
      <c r="J124" s="13">
        <v>38804</v>
      </c>
      <c r="K124" t="s">
        <v>42</v>
      </c>
      <c r="L124" t="s">
        <v>64</v>
      </c>
      <c r="M124" t="s">
        <v>65</v>
      </c>
      <c r="N124">
        <v>1983</v>
      </c>
      <c r="O124">
        <v>66.099999999999994</v>
      </c>
      <c r="P124">
        <v>0</v>
      </c>
      <c r="Q124" t="s">
        <v>2</v>
      </c>
      <c r="R124" t="s">
        <v>8</v>
      </c>
      <c r="S124" t="s">
        <v>71</v>
      </c>
      <c r="T124">
        <v>9</v>
      </c>
    </row>
    <row r="125" spans="1:20" x14ac:dyDescent="0.25">
      <c r="A125" s="13">
        <v>42278</v>
      </c>
      <c r="B125">
        <v>53554</v>
      </c>
      <c r="C125" t="s">
        <v>22</v>
      </c>
      <c r="D125">
        <v>29</v>
      </c>
      <c r="E125" t="s">
        <v>20</v>
      </c>
      <c r="F125" t="s">
        <v>32</v>
      </c>
      <c r="G125" s="13"/>
      <c r="H125" t="s">
        <v>64</v>
      </c>
      <c r="I125" t="s">
        <v>24</v>
      </c>
      <c r="J125" s="13">
        <v>38804</v>
      </c>
      <c r="K125" t="s">
        <v>42</v>
      </c>
      <c r="L125" t="s">
        <v>64</v>
      </c>
      <c r="M125" t="s">
        <v>65</v>
      </c>
      <c r="N125">
        <v>2013</v>
      </c>
      <c r="O125">
        <v>67.099999999999994</v>
      </c>
      <c r="P125">
        <v>0</v>
      </c>
      <c r="Q125" t="s">
        <v>2</v>
      </c>
      <c r="R125" t="s">
        <v>9</v>
      </c>
      <c r="S125" t="s">
        <v>66</v>
      </c>
      <c r="T125">
        <v>10</v>
      </c>
    </row>
    <row r="126" spans="1:20" x14ac:dyDescent="0.25">
      <c r="A126" s="13">
        <v>42309</v>
      </c>
      <c r="B126">
        <v>53554</v>
      </c>
      <c r="C126" t="s">
        <v>22</v>
      </c>
      <c r="D126">
        <v>29</v>
      </c>
      <c r="E126" t="s">
        <v>20</v>
      </c>
      <c r="F126" t="s">
        <v>32</v>
      </c>
      <c r="G126" s="13"/>
      <c r="H126" t="s">
        <v>64</v>
      </c>
      <c r="I126" t="s">
        <v>24</v>
      </c>
      <c r="J126" s="13">
        <v>38804</v>
      </c>
      <c r="K126" t="s">
        <v>42</v>
      </c>
      <c r="L126" t="s">
        <v>64</v>
      </c>
      <c r="M126" t="s">
        <v>65</v>
      </c>
      <c r="N126">
        <v>2044</v>
      </c>
      <c r="O126">
        <v>68.13</v>
      </c>
      <c r="P126">
        <v>0</v>
      </c>
      <c r="Q126" t="s">
        <v>2</v>
      </c>
      <c r="R126" t="s">
        <v>9</v>
      </c>
      <c r="S126" t="s">
        <v>67</v>
      </c>
      <c r="T126">
        <v>11</v>
      </c>
    </row>
    <row r="127" spans="1:20" x14ac:dyDescent="0.25">
      <c r="A127" s="13">
        <v>42339</v>
      </c>
      <c r="B127">
        <v>53554</v>
      </c>
      <c r="C127" t="s">
        <v>22</v>
      </c>
      <c r="D127">
        <v>29</v>
      </c>
      <c r="E127" t="s">
        <v>20</v>
      </c>
      <c r="F127" t="s">
        <v>32</v>
      </c>
      <c r="G127" s="13"/>
      <c r="H127" t="s">
        <v>64</v>
      </c>
      <c r="I127" t="s">
        <v>24</v>
      </c>
      <c r="J127" s="13">
        <v>38804</v>
      </c>
      <c r="K127" t="s">
        <v>42</v>
      </c>
      <c r="L127" t="s">
        <v>64</v>
      </c>
      <c r="M127" t="s">
        <v>65</v>
      </c>
      <c r="N127">
        <v>2074</v>
      </c>
      <c r="O127">
        <v>69.13</v>
      </c>
      <c r="P127">
        <v>0</v>
      </c>
      <c r="Q127" t="s">
        <v>2</v>
      </c>
      <c r="R127" t="s">
        <v>9</v>
      </c>
      <c r="S127" t="s">
        <v>72</v>
      </c>
      <c r="T127">
        <v>12</v>
      </c>
    </row>
    <row r="128" spans="1:20" x14ac:dyDescent="0.25">
      <c r="A128" s="13">
        <v>42736</v>
      </c>
      <c r="B128">
        <v>91744</v>
      </c>
      <c r="C128" t="s">
        <v>22</v>
      </c>
      <c r="D128">
        <v>29</v>
      </c>
      <c r="E128" t="s">
        <v>20</v>
      </c>
      <c r="F128" t="s">
        <v>32</v>
      </c>
      <c r="G128" s="13"/>
      <c r="H128" t="s">
        <v>64</v>
      </c>
      <c r="I128" t="s">
        <v>27</v>
      </c>
      <c r="J128" s="13">
        <v>39070</v>
      </c>
      <c r="K128" t="s">
        <v>42</v>
      </c>
      <c r="L128" t="s">
        <v>64</v>
      </c>
      <c r="M128" t="s">
        <v>65</v>
      </c>
      <c r="N128">
        <v>2205</v>
      </c>
      <c r="O128">
        <v>73.5</v>
      </c>
      <c r="P128">
        <v>0</v>
      </c>
      <c r="Q128" t="s">
        <v>11</v>
      </c>
      <c r="R128" t="s">
        <v>3</v>
      </c>
      <c r="S128" t="s">
        <v>4</v>
      </c>
      <c r="T128">
        <v>1</v>
      </c>
    </row>
    <row r="129" spans="1:20" x14ac:dyDescent="0.25">
      <c r="A129" s="13">
        <v>42767</v>
      </c>
      <c r="B129">
        <v>91744</v>
      </c>
      <c r="C129" t="s">
        <v>22</v>
      </c>
      <c r="D129">
        <v>29</v>
      </c>
      <c r="E129" t="s">
        <v>20</v>
      </c>
      <c r="F129" t="s">
        <v>32</v>
      </c>
      <c r="G129" s="13"/>
      <c r="H129" t="s">
        <v>64</v>
      </c>
      <c r="I129" t="s">
        <v>27</v>
      </c>
      <c r="J129" s="13">
        <v>39070</v>
      </c>
      <c r="K129" t="s">
        <v>42</v>
      </c>
      <c r="L129" t="s">
        <v>64</v>
      </c>
      <c r="M129" t="s">
        <v>65</v>
      </c>
      <c r="N129">
        <v>2236</v>
      </c>
      <c r="O129">
        <v>74.53</v>
      </c>
      <c r="P129">
        <v>0</v>
      </c>
      <c r="Q129" t="s">
        <v>11</v>
      </c>
      <c r="R129" t="s">
        <v>3</v>
      </c>
      <c r="S129" t="s">
        <v>5</v>
      </c>
      <c r="T129">
        <v>2</v>
      </c>
    </row>
    <row r="130" spans="1:20" x14ac:dyDescent="0.25">
      <c r="A130" s="13">
        <v>42795</v>
      </c>
      <c r="B130">
        <v>91744</v>
      </c>
      <c r="C130" t="s">
        <v>22</v>
      </c>
      <c r="D130">
        <v>29</v>
      </c>
      <c r="E130" t="s">
        <v>20</v>
      </c>
      <c r="F130" t="s">
        <v>32</v>
      </c>
      <c r="G130" s="13"/>
      <c r="H130" t="s">
        <v>64</v>
      </c>
      <c r="I130" t="s">
        <v>27</v>
      </c>
      <c r="J130" s="13">
        <v>39070</v>
      </c>
      <c r="K130" t="s">
        <v>42</v>
      </c>
      <c r="L130" t="s">
        <v>64</v>
      </c>
      <c r="M130" t="s">
        <v>65</v>
      </c>
      <c r="N130">
        <v>2264</v>
      </c>
      <c r="O130">
        <v>75.47</v>
      </c>
      <c r="P130">
        <v>0</v>
      </c>
      <c r="Q130" t="s">
        <v>11</v>
      </c>
      <c r="R130" t="s">
        <v>3</v>
      </c>
      <c r="S130" t="s">
        <v>6</v>
      </c>
      <c r="T130">
        <v>3</v>
      </c>
    </row>
    <row r="131" spans="1:20" x14ac:dyDescent="0.25">
      <c r="A131" s="13">
        <v>42826</v>
      </c>
      <c r="B131">
        <v>91744</v>
      </c>
      <c r="C131" t="s">
        <v>22</v>
      </c>
      <c r="D131">
        <v>29</v>
      </c>
      <c r="E131" t="s">
        <v>20</v>
      </c>
      <c r="F131" t="s">
        <v>32</v>
      </c>
      <c r="G131" s="13"/>
      <c r="H131" t="s">
        <v>64</v>
      </c>
      <c r="I131" t="s">
        <v>27</v>
      </c>
      <c r="J131" s="13">
        <v>39070</v>
      </c>
      <c r="K131" t="s">
        <v>42</v>
      </c>
      <c r="L131" t="s">
        <v>64</v>
      </c>
      <c r="M131" t="s">
        <v>65</v>
      </c>
      <c r="N131">
        <v>2295</v>
      </c>
      <c r="O131">
        <v>76.5</v>
      </c>
      <c r="P131">
        <v>0</v>
      </c>
      <c r="Q131" t="s">
        <v>11</v>
      </c>
      <c r="R131" t="s">
        <v>7</v>
      </c>
      <c r="S131" t="s">
        <v>68</v>
      </c>
      <c r="T131">
        <v>4</v>
      </c>
    </row>
    <row r="132" spans="1:20" x14ac:dyDescent="0.25">
      <c r="A132" s="13">
        <v>42856</v>
      </c>
      <c r="B132">
        <v>91744</v>
      </c>
      <c r="C132" t="s">
        <v>22</v>
      </c>
      <c r="D132">
        <v>29</v>
      </c>
      <c r="E132" t="s">
        <v>20</v>
      </c>
      <c r="F132" t="s">
        <v>32</v>
      </c>
      <c r="G132" s="13"/>
      <c r="H132" t="s">
        <v>64</v>
      </c>
      <c r="I132" t="s">
        <v>27</v>
      </c>
      <c r="J132" s="13">
        <v>39070</v>
      </c>
      <c r="K132" t="s">
        <v>42</v>
      </c>
      <c r="L132" t="s">
        <v>64</v>
      </c>
      <c r="M132" t="s">
        <v>65</v>
      </c>
      <c r="N132">
        <v>2325</v>
      </c>
      <c r="O132">
        <v>77.5</v>
      </c>
      <c r="P132">
        <v>0</v>
      </c>
      <c r="Q132" t="s">
        <v>11</v>
      </c>
      <c r="R132" t="s">
        <v>7</v>
      </c>
      <c r="S132" t="s">
        <v>69</v>
      </c>
      <c r="T132">
        <v>5</v>
      </c>
    </row>
    <row r="133" spans="1:20" x14ac:dyDescent="0.25">
      <c r="A133" s="13">
        <v>42887</v>
      </c>
      <c r="B133">
        <v>91744</v>
      </c>
      <c r="C133" t="s">
        <v>22</v>
      </c>
      <c r="D133">
        <v>29</v>
      </c>
      <c r="E133" t="s">
        <v>20</v>
      </c>
      <c r="F133" t="s">
        <v>32</v>
      </c>
      <c r="G133" s="13"/>
      <c r="H133" t="s">
        <v>64</v>
      </c>
      <c r="I133" t="s">
        <v>27</v>
      </c>
      <c r="J133" s="13">
        <v>39070</v>
      </c>
      <c r="K133" t="s">
        <v>42</v>
      </c>
      <c r="L133" t="s">
        <v>64</v>
      </c>
      <c r="M133" t="s">
        <v>65</v>
      </c>
      <c r="N133">
        <v>2356</v>
      </c>
      <c r="O133">
        <v>78.53</v>
      </c>
      <c r="P133">
        <v>0</v>
      </c>
      <c r="Q133" t="s">
        <v>11</v>
      </c>
      <c r="R133" t="s">
        <v>7</v>
      </c>
      <c r="S133" t="s">
        <v>73</v>
      </c>
      <c r="T133">
        <v>6</v>
      </c>
    </row>
    <row r="134" spans="1:20" x14ac:dyDescent="0.25">
      <c r="A134" s="13">
        <v>42917</v>
      </c>
      <c r="B134">
        <v>91744</v>
      </c>
      <c r="C134" t="s">
        <v>22</v>
      </c>
      <c r="D134">
        <v>29</v>
      </c>
      <c r="E134" t="s">
        <v>20</v>
      </c>
      <c r="F134" t="s">
        <v>32</v>
      </c>
      <c r="G134" s="13"/>
      <c r="H134" t="s">
        <v>64</v>
      </c>
      <c r="I134" t="s">
        <v>27</v>
      </c>
      <c r="J134" s="13">
        <v>39070</v>
      </c>
      <c r="K134" t="s">
        <v>42</v>
      </c>
      <c r="L134" t="s">
        <v>64</v>
      </c>
      <c r="M134" t="s">
        <v>65</v>
      </c>
      <c r="N134">
        <v>2386</v>
      </c>
      <c r="O134">
        <v>79.53</v>
      </c>
      <c r="P134">
        <v>0</v>
      </c>
      <c r="Q134" t="s">
        <v>11</v>
      </c>
      <c r="R134" t="s">
        <v>8</v>
      </c>
      <c r="S134" t="s">
        <v>74</v>
      </c>
      <c r="T134">
        <v>7</v>
      </c>
    </row>
    <row r="135" spans="1:20" x14ac:dyDescent="0.25">
      <c r="A135" s="13">
        <v>42948</v>
      </c>
      <c r="B135">
        <v>91744</v>
      </c>
      <c r="C135" t="s">
        <v>22</v>
      </c>
      <c r="D135">
        <v>29</v>
      </c>
      <c r="E135" t="s">
        <v>20</v>
      </c>
      <c r="F135" t="s">
        <v>32</v>
      </c>
      <c r="G135" s="13"/>
      <c r="H135" t="s">
        <v>64</v>
      </c>
      <c r="I135" t="s">
        <v>27</v>
      </c>
      <c r="J135" s="13">
        <v>39070</v>
      </c>
      <c r="K135" t="s">
        <v>42</v>
      </c>
      <c r="L135" t="s">
        <v>64</v>
      </c>
      <c r="M135" t="s">
        <v>65</v>
      </c>
      <c r="N135">
        <v>2417</v>
      </c>
      <c r="O135">
        <v>80.569999999999993</v>
      </c>
      <c r="P135">
        <v>0</v>
      </c>
      <c r="Q135" t="s">
        <v>11</v>
      </c>
      <c r="R135" t="s">
        <v>8</v>
      </c>
      <c r="S135" t="s">
        <v>70</v>
      </c>
      <c r="T135">
        <v>8</v>
      </c>
    </row>
    <row r="136" spans="1:20" x14ac:dyDescent="0.25">
      <c r="A136" s="13">
        <v>42979</v>
      </c>
      <c r="B136">
        <v>91744</v>
      </c>
      <c r="C136" t="s">
        <v>22</v>
      </c>
      <c r="D136">
        <v>29</v>
      </c>
      <c r="E136" t="s">
        <v>20</v>
      </c>
      <c r="F136" t="s">
        <v>32</v>
      </c>
      <c r="G136" s="13"/>
      <c r="H136" t="s">
        <v>64</v>
      </c>
      <c r="I136" t="s">
        <v>27</v>
      </c>
      <c r="J136" s="13">
        <v>39070</v>
      </c>
      <c r="K136" t="s">
        <v>42</v>
      </c>
      <c r="L136" t="s">
        <v>64</v>
      </c>
      <c r="M136" t="s">
        <v>65</v>
      </c>
      <c r="N136">
        <v>2448</v>
      </c>
      <c r="O136">
        <v>81.599999999999994</v>
      </c>
      <c r="P136">
        <v>0</v>
      </c>
      <c r="Q136" t="s">
        <v>11</v>
      </c>
      <c r="R136" t="s">
        <v>8</v>
      </c>
      <c r="S136" t="s">
        <v>71</v>
      </c>
      <c r="T136">
        <v>9</v>
      </c>
    </row>
    <row r="137" spans="1:20" x14ac:dyDescent="0.25">
      <c r="A137" s="13">
        <v>43009</v>
      </c>
      <c r="B137">
        <v>91744</v>
      </c>
      <c r="C137" t="s">
        <v>22</v>
      </c>
      <c r="D137">
        <v>29</v>
      </c>
      <c r="E137" t="s">
        <v>20</v>
      </c>
      <c r="F137" t="s">
        <v>32</v>
      </c>
      <c r="G137" s="13"/>
      <c r="H137" t="s">
        <v>64</v>
      </c>
      <c r="I137" t="s">
        <v>27</v>
      </c>
      <c r="J137" s="13">
        <v>39070</v>
      </c>
      <c r="K137" t="s">
        <v>42</v>
      </c>
      <c r="L137" t="s">
        <v>64</v>
      </c>
      <c r="M137" t="s">
        <v>65</v>
      </c>
      <c r="N137">
        <v>2478</v>
      </c>
      <c r="O137">
        <v>82.6</v>
      </c>
      <c r="P137">
        <v>0</v>
      </c>
      <c r="Q137" t="s">
        <v>11</v>
      </c>
      <c r="R137" t="s">
        <v>9</v>
      </c>
      <c r="S137" t="s">
        <v>66</v>
      </c>
      <c r="T137">
        <v>10</v>
      </c>
    </row>
    <row r="138" spans="1:20" x14ac:dyDescent="0.25">
      <c r="A138" s="13">
        <v>43040</v>
      </c>
      <c r="B138">
        <v>91744</v>
      </c>
      <c r="C138" t="s">
        <v>22</v>
      </c>
      <c r="D138">
        <v>29</v>
      </c>
      <c r="E138" t="s">
        <v>20</v>
      </c>
      <c r="F138" t="s">
        <v>32</v>
      </c>
      <c r="G138" s="13"/>
      <c r="H138" t="s">
        <v>64</v>
      </c>
      <c r="I138" t="s">
        <v>27</v>
      </c>
      <c r="J138" s="13">
        <v>39070</v>
      </c>
      <c r="K138" t="s">
        <v>42</v>
      </c>
      <c r="L138" t="s">
        <v>64</v>
      </c>
      <c r="M138" t="s">
        <v>65</v>
      </c>
      <c r="N138">
        <v>2509</v>
      </c>
      <c r="O138">
        <v>83.63</v>
      </c>
      <c r="P138">
        <v>0</v>
      </c>
      <c r="Q138" t="s">
        <v>11</v>
      </c>
      <c r="R138" t="s">
        <v>9</v>
      </c>
      <c r="S138" t="s">
        <v>67</v>
      </c>
      <c r="T138">
        <v>11</v>
      </c>
    </row>
    <row r="139" spans="1:20" x14ac:dyDescent="0.25">
      <c r="A139" s="13">
        <v>43070</v>
      </c>
      <c r="B139">
        <v>91744</v>
      </c>
      <c r="C139" t="s">
        <v>22</v>
      </c>
      <c r="D139">
        <v>29</v>
      </c>
      <c r="E139" t="s">
        <v>20</v>
      </c>
      <c r="F139" t="s">
        <v>32</v>
      </c>
      <c r="G139" s="13"/>
      <c r="H139" t="s">
        <v>64</v>
      </c>
      <c r="I139" t="s">
        <v>27</v>
      </c>
      <c r="J139" s="13">
        <v>39070</v>
      </c>
      <c r="K139" t="s">
        <v>42</v>
      </c>
      <c r="L139" t="s">
        <v>64</v>
      </c>
      <c r="M139" t="s">
        <v>65</v>
      </c>
      <c r="N139">
        <v>2539</v>
      </c>
      <c r="O139">
        <v>84.63</v>
      </c>
      <c r="P139">
        <v>0</v>
      </c>
      <c r="Q139" t="s">
        <v>11</v>
      </c>
      <c r="R139" t="s">
        <v>9</v>
      </c>
      <c r="S139" t="s">
        <v>72</v>
      </c>
      <c r="T139">
        <v>12</v>
      </c>
    </row>
    <row r="140" spans="1:20" x14ac:dyDescent="0.25">
      <c r="A140" s="13">
        <v>42005</v>
      </c>
      <c r="B140">
        <v>95752</v>
      </c>
      <c r="C140" t="s">
        <v>22</v>
      </c>
      <c r="D140">
        <v>29</v>
      </c>
      <c r="E140" t="s">
        <v>18</v>
      </c>
      <c r="F140" t="s">
        <v>32</v>
      </c>
      <c r="G140" s="13"/>
      <c r="H140" t="s">
        <v>64</v>
      </c>
      <c r="I140" t="s">
        <v>25</v>
      </c>
      <c r="J140" s="13">
        <v>39052</v>
      </c>
      <c r="K140" t="s">
        <v>42</v>
      </c>
      <c r="L140" t="s">
        <v>64</v>
      </c>
      <c r="M140" t="s">
        <v>65</v>
      </c>
      <c r="N140">
        <v>1492</v>
      </c>
      <c r="O140">
        <v>49.73</v>
      </c>
      <c r="P140">
        <v>0</v>
      </c>
      <c r="Q140" t="s">
        <v>2</v>
      </c>
      <c r="R140" t="s">
        <v>3</v>
      </c>
      <c r="S140" t="s">
        <v>4</v>
      </c>
      <c r="T140">
        <v>1</v>
      </c>
    </row>
    <row r="141" spans="1:20" x14ac:dyDescent="0.25">
      <c r="A141" s="13">
        <v>42036</v>
      </c>
      <c r="B141">
        <v>95752</v>
      </c>
      <c r="C141" t="s">
        <v>22</v>
      </c>
      <c r="D141">
        <v>29</v>
      </c>
      <c r="E141" t="s">
        <v>18</v>
      </c>
      <c r="F141" t="s">
        <v>32</v>
      </c>
      <c r="G141" s="13"/>
      <c r="H141" t="s">
        <v>64</v>
      </c>
      <c r="I141" t="s">
        <v>25</v>
      </c>
      <c r="J141" s="13">
        <v>39052</v>
      </c>
      <c r="K141" t="s">
        <v>42</v>
      </c>
      <c r="L141" t="s">
        <v>64</v>
      </c>
      <c r="M141" t="s">
        <v>65</v>
      </c>
      <c r="N141">
        <v>1523</v>
      </c>
      <c r="O141">
        <v>50.77</v>
      </c>
      <c r="P141">
        <v>0</v>
      </c>
      <c r="Q141" t="s">
        <v>2</v>
      </c>
      <c r="R141" t="s">
        <v>3</v>
      </c>
      <c r="S141" t="s">
        <v>5</v>
      </c>
      <c r="T141">
        <v>2</v>
      </c>
    </row>
    <row r="142" spans="1:20" x14ac:dyDescent="0.25">
      <c r="A142" s="13">
        <v>42064</v>
      </c>
      <c r="B142">
        <v>95752</v>
      </c>
      <c r="C142" t="s">
        <v>22</v>
      </c>
      <c r="D142">
        <v>29</v>
      </c>
      <c r="E142" t="s">
        <v>18</v>
      </c>
      <c r="F142" t="s">
        <v>32</v>
      </c>
      <c r="G142" s="13"/>
      <c r="H142" t="s">
        <v>64</v>
      </c>
      <c r="I142" t="s">
        <v>25</v>
      </c>
      <c r="J142" s="13">
        <v>39052</v>
      </c>
      <c r="K142" t="s">
        <v>42</v>
      </c>
      <c r="L142" t="s">
        <v>64</v>
      </c>
      <c r="M142" t="s">
        <v>65</v>
      </c>
      <c r="N142">
        <v>1551</v>
      </c>
      <c r="O142">
        <v>51.7</v>
      </c>
      <c r="P142">
        <v>0</v>
      </c>
      <c r="Q142" t="s">
        <v>2</v>
      </c>
      <c r="R142" t="s">
        <v>3</v>
      </c>
      <c r="S142" t="s">
        <v>6</v>
      </c>
      <c r="T142">
        <v>3</v>
      </c>
    </row>
    <row r="143" spans="1:20" x14ac:dyDescent="0.25">
      <c r="A143" s="13">
        <v>42095</v>
      </c>
      <c r="B143">
        <v>95752</v>
      </c>
      <c r="C143" t="s">
        <v>22</v>
      </c>
      <c r="D143">
        <v>29</v>
      </c>
      <c r="E143" t="s">
        <v>18</v>
      </c>
      <c r="F143" t="s">
        <v>32</v>
      </c>
      <c r="G143" s="13"/>
      <c r="H143" t="s">
        <v>64</v>
      </c>
      <c r="I143" t="s">
        <v>25</v>
      </c>
      <c r="J143" s="13">
        <v>39052</v>
      </c>
      <c r="K143" t="s">
        <v>42</v>
      </c>
      <c r="L143" t="s">
        <v>64</v>
      </c>
      <c r="M143" t="s">
        <v>65</v>
      </c>
      <c r="N143">
        <v>1582</v>
      </c>
      <c r="O143">
        <v>52.73</v>
      </c>
      <c r="P143">
        <v>0</v>
      </c>
      <c r="Q143" t="s">
        <v>2</v>
      </c>
      <c r="R143" t="s">
        <v>7</v>
      </c>
      <c r="S143" t="s">
        <v>68</v>
      </c>
      <c r="T143">
        <v>4</v>
      </c>
    </row>
    <row r="144" spans="1:20" x14ac:dyDescent="0.25">
      <c r="A144" s="13">
        <v>42125</v>
      </c>
      <c r="B144">
        <v>92484</v>
      </c>
      <c r="C144" t="s">
        <v>22</v>
      </c>
      <c r="D144">
        <v>29</v>
      </c>
      <c r="E144" t="s">
        <v>17</v>
      </c>
      <c r="F144" t="s">
        <v>32</v>
      </c>
      <c r="G144" s="13"/>
      <c r="H144" t="s">
        <v>64</v>
      </c>
      <c r="I144" t="s">
        <v>25</v>
      </c>
      <c r="J144" s="13">
        <v>40661</v>
      </c>
      <c r="K144" t="s">
        <v>42</v>
      </c>
      <c r="L144" t="s">
        <v>64</v>
      </c>
      <c r="M144" t="s">
        <v>65</v>
      </c>
      <c r="N144">
        <v>3</v>
      </c>
      <c r="O144">
        <v>0.1</v>
      </c>
      <c r="P144">
        <v>0</v>
      </c>
      <c r="Q144" t="s">
        <v>2</v>
      </c>
      <c r="R144" t="s">
        <v>7</v>
      </c>
      <c r="S144" t="s">
        <v>69</v>
      </c>
      <c r="T144">
        <v>5</v>
      </c>
    </row>
    <row r="145" spans="1:20" x14ac:dyDescent="0.25">
      <c r="A145" s="13">
        <v>42125</v>
      </c>
      <c r="B145">
        <v>95752</v>
      </c>
      <c r="C145" t="s">
        <v>22</v>
      </c>
      <c r="D145">
        <v>29</v>
      </c>
      <c r="E145" t="s">
        <v>18</v>
      </c>
      <c r="F145" t="s">
        <v>32</v>
      </c>
      <c r="G145" s="13"/>
      <c r="H145" t="s">
        <v>64</v>
      </c>
      <c r="I145" t="s">
        <v>25</v>
      </c>
      <c r="J145" s="13">
        <v>39052</v>
      </c>
      <c r="K145" t="s">
        <v>42</v>
      </c>
      <c r="L145" t="s">
        <v>64</v>
      </c>
      <c r="M145" t="s">
        <v>65</v>
      </c>
      <c r="N145">
        <v>1612</v>
      </c>
      <c r="O145">
        <v>53.73</v>
      </c>
      <c r="P145">
        <v>0</v>
      </c>
      <c r="Q145" t="s">
        <v>2</v>
      </c>
      <c r="R145" t="s">
        <v>7</v>
      </c>
      <c r="S145" t="s">
        <v>69</v>
      </c>
      <c r="T145">
        <v>5</v>
      </c>
    </row>
    <row r="146" spans="1:20" x14ac:dyDescent="0.25">
      <c r="A146" s="13">
        <v>42156</v>
      </c>
      <c r="B146">
        <v>92484</v>
      </c>
      <c r="C146" t="s">
        <v>22</v>
      </c>
      <c r="D146">
        <v>29</v>
      </c>
      <c r="E146" t="s">
        <v>17</v>
      </c>
      <c r="F146" t="s">
        <v>32</v>
      </c>
      <c r="G146" s="13"/>
      <c r="H146" t="s">
        <v>64</v>
      </c>
      <c r="I146" t="s">
        <v>25</v>
      </c>
      <c r="J146" s="13">
        <v>40661</v>
      </c>
      <c r="K146" t="s">
        <v>42</v>
      </c>
      <c r="L146" t="s">
        <v>64</v>
      </c>
      <c r="M146" t="s">
        <v>65</v>
      </c>
      <c r="N146">
        <v>34</v>
      </c>
      <c r="O146">
        <v>1.1299999999999999</v>
      </c>
      <c r="P146">
        <v>0</v>
      </c>
      <c r="Q146" t="s">
        <v>2</v>
      </c>
      <c r="R146" t="s">
        <v>7</v>
      </c>
      <c r="S146" t="s">
        <v>73</v>
      </c>
      <c r="T146">
        <v>6</v>
      </c>
    </row>
    <row r="147" spans="1:20" x14ac:dyDescent="0.25">
      <c r="A147" s="13">
        <v>42156</v>
      </c>
      <c r="B147">
        <v>95752</v>
      </c>
      <c r="C147" t="s">
        <v>22</v>
      </c>
      <c r="D147">
        <v>29</v>
      </c>
      <c r="E147" t="s">
        <v>18</v>
      </c>
      <c r="F147" t="s">
        <v>32</v>
      </c>
      <c r="G147" s="13"/>
      <c r="H147" t="s">
        <v>64</v>
      </c>
      <c r="I147" t="s">
        <v>25</v>
      </c>
      <c r="J147" s="13">
        <v>39052</v>
      </c>
      <c r="K147" t="s">
        <v>42</v>
      </c>
      <c r="L147" t="s">
        <v>64</v>
      </c>
      <c r="M147" t="s">
        <v>65</v>
      </c>
      <c r="N147">
        <v>1643</v>
      </c>
      <c r="O147">
        <v>54.77</v>
      </c>
      <c r="P147">
        <v>0</v>
      </c>
      <c r="Q147" t="s">
        <v>2</v>
      </c>
      <c r="R147" t="s">
        <v>7</v>
      </c>
      <c r="S147" t="s">
        <v>73</v>
      </c>
      <c r="T147">
        <v>6</v>
      </c>
    </row>
    <row r="148" spans="1:20" x14ac:dyDescent="0.25">
      <c r="A148" s="13">
        <v>42186</v>
      </c>
      <c r="B148">
        <v>92484</v>
      </c>
      <c r="C148" t="s">
        <v>22</v>
      </c>
      <c r="D148">
        <v>29</v>
      </c>
      <c r="E148" t="s">
        <v>17</v>
      </c>
      <c r="F148" t="s">
        <v>32</v>
      </c>
      <c r="G148" s="13"/>
      <c r="H148" t="s">
        <v>64</v>
      </c>
      <c r="I148" t="s">
        <v>25</v>
      </c>
      <c r="J148" s="13">
        <v>40661</v>
      </c>
      <c r="K148" t="s">
        <v>42</v>
      </c>
      <c r="L148" t="s">
        <v>64</v>
      </c>
      <c r="M148" t="s">
        <v>65</v>
      </c>
      <c r="N148">
        <v>64</v>
      </c>
      <c r="O148">
        <v>2.13</v>
      </c>
      <c r="P148">
        <v>0</v>
      </c>
      <c r="Q148" t="s">
        <v>2</v>
      </c>
      <c r="R148" t="s">
        <v>8</v>
      </c>
      <c r="S148" t="s">
        <v>74</v>
      </c>
      <c r="T148">
        <v>7</v>
      </c>
    </row>
    <row r="149" spans="1:20" x14ac:dyDescent="0.25">
      <c r="A149" s="13">
        <v>42186</v>
      </c>
      <c r="B149">
        <v>95752</v>
      </c>
      <c r="C149" t="s">
        <v>22</v>
      </c>
      <c r="D149">
        <v>29</v>
      </c>
      <c r="E149" t="s">
        <v>18</v>
      </c>
      <c r="F149" t="s">
        <v>32</v>
      </c>
      <c r="G149" s="13"/>
      <c r="H149" t="s">
        <v>64</v>
      </c>
      <c r="I149" t="s">
        <v>25</v>
      </c>
      <c r="J149" s="13">
        <v>39052</v>
      </c>
      <c r="K149" t="s">
        <v>42</v>
      </c>
      <c r="L149" t="s">
        <v>64</v>
      </c>
      <c r="M149" t="s">
        <v>65</v>
      </c>
      <c r="N149">
        <v>1673</v>
      </c>
      <c r="O149">
        <v>55.77</v>
      </c>
      <c r="P149">
        <v>0</v>
      </c>
      <c r="Q149" t="s">
        <v>2</v>
      </c>
      <c r="R149" t="s">
        <v>8</v>
      </c>
      <c r="S149" t="s">
        <v>74</v>
      </c>
      <c r="T149">
        <v>7</v>
      </c>
    </row>
    <row r="150" spans="1:20" x14ac:dyDescent="0.25">
      <c r="A150" s="13">
        <v>42217</v>
      </c>
      <c r="B150">
        <v>92484</v>
      </c>
      <c r="C150" t="s">
        <v>22</v>
      </c>
      <c r="D150">
        <v>29</v>
      </c>
      <c r="E150" t="s">
        <v>17</v>
      </c>
      <c r="F150" t="s">
        <v>32</v>
      </c>
      <c r="G150" s="13"/>
      <c r="H150" t="s">
        <v>64</v>
      </c>
      <c r="I150" t="s">
        <v>25</v>
      </c>
      <c r="J150" s="13">
        <v>40661</v>
      </c>
      <c r="K150" t="s">
        <v>42</v>
      </c>
      <c r="L150" t="s">
        <v>64</v>
      </c>
      <c r="M150" t="s">
        <v>65</v>
      </c>
      <c r="N150">
        <v>95</v>
      </c>
      <c r="O150">
        <v>3.17</v>
      </c>
      <c r="P150">
        <v>0</v>
      </c>
      <c r="Q150" t="s">
        <v>2</v>
      </c>
      <c r="R150" t="s">
        <v>8</v>
      </c>
      <c r="S150" t="s">
        <v>70</v>
      </c>
      <c r="T150">
        <v>8</v>
      </c>
    </row>
    <row r="151" spans="1:20" x14ac:dyDescent="0.25">
      <c r="A151" s="13">
        <v>42217</v>
      </c>
      <c r="B151">
        <v>95752</v>
      </c>
      <c r="C151" t="s">
        <v>22</v>
      </c>
      <c r="D151">
        <v>29</v>
      </c>
      <c r="E151" t="s">
        <v>18</v>
      </c>
      <c r="F151" t="s">
        <v>32</v>
      </c>
      <c r="G151" s="13"/>
      <c r="H151" t="s">
        <v>64</v>
      </c>
      <c r="I151" t="s">
        <v>25</v>
      </c>
      <c r="J151" s="13">
        <v>39052</v>
      </c>
      <c r="K151" t="s">
        <v>42</v>
      </c>
      <c r="L151" t="s">
        <v>64</v>
      </c>
      <c r="M151" t="s">
        <v>65</v>
      </c>
      <c r="N151">
        <v>1704</v>
      </c>
      <c r="O151">
        <v>56.8</v>
      </c>
      <c r="P151">
        <v>0</v>
      </c>
      <c r="Q151" t="s">
        <v>2</v>
      </c>
      <c r="R151" t="s">
        <v>8</v>
      </c>
      <c r="S151" t="s">
        <v>70</v>
      </c>
      <c r="T151">
        <v>8</v>
      </c>
    </row>
    <row r="152" spans="1:20" x14ac:dyDescent="0.25">
      <c r="A152" s="13">
        <v>42248</v>
      </c>
      <c r="B152">
        <v>92484</v>
      </c>
      <c r="C152" t="s">
        <v>22</v>
      </c>
      <c r="D152">
        <v>29</v>
      </c>
      <c r="E152" t="s">
        <v>17</v>
      </c>
      <c r="F152" t="s">
        <v>32</v>
      </c>
      <c r="G152" s="13"/>
      <c r="H152" t="s">
        <v>64</v>
      </c>
      <c r="I152" t="s">
        <v>25</v>
      </c>
      <c r="J152" s="13">
        <v>40661</v>
      </c>
      <c r="K152" t="s">
        <v>42</v>
      </c>
      <c r="L152" t="s">
        <v>64</v>
      </c>
      <c r="M152" t="s">
        <v>65</v>
      </c>
      <c r="N152">
        <v>126</v>
      </c>
      <c r="O152">
        <v>4.2</v>
      </c>
      <c r="P152">
        <v>0</v>
      </c>
      <c r="Q152" t="s">
        <v>2</v>
      </c>
      <c r="R152" t="s">
        <v>8</v>
      </c>
      <c r="S152" t="s">
        <v>71</v>
      </c>
      <c r="T152">
        <v>9</v>
      </c>
    </row>
    <row r="153" spans="1:20" x14ac:dyDescent="0.25">
      <c r="A153" s="13">
        <v>42248</v>
      </c>
      <c r="B153">
        <v>95752</v>
      </c>
      <c r="C153" t="s">
        <v>22</v>
      </c>
      <c r="D153">
        <v>29</v>
      </c>
      <c r="E153" t="s">
        <v>18</v>
      </c>
      <c r="F153" t="s">
        <v>32</v>
      </c>
      <c r="G153" s="13"/>
      <c r="H153" t="s">
        <v>64</v>
      </c>
      <c r="I153" t="s">
        <v>25</v>
      </c>
      <c r="J153" s="13">
        <v>39052</v>
      </c>
      <c r="K153" t="s">
        <v>42</v>
      </c>
      <c r="L153" t="s">
        <v>64</v>
      </c>
      <c r="M153" t="s">
        <v>65</v>
      </c>
      <c r="N153">
        <v>1735</v>
      </c>
      <c r="O153">
        <v>57.83</v>
      </c>
      <c r="P153">
        <v>0</v>
      </c>
      <c r="Q153" t="s">
        <v>2</v>
      </c>
      <c r="R153" t="s">
        <v>8</v>
      </c>
      <c r="S153" t="s">
        <v>71</v>
      </c>
      <c r="T153">
        <v>9</v>
      </c>
    </row>
    <row r="154" spans="1:20" x14ac:dyDescent="0.25">
      <c r="A154" s="13">
        <v>42278</v>
      </c>
      <c r="B154">
        <v>92484</v>
      </c>
      <c r="C154" t="s">
        <v>22</v>
      </c>
      <c r="D154">
        <v>29</v>
      </c>
      <c r="E154" t="s">
        <v>17</v>
      </c>
      <c r="F154" t="s">
        <v>32</v>
      </c>
      <c r="G154" s="13"/>
      <c r="H154" t="s">
        <v>64</v>
      </c>
      <c r="I154" t="s">
        <v>25</v>
      </c>
      <c r="J154" s="13">
        <v>40661</v>
      </c>
      <c r="K154" t="s">
        <v>42</v>
      </c>
      <c r="L154" t="s">
        <v>64</v>
      </c>
      <c r="M154" t="s">
        <v>65</v>
      </c>
      <c r="N154">
        <v>156</v>
      </c>
      <c r="O154">
        <v>5.2</v>
      </c>
      <c r="P154">
        <v>0</v>
      </c>
      <c r="Q154" t="s">
        <v>2</v>
      </c>
      <c r="R154" t="s">
        <v>9</v>
      </c>
      <c r="S154" t="s">
        <v>66</v>
      </c>
      <c r="T154">
        <v>10</v>
      </c>
    </row>
    <row r="155" spans="1:20" x14ac:dyDescent="0.25">
      <c r="A155" s="13">
        <v>42278</v>
      </c>
      <c r="B155">
        <v>95752</v>
      </c>
      <c r="C155" t="s">
        <v>22</v>
      </c>
      <c r="D155">
        <v>29</v>
      </c>
      <c r="E155" t="s">
        <v>18</v>
      </c>
      <c r="F155" t="s">
        <v>32</v>
      </c>
      <c r="G155" s="13"/>
      <c r="H155" t="s">
        <v>64</v>
      </c>
      <c r="I155" t="s">
        <v>25</v>
      </c>
      <c r="J155" s="13">
        <v>39052</v>
      </c>
      <c r="K155" t="s">
        <v>42</v>
      </c>
      <c r="L155" t="s">
        <v>64</v>
      </c>
      <c r="M155" t="s">
        <v>65</v>
      </c>
      <c r="N155">
        <v>1765</v>
      </c>
      <c r="O155">
        <v>58.83</v>
      </c>
      <c r="P155">
        <v>0</v>
      </c>
      <c r="Q155" t="s">
        <v>2</v>
      </c>
      <c r="R155" t="s">
        <v>9</v>
      </c>
      <c r="S155" t="s">
        <v>66</v>
      </c>
      <c r="T155">
        <v>10</v>
      </c>
    </row>
    <row r="156" spans="1:20" x14ac:dyDescent="0.25">
      <c r="A156" s="13">
        <v>42309</v>
      </c>
      <c r="B156">
        <v>92484</v>
      </c>
      <c r="C156" t="s">
        <v>22</v>
      </c>
      <c r="D156">
        <v>29</v>
      </c>
      <c r="E156" t="s">
        <v>17</v>
      </c>
      <c r="F156" t="s">
        <v>32</v>
      </c>
      <c r="G156" s="13"/>
      <c r="H156" t="s">
        <v>64</v>
      </c>
      <c r="I156" t="s">
        <v>25</v>
      </c>
      <c r="J156" s="13">
        <v>40661</v>
      </c>
      <c r="K156" t="s">
        <v>42</v>
      </c>
      <c r="L156" t="s">
        <v>64</v>
      </c>
      <c r="M156" t="s">
        <v>65</v>
      </c>
      <c r="N156">
        <v>187</v>
      </c>
      <c r="O156">
        <v>6.23</v>
      </c>
      <c r="P156">
        <v>0</v>
      </c>
      <c r="Q156" t="s">
        <v>2</v>
      </c>
      <c r="R156" t="s">
        <v>9</v>
      </c>
      <c r="S156" t="s">
        <v>67</v>
      </c>
      <c r="T156">
        <v>11</v>
      </c>
    </row>
    <row r="157" spans="1:20" x14ac:dyDescent="0.25">
      <c r="A157" s="13">
        <v>42309</v>
      </c>
      <c r="B157">
        <v>95752</v>
      </c>
      <c r="C157" t="s">
        <v>22</v>
      </c>
      <c r="D157">
        <v>29</v>
      </c>
      <c r="E157" t="s">
        <v>18</v>
      </c>
      <c r="F157" t="s">
        <v>32</v>
      </c>
      <c r="G157" s="13"/>
      <c r="H157" t="s">
        <v>64</v>
      </c>
      <c r="I157" t="s">
        <v>25</v>
      </c>
      <c r="J157" s="13">
        <v>39052</v>
      </c>
      <c r="K157" t="s">
        <v>42</v>
      </c>
      <c r="L157" t="s">
        <v>64</v>
      </c>
      <c r="M157" t="s">
        <v>65</v>
      </c>
      <c r="N157">
        <v>1796</v>
      </c>
      <c r="O157">
        <v>59.87</v>
      </c>
      <c r="P157">
        <v>0</v>
      </c>
      <c r="Q157" t="s">
        <v>2</v>
      </c>
      <c r="R157" t="s">
        <v>9</v>
      </c>
      <c r="S157" t="s">
        <v>67</v>
      </c>
      <c r="T157">
        <v>11</v>
      </c>
    </row>
    <row r="158" spans="1:20" x14ac:dyDescent="0.25">
      <c r="A158" s="13">
        <v>42339</v>
      </c>
      <c r="B158">
        <v>92484</v>
      </c>
      <c r="C158" t="s">
        <v>22</v>
      </c>
      <c r="D158">
        <v>29</v>
      </c>
      <c r="E158" t="s">
        <v>17</v>
      </c>
      <c r="F158" t="s">
        <v>32</v>
      </c>
      <c r="G158" s="13"/>
      <c r="H158" t="s">
        <v>64</v>
      </c>
      <c r="I158" t="s">
        <v>25</v>
      </c>
      <c r="J158" s="13">
        <v>40661</v>
      </c>
      <c r="K158" t="s">
        <v>42</v>
      </c>
      <c r="L158" t="s">
        <v>64</v>
      </c>
      <c r="M158" t="s">
        <v>65</v>
      </c>
      <c r="N158">
        <v>217</v>
      </c>
      <c r="O158">
        <v>7.23</v>
      </c>
      <c r="P158">
        <v>0</v>
      </c>
      <c r="Q158" t="s">
        <v>2</v>
      </c>
      <c r="R158" t="s">
        <v>9</v>
      </c>
      <c r="S158" t="s">
        <v>72</v>
      </c>
      <c r="T158">
        <v>12</v>
      </c>
    </row>
    <row r="159" spans="1:20" x14ac:dyDescent="0.25">
      <c r="A159" s="13">
        <v>42339</v>
      </c>
      <c r="B159">
        <v>95752</v>
      </c>
      <c r="C159" t="s">
        <v>22</v>
      </c>
      <c r="D159">
        <v>29</v>
      </c>
      <c r="E159" t="s">
        <v>18</v>
      </c>
      <c r="F159" t="s">
        <v>32</v>
      </c>
      <c r="G159" s="13"/>
      <c r="H159" t="s">
        <v>64</v>
      </c>
      <c r="I159" t="s">
        <v>25</v>
      </c>
      <c r="J159" s="13">
        <v>39052</v>
      </c>
      <c r="K159" t="s">
        <v>42</v>
      </c>
      <c r="L159" t="s">
        <v>64</v>
      </c>
      <c r="M159" t="s">
        <v>65</v>
      </c>
      <c r="N159">
        <v>1826</v>
      </c>
      <c r="O159">
        <v>60.87</v>
      </c>
      <c r="P159">
        <v>0</v>
      </c>
      <c r="Q159" t="s">
        <v>2</v>
      </c>
      <c r="R159" t="s">
        <v>9</v>
      </c>
      <c r="S159" t="s">
        <v>72</v>
      </c>
      <c r="T159">
        <v>12</v>
      </c>
    </row>
    <row r="160" spans="1:20" x14ac:dyDescent="0.25">
      <c r="A160" s="13">
        <v>42370</v>
      </c>
      <c r="B160">
        <v>92292</v>
      </c>
      <c r="C160" t="s">
        <v>22</v>
      </c>
      <c r="D160">
        <v>29</v>
      </c>
      <c r="E160" t="s">
        <v>20</v>
      </c>
      <c r="F160" t="s">
        <v>32</v>
      </c>
      <c r="G160" s="13"/>
      <c r="H160" t="s">
        <v>64</v>
      </c>
      <c r="I160" t="s">
        <v>25</v>
      </c>
      <c r="J160" s="13">
        <v>40757</v>
      </c>
      <c r="K160" t="s">
        <v>42</v>
      </c>
      <c r="L160" t="s">
        <v>64</v>
      </c>
      <c r="M160" t="s">
        <v>65</v>
      </c>
      <c r="N160">
        <v>152</v>
      </c>
      <c r="O160">
        <v>5.07</v>
      </c>
      <c r="P160">
        <v>0</v>
      </c>
      <c r="Q160" t="s">
        <v>10</v>
      </c>
      <c r="R160" t="s">
        <v>3</v>
      </c>
      <c r="S160" t="s">
        <v>4</v>
      </c>
      <c r="T160">
        <v>1</v>
      </c>
    </row>
    <row r="161" spans="1:20" x14ac:dyDescent="0.25">
      <c r="A161" s="13">
        <v>42401</v>
      </c>
      <c r="B161">
        <v>92292</v>
      </c>
      <c r="C161" t="s">
        <v>22</v>
      </c>
      <c r="D161">
        <v>29</v>
      </c>
      <c r="E161" t="s">
        <v>20</v>
      </c>
      <c r="F161" t="s">
        <v>32</v>
      </c>
      <c r="G161" s="13"/>
      <c r="H161" t="s">
        <v>64</v>
      </c>
      <c r="I161" t="s">
        <v>25</v>
      </c>
      <c r="J161" s="13">
        <v>40757</v>
      </c>
      <c r="K161" t="s">
        <v>42</v>
      </c>
      <c r="L161" t="s">
        <v>64</v>
      </c>
      <c r="M161" t="s">
        <v>65</v>
      </c>
      <c r="N161">
        <v>183</v>
      </c>
      <c r="O161">
        <v>6.1</v>
      </c>
      <c r="P161">
        <v>0</v>
      </c>
      <c r="Q161" t="s">
        <v>10</v>
      </c>
      <c r="R161" t="s">
        <v>3</v>
      </c>
      <c r="S161" t="s">
        <v>5</v>
      </c>
      <c r="T161">
        <v>2</v>
      </c>
    </row>
    <row r="162" spans="1:20" x14ac:dyDescent="0.25">
      <c r="A162" s="13">
        <v>42430</v>
      </c>
      <c r="B162">
        <v>92292</v>
      </c>
      <c r="C162" t="s">
        <v>22</v>
      </c>
      <c r="D162">
        <v>29</v>
      </c>
      <c r="E162" t="s">
        <v>20</v>
      </c>
      <c r="F162" t="s">
        <v>32</v>
      </c>
      <c r="G162" s="13"/>
      <c r="H162" t="s">
        <v>64</v>
      </c>
      <c r="I162" t="s">
        <v>25</v>
      </c>
      <c r="J162" s="13">
        <v>40757</v>
      </c>
      <c r="K162" t="s">
        <v>42</v>
      </c>
      <c r="L162" t="s">
        <v>64</v>
      </c>
      <c r="M162" t="s">
        <v>65</v>
      </c>
      <c r="N162">
        <v>212</v>
      </c>
      <c r="O162">
        <v>7.07</v>
      </c>
      <c r="P162">
        <v>0</v>
      </c>
      <c r="Q162" t="s">
        <v>10</v>
      </c>
      <c r="R162" t="s">
        <v>3</v>
      </c>
      <c r="S162" t="s">
        <v>6</v>
      </c>
      <c r="T162">
        <v>3</v>
      </c>
    </row>
    <row r="163" spans="1:20" x14ac:dyDescent="0.25">
      <c r="A163" s="13">
        <v>42461</v>
      </c>
      <c r="B163">
        <v>92292</v>
      </c>
      <c r="C163" t="s">
        <v>22</v>
      </c>
      <c r="D163">
        <v>29</v>
      </c>
      <c r="E163" t="s">
        <v>20</v>
      </c>
      <c r="F163" t="s">
        <v>32</v>
      </c>
      <c r="G163" s="13"/>
      <c r="H163" t="s">
        <v>64</v>
      </c>
      <c r="I163" t="s">
        <v>25</v>
      </c>
      <c r="J163" s="13">
        <v>40757</v>
      </c>
      <c r="K163" t="s">
        <v>42</v>
      </c>
      <c r="L163" t="s">
        <v>64</v>
      </c>
      <c r="M163" t="s">
        <v>65</v>
      </c>
      <c r="N163">
        <v>243</v>
      </c>
      <c r="O163">
        <v>8.1</v>
      </c>
      <c r="P163">
        <v>0</v>
      </c>
      <c r="Q163" t="s">
        <v>10</v>
      </c>
      <c r="R163" t="s">
        <v>7</v>
      </c>
      <c r="S163" t="s">
        <v>68</v>
      </c>
      <c r="T163">
        <v>4</v>
      </c>
    </row>
    <row r="164" spans="1:20" x14ac:dyDescent="0.25">
      <c r="A164" s="13">
        <v>42491</v>
      </c>
      <c r="B164">
        <v>92292</v>
      </c>
      <c r="C164" t="s">
        <v>22</v>
      </c>
      <c r="D164">
        <v>29</v>
      </c>
      <c r="E164" t="s">
        <v>20</v>
      </c>
      <c r="F164" t="s">
        <v>32</v>
      </c>
      <c r="G164" s="13"/>
      <c r="H164" t="s">
        <v>64</v>
      </c>
      <c r="I164" t="s">
        <v>25</v>
      </c>
      <c r="J164" s="13">
        <v>40757</v>
      </c>
      <c r="K164" t="s">
        <v>42</v>
      </c>
      <c r="L164" t="s">
        <v>64</v>
      </c>
      <c r="M164" t="s">
        <v>65</v>
      </c>
      <c r="N164">
        <v>273</v>
      </c>
      <c r="O164">
        <v>9.1</v>
      </c>
      <c r="P164">
        <v>0</v>
      </c>
      <c r="Q164" t="s">
        <v>10</v>
      </c>
      <c r="R164" t="s">
        <v>7</v>
      </c>
      <c r="S164" t="s">
        <v>69</v>
      </c>
      <c r="T164">
        <v>5</v>
      </c>
    </row>
    <row r="165" spans="1:20" x14ac:dyDescent="0.25">
      <c r="A165" s="13">
        <v>42522</v>
      </c>
      <c r="B165">
        <v>92292</v>
      </c>
      <c r="C165" t="s">
        <v>22</v>
      </c>
      <c r="D165">
        <v>29</v>
      </c>
      <c r="E165" t="s">
        <v>20</v>
      </c>
      <c r="F165" t="s">
        <v>32</v>
      </c>
      <c r="G165" s="13"/>
      <c r="H165" t="s">
        <v>64</v>
      </c>
      <c r="I165" t="s">
        <v>25</v>
      </c>
      <c r="J165" s="13">
        <v>40757</v>
      </c>
      <c r="K165" t="s">
        <v>42</v>
      </c>
      <c r="L165" t="s">
        <v>64</v>
      </c>
      <c r="M165" t="s">
        <v>65</v>
      </c>
      <c r="N165">
        <v>304</v>
      </c>
      <c r="O165">
        <v>10.130000000000001</v>
      </c>
      <c r="P165">
        <v>0</v>
      </c>
      <c r="Q165" t="s">
        <v>10</v>
      </c>
      <c r="R165" t="s">
        <v>7</v>
      </c>
      <c r="S165" t="s">
        <v>73</v>
      </c>
      <c r="T165">
        <v>6</v>
      </c>
    </row>
    <row r="166" spans="1:20" x14ac:dyDescent="0.25">
      <c r="A166" s="13">
        <v>42552</v>
      </c>
      <c r="B166">
        <v>92292</v>
      </c>
      <c r="C166" t="s">
        <v>22</v>
      </c>
      <c r="D166">
        <v>29</v>
      </c>
      <c r="E166" t="s">
        <v>20</v>
      </c>
      <c r="F166" t="s">
        <v>32</v>
      </c>
      <c r="G166" s="13"/>
      <c r="H166" t="s">
        <v>64</v>
      </c>
      <c r="I166" t="s">
        <v>25</v>
      </c>
      <c r="J166" s="13">
        <v>40757</v>
      </c>
      <c r="K166" t="s">
        <v>42</v>
      </c>
      <c r="L166" t="s">
        <v>64</v>
      </c>
      <c r="M166" t="s">
        <v>65</v>
      </c>
      <c r="N166">
        <v>334</v>
      </c>
      <c r="O166">
        <v>11.13</v>
      </c>
      <c r="P166">
        <v>0</v>
      </c>
      <c r="Q166" t="s">
        <v>10</v>
      </c>
      <c r="R166" t="s">
        <v>8</v>
      </c>
      <c r="S166" t="s">
        <v>74</v>
      </c>
      <c r="T166">
        <v>7</v>
      </c>
    </row>
    <row r="167" spans="1:20" x14ac:dyDescent="0.25">
      <c r="A167" s="13">
        <v>42583</v>
      </c>
      <c r="B167">
        <v>92292</v>
      </c>
      <c r="C167" t="s">
        <v>22</v>
      </c>
      <c r="D167">
        <v>29</v>
      </c>
      <c r="E167" t="s">
        <v>20</v>
      </c>
      <c r="F167" t="s">
        <v>32</v>
      </c>
      <c r="G167" s="13"/>
      <c r="H167" t="s">
        <v>64</v>
      </c>
      <c r="I167" t="s">
        <v>25</v>
      </c>
      <c r="J167" s="13">
        <v>40757</v>
      </c>
      <c r="K167" t="s">
        <v>42</v>
      </c>
      <c r="L167" t="s">
        <v>64</v>
      </c>
      <c r="M167" t="s">
        <v>65</v>
      </c>
      <c r="N167">
        <v>365</v>
      </c>
      <c r="O167">
        <v>12.17</v>
      </c>
      <c r="P167">
        <v>0</v>
      </c>
      <c r="Q167" t="s">
        <v>10</v>
      </c>
      <c r="R167" t="s">
        <v>8</v>
      </c>
      <c r="S167" t="s">
        <v>70</v>
      </c>
      <c r="T167">
        <v>8</v>
      </c>
    </row>
    <row r="168" spans="1:20" x14ac:dyDescent="0.25">
      <c r="A168" s="13">
        <v>42614</v>
      </c>
      <c r="B168">
        <v>92292</v>
      </c>
      <c r="C168" t="s">
        <v>22</v>
      </c>
      <c r="D168">
        <v>29</v>
      </c>
      <c r="E168" t="s">
        <v>20</v>
      </c>
      <c r="F168" t="s">
        <v>32</v>
      </c>
      <c r="G168" s="13"/>
      <c r="H168" t="s">
        <v>64</v>
      </c>
      <c r="I168" t="s">
        <v>25</v>
      </c>
      <c r="J168" s="13">
        <v>40757</v>
      </c>
      <c r="K168" t="s">
        <v>42</v>
      </c>
      <c r="L168" t="s">
        <v>64</v>
      </c>
      <c r="M168" t="s">
        <v>65</v>
      </c>
      <c r="N168">
        <v>396</v>
      </c>
      <c r="O168">
        <v>13.2</v>
      </c>
      <c r="P168">
        <v>0</v>
      </c>
      <c r="Q168" t="s">
        <v>10</v>
      </c>
      <c r="R168" t="s">
        <v>8</v>
      </c>
      <c r="S168" t="s">
        <v>71</v>
      </c>
      <c r="T168">
        <v>9</v>
      </c>
    </row>
    <row r="169" spans="1:20" x14ac:dyDescent="0.25">
      <c r="A169" s="13">
        <v>42644</v>
      </c>
      <c r="B169">
        <v>92292</v>
      </c>
      <c r="C169" t="s">
        <v>22</v>
      </c>
      <c r="D169">
        <v>29</v>
      </c>
      <c r="E169" t="s">
        <v>20</v>
      </c>
      <c r="F169" t="s">
        <v>32</v>
      </c>
      <c r="G169" s="13"/>
      <c r="H169" t="s">
        <v>64</v>
      </c>
      <c r="I169" t="s">
        <v>25</v>
      </c>
      <c r="J169" s="13">
        <v>40757</v>
      </c>
      <c r="K169" t="s">
        <v>42</v>
      </c>
      <c r="L169" t="s">
        <v>64</v>
      </c>
      <c r="M169" t="s">
        <v>65</v>
      </c>
      <c r="N169">
        <v>426</v>
      </c>
      <c r="O169">
        <v>14.2</v>
      </c>
      <c r="P169">
        <v>0</v>
      </c>
      <c r="Q169" t="s">
        <v>10</v>
      </c>
      <c r="R169" t="s">
        <v>9</v>
      </c>
      <c r="S169" t="s">
        <v>66</v>
      </c>
      <c r="T169">
        <v>10</v>
      </c>
    </row>
    <row r="170" spans="1:20" x14ac:dyDescent="0.25">
      <c r="A170" s="13">
        <v>42675</v>
      </c>
      <c r="B170">
        <v>92292</v>
      </c>
      <c r="C170" t="s">
        <v>22</v>
      </c>
      <c r="D170">
        <v>29</v>
      </c>
      <c r="E170" t="s">
        <v>20</v>
      </c>
      <c r="F170" t="s">
        <v>32</v>
      </c>
      <c r="G170" s="13"/>
      <c r="H170" t="s">
        <v>64</v>
      </c>
      <c r="I170" t="s">
        <v>25</v>
      </c>
      <c r="J170" s="13">
        <v>40757</v>
      </c>
      <c r="K170" t="s">
        <v>42</v>
      </c>
      <c r="L170" t="s">
        <v>64</v>
      </c>
      <c r="M170" t="s">
        <v>65</v>
      </c>
      <c r="N170">
        <v>457</v>
      </c>
      <c r="O170">
        <v>15.23</v>
      </c>
      <c r="P170">
        <v>0</v>
      </c>
      <c r="Q170" t="s">
        <v>10</v>
      </c>
      <c r="R170" t="s">
        <v>9</v>
      </c>
      <c r="S170" t="s">
        <v>67</v>
      </c>
      <c r="T170">
        <v>11</v>
      </c>
    </row>
    <row r="171" spans="1:20" x14ac:dyDescent="0.25">
      <c r="A171" s="13">
        <v>42705</v>
      </c>
      <c r="B171">
        <v>92292</v>
      </c>
      <c r="C171" t="s">
        <v>22</v>
      </c>
      <c r="D171">
        <v>29</v>
      </c>
      <c r="E171" t="s">
        <v>20</v>
      </c>
      <c r="F171" t="s">
        <v>32</v>
      </c>
      <c r="G171" s="13"/>
      <c r="H171" t="s">
        <v>64</v>
      </c>
      <c r="I171" t="s">
        <v>25</v>
      </c>
      <c r="J171" s="13">
        <v>40757</v>
      </c>
      <c r="K171" t="s">
        <v>42</v>
      </c>
      <c r="L171" t="s">
        <v>64</v>
      </c>
      <c r="M171" t="s">
        <v>65</v>
      </c>
      <c r="N171">
        <v>487</v>
      </c>
      <c r="O171">
        <v>16.23</v>
      </c>
      <c r="P171">
        <v>0</v>
      </c>
      <c r="Q171" t="s">
        <v>10</v>
      </c>
      <c r="R171" t="s">
        <v>9</v>
      </c>
      <c r="S171" t="s">
        <v>72</v>
      </c>
      <c r="T171">
        <v>12</v>
      </c>
    </row>
    <row r="172" spans="1:20" x14ac:dyDescent="0.25">
      <c r="A172" s="13">
        <v>42736</v>
      </c>
      <c r="B172">
        <v>92282</v>
      </c>
      <c r="C172" t="s">
        <v>22</v>
      </c>
      <c r="D172">
        <v>29</v>
      </c>
      <c r="E172" t="s">
        <v>19</v>
      </c>
      <c r="F172" t="s">
        <v>32</v>
      </c>
      <c r="G172" s="13"/>
      <c r="H172" t="s">
        <v>64</v>
      </c>
      <c r="I172" t="s">
        <v>25</v>
      </c>
      <c r="J172" s="13">
        <v>40148</v>
      </c>
      <c r="K172" t="s">
        <v>42</v>
      </c>
      <c r="L172" t="s">
        <v>64</v>
      </c>
      <c r="M172" t="s">
        <v>65</v>
      </c>
      <c r="N172">
        <v>1127</v>
      </c>
      <c r="O172">
        <v>37.57</v>
      </c>
      <c r="P172">
        <v>0</v>
      </c>
      <c r="Q172" t="s">
        <v>11</v>
      </c>
      <c r="R172" t="s">
        <v>3</v>
      </c>
      <c r="S172" t="s">
        <v>4</v>
      </c>
      <c r="T172">
        <v>1</v>
      </c>
    </row>
    <row r="173" spans="1:20" x14ac:dyDescent="0.25">
      <c r="A173" s="13">
        <v>42736</v>
      </c>
      <c r="B173">
        <v>92340</v>
      </c>
      <c r="C173" t="s">
        <v>22</v>
      </c>
      <c r="D173">
        <v>29</v>
      </c>
      <c r="E173" t="s">
        <v>16</v>
      </c>
      <c r="F173" t="s">
        <v>32</v>
      </c>
      <c r="G173" s="13"/>
      <c r="H173" t="s">
        <v>64</v>
      </c>
      <c r="I173" t="s">
        <v>25</v>
      </c>
      <c r="J173" s="13">
        <v>40085</v>
      </c>
      <c r="K173" t="s">
        <v>42</v>
      </c>
      <c r="L173" t="s">
        <v>64</v>
      </c>
      <c r="M173" t="s">
        <v>65</v>
      </c>
      <c r="N173">
        <v>1190</v>
      </c>
      <c r="O173">
        <v>39.67</v>
      </c>
      <c r="P173">
        <v>0</v>
      </c>
      <c r="Q173" t="s">
        <v>11</v>
      </c>
      <c r="R173" t="s">
        <v>3</v>
      </c>
      <c r="S173" t="s">
        <v>4</v>
      </c>
      <c r="T173">
        <v>1</v>
      </c>
    </row>
    <row r="174" spans="1:20" x14ac:dyDescent="0.25">
      <c r="A174" s="13">
        <v>42736</v>
      </c>
      <c r="B174">
        <v>95730</v>
      </c>
      <c r="C174" t="s">
        <v>22</v>
      </c>
      <c r="D174">
        <v>29</v>
      </c>
      <c r="E174" t="s">
        <v>18</v>
      </c>
      <c r="F174" t="s">
        <v>32</v>
      </c>
      <c r="G174" s="13"/>
      <c r="H174" t="s">
        <v>64</v>
      </c>
      <c r="I174" t="s">
        <v>25</v>
      </c>
      <c r="J174" s="13">
        <v>39623</v>
      </c>
      <c r="K174" t="s">
        <v>42</v>
      </c>
      <c r="L174" t="s">
        <v>64</v>
      </c>
      <c r="M174" t="s">
        <v>65</v>
      </c>
      <c r="N174">
        <v>1652</v>
      </c>
      <c r="O174">
        <v>55.07</v>
      </c>
      <c r="P174">
        <v>0</v>
      </c>
      <c r="Q174" t="s">
        <v>11</v>
      </c>
      <c r="R174" t="s">
        <v>3</v>
      </c>
      <c r="S174" t="s">
        <v>4</v>
      </c>
      <c r="T174">
        <v>1</v>
      </c>
    </row>
    <row r="175" spans="1:20" x14ac:dyDescent="0.25">
      <c r="A175" s="13">
        <v>42767</v>
      </c>
      <c r="B175">
        <v>92282</v>
      </c>
      <c r="C175" t="s">
        <v>22</v>
      </c>
      <c r="D175">
        <v>29</v>
      </c>
      <c r="E175" t="s">
        <v>19</v>
      </c>
      <c r="F175" t="s">
        <v>32</v>
      </c>
      <c r="G175" s="13"/>
      <c r="H175" t="s">
        <v>64</v>
      </c>
      <c r="I175" t="s">
        <v>25</v>
      </c>
      <c r="J175" s="13">
        <v>40148</v>
      </c>
      <c r="K175" t="s">
        <v>42</v>
      </c>
      <c r="L175" t="s">
        <v>64</v>
      </c>
      <c r="M175" t="s">
        <v>65</v>
      </c>
      <c r="N175">
        <v>1158</v>
      </c>
      <c r="O175">
        <v>38.6</v>
      </c>
      <c r="P175">
        <v>0</v>
      </c>
      <c r="Q175" t="s">
        <v>11</v>
      </c>
      <c r="R175" t="s">
        <v>3</v>
      </c>
      <c r="S175" t="s">
        <v>5</v>
      </c>
      <c r="T175">
        <v>2</v>
      </c>
    </row>
    <row r="176" spans="1:20" x14ac:dyDescent="0.25">
      <c r="A176" s="13">
        <v>42767</v>
      </c>
      <c r="B176">
        <v>92340</v>
      </c>
      <c r="C176" t="s">
        <v>22</v>
      </c>
      <c r="D176">
        <v>29</v>
      </c>
      <c r="E176" t="s">
        <v>16</v>
      </c>
      <c r="F176" t="s">
        <v>32</v>
      </c>
      <c r="G176" s="13"/>
      <c r="H176" t="s">
        <v>64</v>
      </c>
      <c r="I176" t="s">
        <v>25</v>
      </c>
      <c r="J176" s="13">
        <v>40085</v>
      </c>
      <c r="K176" t="s">
        <v>42</v>
      </c>
      <c r="L176" t="s">
        <v>64</v>
      </c>
      <c r="M176" t="s">
        <v>65</v>
      </c>
      <c r="N176">
        <v>1221</v>
      </c>
      <c r="O176">
        <v>40.700000000000003</v>
      </c>
      <c r="P176">
        <v>0</v>
      </c>
      <c r="Q176" t="s">
        <v>11</v>
      </c>
      <c r="R176" t="s">
        <v>3</v>
      </c>
      <c r="S176" t="s">
        <v>5</v>
      </c>
      <c r="T176">
        <v>2</v>
      </c>
    </row>
    <row r="177" spans="1:20" x14ac:dyDescent="0.25">
      <c r="A177" s="13">
        <v>42767</v>
      </c>
      <c r="B177">
        <v>95730</v>
      </c>
      <c r="C177" t="s">
        <v>22</v>
      </c>
      <c r="D177">
        <v>29</v>
      </c>
      <c r="E177" t="s">
        <v>18</v>
      </c>
      <c r="F177" t="s">
        <v>32</v>
      </c>
      <c r="G177" s="13"/>
      <c r="H177" t="s">
        <v>64</v>
      </c>
      <c r="I177" t="s">
        <v>25</v>
      </c>
      <c r="J177" s="13">
        <v>39623</v>
      </c>
      <c r="K177" t="s">
        <v>42</v>
      </c>
      <c r="L177" t="s">
        <v>64</v>
      </c>
      <c r="M177" t="s">
        <v>65</v>
      </c>
      <c r="N177">
        <v>1683</v>
      </c>
      <c r="O177">
        <v>56.1</v>
      </c>
      <c r="P177">
        <v>0</v>
      </c>
      <c r="Q177" t="s">
        <v>11</v>
      </c>
      <c r="R177" t="s">
        <v>3</v>
      </c>
      <c r="S177" t="s">
        <v>5</v>
      </c>
      <c r="T177">
        <v>2</v>
      </c>
    </row>
    <row r="178" spans="1:20" x14ac:dyDescent="0.25">
      <c r="A178" s="13">
        <v>42795</v>
      </c>
      <c r="B178">
        <v>92282</v>
      </c>
      <c r="C178" t="s">
        <v>22</v>
      </c>
      <c r="D178">
        <v>29</v>
      </c>
      <c r="E178" t="s">
        <v>19</v>
      </c>
      <c r="F178" t="s">
        <v>32</v>
      </c>
      <c r="G178" s="13"/>
      <c r="H178" t="s">
        <v>64</v>
      </c>
      <c r="I178" t="s">
        <v>25</v>
      </c>
      <c r="J178" s="13">
        <v>40148</v>
      </c>
      <c r="K178" t="s">
        <v>42</v>
      </c>
      <c r="L178" t="s">
        <v>64</v>
      </c>
      <c r="M178" t="s">
        <v>65</v>
      </c>
      <c r="N178">
        <v>1186</v>
      </c>
      <c r="O178">
        <v>39.53</v>
      </c>
      <c r="P178">
        <v>0</v>
      </c>
      <c r="Q178" t="s">
        <v>11</v>
      </c>
      <c r="R178" t="s">
        <v>3</v>
      </c>
      <c r="S178" t="s">
        <v>6</v>
      </c>
      <c r="T178">
        <v>3</v>
      </c>
    </row>
    <row r="179" spans="1:20" x14ac:dyDescent="0.25">
      <c r="A179" s="13">
        <v>42795</v>
      </c>
      <c r="B179">
        <v>92340</v>
      </c>
      <c r="C179" t="s">
        <v>22</v>
      </c>
      <c r="D179">
        <v>29</v>
      </c>
      <c r="E179" t="s">
        <v>16</v>
      </c>
      <c r="F179" t="s">
        <v>32</v>
      </c>
      <c r="G179" s="13"/>
      <c r="H179" t="s">
        <v>64</v>
      </c>
      <c r="I179" t="s">
        <v>25</v>
      </c>
      <c r="J179" s="13">
        <v>40085</v>
      </c>
      <c r="K179" t="s">
        <v>42</v>
      </c>
      <c r="L179" t="s">
        <v>64</v>
      </c>
      <c r="M179" t="s">
        <v>65</v>
      </c>
      <c r="N179">
        <v>1249</v>
      </c>
      <c r="O179">
        <v>41.63</v>
      </c>
      <c r="P179">
        <v>0</v>
      </c>
      <c r="Q179" t="s">
        <v>11</v>
      </c>
      <c r="R179" t="s">
        <v>3</v>
      </c>
      <c r="S179" t="s">
        <v>6</v>
      </c>
      <c r="T179">
        <v>3</v>
      </c>
    </row>
    <row r="180" spans="1:20" x14ac:dyDescent="0.25">
      <c r="A180" s="13">
        <v>42795</v>
      </c>
      <c r="B180">
        <v>95730</v>
      </c>
      <c r="C180" t="s">
        <v>22</v>
      </c>
      <c r="D180">
        <v>29</v>
      </c>
      <c r="E180" t="s">
        <v>18</v>
      </c>
      <c r="F180" t="s">
        <v>32</v>
      </c>
      <c r="G180" s="13"/>
      <c r="H180" t="s">
        <v>64</v>
      </c>
      <c r="I180" t="s">
        <v>25</v>
      </c>
      <c r="J180" s="13">
        <v>39623</v>
      </c>
      <c r="K180" t="s">
        <v>42</v>
      </c>
      <c r="L180" t="s">
        <v>64</v>
      </c>
      <c r="M180" t="s">
        <v>65</v>
      </c>
      <c r="N180">
        <v>1711</v>
      </c>
      <c r="O180">
        <v>57.03</v>
      </c>
      <c r="P180">
        <v>0</v>
      </c>
      <c r="Q180" t="s">
        <v>11</v>
      </c>
      <c r="R180" t="s">
        <v>3</v>
      </c>
      <c r="S180" t="s">
        <v>6</v>
      </c>
      <c r="T180">
        <v>3</v>
      </c>
    </row>
    <row r="181" spans="1:20" x14ac:dyDescent="0.25">
      <c r="A181" s="13">
        <v>42826</v>
      </c>
      <c r="B181">
        <v>92282</v>
      </c>
      <c r="C181" t="s">
        <v>22</v>
      </c>
      <c r="D181">
        <v>29</v>
      </c>
      <c r="E181" t="s">
        <v>19</v>
      </c>
      <c r="F181" t="s">
        <v>32</v>
      </c>
      <c r="G181" s="13"/>
      <c r="H181" t="s">
        <v>64</v>
      </c>
      <c r="I181" t="s">
        <v>25</v>
      </c>
      <c r="J181" s="13">
        <v>40148</v>
      </c>
      <c r="K181" t="s">
        <v>42</v>
      </c>
      <c r="L181" t="s">
        <v>64</v>
      </c>
      <c r="M181" t="s">
        <v>65</v>
      </c>
      <c r="N181">
        <v>1217</v>
      </c>
      <c r="O181">
        <v>40.57</v>
      </c>
      <c r="P181">
        <v>0</v>
      </c>
      <c r="Q181" t="s">
        <v>11</v>
      </c>
      <c r="R181" t="s">
        <v>7</v>
      </c>
      <c r="S181" t="s">
        <v>68</v>
      </c>
      <c r="T181">
        <v>4</v>
      </c>
    </row>
    <row r="182" spans="1:20" x14ac:dyDescent="0.25">
      <c r="A182" s="13">
        <v>42826</v>
      </c>
      <c r="B182">
        <v>92340</v>
      </c>
      <c r="C182" t="s">
        <v>22</v>
      </c>
      <c r="D182">
        <v>29</v>
      </c>
      <c r="E182" t="s">
        <v>16</v>
      </c>
      <c r="F182" t="s">
        <v>32</v>
      </c>
      <c r="G182" s="13"/>
      <c r="H182" t="s">
        <v>64</v>
      </c>
      <c r="I182" t="s">
        <v>25</v>
      </c>
      <c r="J182" s="13">
        <v>40085</v>
      </c>
      <c r="K182" t="s">
        <v>42</v>
      </c>
      <c r="L182" t="s">
        <v>64</v>
      </c>
      <c r="M182" t="s">
        <v>65</v>
      </c>
      <c r="N182">
        <v>1280</v>
      </c>
      <c r="O182">
        <v>42.67</v>
      </c>
      <c r="P182">
        <v>0</v>
      </c>
      <c r="Q182" t="s">
        <v>11</v>
      </c>
      <c r="R182" t="s">
        <v>7</v>
      </c>
      <c r="S182" t="s">
        <v>68</v>
      </c>
      <c r="T182">
        <v>4</v>
      </c>
    </row>
    <row r="183" spans="1:20" x14ac:dyDescent="0.25">
      <c r="A183" s="13">
        <v>42826</v>
      </c>
      <c r="B183">
        <v>95730</v>
      </c>
      <c r="C183" t="s">
        <v>22</v>
      </c>
      <c r="D183">
        <v>29</v>
      </c>
      <c r="E183" t="s">
        <v>18</v>
      </c>
      <c r="F183" t="s">
        <v>32</v>
      </c>
      <c r="G183" s="13"/>
      <c r="H183" t="s">
        <v>64</v>
      </c>
      <c r="I183" t="s">
        <v>25</v>
      </c>
      <c r="J183" s="13">
        <v>39623</v>
      </c>
      <c r="K183" t="s">
        <v>42</v>
      </c>
      <c r="L183" t="s">
        <v>64</v>
      </c>
      <c r="M183" t="s">
        <v>65</v>
      </c>
      <c r="N183">
        <v>1742</v>
      </c>
      <c r="O183">
        <v>58.07</v>
      </c>
      <c r="P183">
        <v>0</v>
      </c>
      <c r="Q183" t="s">
        <v>11</v>
      </c>
      <c r="R183" t="s">
        <v>7</v>
      </c>
      <c r="S183" t="s">
        <v>68</v>
      </c>
      <c r="T183">
        <v>4</v>
      </c>
    </row>
    <row r="184" spans="1:20" x14ac:dyDescent="0.25">
      <c r="A184" s="13">
        <v>42856</v>
      </c>
      <c r="B184">
        <v>92282</v>
      </c>
      <c r="C184" t="s">
        <v>22</v>
      </c>
      <c r="D184">
        <v>29</v>
      </c>
      <c r="E184" t="s">
        <v>19</v>
      </c>
      <c r="F184" t="s">
        <v>32</v>
      </c>
      <c r="G184" s="13"/>
      <c r="H184" t="s">
        <v>64</v>
      </c>
      <c r="I184" t="s">
        <v>25</v>
      </c>
      <c r="J184" s="13">
        <v>40148</v>
      </c>
      <c r="K184" t="s">
        <v>42</v>
      </c>
      <c r="L184" t="s">
        <v>64</v>
      </c>
      <c r="M184" t="s">
        <v>65</v>
      </c>
      <c r="N184">
        <v>1247</v>
      </c>
      <c r="O184">
        <v>41.57</v>
      </c>
      <c r="P184">
        <v>0</v>
      </c>
      <c r="Q184" t="s">
        <v>11</v>
      </c>
      <c r="R184" t="s">
        <v>7</v>
      </c>
      <c r="S184" t="s">
        <v>69</v>
      </c>
      <c r="T184">
        <v>5</v>
      </c>
    </row>
    <row r="185" spans="1:20" x14ac:dyDescent="0.25">
      <c r="A185" s="13">
        <v>42856</v>
      </c>
      <c r="B185">
        <v>92340</v>
      </c>
      <c r="C185" t="s">
        <v>22</v>
      </c>
      <c r="D185">
        <v>29</v>
      </c>
      <c r="E185" t="s">
        <v>16</v>
      </c>
      <c r="F185" t="s">
        <v>32</v>
      </c>
      <c r="G185" s="13"/>
      <c r="H185" t="s">
        <v>64</v>
      </c>
      <c r="I185" t="s">
        <v>25</v>
      </c>
      <c r="J185" s="13">
        <v>40085</v>
      </c>
      <c r="K185" t="s">
        <v>42</v>
      </c>
      <c r="L185" t="s">
        <v>64</v>
      </c>
      <c r="M185" t="s">
        <v>65</v>
      </c>
      <c r="N185">
        <v>1310</v>
      </c>
      <c r="O185">
        <v>43.67</v>
      </c>
      <c r="P185">
        <v>0</v>
      </c>
      <c r="Q185" t="s">
        <v>11</v>
      </c>
      <c r="R185" t="s">
        <v>7</v>
      </c>
      <c r="S185" t="s">
        <v>69</v>
      </c>
      <c r="T185">
        <v>5</v>
      </c>
    </row>
    <row r="186" spans="1:20" x14ac:dyDescent="0.25">
      <c r="A186" s="13">
        <v>42856</v>
      </c>
      <c r="B186">
        <v>95730</v>
      </c>
      <c r="C186" t="s">
        <v>22</v>
      </c>
      <c r="D186">
        <v>29</v>
      </c>
      <c r="E186" t="s">
        <v>18</v>
      </c>
      <c r="F186" t="s">
        <v>32</v>
      </c>
      <c r="G186" s="13"/>
      <c r="H186" t="s">
        <v>64</v>
      </c>
      <c r="I186" t="s">
        <v>25</v>
      </c>
      <c r="J186" s="13">
        <v>39623</v>
      </c>
      <c r="K186" t="s">
        <v>42</v>
      </c>
      <c r="L186" t="s">
        <v>64</v>
      </c>
      <c r="M186" t="s">
        <v>65</v>
      </c>
      <c r="N186">
        <v>1772</v>
      </c>
      <c r="O186">
        <v>59.07</v>
      </c>
      <c r="P186">
        <v>0</v>
      </c>
      <c r="Q186" t="s">
        <v>11</v>
      </c>
      <c r="R186" t="s">
        <v>7</v>
      </c>
      <c r="S186" t="s">
        <v>69</v>
      </c>
      <c r="T186">
        <v>5</v>
      </c>
    </row>
    <row r="187" spans="1:20" x14ac:dyDescent="0.25">
      <c r="A187" s="13">
        <v>42887</v>
      </c>
      <c r="B187">
        <v>92282</v>
      </c>
      <c r="C187" t="s">
        <v>22</v>
      </c>
      <c r="D187">
        <v>29</v>
      </c>
      <c r="E187" t="s">
        <v>19</v>
      </c>
      <c r="F187" t="s">
        <v>32</v>
      </c>
      <c r="G187" s="13"/>
      <c r="H187" t="s">
        <v>64</v>
      </c>
      <c r="I187" t="s">
        <v>25</v>
      </c>
      <c r="J187" s="13">
        <v>40148</v>
      </c>
      <c r="K187" t="s">
        <v>42</v>
      </c>
      <c r="L187" t="s">
        <v>64</v>
      </c>
      <c r="M187" t="s">
        <v>65</v>
      </c>
      <c r="N187">
        <v>1278</v>
      </c>
      <c r="O187">
        <v>42.6</v>
      </c>
      <c r="P187">
        <v>0</v>
      </c>
      <c r="Q187" t="s">
        <v>11</v>
      </c>
      <c r="R187" t="s">
        <v>7</v>
      </c>
      <c r="S187" t="s">
        <v>73</v>
      </c>
      <c r="T187">
        <v>6</v>
      </c>
    </row>
    <row r="188" spans="1:20" x14ac:dyDescent="0.25">
      <c r="A188" s="13">
        <v>42887</v>
      </c>
      <c r="B188">
        <v>92340</v>
      </c>
      <c r="C188" t="s">
        <v>22</v>
      </c>
      <c r="D188">
        <v>29</v>
      </c>
      <c r="E188" t="s">
        <v>16</v>
      </c>
      <c r="F188" t="s">
        <v>32</v>
      </c>
      <c r="G188" s="13"/>
      <c r="H188" t="s">
        <v>64</v>
      </c>
      <c r="I188" t="s">
        <v>25</v>
      </c>
      <c r="J188" s="13">
        <v>40085</v>
      </c>
      <c r="K188" t="s">
        <v>42</v>
      </c>
      <c r="L188" t="s">
        <v>64</v>
      </c>
      <c r="M188" t="s">
        <v>65</v>
      </c>
      <c r="N188">
        <v>1341</v>
      </c>
      <c r="O188">
        <v>44.7</v>
      </c>
      <c r="P188">
        <v>0</v>
      </c>
      <c r="Q188" t="s">
        <v>11</v>
      </c>
      <c r="R188" t="s">
        <v>7</v>
      </c>
      <c r="S188" t="s">
        <v>73</v>
      </c>
      <c r="T188">
        <v>6</v>
      </c>
    </row>
    <row r="189" spans="1:20" x14ac:dyDescent="0.25">
      <c r="A189" s="13">
        <v>42887</v>
      </c>
      <c r="B189">
        <v>95730</v>
      </c>
      <c r="C189" t="s">
        <v>22</v>
      </c>
      <c r="D189">
        <v>29</v>
      </c>
      <c r="E189" t="s">
        <v>18</v>
      </c>
      <c r="F189" t="s">
        <v>32</v>
      </c>
      <c r="G189" s="13"/>
      <c r="H189" t="s">
        <v>64</v>
      </c>
      <c r="I189" t="s">
        <v>25</v>
      </c>
      <c r="J189" s="13">
        <v>39623</v>
      </c>
      <c r="K189" t="s">
        <v>42</v>
      </c>
      <c r="L189" t="s">
        <v>64</v>
      </c>
      <c r="M189" t="s">
        <v>65</v>
      </c>
      <c r="N189">
        <v>1803</v>
      </c>
      <c r="O189">
        <v>60.1</v>
      </c>
      <c r="P189">
        <v>0</v>
      </c>
      <c r="Q189" t="s">
        <v>11</v>
      </c>
      <c r="R189" t="s">
        <v>7</v>
      </c>
      <c r="S189" t="s">
        <v>73</v>
      </c>
      <c r="T189">
        <v>6</v>
      </c>
    </row>
    <row r="190" spans="1:20" x14ac:dyDescent="0.25">
      <c r="A190" s="13">
        <v>42917</v>
      </c>
      <c r="B190">
        <v>92282</v>
      </c>
      <c r="C190" t="s">
        <v>22</v>
      </c>
      <c r="D190">
        <v>29</v>
      </c>
      <c r="E190" t="s">
        <v>19</v>
      </c>
      <c r="F190" t="s">
        <v>32</v>
      </c>
      <c r="G190" s="13"/>
      <c r="H190" t="s">
        <v>64</v>
      </c>
      <c r="I190" t="s">
        <v>25</v>
      </c>
      <c r="J190" s="13">
        <v>40148</v>
      </c>
      <c r="K190" t="s">
        <v>42</v>
      </c>
      <c r="L190" t="s">
        <v>64</v>
      </c>
      <c r="M190" t="s">
        <v>65</v>
      </c>
      <c r="N190">
        <v>1308</v>
      </c>
      <c r="O190">
        <v>43.6</v>
      </c>
      <c r="P190">
        <v>0</v>
      </c>
      <c r="Q190" t="s">
        <v>11</v>
      </c>
      <c r="R190" t="s">
        <v>8</v>
      </c>
      <c r="S190" t="s">
        <v>74</v>
      </c>
      <c r="T190">
        <v>7</v>
      </c>
    </row>
    <row r="191" spans="1:20" x14ac:dyDescent="0.25">
      <c r="A191" s="13">
        <v>42917</v>
      </c>
      <c r="B191">
        <v>92340</v>
      </c>
      <c r="C191" t="s">
        <v>22</v>
      </c>
      <c r="D191">
        <v>29</v>
      </c>
      <c r="E191" t="s">
        <v>16</v>
      </c>
      <c r="F191" t="s">
        <v>32</v>
      </c>
      <c r="G191" s="13"/>
      <c r="H191" t="s">
        <v>64</v>
      </c>
      <c r="I191" t="s">
        <v>25</v>
      </c>
      <c r="J191" s="13">
        <v>40085</v>
      </c>
      <c r="K191" t="s">
        <v>42</v>
      </c>
      <c r="L191" t="s">
        <v>64</v>
      </c>
      <c r="M191" t="s">
        <v>65</v>
      </c>
      <c r="N191">
        <v>1371</v>
      </c>
      <c r="O191">
        <v>45.7</v>
      </c>
      <c r="P191">
        <v>0</v>
      </c>
      <c r="Q191" t="s">
        <v>11</v>
      </c>
      <c r="R191" t="s">
        <v>8</v>
      </c>
      <c r="S191" t="s">
        <v>74</v>
      </c>
      <c r="T191">
        <v>7</v>
      </c>
    </row>
    <row r="192" spans="1:20" x14ac:dyDescent="0.25">
      <c r="A192" s="13">
        <v>42917</v>
      </c>
      <c r="B192">
        <v>95730</v>
      </c>
      <c r="C192" t="s">
        <v>22</v>
      </c>
      <c r="D192">
        <v>29</v>
      </c>
      <c r="E192" t="s">
        <v>18</v>
      </c>
      <c r="F192" t="s">
        <v>32</v>
      </c>
      <c r="G192" s="13"/>
      <c r="H192" t="s">
        <v>64</v>
      </c>
      <c r="I192" t="s">
        <v>25</v>
      </c>
      <c r="J192" s="13">
        <v>39623</v>
      </c>
      <c r="K192" t="s">
        <v>42</v>
      </c>
      <c r="L192" t="s">
        <v>64</v>
      </c>
      <c r="M192" t="s">
        <v>65</v>
      </c>
      <c r="N192">
        <v>1833</v>
      </c>
      <c r="O192">
        <v>61.1</v>
      </c>
      <c r="P192">
        <v>0</v>
      </c>
      <c r="Q192" t="s">
        <v>11</v>
      </c>
      <c r="R192" t="s">
        <v>8</v>
      </c>
      <c r="S192" t="s">
        <v>74</v>
      </c>
      <c r="T192">
        <v>7</v>
      </c>
    </row>
    <row r="193" spans="1:20" x14ac:dyDescent="0.25">
      <c r="A193" s="13">
        <v>42948</v>
      </c>
      <c r="B193">
        <v>92282</v>
      </c>
      <c r="C193" t="s">
        <v>22</v>
      </c>
      <c r="D193">
        <v>29</v>
      </c>
      <c r="E193" t="s">
        <v>19</v>
      </c>
      <c r="F193" t="s">
        <v>32</v>
      </c>
      <c r="G193" s="13"/>
      <c r="H193" t="s">
        <v>64</v>
      </c>
      <c r="I193" t="s">
        <v>25</v>
      </c>
      <c r="J193" s="13">
        <v>40148</v>
      </c>
      <c r="K193" t="s">
        <v>42</v>
      </c>
      <c r="L193" t="s">
        <v>64</v>
      </c>
      <c r="M193" t="s">
        <v>65</v>
      </c>
      <c r="N193">
        <v>1339</v>
      </c>
      <c r="O193">
        <v>44.63</v>
      </c>
      <c r="P193">
        <v>0</v>
      </c>
      <c r="Q193" t="s">
        <v>11</v>
      </c>
      <c r="R193" t="s">
        <v>8</v>
      </c>
      <c r="S193" t="s">
        <v>70</v>
      </c>
      <c r="T193">
        <v>8</v>
      </c>
    </row>
    <row r="194" spans="1:20" x14ac:dyDescent="0.25">
      <c r="A194" s="13">
        <v>42948</v>
      </c>
      <c r="B194">
        <v>92340</v>
      </c>
      <c r="C194" t="s">
        <v>22</v>
      </c>
      <c r="D194">
        <v>29</v>
      </c>
      <c r="E194" t="s">
        <v>16</v>
      </c>
      <c r="F194" t="s">
        <v>32</v>
      </c>
      <c r="G194" s="13"/>
      <c r="H194" t="s">
        <v>64</v>
      </c>
      <c r="I194" t="s">
        <v>25</v>
      </c>
      <c r="J194" s="13">
        <v>40085</v>
      </c>
      <c r="K194" t="s">
        <v>42</v>
      </c>
      <c r="L194" t="s">
        <v>64</v>
      </c>
      <c r="M194" t="s">
        <v>65</v>
      </c>
      <c r="N194">
        <v>1402</v>
      </c>
      <c r="O194">
        <v>46.73</v>
      </c>
      <c r="P194">
        <v>0</v>
      </c>
      <c r="Q194" t="s">
        <v>11</v>
      </c>
      <c r="R194" t="s">
        <v>8</v>
      </c>
      <c r="S194" t="s">
        <v>70</v>
      </c>
      <c r="T194">
        <v>8</v>
      </c>
    </row>
    <row r="195" spans="1:20" x14ac:dyDescent="0.25">
      <c r="A195" s="13">
        <v>42948</v>
      </c>
      <c r="B195">
        <v>95730</v>
      </c>
      <c r="C195" t="s">
        <v>22</v>
      </c>
      <c r="D195">
        <v>29</v>
      </c>
      <c r="E195" t="s">
        <v>18</v>
      </c>
      <c r="F195" t="s">
        <v>32</v>
      </c>
      <c r="G195" s="13"/>
      <c r="H195" t="s">
        <v>64</v>
      </c>
      <c r="I195" t="s">
        <v>25</v>
      </c>
      <c r="J195" s="13">
        <v>39623</v>
      </c>
      <c r="K195" t="s">
        <v>42</v>
      </c>
      <c r="L195" t="s">
        <v>64</v>
      </c>
      <c r="M195" t="s">
        <v>65</v>
      </c>
      <c r="N195">
        <v>1864</v>
      </c>
      <c r="O195">
        <v>62.13</v>
      </c>
      <c r="P195">
        <v>0</v>
      </c>
      <c r="Q195" t="s">
        <v>11</v>
      </c>
      <c r="R195" t="s">
        <v>8</v>
      </c>
      <c r="S195" t="s">
        <v>70</v>
      </c>
      <c r="T195">
        <v>8</v>
      </c>
    </row>
    <row r="196" spans="1:20" x14ac:dyDescent="0.25">
      <c r="A196" s="13">
        <v>42979</v>
      </c>
      <c r="B196">
        <v>92282</v>
      </c>
      <c r="C196" t="s">
        <v>22</v>
      </c>
      <c r="D196">
        <v>29</v>
      </c>
      <c r="E196" t="s">
        <v>19</v>
      </c>
      <c r="F196" t="s">
        <v>32</v>
      </c>
      <c r="G196" s="13"/>
      <c r="H196" t="s">
        <v>64</v>
      </c>
      <c r="I196" t="s">
        <v>25</v>
      </c>
      <c r="J196" s="13">
        <v>40148</v>
      </c>
      <c r="K196" t="s">
        <v>42</v>
      </c>
      <c r="L196" t="s">
        <v>64</v>
      </c>
      <c r="M196" t="s">
        <v>65</v>
      </c>
      <c r="N196">
        <v>1370</v>
      </c>
      <c r="O196">
        <v>45.67</v>
      </c>
      <c r="P196">
        <v>0</v>
      </c>
      <c r="Q196" t="s">
        <v>11</v>
      </c>
      <c r="R196" t="s">
        <v>8</v>
      </c>
      <c r="S196" t="s">
        <v>71</v>
      </c>
      <c r="T196">
        <v>9</v>
      </c>
    </row>
    <row r="197" spans="1:20" x14ac:dyDescent="0.25">
      <c r="A197" s="13">
        <v>42979</v>
      </c>
      <c r="B197">
        <v>92340</v>
      </c>
      <c r="C197" t="s">
        <v>22</v>
      </c>
      <c r="D197">
        <v>29</v>
      </c>
      <c r="E197" t="s">
        <v>16</v>
      </c>
      <c r="F197" t="s">
        <v>32</v>
      </c>
      <c r="G197" s="13"/>
      <c r="H197" t="s">
        <v>64</v>
      </c>
      <c r="I197" t="s">
        <v>25</v>
      </c>
      <c r="J197" s="13">
        <v>40085</v>
      </c>
      <c r="K197" t="s">
        <v>42</v>
      </c>
      <c r="L197" t="s">
        <v>64</v>
      </c>
      <c r="M197" t="s">
        <v>65</v>
      </c>
      <c r="N197">
        <v>1433</v>
      </c>
      <c r="O197">
        <v>47.77</v>
      </c>
      <c r="P197">
        <v>0</v>
      </c>
      <c r="Q197" t="s">
        <v>11</v>
      </c>
      <c r="R197" t="s">
        <v>8</v>
      </c>
      <c r="S197" t="s">
        <v>71</v>
      </c>
      <c r="T197">
        <v>9</v>
      </c>
    </row>
    <row r="198" spans="1:20" x14ac:dyDescent="0.25">
      <c r="A198" s="13">
        <v>42979</v>
      </c>
      <c r="B198">
        <v>95730</v>
      </c>
      <c r="C198" t="s">
        <v>22</v>
      </c>
      <c r="D198">
        <v>29</v>
      </c>
      <c r="E198" t="s">
        <v>18</v>
      </c>
      <c r="F198" t="s">
        <v>32</v>
      </c>
      <c r="G198" s="13"/>
      <c r="H198" t="s">
        <v>64</v>
      </c>
      <c r="I198" t="s">
        <v>25</v>
      </c>
      <c r="J198" s="13">
        <v>39623</v>
      </c>
      <c r="K198" t="s">
        <v>42</v>
      </c>
      <c r="L198" t="s">
        <v>64</v>
      </c>
      <c r="M198" t="s">
        <v>65</v>
      </c>
      <c r="N198">
        <v>1895</v>
      </c>
      <c r="O198">
        <v>63.17</v>
      </c>
      <c r="P198">
        <v>0</v>
      </c>
      <c r="Q198" t="s">
        <v>11</v>
      </c>
      <c r="R198" t="s">
        <v>8</v>
      </c>
      <c r="S198" t="s">
        <v>71</v>
      </c>
      <c r="T198">
        <v>9</v>
      </c>
    </row>
    <row r="199" spans="1:20" x14ac:dyDescent="0.25">
      <c r="A199" s="13">
        <v>43009</v>
      </c>
      <c r="B199">
        <v>92282</v>
      </c>
      <c r="C199" t="s">
        <v>22</v>
      </c>
      <c r="D199">
        <v>29</v>
      </c>
      <c r="E199" t="s">
        <v>19</v>
      </c>
      <c r="F199" t="s">
        <v>32</v>
      </c>
      <c r="G199" s="13"/>
      <c r="H199" t="s">
        <v>64</v>
      </c>
      <c r="I199" t="s">
        <v>25</v>
      </c>
      <c r="J199" s="13">
        <v>40148</v>
      </c>
      <c r="K199" t="s">
        <v>42</v>
      </c>
      <c r="L199" t="s">
        <v>64</v>
      </c>
      <c r="M199" t="s">
        <v>65</v>
      </c>
      <c r="N199">
        <v>1400</v>
      </c>
      <c r="O199">
        <v>46.67</v>
      </c>
      <c r="P199">
        <v>0</v>
      </c>
      <c r="Q199" t="s">
        <v>11</v>
      </c>
      <c r="R199" t="s">
        <v>9</v>
      </c>
      <c r="S199" t="s">
        <v>66</v>
      </c>
      <c r="T199">
        <v>10</v>
      </c>
    </row>
    <row r="200" spans="1:20" x14ac:dyDescent="0.25">
      <c r="A200" s="13">
        <v>43009</v>
      </c>
      <c r="B200">
        <v>92340</v>
      </c>
      <c r="C200" t="s">
        <v>22</v>
      </c>
      <c r="D200">
        <v>29</v>
      </c>
      <c r="E200" t="s">
        <v>16</v>
      </c>
      <c r="F200" t="s">
        <v>32</v>
      </c>
      <c r="G200" s="13"/>
      <c r="H200" t="s">
        <v>64</v>
      </c>
      <c r="I200" t="s">
        <v>25</v>
      </c>
      <c r="J200" s="13">
        <v>40085</v>
      </c>
      <c r="K200" t="s">
        <v>42</v>
      </c>
      <c r="L200" t="s">
        <v>64</v>
      </c>
      <c r="M200" t="s">
        <v>65</v>
      </c>
      <c r="N200">
        <v>1463</v>
      </c>
      <c r="O200">
        <v>48.77</v>
      </c>
      <c r="P200">
        <v>0</v>
      </c>
      <c r="Q200" t="s">
        <v>11</v>
      </c>
      <c r="R200" t="s">
        <v>9</v>
      </c>
      <c r="S200" t="s">
        <v>66</v>
      </c>
      <c r="T200">
        <v>10</v>
      </c>
    </row>
    <row r="201" spans="1:20" x14ac:dyDescent="0.25">
      <c r="A201" s="13">
        <v>43009</v>
      </c>
      <c r="B201">
        <v>95730</v>
      </c>
      <c r="C201" t="s">
        <v>22</v>
      </c>
      <c r="D201">
        <v>29</v>
      </c>
      <c r="E201" t="s">
        <v>18</v>
      </c>
      <c r="F201" t="s">
        <v>32</v>
      </c>
      <c r="G201" s="13"/>
      <c r="H201" t="s">
        <v>64</v>
      </c>
      <c r="I201" t="s">
        <v>25</v>
      </c>
      <c r="J201" s="13">
        <v>39623</v>
      </c>
      <c r="K201" t="s">
        <v>42</v>
      </c>
      <c r="L201" t="s">
        <v>64</v>
      </c>
      <c r="M201" t="s">
        <v>65</v>
      </c>
      <c r="N201">
        <v>1925</v>
      </c>
      <c r="O201">
        <v>64.17</v>
      </c>
      <c r="P201">
        <v>0</v>
      </c>
      <c r="Q201" t="s">
        <v>11</v>
      </c>
      <c r="R201" t="s">
        <v>9</v>
      </c>
      <c r="S201" t="s">
        <v>66</v>
      </c>
      <c r="T201">
        <v>10</v>
      </c>
    </row>
    <row r="202" spans="1:20" x14ac:dyDescent="0.25">
      <c r="A202" s="13">
        <v>43040</v>
      </c>
      <c r="B202">
        <v>92282</v>
      </c>
      <c r="C202" t="s">
        <v>22</v>
      </c>
      <c r="D202">
        <v>29</v>
      </c>
      <c r="E202" t="s">
        <v>19</v>
      </c>
      <c r="F202" t="s">
        <v>32</v>
      </c>
      <c r="G202" s="13"/>
      <c r="H202" t="s">
        <v>64</v>
      </c>
      <c r="I202" t="s">
        <v>25</v>
      </c>
      <c r="J202" s="13">
        <v>40148</v>
      </c>
      <c r="K202" t="s">
        <v>42</v>
      </c>
      <c r="L202" t="s">
        <v>64</v>
      </c>
      <c r="M202" t="s">
        <v>65</v>
      </c>
      <c r="N202">
        <v>1431</v>
      </c>
      <c r="O202">
        <v>47.7</v>
      </c>
      <c r="P202">
        <v>0</v>
      </c>
      <c r="Q202" t="s">
        <v>11</v>
      </c>
      <c r="R202" t="s">
        <v>9</v>
      </c>
      <c r="S202" t="s">
        <v>67</v>
      </c>
      <c r="T202">
        <v>11</v>
      </c>
    </row>
    <row r="203" spans="1:20" x14ac:dyDescent="0.25">
      <c r="A203" s="13">
        <v>43040</v>
      </c>
      <c r="B203">
        <v>92340</v>
      </c>
      <c r="C203" t="s">
        <v>22</v>
      </c>
      <c r="D203">
        <v>29</v>
      </c>
      <c r="E203" t="s">
        <v>16</v>
      </c>
      <c r="F203" t="s">
        <v>32</v>
      </c>
      <c r="G203" s="13"/>
      <c r="H203" t="s">
        <v>64</v>
      </c>
      <c r="I203" t="s">
        <v>25</v>
      </c>
      <c r="J203" s="13">
        <v>40085</v>
      </c>
      <c r="K203" t="s">
        <v>42</v>
      </c>
      <c r="L203" t="s">
        <v>64</v>
      </c>
      <c r="M203" t="s">
        <v>65</v>
      </c>
      <c r="N203">
        <v>1494</v>
      </c>
      <c r="O203">
        <v>49.8</v>
      </c>
      <c r="P203">
        <v>0</v>
      </c>
      <c r="Q203" t="s">
        <v>11</v>
      </c>
      <c r="R203" t="s">
        <v>9</v>
      </c>
      <c r="S203" t="s">
        <v>67</v>
      </c>
      <c r="T203">
        <v>11</v>
      </c>
    </row>
    <row r="204" spans="1:20" x14ac:dyDescent="0.25">
      <c r="A204" s="13">
        <v>43040</v>
      </c>
      <c r="B204">
        <v>95730</v>
      </c>
      <c r="C204" t="s">
        <v>22</v>
      </c>
      <c r="D204">
        <v>29</v>
      </c>
      <c r="E204" t="s">
        <v>18</v>
      </c>
      <c r="F204" t="s">
        <v>32</v>
      </c>
      <c r="G204" s="13"/>
      <c r="H204" t="s">
        <v>64</v>
      </c>
      <c r="I204" t="s">
        <v>25</v>
      </c>
      <c r="J204" s="13">
        <v>39623</v>
      </c>
      <c r="K204" t="s">
        <v>42</v>
      </c>
      <c r="L204" t="s">
        <v>64</v>
      </c>
      <c r="M204" t="s">
        <v>65</v>
      </c>
      <c r="N204">
        <v>1956</v>
      </c>
      <c r="O204">
        <v>65.2</v>
      </c>
      <c r="P204">
        <v>0</v>
      </c>
      <c r="Q204" t="s">
        <v>11</v>
      </c>
      <c r="R204" t="s">
        <v>9</v>
      </c>
      <c r="S204" t="s">
        <v>67</v>
      </c>
      <c r="T204">
        <v>11</v>
      </c>
    </row>
    <row r="205" spans="1:20" x14ac:dyDescent="0.25">
      <c r="A205" s="13">
        <v>43070</v>
      </c>
      <c r="B205">
        <v>92282</v>
      </c>
      <c r="C205" t="s">
        <v>22</v>
      </c>
      <c r="D205">
        <v>29</v>
      </c>
      <c r="E205" t="s">
        <v>19</v>
      </c>
      <c r="F205" t="s">
        <v>32</v>
      </c>
      <c r="G205" s="13"/>
      <c r="H205" t="s">
        <v>64</v>
      </c>
      <c r="I205" t="s">
        <v>25</v>
      </c>
      <c r="J205" s="13">
        <v>40148</v>
      </c>
      <c r="K205" t="s">
        <v>42</v>
      </c>
      <c r="L205" t="s">
        <v>64</v>
      </c>
      <c r="M205" t="s">
        <v>65</v>
      </c>
      <c r="N205">
        <v>1461</v>
      </c>
      <c r="O205">
        <v>48.7</v>
      </c>
      <c r="P205">
        <v>0</v>
      </c>
      <c r="Q205" t="s">
        <v>11</v>
      </c>
      <c r="R205" t="s">
        <v>9</v>
      </c>
      <c r="S205" t="s">
        <v>72</v>
      </c>
      <c r="T205">
        <v>12</v>
      </c>
    </row>
    <row r="206" spans="1:20" x14ac:dyDescent="0.25">
      <c r="A206" s="13">
        <v>43070</v>
      </c>
      <c r="B206">
        <v>92340</v>
      </c>
      <c r="C206" t="s">
        <v>22</v>
      </c>
      <c r="D206">
        <v>29</v>
      </c>
      <c r="E206" t="s">
        <v>16</v>
      </c>
      <c r="F206" t="s">
        <v>32</v>
      </c>
      <c r="G206" s="13"/>
      <c r="H206" t="s">
        <v>64</v>
      </c>
      <c r="I206" t="s">
        <v>25</v>
      </c>
      <c r="J206" s="13">
        <v>40085</v>
      </c>
      <c r="K206" t="s">
        <v>42</v>
      </c>
      <c r="L206" t="s">
        <v>64</v>
      </c>
      <c r="M206" t="s">
        <v>65</v>
      </c>
      <c r="N206">
        <v>1524</v>
      </c>
      <c r="O206">
        <v>50.8</v>
      </c>
      <c r="P206">
        <v>0</v>
      </c>
      <c r="Q206" t="s">
        <v>11</v>
      </c>
      <c r="R206" t="s">
        <v>9</v>
      </c>
      <c r="S206" t="s">
        <v>72</v>
      </c>
      <c r="T206">
        <v>12</v>
      </c>
    </row>
    <row r="207" spans="1:20" x14ac:dyDescent="0.25">
      <c r="A207" s="13">
        <v>43070</v>
      </c>
      <c r="B207">
        <v>95730</v>
      </c>
      <c r="C207" t="s">
        <v>22</v>
      </c>
      <c r="D207">
        <v>29</v>
      </c>
      <c r="E207" t="s">
        <v>18</v>
      </c>
      <c r="F207" t="s">
        <v>32</v>
      </c>
      <c r="G207" s="13"/>
      <c r="H207" t="s">
        <v>64</v>
      </c>
      <c r="I207" t="s">
        <v>25</v>
      </c>
      <c r="J207" s="13">
        <v>39623</v>
      </c>
      <c r="K207" t="s">
        <v>42</v>
      </c>
      <c r="L207" t="s">
        <v>64</v>
      </c>
      <c r="M207" t="s">
        <v>65</v>
      </c>
      <c r="N207">
        <v>1986</v>
      </c>
      <c r="O207">
        <v>66.2</v>
      </c>
      <c r="P207">
        <v>0</v>
      </c>
      <c r="Q207" t="s">
        <v>11</v>
      </c>
      <c r="R207" t="s">
        <v>9</v>
      </c>
      <c r="S207" t="s">
        <v>72</v>
      </c>
      <c r="T207">
        <v>12</v>
      </c>
    </row>
    <row r="208" spans="1:20" x14ac:dyDescent="0.25">
      <c r="A208" s="13">
        <v>42005</v>
      </c>
      <c r="B208">
        <v>91744</v>
      </c>
      <c r="C208" t="s">
        <v>22</v>
      </c>
      <c r="D208">
        <v>27</v>
      </c>
      <c r="E208" t="s">
        <v>20</v>
      </c>
      <c r="F208" t="s">
        <v>32</v>
      </c>
      <c r="G208" s="13"/>
      <c r="H208" t="s">
        <v>64</v>
      </c>
      <c r="I208" t="s">
        <v>27</v>
      </c>
      <c r="J208" s="13">
        <v>39070</v>
      </c>
      <c r="K208" t="s">
        <v>42</v>
      </c>
      <c r="L208" t="s">
        <v>64</v>
      </c>
      <c r="M208" t="s">
        <v>65</v>
      </c>
      <c r="N208">
        <v>1474</v>
      </c>
      <c r="O208">
        <v>49.13</v>
      </c>
      <c r="P208">
        <v>0</v>
      </c>
      <c r="Q208" t="s">
        <v>2</v>
      </c>
      <c r="R208" t="s">
        <v>3</v>
      </c>
      <c r="S208" t="s">
        <v>4</v>
      </c>
      <c r="T208">
        <v>1</v>
      </c>
    </row>
    <row r="209" spans="1:20" x14ac:dyDescent="0.25">
      <c r="A209" s="13">
        <v>42005</v>
      </c>
      <c r="B209">
        <v>92282</v>
      </c>
      <c r="C209" t="s">
        <v>22</v>
      </c>
      <c r="D209">
        <v>27</v>
      </c>
      <c r="E209" t="s">
        <v>19</v>
      </c>
      <c r="F209" t="s">
        <v>32</v>
      </c>
      <c r="G209" s="13"/>
      <c r="H209" t="s">
        <v>64</v>
      </c>
      <c r="I209" t="s">
        <v>25</v>
      </c>
      <c r="J209" s="13">
        <v>40148</v>
      </c>
      <c r="K209" t="s">
        <v>42</v>
      </c>
      <c r="L209" t="s">
        <v>64</v>
      </c>
      <c r="M209" t="s">
        <v>65</v>
      </c>
      <c r="N209">
        <v>396</v>
      </c>
      <c r="O209">
        <v>13.2</v>
      </c>
      <c r="P209">
        <v>0</v>
      </c>
      <c r="Q209" t="s">
        <v>2</v>
      </c>
      <c r="R209" t="s">
        <v>3</v>
      </c>
      <c r="S209" t="s">
        <v>4</v>
      </c>
      <c r="T209">
        <v>1</v>
      </c>
    </row>
    <row r="210" spans="1:20" x14ac:dyDescent="0.25">
      <c r="A210" s="13">
        <v>42005</v>
      </c>
      <c r="B210">
        <v>92340</v>
      </c>
      <c r="C210" t="s">
        <v>22</v>
      </c>
      <c r="D210">
        <v>27</v>
      </c>
      <c r="E210" t="s">
        <v>16</v>
      </c>
      <c r="F210" t="s">
        <v>32</v>
      </c>
      <c r="G210" s="13"/>
      <c r="H210" t="s">
        <v>64</v>
      </c>
      <c r="I210" t="s">
        <v>25</v>
      </c>
      <c r="J210" s="13">
        <v>40085</v>
      </c>
      <c r="K210" t="s">
        <v>42</v>
      </c>
      <c r="L210" t="s">
        <v>64</v>
      </c>
      <c r="M210" t="s">
        <v>65</v>
      </c>
      <c r="N210">
        <v>459</v>
      </c>
      <c r="O210">
        <v>15.3</v>
      </c>
      <c r="P210">
        <v>0</v>
      </c>
      <c r="Q210" t="s">
        <v>2</v>
      </c>
      <c r="R210" t="s">
        <v>3</v>
      </c>
      <c r="S210" t="s">
        <v>4</v>
      </c>
      <c r="T210">
        <v>1</v>
      </c>
    </row>
    <row r="211" spans="1:20" x14ac:dyDescent="0.25">
      <c r="A211" s="13">
        <v>42005</v>
      </c>
      <c r="B211">
        <v>95730</v>
      </c>
      <c r="C211" t="s">
        <v>22</v>
      </c>
      <c r="D211">
        <v>27</v>
      </c>
      <c r="E211" t="s">
        <v>18</v>
      </c>
      <c r="F211" t="s">
        <v>32</v>
      </c>
      <c r="G211" s="13"/>
      <c r="H211" t="s">
        <v>64</v>
      </c>
      <c r="I211" t="s">
        <v>25</v>
      </c>
      <c r="J211" s="13">
        <v>39623</v>
      </c>
      <c r="K211" t="s">
        <v>42</v>
      </c>
      <c r="L211" t="s">
        <v>64</v>
      </c>
      <c r="M211" t="s">
        <v>65</v>
      </c>
      <c r="N211">
        <v>921</v>
      </c>
      <c r="O211">
        <v>30.7</v>
      </c>
      <c r="P211">
        <v>0</v>
      </c>
      <c r="Q211" t="s">
        <v>2</v>
      </c>
      <c r="R211" t="s">
        <v>3</v>
      </c>
      <c r="S211" t="s">
        <v>4</v>
      </c>
      <c r="T211">
        <v>1</v>
      </c>
    </row>
    <row r="212" spans="1:20" x14ac:dyDescent="0.25">
      <c r="A212" s="13">
        <v>42036</v>
      </c>
      <c r="B212">
        <v>91744</v>
      </c>
      <c r="C212" t="s">
        <v>22</v>
      </c>
      <c r="D212">
        <v>27</v>
      </c>
      <c r="E212" t="s">
        <v>20</v>
      </c>
      <c r="F212" t="s">
        <v>32</v>
      </c>
      <c r="G212" s="13"/>
      <c r="H212" t="s">
        <v>64</v>
      </c>
      <c r="I212" t="s">
        <v>27</v>
      </c>
      <c r="J212" s="13">
        <v>39070</v>
      </c>
      <c r="K212" t="s">
        <v>42</v>
      </c>
      <c r="L212" t="s">
        <v>64</v>
      </c>
      <c r="M212" t="s">
        <v>65</v>
      </c>
      <c r="N212">
        <v>1505</v>
      </c>
      <c r="O212">
        <v>50.17</v>
      </c>
      <c r="P212">
        <v>0</v>
      </c>
      <c r="Q212" t="s">
        <v>2</v>
      </c>
      <c r="R212" t="s">
        <v>3</v>
      </c>
      <c r="S212" t="s">
        <v>5</v>
      </c>
      <c r="T212">
        <v>2</v>
      </c>
    </row>
    <row r="213" spans="1:20" x14ac:dyDescent="0.25">
      <c r="A213" s="13">
        <v>42036</v>
      </c>
      <c r="B213">
        <v>92282</v>
      </c>
      <c r="C213" t="s">
        <v>22</v>
      </c>
      <c r="D213">
        <v>27</v>
      </c>
      <c r="E213" t="s">
        <v>19</v>
      </c>
      <c r="F213" t="s">
        <v>32</v>
      </c>
      <c r="G213" s="13"/>
      <c r="H213" t="s">
        <v>64</v>
      </c>
      <c r="I213" t="s">
        <v>25</v>
      </c>
      <c r="J213" s="13">
        <v>40148</v>
      </c>
      <c r="K213" t="s">
        <v>42</v>
      </c>
      <c r="L213" t="s">
        <v>64</v>
      </c>
      <c r="M213" t="s">
        <v>65</v>
      </c>
      <c r="N213">
        <v>427</v>
      </c>
      <c r="O213">
        <v>14.23</v>
      </c>
      <c r="P213">
        <v>0</v>
      </c>
      <c r="Q213" t="s">
        <v>2</v>
      </c>
      <c r="R213" t="s">
        <v>3</v>
      </c>
      <c r="S213" t="s">
        <v>5</v>
      </c>
      <c r="T213">
        <v>2</v>
      </c>
    </row>
    <row r="214" spans="1:20" x14ac:dyDescent="0.25">
      <c r="A214" s="13">
        <v>42036</v>
      </c>
      <c r="B214">
        <v>92340</v>
      </c>
      <c r="C214" t="s">
        <v>22</v>
      </c>
      <c r="D214">
        <v>27</v>
      </c>
      <c r="E214" t="s">
        <v>16</v>
      </c>
      <c r="F214" t="s">
        <v>32</v>
      </c>
      <c r="G214" s="13"/>
      <c r="H214" t="s">
        <v>64</v>
      </c>
      <c r="I214" t="s">
        <v>25</v>
      </c>
      <c r="J214" s="13">
        <v>40085</v>
      </c>
      <c r="K214" t="s">
        <v>42</v>
      </c>
      <c r="L214" t="s">
        <v>64</v>
      </c>
      <c r="M214" t="s">
        <v>65</v>
      </c>
      <c r="N214">
        <v>490</v>
      </c>
      <c r="O214">
        <v>16.329999999999998</v>
      </c>
      <c r="P214">
        <v>0</v>
      </c>
      <c r="Q214" t="s">
        <v>2</v>
      </c>
      <c r="R214" t="s">
        <v>3</v>
      </c>
      <c r="S214" t="s">
        <v>5</v>
      </c>
      <c r="T214">
        <v>2</v>
      </c>
    </row>
    <row r="215" spans="1:20" x14ac:dyDescent="0.25">
      <c r="A215" s="13">
        <v>42036</v>
      </c>
      <c r="B215">
        <v>95730</v>
      </c>
      <c r="C215" t="s">
        <v>22</v>
      </c>
      <c r="D215">
        <v>27</v>
      </c>
      <c r="E215" t="s">
        <v>18</v>
      </c>
      <c r="F215" t="s">
        <v>32</v>
      </c>
      <c r="G215" s="13"/>
      <c r="H215" t="s">
        <v>64</v>
      </c>
      <c r="I215" t="s">
        <v>25</v>
      </c>
      <c r="J215" s="13">
        <v>39623</v>
      </c>
      <c r="K215" t="s">
        <v>42</v>
      </c>
      <c r="L215" t="s">
        <v>64</v>
      </c>
      <c r="M215" t="s">
        <v>65</v>
      </c>
      <c r="N215">
        <v>952</v>
      </c>
      <c r="O215">
        <v>31.73</v>
      </c>
      <c r="P215">
        <v>0</v>
      </c>
      <c r="Q215" t="s">
        <v>2</v>
      </c>
      <c r="R215" t="s">
        <v>3</v>
      </c>
      <c r="S215" t="s">
        <v>5</v>
      </c>
      <c r="T215">
        <v>2</v>
      </c>
    </row>
    <row r="216" spans="1:20" x14ac:dyDescent="0.25">
      <c r="A216" s="13">
        <v>42064</v>
      </c>
      <c r="B216">
        <v>91744</v>
      </c>
      <c r="C216" t="s">
        <v>22</v>
      </c>
      <c r="D216">
        <v>27</v>
      </c>
      <c r="E216" t="s">
        <v>20</v>
      </c>
      <c r="F216" t="s">
        <v>32</v>
      </c>
      <c r="G216" s="13"/>
      <c r="H216" t="s">
        <v>64</v>
      </c>
      <c r="I216" t="s">
        <v>27</v>
      </c>
      <c r="J216" s="13">
        <v>39070</v>
      </c>
      <c r="K216" t="s">
        <v>42</v>
      </c>
      <c r="L216" t="s">
        <v>64</v>
      </c>
      <c r="M216" t="s">
        <v>65</v>
      </c>
      <c r="N216">
        <v>1533</v>
      </c>
      <c r="O216">
        <v>51.1</v>
      </c>
      <c r="P216">
        <v>0</v>
      </c>
      <c r="Q216" t="s">
        <v>2</v>
      </c>
      <c r="R216" t="s">
        <v>3</v>
      </c>
      <c r="S216" t="s">
        <v>6</v>
      </c>
      <c r="T216">
        <v>3</v>
      </c>
    </row>
    <row r="217" spans="1:20" x14ac:dyDescent="0.25">
      <c r="A217" s="13">
        <v>42064</v>
      </c>
      <c r="B217">
        <v>92282</v>
      </c>
      <c r="C217" t="s">
        <v>22</v>
      </c>
      <c r="D217">
        <v>27</v>
      </c>
      <c r="E217" t="s">
        <v>19</v>
      </c>
      <c r="F217" t="s">
        <v>32</v>
      </c>
      <c r="G217" s="13"/>
      <c r="H217" t="s">
        <v>64</v>
      </c>
      <c r="I217" t="s">
        <v>25</v>
      </c>
      <c r="J217" s="13">
        <v>40148</v>
      </c>
      <c r="K217" t="s">
        <v>42</v>
      </c>
      <c r="L217" t="s">
        <v>64</v>
      </c>
      <c r="M217" t="s">
        <v>65</v>
      </c>
      <c r="N217">
        <v>455</v>
      </c>
      <c r="O217">
        <v>15.17</v>
      </c>
      <c r="P217">
        <v>0</v>
      </c>
      <c r="Q217" t="s">
        <v>2</v>
      </c>
      <c r="R217" t="s">
        <v>3</v>
      </c>
      <c r="S217" t="s">
        <v>6</v>
      </c>
      <c r="T217">
        <v>3</v>
      </c>
    </row>
    <row r="218" spans="1:20" x14ac:dyDescent="0.25">
      <c r="A218" s="13">
        <v>42064</v>
      </c>
      <c r="B218">
        <v>92340</v>
      </c>
      <c r="C218" t="s">
        <v>22</v>
      </c>
      <c r="D218">
        <v>27</v>
      </c>
      <c r="E218" t="s">
        <v>16</v>
      </c>
      <c r="F218" t="s">
        <v>32</v>
      </c>
      <c r="G218" s="13"/>
      <c r="H218" t="s">
        <v>64</v>
      </c>
      <c r="I218" t="s">
        <v>25</v>
      </c>
      <c r="J218" s="13">
        <v>40085</v>
      </c>
      <c r="K218" t="s">
        <v>42</v>
      </c>
      <c r="L218" t="s">
        <v>64</v>
      </c>
      <c r="M218" t="s">
        <v>65</v>
      </c>
      <c r="N218">
        <v>518</v>
      </c>
      <c r="O218">
        <v>17.27</v>
      </c>
      <c r="P218">
        <v>0</v>
      </c>
      <c r="Q218" t="s">
        <v>2</v>
      </c>
      <c r="R218" t="s">
        <v>3</v>
      </c>
      <c r="S218" t="s">
        <v>6</v>
      </c>
      <c r="T218">
        <v>3</v>
      </c>
    </row>
    <row r="219" spans="1:20" x14ac:dyDescent="0.25">
      <c r="A219" s="13">
        <v>42064</v>
      </c>
      <c r="B219">
        <v>95730</v>
      </c>
      <c r="C219" t="s">
        <v>22</v>
      </c>
      <c r="D219">
        <v>27</v>
      </c>
      <c r="E219" t="s">
        <v>18</v>
      </c>
      <c r="F219" t="s">
        <v>32</v>
      </c>
      <c r="G219" s="13"/>
      <c r="H219" t="s">
        <v>64</v>
      </c>
      <c r="I219" t="s">
        <v>25</v>
      </c>
      <c r="J219" s="13">
        <v>39623</v>
      </c>
      <c r="K219" t="s">
        <v>42</v>
      </c>
      <c r="L219" t="s">
        <v>64</v>
      </c>
      <c r="M219" t="s">
        <v>65</v>
      </c>
      <c r="N219">
        <v>980</v>
      </c>
      <c r="O219">
        <v>32.67</v>
      </c>
      <c r="P219">
        <v>0</v>
      </c>
      <c r="Q219" t="s">
        <v>2</v>
      </c>
      <c r="R219" t="s">
        <v>3</v>
      </c>
      <c r="S219" t="s">
        <v>6</v>
      </c>
      <c r="T219">
        <v>3</v>
      </c>
    </row>
    <row r="220" spans="1:20" x14ac:dyDescent="0.25">
      <c r="A220" s="13">
        <v>42095</v>
      </c>
      <c r="B220">
        <v>91744</v>
      </c>
      <c r="C220" t="s">
        <v>22</v>
      </c>
      <c r="D220">
        <v>27</v>
      </c>
      <c r="E220" t="s">
        <v>20</v>
      </c>
      <c r="F220" t="s">
        <v>32</v>
      </c>
      <c r="G220" s="13"/>
      <c r="H220" t="s">
        <v>64</v>
      </c>
      <c r="I220" t="s">
        <v>27</v>
      </c>
      <c r="J220" s="13">
        <v>39070</v>
      </c>
      <c r="K220" t="s">
        <v>42</v>
      </c>
      <c r="L220" t="s">
        <v>64</v>
      </c>
      <c r="M220" t="s">
        <v>65</v>
      </c>
      <c r="N220">
        <v>1564</v>
      </c>
      <c r="O220">
        <v>52.13</v>
      </c>
      <c r="P220">
        <v>0</v>
      </c>
      <c r="Q220" t="s">
        <v>2</v>
      </c>
      <c r="R220" t="s">
        <v>7</v>
      </c>
      <c r="S220" t="s">
        <v>68</v>
      </c>
      <c r="T220">
        <v>4</v>
      </c>
    </row>
    <row r="221" spans="1:20" x14ac:dyDescent="0.25">
      <c r="A221" s="13">
        <v>42095</v>
      </c>
      <c r="B221">
        <v>92282</v>
      </c>
      <c r="C221" t="s">
        <v>22</v>
      </c>
      <c r="D221">
        <v>27</v>
      </c>
      <c r="E221" t="s">
        <v>19</v>
      </c>
      <c r="F221" t="s">
        <v>32</v>
      </c>
      <c r="G221" s="13"/>
      <c r="H221" t="s">
        <v>64</v>
      </c>
      <c r="I221" t="s">
        <v>25</v>
      </c>
      <c r="J221" s="13">
        <v>40148</v>
      </c>
      <c r="K221" t="s">
        <v>42</v>
      </c>
      <c r="L221" t="s">
        <v>64</v>
      </c>
      <c r="M221" t="s">
        <v>65</v>
      </c>
      <c r="N221">
        <v>486</v>
      </c>
      <c r="O221">
        <v>16.2</v>
      </c>
      <c r="P221">
        <v>0</v>
      </c>
      <c r="Q221" t="s">
        <v>2</v>
      </c>
      <c r="R221" t="s">
        <v>7</v>
      </c>
      <c r="S221" t="s">
        <v>68</v>
      </c>
      <c r="T221">
        <v>4</v>
      </c>
    </row>
    <row r="222" spans="1:20" x14ac:dyDescent="0.25">
      <c r="A222" s="13">
        <v>42095</v>
      </c>
      <c r="B222">
        <v>92340</v>
      </c>
      <c r="C222" t="s">
        <v>22</v>
      </c>
      <c r="D222">
        <v>27</v>
      </c>
      <c r="E222" t="s">
        <v>16</v>
      </c>
      <c r="F222" t="s">
        <v>32</v>
      </c>
      <c r="G222" s="13"/>
      <c r="H222" t="s">
        <v>64</v>
      </c>
      <c r="I222" t="s">
        <v>25</v>
      </c>
      <c r="J222" s="13">
        <v>40085</v>
      </c>
      <c r="K222" t="s">
        <v>42</v>
      </c>
      <c r="L222" t="s">
        <v>64</v>
      </c>
      <c r="M222" t="s">
        <v>65</v>
      </c>
      <c r="N222">
        <v>549</v>
      </c>
      <c r="O222">
        <v>18.3</v>
      </c>
      <c r="P222">
        <v>0</v>
      </c>
      <c r="Q222" t="s">
        <v>2</v>
      </c>
      <c r="R222" t="s">
        <v>7</v>
      </c>
      <c r="S222" t="s">
        <v>68</v>
      </c>
      <c r="T222">
        <v>4</v>
      </c>
    </row>
    <row r="223" spans="1:20" x14ac:dyDescent="0.25">
      <c r="A223" s="13">
        <v>42095</v>
      </c>
      <c r="B223">
        <v>95730</v>
      </c>
      <c r="C223" t="s">
        <v>22</v>
      </c>
      <c r="D223">
        <v>27</v>
      </c>
      <c r="E223" t="s">
        <v>18</v>
      </c>
      <c r="F223" t="s">
        <v>32</v>
      </c>
      <c r="G223" s="13"/>
      <c r="H223" t="s">
        <v>64</v>
      </c>
      <c r="I223" t="s">
        <v>25</v>
      </c>
      <c r="J223" s="13">
        <v>39623</v>
      </c>
      <c r="K223" t="s">
        <v>42</v>
      </c>
      <c r="L223" t="s">
        <v>64</v>
      </c>
      <c r="M223" t="s">
        <v>65</v>
      </c>
      <c r="N223">
        <v>1011</v>
      </c>
      <c r="O223">
        <v>33.700000000000003</v>
      </c>
      <c r="P223">
        <v>0</v>
      </c>
      <c r="Q223" t="s">
        <v>2</v>
      </c>
      <c r="R223" t="s">
        <v>7</v>
      </c>
      <c r="S223" t="s">
        <v>68</v>
      </c>
      <c r="T223">
        <v>4</v>
      </c>
    </row>
    <row r="224" spans="1:20" x14ac:dyDescent="0.25">
      <c r="A224" s="13">
        <v>42125</v>
      </c>
      <c r="B224">
        <v>91744</v>
      </c>
      <c r="C224" t="s">
        <v>22</v>
      </c>
      <c r="D224">
        <v>27</v>
      </c>
      <c r="E224" t="s">
        <v>20</v>
      </c>
      <c r="F224" t="s">
        <v>32</v>
      </c>
      <c r="G224" s="13"/>
      <c r="H224" t="s">
        <v>64</v>
      </c>
      <c r="I224" t="s">
        <v>27</v>
      </c>
      <c r="J224" s="13">
        <v>39070</v>
      </c>
      <c r="K224" t="s">
        <v>42</v>
      </c>
      <c r="L224" t="s">
        <v>64</v>
      </c>
      <c r="M224" t="s">
        <v>65</v>
      </c>
      <c r="N224">
        <v>1594</v>
      </c>
      <c r="O224">
        <v>53.13</v>
      </c>
      <c r="P224">
        <v>0</v>
      </c>
      <c r="Q224" t="s">
        <v>2</v>
      </c>
      <c r="R224" t="s">
        <v>7</v>
      </c>
      <c r="S224" t="s">
        <v>69</v>
      </c>
      <c r="T224">
        <v>5</v>
      </c>
    </row>
    <row r="225" spans="1:20" x14ac:dyDescent="0.25">
      <c r="A225" s="13">
        <v>42125</v>
      </c>
      <c r="B225">
        <v>92282</v>
      </c>
      <c r="C225" t="s">
        <v>22</v>
      </c>
      <c r="D225">
        <v>27</v>
      </c>
      <c r="E225" t="s">
        <v>19</v>
      </c>
      <c r="F225" t="s">
        <v>32</v>
      </c>
      <c r="G225" s="13"/>
      <c r="H225" t="s">
        <v>64</v>
      </c>
      <c r="I225" t="s">
        <v>25</v>
      </c>
      <c r="J225" s="13">
        <v>40148</v>
      </c>
      <c r="K225" t="s">
        <v>42</v>
      </c>
      <c r="L225" t="s">
        <v>64</v>
      </c>
      <c r="M225" t="s">
        <v>65</v>
      </c>
      <c r="N225">
        <v>516</v>
      </c>
      <c r="O225">
        <v>17.2</v>
      </c>
      <c r="P225">
        <v>0</v>
      </c>
      <c r="Q225" t="s">
        <v>2</v>
      </c>
      <c r="R225" t="s">
        <v>7</v>
      </c>
      <c r="S225" t="s">
        <v>69</v>
      </c>
      <c r="T225">
        <v>5</v>
      </c>
    </row>
    <row r="226" spans="1:20" x14ac:dyDescent="0.25">
      <c r="A226" s="13">
        <v>42125</v>
      </c>
      <c r="B226">
        <v>92340</v>
      </c>
      <c r="C226" t="s">
        <v>22</v>
      </c>
      <c r="D226">
        <v>27</v>
      </c>
      <c r="E226" t="s">
        <v>16</v>
      </c>
      <c r="F226" t="s">
        <v>32</v>
      </c>
      <c r="G226" s="13"/>
      <c r="H226" t="s">
        <v>64</v>
      </c>
      <c r="I226" t="s">
        <v>25</v>
      </c>
      <c r="J226" s="13">
        <v>40085</v>
      </c>
      <c r="K226" t="s">
        <v>42</v>
      </c>
      <c r="L226" t="s">
        <v>64</v>
      </c>
      <c r="M226" t="s">
        <v>65</v>
      </c>
      <c r="N226">
        <v>579</v>
      </c>
      <c r="O226">
        <v>19.3</v>
      </c>
      <c r="P226">
        <v>0</v>
      </c>
      <c r="Q226" t="s">
        <v>2</v>
      </c>
      <c r="R226" t="s">
        <v>7</v>
      </c>
      <c r="S226" t="s">
        <v>69</v>
      </c>
      <c r="T226">
        <v>5</v>
      </c>
    </row>
    <row r="227" spans="1:20" x14ac:dyDescent="0.25">
      <c r="A227" s="13">
        <v>42125</v>
      </c>
      <c r="B227">
        <v>95730</v>
      </c>
      <c r="C227" t="s">
        <v>22</v>
      </c>
      <c r="D227">
        <v>27</v>
      </c>
      <c r="E227" t="s">
        <v>18</v>
      </c>
      <c r="F227" t="s">
        <v>32</v>
      </c>
      <c r="G227" s="13"/>
      <c r="H227" t="s">
        <v>64</v>
      </c>
      <c r="I227" t="s">
        <v>25</v>
      </c>
      <c r="J227" s="13">
        <v>39623</v>
      </c>
      <c r="K227" t="s">
        <v>42</v>
      </c>
      <c r="L227" t="s">
        <v>64</v>
      </c>
      <c r="M227" t="s">
        <v>65</v>
      </c>
      <c r="N227">
        <v>1041</v>
      </c>
      <c r="O227">
        <v>34.700000000000003</v>
      </c>
      <c r="P227">
        <v>0</v>
      </c>
      <c r="Q227" t="s">
        <v>2</v>
      </c>
      <c r="R227" t="s">
        <v>7</v>
      </c>
      <c r="S227" t="s">
        <v>69</v>
      </c>
      <c r="T227">
        <v>5</v>
      </c>
    </row>
    <row r="228" spans="1:20" x14ac:dyDescent="0.25">
      <c r="A228" s="13">
        <v>42156</v>
      </c>
      <c r="B228">
        <v>91744</v>
      </c>
      <c r="C228" t="s">
        <v>22</v>
      </c>
      <c r="D228">
        <v>27</v>
      </c>
      <c r="E228" t="s">
        <v>20</v>
      </c>
      <c r="F228" t="s">
        <v>32</v>
      </c>
      <c r="G228" s="13"/>
      <c r="H228" t="s">
        <v>64</v>
      </c>
      <c r="I228" t="s">
        <v>27</v>
      </c>
      <c r="J228" s="13">
        <v>39070</v>
      </c>
      <c r="K228" t="s">
        <v>42</v>
      </c>
      <c r="L228" t="s">
        <v>64</v>
      </c>
      <c r="M228" t="s">
        <v>65</v>
      </c>
      <c r="N228">
        <v>1625</v>
      </c>
      <c r="O228">
        <v>54.17</v>
      </c>
      <c r="P228">
        <v>0</v>
      </c>
      <c r="Q228" t="s">
        <v>2</v>
      </c>
      <c r="R228" t="s">
        <v>7</v>
      </c>
      <c r="S228" t="s">
        <v>73</v>
      </c>
      <c r="T228">
        <v>6</v>
      </c>
    </row>
    <row r="229" spans="1:20" x14ac:dyDescent="0.25">
      <c r="A229" s="13">
        <v>42156</v>
      </c>
      <c r="B229">
        <v>92282</v>
      </c>
      <c r="C229" t="s">
        <v>22</v>
      </c>
      <c r="D229">
        <v>27</v>
      </c>
      <c r="E229" t="s">
        <v>19</v>
      </c>
      <c r="F229" t="s">
        <v>32</v>
      </c>
      <c r="G229" s="13"/>
      <c r="H229" t="s">
        <v>64</v>
      </c>
      <c r="I229" t="s">
        <v>25</v>
      </c>
      <c r="J229" s="13">
        <v>40148</v>
      </c>
      <c r="K229" t="s">
        <v>42</v>
      </c>
      <c r="L229" t="s">
        <v>64</v>
      </c>
      <c r="M229" t="s">
        <v>65</v>
      </c>
      <c r="N229">
        <v>547</v>
      </c>
      <c r="O229">
        <v>18.23</v>
      </c>
      <c r="P229">
        <v>0</v>
      </c>
      <c r="Q229" t="s">
        <v>2</v>
      </c>
      <c r="R229" t="s">
        <v>7</v>
      </c>
      <c r="S229" t="s">
        <v>73</v>
      </c>
      <c r="T229">
        <v>6</v>
      </c>
    </row>
    <row r="230" spans="1:20" x14ac:dyDescent="0.25">
      <c r="A230" s="13">
        <v>42156</v>
      </c>
      <c r="B230">
        <v>92340</v>
      </c>
      <c r="C230" t="s">
        <v>22</v>
      </c>
      <c r="D230">
        <v>27</v>
      </c>
      <c r="E230" t="s">
        <v>16</v>
      </c>
      <c r="F230" t="s">
        <v>32</v>
      </c>
      <c r="G230" s="13"/>
      <c r="H230" t="s">
        <v>64</v>
      </c>
      <c r="I230" t="s">
        <v>25</v>
      </c>
      <c r="J230" s="13">
        <v>40085</v>
      </c>
      <c r="K230" t="s">
        <v>42</v>
      </c>
      <c r="L230" t="s">
        <v>64</v>
      </c>
      <c r="M230" t="s">
        <v>65</v>
      </c>
      <c r="N230">
        <v>610</v>
      </c>
      <c r="O230">
        <v>20.329999999999998</v>
      </c>
      <c r="P230">
        <v>0</v>
      </c>
      <c r="Q230" t="s">
        <v>2</v>
      </c>
      <c r="R230" t="s">
        <v>7</v>
      </c>
      <c r="S230" t="s">
        <v>73</v>
      </c>
      <c r="T230">
        <v>6</v>
      </c>
    </row>
    <row r="231" spans="1:20" x14ac:dyDescent="0.25">
      <c r="A231" s="13">
        <v>42156</v>
      </c>
      <c r="B231">
        <v>95730</v>
      </c>
      <c r="C231" t="s">
        <v>22</v>
      </c>
      <c r="D231">
        <v>27</v>
      </c>
      <c r="E231" t="s">
        <v>18</v>
      </c>
      <c r="F231" t="s">
        <v>32</v>
      </c>
      <c r="G231" s="13"/>
      <c r="H231" t="s">
        <v>64</v>
      </c>
      <c r="I231" t="s">
        <v>25</v>
      </c>
      <c r="J231" s="13">
        <v>39623</v>
      </c>
      <c r="K231" t="s">
        <v>42</v>
      </c>
      <c r="L231" t="s">
        <v>64</v>
      </c>
      <c r="M231" t="s">
        <v>65</v>
      </c>
      <c r="N231">
        <v>1072</v>
      </c>
      <c r="O231">
        <v>35.729999999999997</v>
      </c>
      <c r="P231">
        <v>0</v>
      </c>
      <c r="Q231" t="s">
        <v>2</v>
      </c>
      <c r="R231" t="s">
        <v>7</v>
      </c>
      <c r="S231" t="s">
        <v>73</v>
      </c>
      <c r="T231">
        <v>6</v>
      </c>
    </row>
    <row r="232" spans="1:20" x14ac:dyDescent="0.25">
      <c r="A232" s="13">
        <v>42186</v>
      </c>
      <c r="B232">
        <v>91744</v>
      </c>
      <c r="C232" t="s">
        <v>22</v>
      </c>
      <c r="D232">
        <v>27</v>
      </c>
      <c r="E232" t="s">
        <v>20</v>
      </c>
      <c r="F232" t="s">
        <v>32</v>
      </c>
      <c r="G232" s="13"/>
      <c r="H232" t="s">
        <v>64</v>
      </c>
      <c r="I232" t="s">
        <v>27</v>
      </c>
      <c r="J232" s="13">
        <v>39070</v>
      </c>
      <c r="K232" t="s">
        <v>42</v>
      </c>
      <c r="L232" t="s">
        <v>64</v>
      </c>
      <c r="M232" t="s">
        <v>65</v>
      </c>
      <c r="N232">
        <v>1655</v>
      </c>
      <c r="O232">
        <v>55.17</v>
      </c>
      <c r="P232">
        <v>0</v>
      </c>
      <c r="Q232" t="s">
        <v>2</v>
      </c>
      <c r="R232" t="s">
        <v>8</v>
      </c>
      <c r="S232" t="s">
        <v>74</v>
      </c>
      <c r="T232">
        <v>7</v>
      </c>
    </row>
    <row r="233" spans="1:20" x14ac:dyDescent="0.25">
      <c r="A233" s="13">
        <v>42186</v>
      </c>
      <c r="B233">
        <v>92282</v>
      </c>
      <c r="C233" t="s">
        <v>22</v>
      </c>
      <c r="D233">
        <v>27</v>
      </c>
      <c r="E233" t="s">
        <v>19</v>
      </c>
      <c r="F233" t="s">
        <v>32</v>
      </c>
      <c r="G233" s="13"/>
      <c r="H233" t="s">
        <v>64</v>
      </c>
      <c r="I233" t="s">
        <v>25</v>
      </c>
      <c r="J233" s="13">
        <v>40148</v>
      </c>
      <c r="K233" t="s">
        <v>42</v>
      </c>
      <c r="L233" t="s">
        <v>64</v>
      </c>
      <c r="M233" t="s">
        <v>65</v>
      </c>
      <c r="N233">
        <v>577</v>
      </c>
      <c r="O233">
        <v>19.23</v>
      </c>
      <c r="P233">
        <v>0</v>
      </c>
      <c r="Q233" t="s">
        <v>2</v>
      </c>
      <c r="R233" t="s">
        <v>8</v>
      </c>
      <c r="S233" t="s">
        <v>74</v>
      </c>
      <c r="T233">
        <v>7</v>
      </c>
    </row>
    <row r="234" spans="1:20" x14ac:dyDescent="0.25">
      <c r="A234" s="13">
        <v>42186</v>
      </c>
      <c r="B234">
        <v>92340</v>
      </c>
      <c r="C234" t="s">
        <v>22</v>
      </c>
      <c r="D234">
        <v>27</v>
      </c>
      <c r="E234" t="s">
        <v>16</v>
      </c>
      <c r="F234" t="s">
        <v>32</v>
      </c>
      <c r="G234" s="13"/>
      <c r="H234" t="s">
        <v>64</v>
      </c>
      <c r="I234" t="s">
        <v>25</v>
      </c>
      <c r="J234" s="13">
        <v>40085</v>
      </c>
      <c r="K234" t="s">
        <v>42</v>
      </c>
      <c r="L234" t="s">
        <v>64</v>
      </c>
      <c r="M234" t="s">
        <v>65</v>
      </c>
      <c r="N234">
        <v>640</v>
      </c>
      <c r="O234">
        <v>21.33</v>
      </c>
      <c r="P234">
        <v>0</v>
      </c>
      <c r="Q234" t="s">
        <v>2</v>
      </c>
      <c r="R234" t="s">
        <v>8</v>
      </c>
      <c r="S234" t="s">
        <v>74</v>
      </c>
      <c r="T234">
        <v>7</v>
      </c>
    </row>
    <row r="235" spans="1:20" x14ac:dyDescent="0.25">
      <c r="A235" s="13">
        <v>42186</v>
      </c>
      <c r="B235">
        <v>95730</v>
      </c>
      <c r="C235" t="s">
        <v>22</v>
      </c>
      <c r="D235">
        <v>27</v>
      </c>
      <c r="E235" t="s">
        <v>18</v>
      </c>
      <c r="F235" t="s">
        <v>32</v>
      </c>
      <c r="G235" s="13"/>
      <c r="H235" t="s">
        <v>64</v>
      </c>
      <c r="I235" t="s">
        <v>25</v>
      </c>
      <c r="J235" s="13">
        <v>39623</v>
      </c>
      <c r="K235" t="s">
        <v>42</v>
      </c>
      <c r="L235" t="s">
        <v>64</v>
      </c>
      <c r="M235" t="s">
        <v>65</v>
      </c>
      <c r="N235">
        <v>1102</v>
      </c>
      <c r="O235">
        <v>36.729999999999997</v>
      </c>
      <c r="P235">
        <v>0</v>
      </c>
      <c r="Q235" t="s">
        <v>2</v>
      </c>
      <c r="R235" t="s">
        <v>8</v>
      </c>
      <c r="S235" t="s">
        <v>74</v>
      </c>
      <c r="T235">
        <v>7</v>
      </c>
    </row>
    <row r="236" spans="1:20" x14ac:dyDescent="0.25">
      <c r="A236" s="13">
        <v>42217</v>
      </c>
      <c r="B236">
        <v>91744</v>
      </c>
      <c r="C236" t="s">
        <v>22</v>
      </c>
      <c r="D236">
        <v>27</v>
      </c>
      <c r="E236" t="s">
        <v>20</v>
      </c>
      <c r="F236" t="s">
        <v>32</v>
      </c>
      <c r="G236" s="13"/>
      <c r="H236" t="s">
        <v>64</v>
      </c>
      <c r="I236" t="s">
        <v>27</v>
      </c>
      <c r="J236" s="13">
        <v>39070</v>
      </c>
      <c r="K236" t="s">
        <v>42</v>
      </c>
      <c r="L236" t="s">
        <v>64</v>
      </c>
      <c r="M236" t="s">
        <v>65</v>
      </c>
      <c r="N236">
        <v>1686</v>
      </c>
      <c r="O236">
        <v>56.2</v>
      </c>
      <c r="P236">
        <v>0</v>
      </c>
      <c r="Q236" t="s">
        <v>2</v>
      </c>
      <c r="R236" t="s">
        <v>8</v>
      </c>
      <c r="S236" t="s">
        <v>70</v>
      </c>
      <c r="T236">
        <v>8</v>
      </c>
    </row>
    <row r="237" spans="1:20" x14ac:dyDescent="0.25">
      <c r="A237" s="13">
        <v>42217</v>
      </c>
      <c r="B237">
        <v>92282</v>
      </c>
      <c r="C237" t="s">
        <v>22</v>
      </c>
      <c r="D237">
        <v>27</v>
      </c>
      <c r="E237" t="s">
        <v>19</v>
      </c>
      <c r="F237" t="s">
        <v>32</v>
      </c>
      <c r="G237" s="13"/>
      <c r="H237" t="s">
        <v>64</v>
      </c>
      <c r="I237" t="s">
        <v>25</v>
      </c>
      <c r="J237" s="13">
        <v>40148</v>
      </c>
      <c r="K237" t="s">
        <v>42</v>
      </c>
      <c r="L237" t="s">
        <v>64</v>
      </c>
      <c r="M237" t="s">
        <v>65</v>
      </c>
      <c r="N237">
        <v>608</v>
      </c>
      <c r="O237">
        <v>20.27</v>
      </c>
      <c r="P237">
        <v>0</v>
      </c>
      <c r="Q237" t="s">
        <v>2</v>
      </c>
      <c r="R237" t="s">
        <v>8</v>
      </c>
      <c r="S237" t="s">
        <v>70</v>
      </c>
      <c r="T237">
        <v>8</v>
      </c>
    </row>
    <row r="238" spans="1:20" x14ac:dyDescent="0.25">
      <c r="A238" s="13">
        <v>42217</v>
      </c>
      <c r="B238">
        <v>92340</v>
      </c>
      <c r="C238" t="s">
        <v>22</v>
      </c>
      <c r="D238">
        <v>27</v>
      </c>
      <c r="E238" t="s">
        <v>16</v>
      </c>
      <c r="F238" t="s">
        <v>32</v>
      </c>
      <c r="G238" s="13"/>
      <c r="H238" t="s">
        <v>64</v>
      </c>
      <c r="I238" t="s">
        <v>25</v>
      </c>
      <c r="J238" s="13">
        <v>40085</v>
      </c>
      <c r="K238" t="s">
        <v>42</v>
      </c>
      <c r="L238" t="s">
        <v>64</v>
      </c>
      <c r="M238" t="s">
        <v>65</v>
      </c>
      <c r="N238">
        <v>671</v>
      </c>
      <c r="O238">
        <v>22.37</v>
      </c>
      <c r="P238">
        <v>0</v>
      </c>
      <c r="Q238" t="s">
        <v>2</v>
      </c>
      <c r="R238" t="s">
        <v>8</v>
      </c>
      <c r="S238" t="s">
        <v>70</v>
      </c>
      <c r="T238">
        <v>8</v>
      </c>
    </row>
    <row r="239" spans="1:20" x14ac:dyDescent="0.25">
      <c r="A239" s="13">
        <v>42217</v>
      </c>
      <c r="B239">
        <v>95730</v>
      </c>
      <c r="C239" t="s">
        <v>22</v>
      </c>
      <c r="D239">
        <v>27</v>
      </c>
      <c r="E239" t="s">
        <v>18</v>
      </c>
      <c r="F239" t="s">
        <v>32</v>
      </c>
      <c r="G239" s="13"/>
      <c r="H239" t="s">
        <v>64</v>
      </c>
      <c r="I239" t="s">
        <v>25</v>
      </c>
      <c r="J239" s="13">
        <v>39623</v>
      </c>
      <c r="K239" t="s">
        <v>42</v>
      </c>
      <c r="L239" t="s">
        <v>64</v>
      </c>
      <c r="M239" t="s">
        <v>65</v>
      </c>
      <c r="N239">
        <v>1133</v>
      </c>
      <c r="O239">
        <v>37.770000000000003</v>
      </c>
      <c r="P239">
        <v>0</v>
      </c>
      <c r="Q239" t="s">
        <v>2</v>
      </c>
      <c r="R239" t="s">
        <v>8</v>
      </c>
      <c r="S239" t="s">
        <v>70</v>
      </c>
      <c r="T239">
        <v>8</v>
      </c>
    </row>
    <row r="240" spans="1:20" x14ac:dyDescent="0.25">
      <c r="A240" s="13">
        <v>42248</v>
      </c>
      <c r="B240">
        <v>91744</v>
      </c>
      <c r="C240" t="s">
        <v>22</v>
      </c>
      <c r="D240">
        <v>27</v>
      </c>
      <c r="E240" t="s">
        <v>20</v>
      </c>
      <c r="F240" t="s">
        <v>32</v>
      </c>
      <c r="G240" s="13"/>
      <c r="H240" t="s">
        <v>64</v>
      </c>
      <c r="I240" t="s">
        <v>27</v>
      </c>
      <c r="J240" s="13">
        <v>39070</v>
      </c>
      <c r="K240" t="s">
        <v>42</v>
      </c>
      <c r="L240" t="s">
        <v>64</v>
      </c>
      <c r="M240" t="s">
        <v>65</v>
      </c>
      <c r="N240">
        <v>1717</v>
      </c>
      <c r="O240">
        <v>57.23</v>
      </c>
      <c r="P240">
        <v>0</v>
      </c>
      <c r="Q240" t="s">
        <v>2</v>
      </c>
      <c r="R240" t="s">
        <v>8</v>
      </c>
      <c r="S240" t="s">
        <v>71</v>
      </c>
      <c r="T240">
        <v>9</v>
      </c>
    </row>
    <row r="241" spans="1:20" x14ac:dyDescent="0.25">
      <c r="A241" s="13">
        <v>42248</v>
      </c>
      <c r="B241">
        <v>92282</v>
      </c>
      <c r="C241" t="s">
        <v>22</v>
      </c>
      <c r="D241">
        <v>27</v>
      </c>
      <c r="E241" t="s">
        <v>19</v>
      </c>
      <c r="F241" t="s">
        <v>32</v>
      </c>
      <c r="G241" s="13"/>
      <c r="H241" t="s">
        <v>64</v>
      </c>
      <c r="I241" t="s">
        <v>25</v>
      </c>
      <c r="J241" s="13">
        <v>40148</v>
      </c>
      <c r="K241" t="s">
        <v>42</v>
      </c>
      <c r="L241" t="s">
        <v>64</v>
      </c>
      <c r="M241" t="s">
        <v>65</v>
      </c>
      <c r="N241">
        <v>639</v>
      </c>
      <c r="O241">
        <v>21.3</v>
      </c>
      <c r="P241">
        <v>0</v>
      </c>
      <c r="Q241" t="s">
        <v>2</v>
      </c>
      <c r="R241" t="s">
        <v>8</v>
      </c>
      <c r="S241" t="s">
        <v>71</v>
      </c>
      <c r="T241">
        <v>9</v>
      </c>
    </row>
    <row r="242" spans="1:20" x14ac:dyDescent="0.25">
      <c r="A242" s="13">
        <v>42248</v>
      </c>
      <c r="B242">
        <v>92340</v>
      </c>
      <c r="C242" t="s">
        <v>22</v>
      </c>
      <c r="D242">
        <v>27</v>
      </c>
      <c r="E242" t="s">
        <v>16</v>
      </c>
      <c r="F242" t="s">
        <v>32</v>
      </c>
      <c r="G242" s="13"/>
      <c r="H242" t="s">
        <v>64</v>
      </c>
      <c r="I242" t="s">
        <v>25</v>
      </c>
      <c r="J242" s="13">
        <v>40085</v>
      </c>
      <c r="K242" t="s">
        <v>42</v>
      </c>
      <c r="L242" t="s">
        <v>64</v>
      </c>
      <c r="M242" t="s">
        <v>65</v>
      </c>
      <c r="N242">
        <v>702</v>
      </c>
      <c r="O242">
        <v>23.4</v>
      </c>
      <c r="P242">
        <v>0</v>
      </c>
      <c r="Q242" t="s">
        <v>2</v>
      </c>
      <c r="R242" t="s">
        <v>8</v>
      </c>
      <c r="S242" t="s">
        <v>71</v>
      </c>
      <c r="T242">
        <v>9</v>
      </c>
    </row>
    <row r="243" spans="1:20" x14ac:dyDescent="0.25">
      <c r="A243" s="13">
        <v>42248</v>
      </c>
      <c r="B243">
        <v>95730</v>
      </c>
      <c r="C243" t="s">
        <v>22</v>
      </c>
      <c r="D243">
        <v>27</v>
      </c>
      <c r="E243" t="s">
        <v>18</v>
      </c>
      <c r="F243" t="s">
        <v>32</v>
      </c>
      <c r="G243" s="13"/>
      <c r="H243" t="s">
        <v>64</v>
      </c>
      <c r="I243" t="s">
        <v>25</v>
      </c>
      <c r="J243" s="13">
        <v>39623</v>
      </c>
      <c r="K243" t="s">
        <v>42</v>
      </c>
      <c r="L243" t="s">
        <v>64</v>
      </c>
      <c r="M243" t="s">
        <v>65</v>
      </c>
      <c r="N243">
        <v>1164</v>
      </c>
      <c r="O243">
        <v>38.799999999999997</v>
      </c>
      <c r="P243">
        <v>0</v>
      </c>
      <c r="Q243" t="s">
        <v>2</v>
      </c>
      <c r="R243" t="s">
        <v>8</v>
      </c>
      <c r="S243" t="s">
        <v>71</v>
      </c>
      <c r="T243">
        <v>9</v>
      </c>
    </row>
    <row r="244" spans="1:20" x14ac:dyDescent="0.25">
      <c r="A244" s="13">
        <v>42278</v>
      </c>
      <c r="B244">
        <v>91744</v>
      </c>
      <c r="C244" t="s">
        <v>22</v>
      </c>
      <c r="D244">
        <v>27</v>
      </c>
      <c r="E244" t="s">
        <v>20</v>
      </c>
      <c r="F244" t="s">
        <v>32</v>
      </c>
      <c r="G244" s="13"/>
      <c r="H244" t="s">
        <v>64</v>
      </c>
      <c r="I244" t="s">
        <v>27</v>
      </c>
      <c r="J244" s="13">
        <v>39070</v>
      </c>
      <c r="K244" t="s">
        <v>42</v>
      </c>
      <c r="L244" t="s">
        <v>64</v>
      </c>
      <c r="M244" t="s">
        <v>65</v>
      </c>
      <c r="N244">
        <v>1747</v>
      </c>
      <c r="O244">
        <v>58.23</v>
      </c>
      <c r="P244">
        <v>0</v>
      </c>
      <c r="Q244" t="s">
        <v>2</v>
      </c>
      <c r="R244" t="s">
        <v>9</v>
      </c>
      <c r="S244" t="s">
        <v>66</v>
      </c>
      <c r="T244">
        <v>10</v>
      </c>
    </row>
    <row r="245" spans="1:20" x14ac:dyDescent="0.25">
      <c r="A245" s="13">
        <v>42278</v>
      </c>
      <c r="B245">
        <v>92282</v>
      </c>
      <c r="C245" t="s">
        <v>22</v>
      </c>
      <c r="D245">
        <v>27</v>
      </c>
      <c r="E245" t="s">
        <v>19</v>
      </c>
      <c r="F245" t="s">
        <v>32</v>
      </c>
      <c r="G245" s="13"/>
      <c r="H245" t="s">
        <v>64</v>
      </c>
      <c r="I245" t="s">
        <v>25</v>
      </c>
      <c r="J245" s="13">
        <v>40148</v>
      </c>
      <c r="K245" t="s">
        <v>42</v>
      </c>
      <c r="L245" t="s">
        <v>64</v>
      </c>
      <c r="M245" t="s">
        <v>65</v>
      </c>
      <c r="N245">
        <v>669</v>
      </c>
      <c r="O245">
        <v>22.3</v>
      </c>
      <c r="P245">
        <v>0</v>
      </c>
      <c r="Q245" t="s">
        <v>2</v>
      </c>
      <c r="R245" t="s">
        <v>9</v>
      </c>
      <c r="S245" t="s">
        <v>66</v>
      </c>
      <c r="T245">
        <v>10</v>
      </c>
    </row>
    <row r="246" spans="1:20" x14ac:dyDescent="0.25">
      <c r="A246" s="13">
        <v>42278</v>
      </c>
      <c r="B246">
        <v>92340</v>
      </c>
      <c r="C246" t="s">
        <v>22</v>
      </c>
      <c r="D246">
        <v>27</v>
      </c>
      <c r="E246" t="s">
        <v>16</v>
      </c>
      <c r="F246" t="s">
        <v>32</v>
      </c>
      <c r="G246" s="13"/>
      <c r="H246" t="s">
        <v>64</v>
      </c>
      <c r="I246" t="s">
        <v>25</v>
      </c>
      <c r="J246" s="13">
        <v>40085</v>
      </c>
      <c r="K246" t="s">
        <v>42</v>
      </c>
      <c r="L246" t="s">
        <v>64</v>
      </c>
      <c r="M246" t="s">
        <v>65</v>
      </c>
      <c r="N246">
        <v>732</v>
      </c>
      <c r="O246">
        <v>24.4</v>
      </c>
      <c r="P246">
        <v>0</v>
      </c>
      <c r="Q246" t="s">
        <v>2</v>
      </c>
      <c r="R246" t="s">
        <v>9</v>
      </c>
      <c r="S246" t="s">
        <v>66</v>
      </c>
      <c r="T246">
        <v>10</v>
      </c>
    </row>
    <row r="247" spans="1:20" x14ac:dyDescent="0.25">
      <c r="A247" s="13">
        <v>42278</v>
      </c>
      <c r="B247">
        <v>95730</v>
      </c>
      <c r="C247" t="s">
        <v>22</v>
      </c>
      <c r="D247">
        <v>27</v>
      </c>
      <c r="E247" t="s">
        <v>18</v>
      </c>
      <c r="F247" t="s">
        <v>32</v>
      </c>
      <c r="G247" s="13"/>
      <c r="H247" t="s">
        <v>64</v>
      </c>
      <c r="I247" t="s">
        <v>25</v>
      </c>
      <c r="J247" s="13">
        <v>39623</v>
      </c>
      <c r="K247" t="s">
        <v>42</v>
      </c>
      <c r="L247" t="s">
        <v>64</v>
      </c>
      <c r="M247" t="s">
        <v>65</v>
      </c>
      <c r="N247">
        <v>1194</v>
      </c>
      <c r="O247">
        <v>39.799999999999997</v>
      </c>
      <c r="P247">
        <v>0</v>
      </c>
      <c r="Q247" t="s">
        <v>2</v>
      </c>
      <c r="R247" t="s">
        <v>9</v>
      </c>
      <c r="S247" t="s">
        <v>66</v>
      </c>
      <c r="T247">
        <v>10</v>
      </c>
    </row>
    <row r="248" spans="1:20" x14ac:dyDescent="0.25">
      <c r="A248" s="13">
        <v>42309</v>
      </c>
      <c r="B248">
        <v>91744</v>
      </c>
      <c r="C248" t="s">
        <v>22</v>
      </c>
      <c r="D248">
        <v>27</v>
      </c>
      <c r="E248" t="s">
        <v>20</v>
      </c>
      <c r="F248" t="s">
        <v>32</v>
      </c>
      <c r="G248" s="13"/>
      <c r="H248" t="s">
        <v>64</v>
      </c>
      <c r="I248" t="s">
        <v>27</v>
      </c>
      <c r="J248" s="13">
        <v>39070</v>
      </c>
      <c r="K248" t="s">
        <v>42</v>
      </c>
      <c r="L248" t="s">
        <v>64</v>
      </c>
      <c r="M248" t="s">
        <v>65</v>
      </c>
      <c r="N248">
        <v>1778</v>
      </c>
      <c r="O248">
        <v>59.27</v>
      </c>
      <c r="P248">
        <v>0</v>
      </c>
      <c r="Q248" t="s">
        <v>2</v>
      </c>
      <c r="R248" t="s">
        <v>9</v>
      </c>
      <c r="S248" t="s">
        <v>67</v>
      </c>
      <c r="T248">
        <v>11</v>
      </c>
    </row>
    <row r="249" spans="1:20" x14ac:dyDescent="0.25">
      <c r="A249" s="13">
        <v>42309</v>
      </c>
      <c r="B249">
        <v>92282</v>
      </c>
      <c r="C249" t="s">
        <v>22</v>
      </c>
      <c r="D249">
        <v>27</v>
      </c>
      <c r="E249" t="s">
        <v>19</v>
      </c>
      <c r="F249" t="s">
        <v>32</v>
      </c>
      <c r="G249" s="13"/>
      <c r="H249" t="s">
        <v>64</v>
      </c>
      <c r="I249" t="s">
        <v>25</v>
      </c>
      <c r="J249" s="13">
        <v>40148</v>
      </c>
      <c r="K249" t="s">
        <v>42</v>
      </c>
      <c r="L249" t="s">
        <v>64</v>
      </c>
      <c r="M249" t="s">
        <v>65</v>
      </c>
      <c r="N249">
        <v>700</v>
      </c>
      <c r="O249">
        <v>23.33</v>
      </c>
      <c r="P249">
        <v>0</v>
      </c>
      <c r="Q249" t="s">
        <v>2</v>
      </c>
      <c r="R249" t="s">
        <v>9</v>
      </c>
      <c r="S249" t="s">
        <v>67</v>
      </c>
      <c r="T249">
        <v>11</v>
      </c>
    </row>
    <row r="250" spans="1:20" x14ac:dyDescent="0.25">
      <c r="A250" s="13">
        <v>42309</v>
      </c>
      <c r="B250">
        <v>92340</v>
      </c>
      <c r="C250" t="s">
        <v>22</v>
      </c>
      <c r="D250">
        <v>27</v>
      </c>
      <c r="E250" t="s">
        <v>16</v>
      </c>
      <c r="F250" t="s">
        <v>32</v>
      </c>
      <c r="G250" s="13"/>
      <c r="H250" t="s">
        <v>64</v>
      </c>
      <c r="I250" t="s">
        <v>25</v>
      </c>
      <c r="J250" s="13">
        <v>40085</v>
      </c>
      <c r="K250" t="s">
        <v>42</v>
      </c>
      <c r="L250" t="s">
        <v>64</v>
      </c>
      <c r="M250" t="s">
        <v>65</v>
      </c>
      <c r="N250">
        <v>763</v>
      </c>
      <c r="O250">
        <v>25.43</v>
      </c>
      <c r="P250">
        <v>0</v>
      </c>
      <c r="Q250" t="s">
        <v>2</v>
      </c>
      <c r="R250" t="s">
        <v>9</v>
      </c>
      <c r="S250" t="s">
        <v>67</v>
      </c>
      <c r="T250">
        <v>11</v>
      </c>
    </row>
    <row r="251" spans="1:20" x14ac:dyDescent="0.25">
      <c r="A251" s="13">
        <v>42309</v>
      </c>
      <c r="B251">
        <v>95730</v>
      </c>
      <c r="C251" t="s">
        <v>22</v>
      </c>
      <c r="D251">
        <v>27</v>
      </c>
      <c r="E251" t="s">
        <v>18</v>
      </c>
      <c r="F251" t="s">
        <v>32</v>
      </c>
      <c r="G251" s="13"/>
      <c r="H251" t="s">
        <v>64</v>
      </c>
      <c r="I251" t="s">
        <v>25</v>
      </c>
      <c r="J251" s="13">
        <v>39623</v>
      </c>
      <c r="K251" t="s">
        <v>42</v>
      </c>
      <c r="L251" t="s">
        <v>64</v>
      </c>
      <c r="M251" t="s">
        <v>65</v>
      </c>
      <c r="N251">
        <v>1225</v>
      </c>
      <c r="O251">
        <v>40.83</v>
      </c>
      <c r="P251">
        <v>0</v>
      </c>
      <c r="Q251" t="s">
        <v>2</v>
      </c>
      <c r="R251" t="s">
        <v>9</v>
      </c>
      <c r="S251" t="s">
        <v>67</v>
      </c>
      <c r="T251">
        <v>11</v>
      </c>
    </row>
    <row r="252" spans="1:20" x14ac:dyDescent="0.25">
      <c r="A252" s="13">
        <v>42339</v>
      </c>
      <c r="B252">
        <v>91744</v>
      </c>
      <c r="C252" t="s">
        <v>22</v>
      </c>
      <c r="D252">
        <v>27</v>
      </c>
      <c r="E252" t="s">
        <v>20</v>
      </c>
      <c r="F252" t="s">
        <v>32</v>
      </c>
      <c r="G252" s="13"/>
      <c r="H252" t="s">
        <v>64</v>
      </c>
      <c r="I252" t="s">
        <v>27</v>
      </c>
      <c r="J252" s="13">
        <v>39070</v>
      </c>
      <c r="K252" t="s">
        <v>42</v>
      </c>
      <c r="L252" t="s">
        <v>64</v>
      </c>
      <c r="M252" t="s">
        <v>65</v>
      </c>
      <c r="N252">
        <v>1808</v>
      </c>
      <c r="O252">
        <v>60.27</v>
      </c>
      <c r="P252">
        <v>0</v>
      </c>
      <c r="Q252" t="s">
        <v>2</v>
      </c>
      <c r="R252" t="s">
        <v>9</v>
      </c>
      <c r="S252" t="s">
        <v>72</v>
      </c>
      <c r="T252">
        <v>12</v>
      </c>
    </row>
    <row r="253" spans="1:20" x14ac:dyDescent="0.25">
      <c r="A253" s="13">
        <v>42339</v>
      </c>
      <c r="B253">
        <v>92282</v>
      </c>
      <c r="C253" t="s">
        <v>22</v>
      </c>
      <c r="D253">
        <v>27</v>
      </c>
      <c r="E253" t="s">
        <v>19</v>
      </c>
      <c r="F253" t="s">
        <v>32</v>
      </c>
      <c r="G253" s="13"/>
      <c r="H253" t="s">
        <v>64</v>
      </c>
      <c r="I253" t="s">
        <v>25</v>
      </c>
      <c r="J253" s="13">
        <v>40148</v>
      </c>
      <c r="K253" t="s">
        <v>42</v>
      </c>
      <c r="L253" t="s">
        <v>64</v>
      </c>
      <c r="M253" t="s">
        <v>65</v>
      </c>
      <c r="N253">
        <v>730</v>
      </c>
      <c r="O253">
        <v>24.33</v>
      </c>
      <c r="P253">
        <v>0</v>
      </c>
      <c r="Q253" t="s">
        <v>2</v>
      </c>
      <c r="R253" t="s">
        <v>9</v>
      </c>
      <c r="S253" t="s">
        <v>72</v>
      </c>
      <c r="T253">
        <v>12</v>
      </c>
    </row>
    <row r="254" spans="1:20" x14ac:dyDescent="0.25">
      <c r="A254" s="13">
        <v>42339</v>
      </c>
      <c r="B254">
        <v>92340</v>
      </c>
      <c r="C254" t="s">
        <v>22</v>
      </c>
      <c r="D254">
        <v>27</v>
      </c>
      <c r="E254" t="s">
        <v>16</v>
      </c>
      <c r="F254" t="s">
        <v>32</v>
      </c>
      <c r="G254" s="13"/>
      <c r="H254" t="s">
        <v>64</v>
      </c>
      <c r="I254" t="s">
        <v>25</v>
      </c>
      <c r="J254" s="13">
        <v>40085</v>
      </c>
      <c r="K254" t="s">
        <v>42</v>
      </c>
      <c r="L254" t="s">
        <v>64</v>
      </c>
      <c r="M254" t="s">
        <v>65</v>
      </c>
      <c r="N254">
        <v>793</v>
      </c>
      <c r="O254">
        <v>26.43</v>
      </c>
      <c r="P254">
        <v>0</v>
      </c>
      <c r="Q254" t="s">
        <v>2</v>
      </c>
      <c r="R254" t="s">
        <v>9</v>
      </c>
      <c r="S254" t="s">
        <v>72</v>
      </c>
      <c r="T254">
        <v>12</v>
      </c>
    </row>
    <row r="255" spans="1:20" x14ac:dyDescent="0.25">
      <c r="A255" s="13">
        <v>42339</v>
      </c>
      <c r="B255">
        <v>95730</v>
      </c>
      <c r="C255" t="s">
        <v>22</v>
      </c>
      <c r="D255">
        <v>27</v>
      </c>
      <c r="E255" t="s">
        <v>18</v>
      </c>
      <c r="F255" t="s">
        <v>32</v>
      </c>
      <c r="G255" s="13"/>
      <c r="H255" t="s">
        <v>64</v>
      </c>
      <c r="I255" t="s">
        <v>25</v>
      </c>
      <c r="J255" s="13">
        <v>39623</v>
      </c>
      <c r="K255" t="s">
        <v>42</v>
      </c>
      <c r="L255" t="s">
        <v>64</v>
      </c>
      <c r="M255" t="s">
        <v>65</v>
      </c>
      <c r="N255">
        <v>1255</v>
      </c>
      <c r="O255">
        <v>41.83</v>
      </c>
      <c r="P255">
        <v>0</v>
      </c>
      <c r="Q255" t="s">
        <v>2</v>
      </c>
      <c r="R255" t="s">
        <v>9</v>
      </c>
      <c r="S255" t="s">
        <v>72</v>
      </c>
      <c r="T255">
        <v>12</v>
      </c>
    </row>
    <row r="256" spans="1:20" x14ac:dyDescent="0.25">
      <c r="A256" s="13">
        <v>42736</v>
      </c>
      <c r="B256">
        <v>92324</v>
      </c>
      <c r="C256" t="s">
        <v>22</v>
      </c>
      <c r="D256">
        <v>27</v>
      </c>
      <c r="E256" t="s">
        <v>20</v>
      </c>
      <c r="F256" t="s">
        <v>32</v>
      </c>
      <c r="G256" s="13"/>
      <c r="H256" t="s">
        <v>64</v>
      </c>
      <c r="I256" t="s">
        <v>25</v>
      </c>
      <c r="J256" s="13">
        <v>38505</v>
      </c>
      <c r="K256" t="s">
        <v>42</v>
      </c>
      <c r="L256" t="s">
        <v>64</v>
      </c>
      <c r="M256" t="s">
        <v>65</v>
      </c>
      <c r="N256">
        <v>2770</v>
      </c>
      <c r="O256">
        <v>92.33</v>
      </c>
      <c r="P256">
        <v>0</v>
      </c>
      <c r="Q256" t="s">
        <v>11</v>
      </c>
      <c r="R256" t="s">
        <v>3</v>
      </c>
      <c r="S256" t="s">
        <v>4</v>
      </c>
      <c r="T256">
        <v>1</v>
      </c>
    </row>
    <row r="257" spans="1:20" x14ac:dyDescent="0.25">
      <c r="A257" s="13">
        <v>42736</v>
      </c>
      <c r="B257">
        <v>110266</v>
      </c>
      <c r="C257" t="s">
        <v>22</v>
      </c>
      <c r="D257">
        <v>27</v>
      </c>
      <c r="E257" t="s">
        <v>21</v>
      </c>
      <c r="F257" t="s">
        <v>32</v>
      </c>
      <c r="G257" s="13"/>
      <c r="H257" t="s">
        <v>64</v>
      </c>
      <c r="I257" t="s">
        <v>30</v>
      </c>
      <c r="J257" s="13">
        <v>38084</v>
      </c>
      <c r="K257" t="s">
        <v>42</v>
      </c>
      <c r="L257" t="s">
        <v>64</v>
      </c>
      <c r="M257" t="s">
        <v>65</v>
      </c>
      <c r="N257">
        <v>3191</v>
      </c>
      <c r="O257">
        <v>106.37</v>
      </c>
      <c r="P257">
        <v>0</v>
      </c>
      <c r="Q257" t="s">
        <v>11</v>
      </c>
      <c r="R257" t="s">
        <v>3</v>
      </c>
      <c r="S257" t="s">
        <v>4</v>
      </c>
      <c r="T257">
        <v>1</v>
      </c>
    </row>
    <row r="258" spans="1:20" x14ac:dyDescent="0.25">
      <c r="A258" s="13">
        <v>42767</v>
      </c>
      <c r="B258">
        <v>92324</v>
      </c>
      <c r="C258" t="s">
        <v>22</v>
      </c>
      <c r="D258">
        <v>27</v>
      </c>
      <c r="E258" t="s">
        <v>20</v>
      </c>
      <c r="F258" t="s">
        <v>32</v>
      </c>
      <c r="G258" s="13"/>
      <c r="H258" t="s">
        <v>64</v>
      </c>
      <c r="I258" t="s">
        <v>25</v>
      </c>
      <c r="J258" s="13">
        <v>38505</v>
      </c>
      <c r="K258" t="s">
        <v>42</v>
      </c>
      <c r="L258" t="s">
        <v>64</v>
      </c>
      <c r="M258" t="s">
        <v>65</v>
      </c>
      <c r="N258">
        <v>2801</v>
      </c>
      <c r="O258">
        <v>93.37</v>
      </c>
      <c r="P258">
        <v>0</v>
      </c>
      <c r="Q258" t="s">
        <v>11</v>
      </c>
      <c r="R258" t="s">
        <v>3</v>
      </c>
      <c r="S258" t="s">
        <v>5</v>
      </c>
      <c r="T258">
        <v>2</v>
      </c>
    </row>
    <row r="259" spans="1:20" x14ac:dyDescent="0.25">
      <c r="A259" s="13">
        <v>42767</v>
      </c>
      <c r="B259">
        <v>110266</v>
      </c>
      <c r="C259" t="s">
        <v>22</v>
      </c>
      <c r="D259">
        <v>27</v>
      </c>
      <c r="E259" t="s">
        <v>21</v>
      </c>
      <c r="F259" t="s">
        <v>32</v>
      </c>
      <c r="G259" s="13"/>
      <c r="H259" t="s">
        <v>64</v>
      </c>
      <c r="I259" t="s">
        <v>30</v>
      </c>
      <c r="J259" s="13">
        <v>38084</v>
      </c>
      <c r="K259" t="s">
        <v>42</v>
      </c>
      <c r="L259" t="s">
        <v>64</v>
      </c>
      <c r="M259" t="s">
        <v>65</v>
      </c>
      <c r="N259">
        <v>3222</v>
      </c>
      <c r="O259">
        <v>107.4</v>
      </c>
      <c r="P259">
        <v>0</v>
      </c>
      <c r="Q259" t="s">
        <v>11</v>
      </c>
      <c r="R259" t="s">
        <v>3</v>
      </c>
      <c r="S259" t="s">
        <v>5</v>
      </c>
      <c r="T259">
        <v>2</v>
      </c>
    </row>
    <row r="260" spans="1:20" x14ac:dyDescent="0.25">
      <c r="A260" s="13">
        <v>42795</v>
      </c>
      <c r="B260">
        <v>92324</v>
      </c>
      <c r="C260" t="s">
        <v>22</v>
      </c>
      <c r="D260">
        <v>27</v>
      </c>
      <c r="E260" t="s">
        <v>20</v>
      </c>
      <c r="F260" t="s">
        <v>32</v>
      </c>
      <c r="G260" s="13"/>
      <c r="H260" t="s">
        <v>64</v>
      </c>
      <c r="I260" t="s">
        <v>25</v>
      </c>
      <c r="J260" s="13">
        <v>38505</v>
      </c>
      <c r="K260" t="s">
        <v>42</v>
      </c>
      <c r="L260" t="s">
        <v>64</v>
      </c>
      <c r="M260" t="s">
        <v>65</v>
      </c>
      <c r="N260">
        <v>2829</v>
      </c>
      <c r="O260">
        <v>94.3</v>
      </c>
      <c r="P260">
        <v>0</v>
      </c>
      <c r="Q260" t="s">
        <v>11</v>
      </c>
      <c r="R260" t="s">
        <v>3</v>
      </c>
      <c r="S260" t="s">
        <v>6</v>
      </c>
      <c r="T260">
        <v>3</v>
      </c>
    </row>
    <row r="261" spans="1:20" x14ac:dyDescent="0.25">
      <c r="A261" s="13">
        <v>42795</v>
      </c>
      <c r="B261">
        <v>110266</v>
      </c>
      <c r="C261" t="s">
        <v>22</v>
      </c>
      <c r="D261">
        <v>27</v>
      </c>
      <c r="E261" t="s">
        <v>21</v>
      </c>
      <c r="F261" t="s">
        <v>32</v>
      </c>
      <c r="G261" s="13"/>
      <c r="H261" t="s">
        <v>64</v>
      </c>
      <c r="I261" t="s">
        <v>30</v>
      </c>
      <c r="J261" s="13">
        <v>38084</v>
      </c>
      <c r="K261" t="s">
        <v>42</v>
      </c>
      <c r="L261" t="s">
        <v>64</v>
      </c>
      <c r="M261" t="s">
        <v>65</v>
      </c>
      <c r="N261">
        <v>3250</v>
      </c>
      <c r="O261">
        <v>108.33</v>
      </c>
      <c r="P261">
        <v>0</v>
      </c>
      <c r="Q261" t="s">
        <v>11</v>
      </c>
      <c r="R261" t="s">
        <v>3</v>
      </c>
      <c r="S261" t="s">
        <v>6</v>
      </c>
      <c r="T261">
        <v>3</v>
      </c>
    </row>
    <row r="262" spans="1:20" x14ac:dyDescent="0.25">
      <c r="A262" s="13">
        <v>42826</v>
      </c>
      <c r="B262">
        <v>92324</v>
      </c>
      <c r="C262" t="s">
        <v>22</v>
      </c>
      <c r="D262">
        <v>27</v>
      </c>
      <c r="E262" t="s">
        <v>20</v>
      </c>
      <c r="F262" t="s">
        <v>32</v>
      </c>
      <c r="G262" s="13"/>
      <c r="H262" t="s">
        <v>64</v>
      </c>
      <c r="I262" t="s">
        <v>25</v>
      </c>
      <c r="J262" s="13">
        <v>38505</v>
      </c>
      <c r="K262" t="s">
        <v>42</v>
      </c>
      <c r="L262" t="s">
        <v>64</v>
      </c>
      <c r="M262" t="s">
        <v>65</v>
      </c>
      <c r="N262">
        <v>2860</v>
      </c>
      <c r="O262">
        <v>95.33</v>
      </c>
      <c r="P262">
        <v>0</v>
      </c>
      <c r="Q262" t="s">
        <v>11</v>
      </c>
      <c r="R262" t="s">
        <v>7</v>
      </c>
      <c r="S262" t="s">
        <v>68</v>
      </c>
      <c r="T262">
        <v>4</v>
      </c>
    </row>
    <row r="263" spans="1:20" x14ac:dyDescent="0.25">
      <c r="A263" s="13">
        <v>42826</v>
      </c>
      <c r="B263">
        <v>110266</v>
      </c>
      <c r="C263" t="s">
        <v>22</v>
      </c>
      <c r="D263">
        <v>27</v>
      </c>
      <c r="E263" t="s">
        <v>21</v>
      </c>
      <c r="F263" t="s">
        <v>32</v>
      </c>
      <c r="G263" s="13"/>
      <c r="H263" t="s">
        <v>64</v>
      </c>
      <c r="I263" t="s">
        <v>30</v>
      </c>
      <c r="J263" s="13">
        <v>38084</v>
      </c>
      <c r="K263" t="s">
        <v>42</v>
      </c>
      <c r="L263" t="s">
        <v>64</v>
      </c>
      <c r="M263" t="s">
        <v>65</v>
      </c>
      <c r="N263">
        <v>3281</v>
      </c>
      <c r="O263">
        <v>109.37</v>
      </c>
      <c r="P263">
        <v>0</v>
      </c>
      <c r="Q263" t="s">
        <v>11</v>
      </c>
      <c r="R263" t="s">
        <v>7</v>
      </c>
      <c r="S263" t="s">
        <v>68</v>
      </c>
      <c r="T263">
        <v>4</v>
      </c>
    </row>
    <row r="264" spans="1:20" x14ac:dyDescent="0.25">
      <c r="A264" s="13">
        <v>42856</v>
      </c>
      <c r="B264">
        <v>92324</v>
      </c>
      <c r="C264" t="s">
        <v>22</v>
      </c>
      <c r="D264">
        <v>27</v>
      </c>
      <c r="E264" t="s">
        <v>20</v>
      </c>
      <c r="F264" t="s">
        <v>32</v>
      </c>
      <c r="G264" s="13"/>
      <c r="H264" t="s">
        <v>64</v>
      </c>
      <c r="I264" t="s">
        <v>25</v>
      </c>
      <c r="J264" s="13">
        <v>38505</v>
      </c>
      <c r="K264" t="s">
        <v>42</v>
      </c>
      <c r="L264" t="s">
        <v>64</v>
      </c>
      <c r="M264" t="s">
        <v>65</v>
      </c>
      <c r="N264">
        <v>2890</v>
      </c>
      <c r="O264">
        <v>96.33</v>
      </c>
      <c r="P264">
        <v>0</v>
      </c>
      <c r="Q264" t="s">
        <v>11</v>
      </c>
      <c r="R264" t="s">
        <v>7</v>
      </c>
      <c r="S264" t="s">
        <v>69</v>
      </c>
      <c r="T264">
        <v>5</v>
      </c>
    </row>
    <row r="265" spans="1:20" x14ac:dyDescent="0.25">
      <c r="A265" s="13">
        <v>42856</v>
      </c>
      <c r="B265">
        <v>110266</v>
      </c>
      <c r="C265" t="s">
        <v>22</v>
      </c>
      <c r="D265">
        <v>27</v>
      </c>
      <c r="E265" t="s">
        <v>21</v>
      </c>
      <c r="F265" t="s">
        <v>32</v>
      </c>
      <c r="G265" s="13"/>
      <c r="H265" t="s">
        <v>64</v>
      </c>
      <c r="I265" t="s">
        <v>30</v>
      </c>
      <c r="J265" s="13">
        <v>38084</v>
      </c>
      <c r="K265" t="s">
        <v>42</v>
      </c>
      <c r="L265" t="s">
        <v>64</v>
      </c>
      <c r="M265" t="s">
        <v>65</v>
      </c>
      <c r="N265">
        <v>3311</v>
      </c>
      <c r="O265">
        <v>110.37</v>
      </c>
      <c r="P265">
        <v>0</v>
      </c>
      <c r="Q265" t="s">
        <v>11</v>
      </c>
      <c r="R265" t="s">
        <v>7</v>
      </c>
      <c r="S265" t="s">
        <v>69</v>
      </c>
      <c r="T265">
        <v>5</v>
      </c>
    </row>
    <row r="266" spans="1:20" x14ac:dyDescent="0.25">
      <c r="A266" s="13">
        <v>42887</v>
      </c>
      <c r="B266">
        <v>92324</v>
      </c>
      <c r="C266" t="s">
        <v>22</v>
      </c>
      <c r="D266">
        <v>27</v>
      </c>
      <c r="E266" t="s">
        <v>20</v>
      </c>
      <c r="F266" t="s">
        <v>32</v>
      </c>
      <c r="G266" s="13"/>
      <c r="H266" t="s">
        <v>64</v>
      </c>
      <c r="I266" t="s">
        <v>25</v>
      </c>
      <c r="J266" s="13">
        <v>38505</v>
      </c>
      <c r="K266" t="s">
        <v>42</v>
      </c>
      <c r="L266" t="s">
        <v>64</v>
      </c>
      <c r="M266" t="s">
        <v>65</v>
      </c>
      <c r="N266">
        <v>2921</v>
      </c>
      <c r="O266">
        <v>97.37</v>
      </c>
      <c r="P266">
        <v>0</v>
      </c>
      <c r="Q266" t="s">
        <v>11</v>
      </c>
      <c r="R266" t="s">
        <v>7</v>
      </c>
      <c r="S266" t="s">
        <v>73</v>
      </c>
      <c r="T266">
        <v>6</v>
      </c>
    </row>
    <row r="267" spans="1:20" x14ac:dyDescent="0.25">
      <c r="A267" s="13">
        <v>42917</v>
      </c>
      <c r="B267">
        <v>92324</v>
      </c>
      <c r="C267" t="s">
        <v>22</v>
      </c>
      <c r="D267">
        <v>27</v>
      </c>
      <c r="E267" t="s">
        <v>20</v>
      </c>
      <c r="F267" t="s">
        <v>32</v>
      </c>
      <c r="G267" s="13"/>
      <c r="H267" t="s">
        <v>64</v>
      </c>
      <c r="I267" t="s">
        <v>25</v>
      </c>
      <c r="J267" s="13">
        <v>38505</v>
      </c>
      <c r="K267" t="s">
        <v>42</v>
      </c>
      <c r="L267" t="s">
        <v>64</v>
      </c>
      <c r="M267" t="s">
        <v>65</v>
      </c>
      <c r="N267">
        <v>2951</v>
      </c>
      <c r="O267">
        <v>98.37</v>
      </c>
      <c r="P267">
        <v>0</v>
      </c>
      <c r="Q267" t="s">
        <v>11</v>
      </c>
      <c r="R267" t="s">
        <v>8</v>
      </c>
      <c r="S267" t="s">
        <v>74</v>
      </c>
      <c r="T267">
        <v>7</v>
      </c>
    </row>
    <row r="268" spans="1:20" x14ac:dyDescent="0.25">
      <c r="A268" s="13">
        <v>42948</v>
      </c>
      <c r="B268">
        <v>92324</v>
      </c>
      <c r="C268" t="s">
        <v>22</v>
      </c>
      <c r="D268">
        <v>27</v>
      </c>
      <c r="E268" t="s">
        <v>20</v>
      </c>
      <c r="F268" t="s">
        <v>32</v>
      </c>
      <c r="G268" s="13"/>
      <c r="H268" t="s">
        <v>64</v>
      </c>
      <c r="I268" t="s">
        <v>25</v>
      </c>
      <c r="J268" s="13">
        <v>38505</v>
      </c>
      <c r="K268" t="s">
        <v>42</v>
      </c>
      <c r="L268" t="s">
        <v>64</v>
      </c>
      <c r="M268" t="s">
        <v>65</v>
      </c>
      <c r="N268">
        <v>2982</v>
      </c>
      <c r="O268">
        <v>99.4</v>
      </c>
      <c r="P268">
        <v>0</v>
      </c>
      <c r="Q268" t="s">
        <v>11</v>
      </c>
      <c r="R268" t="s">
        <v>8</v>
      </c>
      <c r="S268" t="s">
        <v>70</v>
      </c>
      <c r="T268">
        <v>8</v>
      </c>
    </row>
    <row r="269" spans="1:20" x14ac:dyDescent="0.25">
      <c r="A269" s="13">
        <v>42979</v>
      </c>
      <c r="B269">
        <v>92324</v>
      </c>
      <c r="C269" t="s">
        <v>22</v>
      </c>
      <c r="D269">
        <v>27</v>
      </c>
      <c r="E269" t="s">
        <v>20</v>
      </c>
      <c r="F269" t="s">
        <v>32</v>
      </c>
      <c r="G269" s="13"/>
      <c r="H269" t="s">
        <v>64</v>
      </c>
      <c r="I269" t="s">
        <v>25</v>
      </c>
      <c r="J269" s="13">
        <v>38505</v>
      </c>
      <c r="K269" t="s">
        <v>42</v>
      </c>
      <c r="L269" t="s">
        <v>64</v>
      </c>
      <c r="M269" t="s">
        <v>65</v>
      </c>
      <c r="N269">
        <v>3013</v>
      </c>
      <c r="O269">
        <v>100.43</v>
      </c>
      <c r="P269">
        <v>0</v>
      </c>
      <c r="Q269" t="s">
        <v>11</v>
      </c>
      <c r="R269" t="s">
        <v>8</v>
      </c>
      <c r="S269" t="s">
        <v>71</v>
      </c>
      <c r="T269">
        <v>9</v>
      </c>
    </row>
    <row r="270" spans="1:20" x14ac:dyDescent="0.25">
      <c r="A270" s="13">
        <v>43009</v>
      </c>
      <c r="B270">
        <v>92324</v>
      </c>
      <c r="C270" t="s">
        <v>22</v>
      </c>
      <c r="D270">
        <v>27</v>
      </c>
      <c r="E270" t="s">
        <v>20</v>
      </c>
      <c r="F270" t="s">
        <v>32</v>
      </c>
      <c r="G270" s="13"/>
      <c r="H270" t="s">
        <v>64</v>
      </c>
      <c r="I270" t="s">
        <v>25</v>
      </c>
      <c r="J270" s="13">
        <v>38505</v>
      </c>
      <c r="K270" t="s">
        <v>42</v>
      </c>
      <c r="L270" t="s">
        <v>64</v>
      </c>
      <c r="M270" t="s">
        <v>65</v>
      </c>
      <c r="N270">
        <v>3043</v>
      </c>
      <c r="O270">
        <v>101.43</v>
      </c>
      <c r="P270">
        <v>0</v>
      </c>
      <c r="Q270" t="s">
        <v>11</v>
      </c>
      <c r="R270" t="s">
        <v>9</v>
      </c>
      <c r="S270" t="s">
        <v>66</v>
      </c>
      <c r="T270">
        <v>10</v>
      </c>
    </row>
    <row r="271" spans="1:20" x14ac:dyDescent="0.25">
      <c r="A271" s="13">
        <v>43040</v>
      </c>
      <c r="B271">
        <v>92324</v>
      </c>
      <c r="C271" t="s">
        <v>22</v>
      </c>
      <c r="D271">
        <v>27</v>
      </c>
      <c r="E271" t="s">
        <v>20</v>
      </c>
      <c r="F271" t="s">
        <v>32</v>
      </c>
      <c r="G271" s="13"/>
      <c r="H271" t="s">
        <v>64</v>
      </c>
      <c r="I271" t="s">
        <v>25</v>
      </c>
      <c r="J271" s="13">
        <v>38505</v>
      </c>
      <c r="K271" t="s">
        <v>42</v>
      </c>
      <c r="L271" t="s">
        <v>64</v>
      </c>
      <c r="M271" t="s">
        <v>65</v>
      </c>
      <c r="N271">
        <v>3074</v>
      </c>
      <c r="O271">
        <v>102.47</v>
      </c>
      <c r="P271">
        <v>0</v>
      </c>
      <c r="Q271" t="s">
        <v>11</v>
      </c>
      <c r="R271" t="s">
        <v>9</v>
      </c>
      <c r="S271" t="s">
        <v>67</v>
      </c>
      <c r="T271">
        <v>11</v>
      </c>
    </row>
    <row r="272" spans="1:20" x14ac:dyDescent="0.25">
      <c r="A272" s="13">
        <v>43070</v>
      </c>
      <c r="B272">
        <v>92324</v>
      </c>
      <c r="C272" t="s">
        <v>22</v>
      </c>
      <c r="D272">
        <v>27</v>
      </c>
      <c r="E272" t="s">
        <v>20</v>
      </c>
      <c r="F272" t="s">
        <v>32</v>
      </c>
      <c r="G272" s="13"/>
      <c r="H272" t="s">
        <v>64</v>
      </c>
      <c r="I272" t="s">
        <v>25</v>
      </c>
      <c r="J272" s="13">
        <v>38505</v>
      </c>
      <c r="K272" t="s">
        <v>42</v>
      </c>
      <c r="L272" t="s">
        <v>64</v>
      </c>
      <c r="M272" t="s">
        <v>65</v>
      </c>
      <c r="N272">
        <v>3104</v>
      </c>
      <c r="O272">
        <v>103.47</v>
      </c>
      <c r="P272">
        <v>0</v>
      </c>
      <c r="Q272" t="s">
        <v>11</v>
      </c>
      <c r="R272" t="s">
        <v>9</v>
      </c>
      <c r="S272" t="s">
        <v>72</v>
      </c>
      <c r="T272">
        <v>12</v>
      </c>
    </row>
    <row r="273" spans="1:20" x14ac:dyDescent="0.25">
      <c r="A273" s="13">
        <v>43101</v>
      </c>
      <c r="B273">
        <v>54384</v>
      </c>
      <c r="C273" t="s">
        <v>22</v>
      </c>
      <c r="D273">
        <v>27</v>
      </c>
      <c r="E273" t="s">
        <v>21</v>
      </c>
      <c r="F273" t="s">
        <v>32</v>
      </c>
      <c r="G273" s="13"/>
      <c r="H273" t="s">
        <v>64</v>
      </c>
      <c r="I273" t="s">
        <v>27</v>
      </c>
      <c r="J273" s="13">
        <v>41297</v>
      </c>
      <c r="K273" t="s">
        <v>42</v>
      </c>
      <c r="L273" t="s">
        <v>64</v>
      </c>
      <c r="M273" t="s">
        <v>65</v>
      </c>
      <c r="N273">
        <v>343</v>
      </c>
      <c r="O273">
        <v>11.43</v>
      </c>
      <c r="P273">
        <v>0</v>
      </c>
      <c r="Q273" t="s">
        <v>12</v>
      </c>
      <c r="R273" t="s">
        <v>3</v>
      </c>
      <c r="S273" t="s">
        <v>4</v>
      </c>
      <c r="T273">
        <v>1</v>
      </c>
    </row>
    <row r="274" spans="1:20" x14ac:dyDescent="0.25">
      <c r="A274" s="13">
        <v>43132</v>
      </c>
      <c r="B274">
        <v>54384</v>
      </c>
      <c r="C274" t="s">
        <v>22</v>
      </c>
      <c r="D274">
        <v>27</v>
      </c>
      <c r="E274" t="s">
        <v>21</v>
      </c>
      <c r="F274" t="s">
        <v>32</v>
      </c>
      <c r="G274" s="13"/>
      <c r="H274" t="s">
        <v>64</v>
      </c>
      <c r="I274" t="s">
        <v>27</v>
      </c>
      <c r="J274" s="13">
        <v>41297</v>
      </c>
      <c r="K274" t="s">
        <v>42</v>
      </c>
      <c r="L274" t="s">
        <v>64</v>
      </c>
      <c r="M274" t="s">
        <v>65</v>
      </c>
      <c r="N274">
        <v>374</v>
      </c>
      <c r="O274">
        <v>12.47</v>
      </c>
      <c r="P274">
        <v>0</v>
      </c>
      <c r="Q274" t="s">
        <v>12</v>
      </c>
      <c r="R274" t="s">
        <v>3</v>
      </c>
      <c r="S274" t="s">
        <v>5</v>
      </c>
      <c r="T274">
        <v>2</v>
      </c>
    </row>
    <row r="275" spans="1:20" x14ac:dyDescent="0.25">
      <c r="A275" s="13">
        <v>43160</v>
      </c>
      <c r="B275">
        <v>54384</v>
      </c>
      <c r="C275" t="s">
        <v>22</v>
      </c>
      <c r="D275">
        <v>27</v>
      </c>
      <c r="E275" t="s">
        <v>21</v>
      </c>
      <c r="F275" t="s">
        <v>32</v>
      </c>
      <c r="G275" s="13"/>
      <c r="H275" t="s">
        <v>64</v>
      </c>
      <c r="I275" t="s">
        <v>27</v>
      </c>
      <c r="J275" s="13">
        <v>41297</v>
      </c>
      <c r="K275" t="s">
        <v>42</v>
      </c>
      <c r="L275" t="s">
        <v>64</v>
      </c>
      <c r="M275" t="s">
        <v>65</v>
      </c>
      <c r="N275">
        <v>402</v>
      </c>
      <c r="O275">
        <v>13.4</v>
      </c>
      <c r="P275">
        <v>0</v>
      </c>
      <c r="Q275" t="s">
        <v>12</v>
      </c>
      <c r="R275" t="s">
        <v>3</v>
      </c>
      <c r="S275" t="s">
        <v>6</v>
      </c>
      <c r="T275">
        <v>3</v>
      </c>
    </row>
    <row r="276" spans="1:20" x14ac:dyDescent="0.25">
      <c r="A276" s="13">
        <v>43191</v>
      </c>
      <c r="B276">
        <v>54384</v>
      </c>
      <c r="C276" t="s">
        <v>22</v>
      </c>
      <c r="D276">
        <v>27</v>
      </c>
      <c r="E276" t="s">
        <v>21</v>
      </c>
      <c r="F276" t="s">
        <v>32</v>
      </c>
      <c r="G276" s="13"/>
      <c r="H276" t="s">
        <v>64</v>
      </c>
      <c r="I276" t="s">
        <v>27</v>
      </c>
      <c r="J276" s="13">
        <v>41297</v>
      </c>
      <c r="K276" t="s">
        <v>42</v>
      </c>
      <c r="L276" t="s">
        <v>64</v>
      </c>
      <c r="M276" t="s">
        <v>65</v>
      </c>
      <c r="N276">
        <v>433</v>
      </c>
      <c r="O276">
        <v>14.43</v>
      </c>
      <c r="P276">
        <v>0</v>
      </c>
      <c r="Q276" t="s">
        <v>12</v>
      </c>
      <c r="R276" t="s">
        <v>7</v>
      </c>
      <c r="S276" t="s">
        <v>68</v>
      </c>
      <c r="T276">
        <v>4</v>
      </c>
    </row>
    <row r="277" spans="1:20" x14ac:dyDescent="0.25">
      <c r="A277" s="13">
        <v>43221</v>
      </c>
      <c r="B277">
        <v>54384</v>
      </c>
      <c r="C277" t="s">
        <v>22</v>
      </c>
      <c r="D277">
        <v>27</v>
      </c>
      <c r="E277" t="s">
        <v>21</v>
      </c>
      <c r="F277" t="s">
        <v>32</v>
      </c>
      <c r="G277" s="13"/>
      <c r="H277" t="s">
        <v>64</v>
      </c>
      <c r="I277" t="s">
        <v>27</v>
      </c>
      <c r="J277" s="13">
        <v>41297</v>
      </c>
      <c r="K277" t="s">
        <v>42</v>
      </c>
      <c r="L277" t="s">
        <v>64</v>
      </c>
      <c r="M277" t="s">
        <v>65</v>
      </c>
      <c r="N277">
        <v>463</v>
      </c>
      <c r="O277">
        <v>15.43</v>
      </c>
      <c r="P277">
        <v>0</v>
      </c>
      <c r="Q277" t="s">
        <v>12</v>
      </c>
      <c r="R277" t="s">
        <v>7</v>
      </c>
      <c r="S277" t="s">
        <v>69</v>
      </c>
      <c r="T277">
        <v>5</v>
      </c>
    </row>
    <row r="278" spans="1:20" x14ac:dyDescent="0.25">
      <c r="A278" s="13">
        <v>43252</v>
      </c>
      <c r="B278">
        <v>54384</v>
      </c>
      <c r="C278" t="s">
        <v>22</v>
      </c>
      <c r="D278">
        <v>27</v>
      </c>
      <c r="E278" t="s">
        <v>21</v>
      </c>
      <c r="F278" t="s">
        <v>32</v>
      </c>
      <c r="G278" s="13"/>
      <c r="H278" t="s">
        <v>64</v>
      </c>
      <c r="I278" t="s">
        <v>27</v>
      </c>
      <c r="J278" s="13">
        <v>41297</v>
      </c>
      <c r="K278" t="s">
        <v>42</v>
      </c>
      <c r="L278" t="s">
        <v>64</v>
      </c>
      <c r="M278" t="s">
        <v>65</v>
      </c>
      <c r="N278">
        <v>494</v>
      </c>
      <c r="O278">
        <v>16.47</v>
      </c>
      <c r="P278">
        <v>0</v>
      </c>
      <c r="Q278" t="s">
        <v>12</v>
      </c>
      <c r="R278" t="s">
        <v>7</v>
      </c>
      <c r="S278" t="s">
        <v>73</v>
      </c>
      <c r="T278">
        <v>6</v>
      </c>
    </row>
    <row r="279" spans="1:20" x14ac:dyDescent="0.25">
      <c r="A279" s="13">
        <v>43282</v>
      </c>
      <c r="B279">
        <v>54384</v>
      </c>
      <c r="C279" t="s">
        <v>22</v>
      </c>
      <c r="D279">
        <v>27</v>
      </c>
      <c r="E279" t="s">
        <v>21</v>
      </c>
      <c r="F279" t="s">
        <v>32</v>
      </c>
      <c r="G279" s="13"/>
      <c r="H279" t="s">
        <v>64</v>
      </c>
      <c r="I279" t="s">
        <v>27</v>
      </c>
      <c r="J279" s="13">
        <v>41297</v>
      </c>
      <c r="K279" t="s">
        <v>42</v>
      </c>
      <c r="L279" t="s">
        <v>64</v>
      </c>
      <c r="M279" t="s">
        <v>65</v>
      </c>
      <c r="N279">
        <v>524</v>
      </c>
      <c r="O279">
        <v>17.47</v>
      </c>
      <c r="P279">
        <v>0</v>
      </c>
      <c r="Q279" t="s">
        <v>12</v>
      </c>
      <c r="R279" t="s">
        <v>8</v>
      </c>
      <c r="S279" t="s">
        <v>74</v>
      </c>
      <c r="T279">
        <v>7</v>
      </c>
    </row>
    <row r="280" spans="1:20" x14ac:dyDescent="0.25">
      <c r="A280" s="13">
        <v>43313</v>
      </c>
      <c r="B280">
        <v>54384</v>
      </c>
      <c r="C280" t="s">
        <v>22</v>
      </c>
      <c r="D280">
        <v>27</v>
      </c>
      <c r="E280" t="s">
        <v>21</v>
      </c>
      <c r="F280" t="s">
        <v>32</v>
      </c>
      <c r="G280" s="13"/>
      <c r="H280" t="s">
        <v>64</v>
      </c>
      <c r="I280" t="s">
        <v>27</v>
      </c>
      <c r="J280" s="13">
        <v>41297</v>
      </c>
      <c r="K280" t="s">
        <v>42</v>
      </c>
      <c r="L280" t="s">
        <v>64</v>
      </c>
      <c r="M280" t="s">
        <v>65</v>
      </c>
      <c r="N280">
        <v>555</v>
      </c>
      <c r="O280">
        <v>18.5</v>
      </c>
      <c r="P280">
        <v>0</v>
      </c>
      <c r="Q280" t="s">
        <v>12</v>
      </c>
      <c r="R280" t="s">
        <v>8</v>
      </c>
      <c r="S280" t="s">
        <v>70</v>
      </c>
      <c r="T280">
        <v>8</v>
      </c>
    </row>
    <row r="281" spans="1:20" x14ac:dyDescent="0.25">
      <c r="A281" s="13">
        <v>43344</v>
      </c>
      <c r="B281">
        <v>54384</v>
      </c>
      <c r="C281" t="s">
        <v>22</v>
      </c>
      <c r="D281">
        <v>27</v>
      </c>
      <c r="E281" t="s">
        <v>21</v>
      </c>
      <c r="F281" t="s">
        <v>32</v>
      </c>
      <c r="G281" s="13"/>
      <c r="H281" t="s">
        <v>64</v>
      </c>
      <c r="I281" t="s">
        <v>27</v>
      </c>
      <c r="J281" s="13">
        <v>41297</v>
      </c>
      <c r="K281" t="s">
        <v>42</v>
      </c>
      <c r="L281" t="s">
        <v>64</v>
      </c>
      <c r="M281" t="s">
        <v>65</v>
      </c>
      <c r="N281">
        <v>586</v>
      </c>
      <c r="O281">
        <v>19.53</v>
      </c>
      <c r="P281">
        <v>0</v>
      </c>
      <c r="Q281" t="s">
        <v>12</v>
      </c>
      <c r="R281" t="s">
        <v>8</v>
      </c>
      <c r="S281" t="s">
        <v>71</v>
      </c>
      <c r="T281">
        <v>9</v>
      </c>
    </row>
    <row r="282" spans="1:20" x14ac:dyDescent="0.25">
      <c r="A282" s="13">
        <v>43374</v>
      </c>
      <c r="B282">
        <v>54384</v>
      </c>
      <c r="C282" t="s">
        <v>22</v>
      </c>
      <c r="D282">
        <v>27</v>
      </c>
      <c r="E282" t="s">
        <v>21</v>
      </c>
      <c r="F282" t="s">
        <v>32</v>
      </c>
      <c r="G282" s="13"/>
      <c r="H282" t="s">
        <v>64</v>
      </c>
      <c r="I282" t="s">
        <v>27</v>
      </c>
      <c r="J282" s="13">
        <v>41297</v>
      </c>
      <c r="K282" t="s">
        <v>42</v>
      </c>
      <c r="L282" t="s">
        <v>64</v>
      </c>
      <c r="M282" t="s">
        <v>65</v>
      </c>
      <c r="N282">
        <v>616</v>
      </c>
      <c r="O282">
        <v>20.53</v>
      </c>
      <c r="P282">
        <v>0</v>
      </c>
      <c r="Q282" t="s">
        <v>12</v>
      </c>
      <c r="R282" t="s">
        <v>9</v>
      </c>
      <c r="S282" t="s">
        <v>66</v>
      </c>
      <c r="T282">
        <v>10</v>
      </c>
    </row>
    <row r="283" spans="1:20" x14ac:dyDescent="0.25">
      <c r="A283" s="13">
        <v>43405</v>
      </c>
      <c r="B283">
        <v>54384</v>
      </c>
      <c r="C283" t="s">
        <v>22</v>
      </c>
      <c r="D283">
        <v>27</v>
      </c>
      <c r="E283" t="s">
        <v>21</v>
      </c>
      <c r="F283" t="s">
        <v>32</v>
      </c>
      <c r="G283" s="13"/>
      <c r="H283" t="s">
        <v>64</v>
      </c>
      <c r="I283" t="s">
        <v>27</v>
      </c>
      <c r="J283" s="13">
        <v>41297</v>
      </c>
      <c r="K283" t="s">
        <v>42</v>
      </c>
      <c r="L283" t="s">
        <v>64</v>
      </c>
      <c r="M283" t="s">
        <v>65</v>
      </c>
      <c r="N283">
        <v>647</v>
      </c>
      <c r="O283">
        <v>21.57</v>
      </c>
      <c r="P283">
        <v>0</v>
      </c>
      <c r="Q283" t="s">
        <v>12</v>
      </c>
      <c r="R283" t="s">
        <v>9</v>
      </c>
      <c r="S283" t="s">
        <v>67</v>
      </c>
      <c r="T283">
        <v>11</v>
      </c>
    </row>
    <row r="284" spans="1:20" x14ac:dyDescent="0.25">
      <c r="A284" s="13">
        <v>43435</v>
      </c>
      <c r="B284">
        <v>54384</v>
      </c>
      <c r="C284" t="s">
        <v>22</v>
      </c>
      <c r="D284">
        <v>27</v>
      </c>
      <c r="E284" t="s">
        <v>21</v>
      </c>
      <c r="F284" t="s">
        <v>32</v>
      </c>
      <c r="G284" s="13"/>
      <c r="H284" t="s">
        <v>64</v>
      </c>
      <c r="I284" t="s">
        <v>27</v>
      </c>
      <c r="J284" s="13">
        <v>41297</v>
      </c>
      <c r="K284" t="s">
        <v>42</v>
      </c>
      <c r="L284" t="s">
        <v>64</v>
      </c>
      <c r="M284" t="s">
        <v>65</v>
      </c>
      <c r="N284">
        <v>677</v>
      </c>
      <c r="O284">
        <v>22.57</v>
      </c>
      <c r="P284">
        <v>0</v>
      </c>
      <c r="Q284" t="s">
        <v>12</v>
      </c>
      <c r="R284" t="s">
        <v>9</v>
      </c>
      <c r="S284" t="s">
        <v>72</v>
      </c>
      <c r="T284">
        <v>12</v>
      </c>
    </row>
    <row r="285" spans="1:20" x14ac:dyDescent="0.25">
      <c r="A285" s="13">
        <v>42370</v>
      </c>
      <c r="B285">
        <v>92324</v>
      </c>
      <c r="C285" t="s">
        <v>22</v>
      </c>
      <c r="D285">
        <v>26</v>
      </c>
      <c r="E285" t="s">
        <v>20</v>
      </c>
      <c r="F285" t="s">
        <v>32</v>
      </c>
      <c r="G285" s="13"/>
      <c r="H285" t="s">
        <v>64</v>
      </c>
      <c r="I285" t="s">
        <v>25</v>
      </c>
      <c r="J285" s="13">
        <v>38505</v>
      </c>
      <c r="K285" t="s">
        <v>42</v>
      </c>
      <c r="L285" t="s">
        <v>64</v>
      </c>
      <c r="M285" t="s">
        <v>65</v>
      </c>
      <c r="N285">
        <v>2404</v>
      </c>
      <c r="O285">
        <v>80.13</v>
      </c>
      <c r="P285">
        <v>0</v>
      </c>
      <c r="Q285" t="s">
        <v>10</v>
      </c>
      <c r="R285" t="s">
        <v>3</v>
      </c>
      <c r="S285" t="s">
        <v>4</v>
      </c>
      <c r="T285">
        <v>1</v>
      </c>
    </row>
    <row r="286" spans="1:20" x14ac:dyDescent="0.25">
      <c r="A286" s="13">
        <v>42370</v>
      </c>
      <c r="B286">
        <v>110266</v>
      </c>
      <c r="C286" t="s">
        <v>22</v>
      </c>
      <c r="D286">
        <v>26</v>
      </c>
      <c r="E286" t="s">
        <v>21</v>
      </c>
      <c r="F286" t="s">
        <v>32</v>
      </c>
      <c r="G286" s="13"/>
      <c r="H286" t="s">
        <v>64</v>
      </c>
      <c r="I286" t="s">
        <v>30</v>
      </c>
      <c r="J286" s="13">
        <v>38084</v>
      </c>
      <c r="K286" t="s">
        <v>42</v>
      </c>
      <c r="L286" t="s">
        <v>64</v>
      </c>
      <c r="M286" t="s">
        <v>65</v>
      </c>
      <c r="N286">
        <v>2825</v>
      </c>
      <c r="O286">
        <v>94.17</v>
      </c>
      <c r="P286">
        <v>0</v>
      </c>
      <c r="Q286" t="s">
        <v>10</v>
      </c>
      <c r="R286" t="s">
        <v>3</v>
      </c>
      <c r="S286" t="s">
        <v>4</v>
      </c>
      <c r="T286">
        <v>1</v>
      </c>
    </row>
    <row r="287" spans="1:20" x14ac:dyDescent="0.25">
      <c r="A287" s="13">
        <v>42401</v>
      </c>
      <c r="B287">
        <v>92324</v>
      </c>
      <c r="C287" t="s">
        <v>22</v>
      </c>
      <c r="D287">
        <v>26</v>
      </c>
      <c r="E287" t="s">
        <v>20</v>
      </c>
      <c r="F287" t="s">
        <v>32</v>
      </c>
      <c r="G287" s="13"/>
      <c r="H287" t="s">
        <v>64</v>
      </c>
      <c r="I287" t="s">
        <v>25</v>
      </c>
      <c r="J287" s="13">
        <v>38505</v>
      </c>
      <c r="K287" t="s">
        <v>42</v>
      </c>
      <c r="L287" t="s">
        <v>64</v>
      </c>
      <c r="M287" t="s">
        <v>65</v>
      </c>
      <c r="N287">
        <v>2435</v>
      </c>
      <c r="O287">
        <v>81.17</v>
      </c>
      <c r="P287">
        <v>0</v>
      </c>
      <c r="Q287" t="s">
        <v>10</v>
      </c>
      <c r="R287" t="s">
        <v>3</v>
      </c>
      <c r="S287" t="s">
        <v>5</v>
      </c>
      <c r="T287">
        <v>2</v>
      </c>
    </row>
    <row r="288" spans="1:20" x14ac:dyDescent="0.25">
      <c r="A288" s="13">
        <v>42401</v>
      </c>
      <c r="B288">
        <v>110266</v>
      </c>
      <c r="C288" t="s">
        <v>22</v>
      </c>
      <c r="D288">
        <v>26</v>
      </c>
      <c r="E288" t="s">
        <v>21</v>
      </c>
      <c r="F288" t="s">
        <v>32</v>
      </c>
      <c r="G288" s="13"/>
      <c r="H288" t="s">
        <v>64</v>
      </c>
      <c r="I288" t="s">
        <v>30</v>
      </c>
      <c r="J288" s="13">
        <v>38084</v>
      </c>
      <c r="K288" t="s">
        <v>42</v>
      </c>
      <c r="L288" t="s">
        <v>64</v>
      </c>
      <c r="M288" t="s">
        <v>65</v>
      </c>
      <c r="N288">
        <v>2856</v>
      </c>
      <c r="O288">
        <v>95.2</v>
      </c>
      <c r="P288">
        <v>0</v>
      </c>
      <c r="Q288" t="s">
        <v>10</v>
      </c>
      <c r="R288" t="s">
        <v>3</v>
      </c>
      <c r="S288" t="s">
        <v>5</v>
      </c>
      <c r="T288">
        <v>2</v>
      </c>
    </row>
    <row r="289" spans="1:20" x14ac:dyDescent="0.25">
      <c r="A289" s="13">
        <v>42430</v>
      </c>
      <c r="B289">
        <v>92324</v>
      </c>
      <c r="C289" t="s">
        <v>22</v>
      </c>
      <c r="D289">
        <v>26</v>
      </c>
      <c r="E289" t="s">
        <v>20</v>
      </c>
      <c r="F289" t="s">
        <v>32</v>
      </c>
      <c r="G289" s="13"/>
      <c r="H289" t="s">
        <v>64</v>
      </c>
      <c r="I289" t="s">
        <v>25</v>
      </c>
      <c r="J289" s="13">
        <v>38505</v>
      </c>
      <c r="K289" t="s">
        <v>42</v>
      </c>
      <c r="L289" t="s">
        <v>64</v>
      </c>
      <c r="M289" t="s">
        <v>65</v>
      </c>
      <c r="N289">
        <v>2464</v>
      </c>
      <c r="O289">
        <v>82.13</v>
      </c>
      <c r="P289">
        <v>0</v>
      </c>
      <c r="Q289" t="s">
        <v>10</v>
      </c>
      <c r="R289" t="s">
        <v>3</v>
      </c>
      <c r="S289" t="s">
        <v>6</v>
      </c>
      <c r="T289">
        <v>3</v>
      </c>
    </row>
    <row r="290" spans="1:20" x14ac:dyDescent="0.25">
      <c r="A290" s="13">
        <v>42430</v>
      </c>
      <c r="B290">
        <v>110266</v>
      </c>
      <c r="C290" t="s">
        <v>22</v>
      </c>
      <c r="D290">
        <v>26</v>
      </c>
      <c r="E290" t="s">
        <v>21</v>
      </c>
      <c r="F290" t="s">
        <v>32</v>
      </c>
      <c r="G290" s="13"/>
      <c r="H290" t="s">
        <v>64</v>
      </c>
      <c r="I290" t="s">
        <v>30</v>
      </c>
      <c r="J290" s="13">
        <v>38084</v>
      </c>
      <c r="K290" t="s">
        <v>42</v>
      </c>
      <c r="L290" t="s">
        <v>64</v>
      </c>
      <c r="M290" t="s">
        <v>65</v>
      </c>
      <c r="N290">
        <v>2885</v>
      </c>
      <c r="O290">
        <v>96.17</v>
      </c>
      <c r="P290">
        <v>0</v>
      </c>
      <c r="Q290" t="s">
        <v>10</v>
      </c>
      <c r="R290" t="s">
        <v>3</v>
      </c>
      <c r="S290" t="s">
        <v>6</v>
      </c>
      <c r="T290">
        <v>3</v>
      </c>
    </row>
    <row r="291" spans="1:20" x14ac:dyDescent="0.25">
      <c r="A291" s="13">
        <v>42461</v>
      </c>
      <c r="B291">
        <v>92324</v>
      </c>
      <c r="C291" t="s">
        <v>22</v>
      </c>
      <c r="D291">
        <v>26</v>
      </c>
      <c r="E291" t="s">
        <v>20</v>
      </c>
      <c r="F291" t="s">
        <v>32</v>
      </c>
      <c r="G291" s="13"/>
      <c r="H291" t="s">
        <v>64</v>
      </c>
      <c r="I291" t="s">
        <v>25</v>
      </c>
      <c r="J291" s="13">
        <v>38505</v>
      </c>
      <c r="K291" t="s">
        <v>42</v>
      </c>
      <c r="L291" t="s">
        <v>64</v>
      </c>
      <c r="M291" t="s">
        <v>65</v>
      </c>
      <c r="N291">
        <v>2495</v>
      </c>
      <c r="O291">
        <v>83.17</v>
      </c>
      <c r="P291">
        <v>0</v>
      </c>
      <c r="Q291" t="s">
        <v>10</v>
      </c>
      <c r="R291" t="s">
        <v>7</v>
      </c>
      <c r="S291" t="s">
        <v>68</v>
      </c>
      <c r="T291">
        <v>4</v>
      </c>
    </row>
    <row r="292" spans="1:20" x14ac:dyDescent="0.25">
      <c r="A292" s="13">
        <v>42461</v>
      </c>
      <c r="B292">
        <v>110266</v>
      </c>
      <c r="C292" t="s">
        <v>22</v>
      </c>
      <c r="D292">
        <v>26</v>
      </c>
      <c r="E292" t="s">
        <v>21</v>
      </c>
      <c r="F292" t="s">
        <v>32</v>
      </c>
      <c r="G292" s="13"/>
      <c r="H292" t="s">
        <v>64</v>
      </c>
      <c r="I292" t="s">
        <v>30</v>
      </c>
      <c r="J292" s="13">
        <v>38084</v>
      </c>
      <c r="K292" t="s">
        <v>42</v>
      </c>
      <c r="L292" t="s">
        <v>64</v>
      </c>
      <c r="M292" t="s">
        <v>65</v>
      </c>
      <c r="N292">
        <v>2916</v>
      </c>
      <c r="O292">
        <v>97.2</v>
      </c>
      <c r="P292">
        <v>0</v>
      </c>
      <c r="Q292" t="s">
        <v>10</v>
      </c>
      <c r="R292" t="s">
        <v>7</v>
      </c>
      <c r="S292" t="s">
        <v>68</v>
      </c>
      <c r="T292">
        <v>4</v>
      </c>
    </row>
    <row r="293" spans="1:20" x14ac:dyDescent="0.25">
      <c r="A293" s="13">
        <v>42491</v>
      </c>
      <c r="B293">
        <v>92324</v>
      </c>
      <c r="C293" t="s">
        <v>22</v>
      </c>
      <c r="D293">
        <v>26</v>
      </c>
      <c r="E293" t="s">
        <v>20</v>
      </c>
      <c r="F293" t="s">
        <v>32</v>
      </c>
      <c r="G293" s="13"/>
      <c r="H293" t="s">
        <v>64</v>
      </c>
      <c r="I293" t="s">
        <v>25</v>
      </c>
      <c r="J293" s="13">
        <v>38505</v>
      </c>
      <c r="K293" t="s">
        <v>42</v>
      </c>
      <c r="L293" t="s">
        <v>64</v>
      </c>
      <c r="M293" t="s">
        <v>65</v>
      </c>
      <c r="N293">
        <v>2525</v>
      </c>
      <c r="O293">
        <v>84.17</v>
      </c>
      <c r="P293">
        <v>0</v>
      </c>
      <c r="Q293" t="s">
        <v>10</v>
      </c>
      <c r="R293" t="s">
        <v>7</v>
      </c>
      <c r="S293" t="s">
        <v>69</v>
      </c>
      <c r="T293">
        <v>5</v>
      </c>
    </row>
    <row r="294" spans="1:20" x14ac:dyDescent="0.25">
      <c r="A294" s="13">
        <v>42491</v>
      </c>
      <c r="B294">
        <v>110266</v>
      </c>
      <c r="C294" t="s">
        <v>22</v>
      </c>
      <c r="D294">
        <v>26</v>
      </c>
      <c r="E294" t="s">
        <v>21</v>
      </c>
      <c r="F294" t="s">
        <v>32</v>
      </c>
      <c r="G294" s="13"/>
      <c r="H294" t="s">
        <v>64</v>
      </c>
      <c r="I294" t="s">
        <v>30</v>
      </c>
      <c r="J294" s="13">
        <v>38084</v>
      </c>
      <c r="K294" t="s">
        <v>42</v>
      </c>
      <c r="L294" t="s">
        <v>64</v>
      </c>
      <c r="M294" t="s">
        <v>65</v>
      </c>
      <c r="N294">
        <v>2946</v>
      </c>
      <c r="O294">
        <v>98.2</v>
      </c>
      <c r="P294">
        <v>0</v>
      </c>
      <c r="Q294" t="s">
        <v>10</v>
      </c>
      <c r="R294" t="s">
        <v>7</v>
      </c>
      <c r="S294" t="s">
        <v>69</v>
      </c>
      <c r="T294">
        <v>5</v>
      </c>
    </row>
    <row r="295" spans="1:20" x14ac:dyDescent="0.25">
      <c r="A295" s="13">
        <v>42522</v>
      </c>
      <c r="B295">
        <v>92324</v>
      </c>
      <c r="C295" t="s">
        <v>22</v>
      </c>
      <c r="D295">
        <v>26</v>
      </c>
      <c r="E295" t="s">
        <v>20</v>
      </c>
      <c r="F295" t="s">
        <v>32</v>
      </c>
      <c r="G295" s="13"/>
      <c r="H295" t="s">
        <v>64</v>
      </c>
      <c r="I295" t="s">
        <v>25</v>
      </c>
      <c r="J295" s="13">
        <v>38505</v>
      </c>
      <c r="K295" t="s">
        <v>42</v>
      </c>
      <c r="L295" t="s">
        <v>64</v>
      </c>
      <c r="M295" t="s">
        <v>65</v>
      </c>
      <c r="N295">
        <v>2556</v>
      </c>
      <c r="O295">
        <v>85.2</v>
      </c>
      <c r="P295">
        <v>0</v>
      </c>
      <c r="Q295" t="s">
        <v>10</v>
      </c>
      <c r="R295" t="s">
        <v>7</v>
      </c>
      <c r="S295" t="s">
        <v>73</v>
      </c>
      <c r="T295">
        <v>6</v>
      </c>
    </row>
    <row r="296" spans="1:20" x14ac:dyDescent="0.25">
      <c r="A296" s="13">
        <v>42522</v>
      </c>
      <c r="B296">
        <v>110266</v>
      </c>
      <c r="C296" t="s">
        <v>22</v>
      </c>
      <c r="D296">
        <v>26</v>
      </c>
      <c r="E296" t="s">
        <v>21</v>
      </c>
      <c r="F296" t="s">
        <v>32</v>
      </c>
      <c r="G296" s="13"/>
      <c r="H296" t="s">
        <v>64</v>
      </c>
      <c r="I296" t="s">
        <v>30</v>
      </c>
      <c r="J296" s="13">
        <v>38084</v>
      </c>
      <c r="K296" t="s">
        <v>42</v>
      </c>
      <c r="L296" t="s">
        <v>64</v>
      </c>
      <c r="M296" t="s">
        <v>65</v>
      </c>
      <c r="N296">
        <v>2977</v>
      </c>
      <c r="O296">
        <v>99.23</v>
      </c>
      <c r="P296">
        <v>0</v>
      </c>
      <c r="Q296" t="s">
        <v>10</v>
      </c>
      <c r="R296" t="s">
        <v>7</v>
      </c>
      <c r="S296" t="s">
        <v>73</v>
      </c>
      <c r="T296">
        <v>6</v>
      </c>
    </row>
    <row r="297" spans="1:20" x14ac:dyDescent="0.25">
      <c r="A297" s="13">
        <v>42552</v>
      </c>
      <c r="B297">
        <v>92324</v>
      </c>
      <c r="C297" t="s">
        <v>22</v>
      </c>
      <c r="D297">
        <v>26</v>
      </c>
      <c r="E297" t="s">
        <v>20</v>
      </c>
      <c r="F297" t="s">
        <v>32</v>
      </c>
      <c r="G297" s="13"/>
      <c r="H297" t="s">
        <v>64</v>
      </c>
      <c r="I297" t="s">
        <v>25</v>
      </c>
      <c r="J297" s="13">
        <v>38505</v>
      </c>
      <c r="K297" t="s">
        <v>42</v>
      </c>
      <c r="L297" t="s">
        <v>64</v>
      </c>
      <c r="M297" t="s">
        <v>65</v>
      </c>
      <c r="N297">
        <v>2586</v>
      </c>
      <c r="O297">
        <v>86.2</v>
      </c>
      <c r="P297">
        <v>0</v>
      </c>
      <c r="Q297" t="s">
        <v>10</v>
      </c>
      <c r="R297" t="s">
        <v>8</v>
      </c>
      <c r="S297" t="s">
        <v>74</v>
      </c>
      <c r="T297">
        <v>7</v>
      </c>
    </row>
    <row r="298" spans="1:20" x14ac:dyDescent="0.25">
      <c r="A298" s="13">
        <v>42552</v>
      </c>
      <c r="B298">
        <v>110266</v>
      </c>
      <c r="C298" t="s">
        <v>22</v>
      </c>
      <c r="D298">
        <v>26</v>
      </c>
      <c r="E298" t="s">
        <v>21</v>
      </c>
      <c r="F298" t="s">
        <v>32</v>
      </c>
      <c r="G298" s="13"/>
      <c r="H298" t="s">
        <v>64</v>
      </c>
      <c r="I298" t="s">
        <v>30</v>
      </c>
      <c r="J298" s="13">
        <v>38084</v>
      </c>
      <c r="K298" t="s">
        <v>42</v>
      </c>
      <c r="L298" t="s">
        <v>64</v>
      </c>
      <c r="M298" t="s">
        <v>65</v>
      </c>
      <c r="N298">
        <v>3007</v>
      </c>
      <c r="O298">
        <v>100.23</v>
      </c>
      <c r="P298">
        <v>0</v>
      </c>
      <c r="Q298" t="s">
        <v>10</v>
      </c>
      <c r="R298" t="s">
        <v>8</v>
      </c>
      <c r="S298" t="s">
        <v>74</v>
      </c>
      <c r="T298">
        <v>7</v>
      </c>
    </row>
    <row r="299" spans="1:20" x14ac:dyDescent="0.25">
      <c r="A299" s="13">
        <v>42583</v>
      </c>
      <c r="B299">
        <v>92324</v>
      </c>
      <c r="C299" t="s">
        <v>22</v>
      </c>
      <c r="D299">
        <v>26</v>
      </c>
      <c r="E299" t="s">
        <v>20</v>
      </c>
      <c r="F299" t="s">
        <v>32</v>
      </c>
      <c r="G299" s="13"/>
      <c r="H299" t="s">
        <v>64</v>
      </c>
      <c r="I299" t="s">
        <v>25</v>
      </c>
      <c r="J299" s="13">
        <v>38505</v>
      </c>
      <c r="K299" t="s">
        <v>42</v>
      </c>
      <c r="L299" t="s">
        <v>64</v>
      </c>
      <c r="M299" t="s">
        <v>65</v>
      </c>
      <c r="N299">
        <v>2617</v>
      </c>
      <c r="O299">
        <v>87.23</v>
      </c>
      <c r="P299">
        <v>0</v>
      </c>
      <c r="Q299" t="s">
        <v>10</v>
      </c>
      <c r="R299" t="s">
        <v>8</v>
      </c>
      <c r="S299" t="s">
        <v>70</v>
      </c>
      <c r="T299">
        <v>8</v>
      </c>
    </row>
    <row r="300" spans="1:20" x14ac:dyDescent="0.25">
      <c r="A300" s="13">
        <v>42583</v>
      </c>
      <c r="B300">
        <v>110266</v>
      </c>
      <c r="C300" t="s">
        <v>22</v>
      </c>
      <c r="D300">
        <v>26</v>
      </c>
      <c r="E300" t="s">
        <v>21</v>
      </c>
      <c r="F300" t="s">
        <v>32</v>
      </c>
      <c r="G300" s="13"/>
      <c r="H300" t="s">
        <v>64</v>
      </c>
      <c r="I300" t="s">
        <v>30</v>
      </c>
      <c r="J300" s="13">
        <v>38084</v>
      </c>
      <c r="K300" t="s">
        <v>42</v>
      </c>
      <c r="L300" t="s">
        <v>64</v>
      </c>
      <c r="M300" t="s">
        <v>65</v>
      </c>
      <c r="N300">
        <v>3038</v>
      </c>
      <c r="O300">
        <v>101.27</v>
      </c>
      <c r="P300">
        <v>0</v>
      </c>
      <c r="Q300" t="s">
        <v>10</v>
      </c>
      <c r="R300" t="s">
        <v>8</v>
      </c>
      <c r="S300" t="s">
        <v>70</v>
      </c>
      <c r="T300">
        <v>8</v>
      </c>
    </row>
    <row r="301" spans="1:20" x14ac:dyDescent="0.25">
      <c r="A301" s="13">
        <v>42614</v>
      </c>
      <c r="B301">
        <v>92324</v>
      </c>
      <c r="C301" t="s">
        <v>22</v>
      </c>
      <c r="D301">
        <v>26</v>
      </c>
      <c r="E301" t="s">
        <v>20</v>
      </c>
      <c r="F301" t="s">
        <v>32</v>
      </c>
      <c r="G301" s="13"/>
      <c r="H301" t="s">
        <v>64</v>
      </c>
      <c r="I301" t="s">
        <v>25</v>
      </c>
      <c r="J301" s="13">
        <v>38505</v>
      </c>
      <c r="K301" t="s">
        <v>42</v>
      </c>
      <c r="L301" t="s">
        <v>64</v>
      </c>
      <c r="M301" t="s">
        <v>65</v>
      </c>
      <c r="N301">
        <v>2648</v>
      </c>
      <c r="O301">
        <v>88.27</v>
      </c>
      <c r="P301">
        <v>0</v>
      </c>
      <c r="Q301" t="s">
        <v>10</v>
      </c>
      <c r="R301" t="s">
        <v>8</v>
      </c>
      <c r="S301" t="s">
        <v>71</v>
      </c>
      <c r="T301">
        <v>9</v>
      </c>
    </row>
    <row r="302" spans="1:20" x14ac:dyDescent="0.25">
      <c r="A302" s="13">
        <v>42614</v>
      </c>
      <c r="B302">
        <v>110266</v>
      </c>
      <c r="C302" t="s">
        <v>22</v>
      </c>
      <c r="D302">
        <v>26</v>
      </c>
      <c r="E302" t="s">
        <v>21</v>
      </c>
      <c r="F302" t="s">
        <v>32</v>
      </c>
      <c r="G302" s="13"/>
      <c r="H302" t="s">
        <v>64</v>
      </c>
      <c r="I302" t="s">
        <v>30</v>
      </c>
      <c r="J302" s="13">
        <v>38084</v>
      </c>
      <c r="K302" t="s">
        <v>42</v>
      </c>
      <c r="L302" t="s">
        <v>64</v>
      </c>
      <c r="M302" t="s">
        <v>65</v>
      </c>
      <c r="N302">
        <v>3069</v>
      </c>
      <c r="O302">
        <v>102.3</v>
      </c>
      <c r="P302">
        <v>0</v>
      </c>
      <c r="Q302" t="s">
        <v>10</v>
      </c>
      <c r="R302" t="s">
        <v>8</v>
      </c>
      <c r="S302" t="s">
        <v>71</v>
      </c>
      <c r="T302">
        <v>9</v>
      </c>
    </row>
    <row r="303" spans="1:20" x14ac:dyDescent="0.25">
      <c r="A303" s="13">
        <v>42644</v>
      </c>
      <c r="B303">
        <v>92324</v>
      </c>
      <c r="C303" t="s">
        <v>22</v>
      </c>
      <c r="D303">
        <v>26</v>
      </c>
      <c r="E303" t="s">
        <v>20</v>
      </c>
      <c r="F303" t="s">
        <v>32</v>
      </c>
      <c r="G303" s="13"/>
      <c r="H303" t="s">
        <v>64</v>
      </c>
      <c r="I303" t="s">
        <v>25</v>
      </c>
      <c r="J303" s="13">
        <v>38505</v>
      </c>
      <c r="K303" t="s">
        <v>42</v>
      </c>
      <c r="L303" t="s">
        <v>64</v>
      </c>
      <c r="M303" t="s">
        <v>65</v>
      </c>
      <c r="N303">
        <v>2678</v>
      </c>
      <c r="O303">
        <v>89.27</v>
      </c>
      <c r="P303">
        <v>0</v>
      </c>
      <c r="Q303" t="s">
        <v>10</v>
      </c>
      <c r="R303" t="s">
        <v>9</v>
      </c>
      <c r="S303" t="s">
        <v>66</v>
      </c>
      <c r="T303">
        <v>10</v>
      </c>
    </row>
    <row r="304" spans="1:20" x14ac:dyDescent="0.25">
      <c r="A304" s="13">
        <v>42644</v>
      </c>
      <c r="B304">
        <v>110266</v>
      </c>
      <c r="C304" t="s">
        <v>22</v>
      </c>
      <c r="D304">
        <v>26</v>
      </c>
      <c r="E304" t="s">
        <v>21</v>
      </c>
      <c r="F304" t="s">
        <v>32</v>
      </c>
      <c r="G304" s="13"/>
      <c r="H304" t="s">
        <v>64</v>
      </c>
      <c r="I304" t="s">
        <v>30</v>
      </c>
      <c r="J304" s="13">
        <v>38084</v>
      </c>
      <c r="K304" t="s">
        <v>42</v>
      </c>
      <c r="L304" t="s">
        <v>64</v>
      </c>
      <c r="M304" t="s">
        <v>65</v>
      </c>
      <c r="N304">
        <v>3099</v>
      </c>
      <c r="O304">
        <v>103.3</v>
      </c>
      <c r="P304">
        <v>0</v>
      </c>
      <c r="Q304" t="s">
        <v>10</v>
      </c>
      <c r="R304" t="s">
        <v>9</v>
      </c>
      <c r="S304" t="s">
        <v>66</v>
      </c>
      <c r="T304">
        <v>10</v>
      </c>
    </row>
    <row r="305" spans="1:20" x14ac:dyDescent="0.25">
      <c r="A305" s="13">
        <v>42675</v>
      </c>
      <c r="B305">
        <v>92324</v>
      </c>
      <c r="C305" t="s">
        <v>22</v>
      </c>
      <c r="D305">
        <v>26</v>
      </c>
      <c r="E305" t="s">
        <v>20</v>
      </c>
      <c r="F305" t="s">
        <v>32</v>
      </c>
      <c r="G305" s="13"/>
      <c r="H305" t="s">
        <v>64</v>
      </c>
      <c r="I305" t="s">
        <v>25</v>
      </c>
      <c r="J305" s="13">
        <v>38505</v>
      </c>
      <c r="K305" t="s">
        <v>42</v>
      </c>
      <c r="L305" t="s">
        <v>64</v>
      </c>
      <c r="M305" t="s">
        <v>65</v>
      </c>
      <c r="N305">
        <v>2709</v>
      </c>
      <c r="O305">
        <v>90.3</v>
      </c>
      <c r="P305">
        <v>0</v>
      </c>
      <c r="Q305" t="s">
        <v>10</v>
      </c>
      <c r="R305" t="s">
        <v>9</v>
      </c>
      <c r="S305" t="s">
        <v>67</v>
      </c>
      <c r="T305">
        <v>11</v>
      </c>
    </row>
    <row r="306" spans="1:20" x14ac:dyDescent="0.25">
      <c r="A306" s="13">
        <v>42675</v>
      </c>
      <c r="B306">
        <v>110266</v>
      </c>
      <c r="C306" t="s">
        <v>22</v>
      </c>
      <c r="D306">
        <v>26</v>
      </c>
      <c r="E306" t="s">
        <v>21</v>
      </c>
      <c r="F306" t="s">
        <v>32</v>
      </c>
      <c r="G306" s="13"/>
      <c r="H306" t="s">
        <v>64</v>
      </c>
      <c r="I306" t="s">
        <v>30</v>
      </c>
      <c r="J306" s="13">
        <v>38084</v>
      </c>
      <c r="K306" t="s">
        <v>42</v>
      </c>
      <c r="L306" t="s">
        <v>64</v>
      </c>
      <c r="M306" t="s">
        <v>65</v>
      </c>
      <c r="N306">
        <v>3130</v>
      </c>
      <c r="O306">
        <v>104.33</v>
      </c>
      <c r="P306">
        <v>0</v>
      </c>
      <c r="Q306" t="s">
        <v>10</v>
      </c>
      <c r="R306" t="s">
        <v>9</v>
      </c>
      <c r="S306" t="s">
        <v>67</v>
      </c>
      <c r="T306">
        <v>11</v>
      </c>
    </row>
    <row r="307" spans="1:20" x14ac:dyDescent="0.25">
      <c r="A307" s="13">
        <v>42705</v>
      </c>
      <c r="B307">
        <v>92324</v>
      </c>
      <c r="C307" t="s">
        <v>22</v>
      </c>
      <c r="D307">
        <v>26</v>
      </c>
      <c r="E307" t="s">
        <v>20</v>
      </c>
      <c r="F307" t="s">
        <v>32</v>
      </c>
      <c r="G307" s="13"/>
      <c r="H307" t="s">
        <v>64</v>
      </c>
      <c r="I307" t="s">
        <v>25</v>
      </c>
      <c r="J307" s="13">
        <v>38505</v>
      </c>
      <c r="K307" t="s">
        <v>42</v>
      </c>
      <c r="L307" t="s">
        <v>64</v>
      </c>
      <c r="M307" t="s">
        <v>65</v>
      </c>
      <c r="N307">
        <v>2739</v>
      </c>
      <c r="O307">
        <v>91.3</v>
      </c>
      <c r="P307">
        <v>0</v>
      </c>
      <c r="Q307" t="s">
        <v>10</v>
      </c>
      <c r="R307" t="s">
        <v>9</v>
      </c>
      <c r="S307" t="s">
        <v>72</v>
      </c>
      <c r="T307">
        <v>12</v>
      </c>
    </row>
    <row r="308" spans="1:20" x14ac:dyDescent="0.25">
      <c r="A308" s="13">
        <v>42705</v>
      </c>
      <c r="B308">
        <v>110266</v>
      </c>
      <c r="C308" t="s">
        <v>22</v>
      </c>
      <c r="D308">
        <v>26</v>
      </c>
      <c r="E308" t="s">
        <v>21</v>
      </c>
      <c r="F308" t="s">
        <v>32</v>
      </c>
      <c r="G308" s="13"/>
      <c r="H308" t="s">
        <v>64</v>
      </c>
      <c r="I308" t="s">
        <v>30</v>
      </c>
      <c r="J308" s="13">
        <v>38084</v>
      </c>
      <c r="K308" t="s">
        <v>42</v>
      </c>
      <c r="L308" t="s">
        <v>64</v>
      </c>
      <c r="M308" t="s">
        <v>65</v>
      </c>
      <c r="N308">
        <v>3160</v>
      </c>
      <c r="O308">
        <v>105.33</v>
      </c>
      <c r="P308">
        <v>0</v>
      </c>
      <c r="Q308" t="s">
        <v>10</v>
      </c>
      <c r="R308" t="s">
        <v>9</v>
      </c>
      <c r="S308" t="s">
        <v>72</v>
      </c>
      <c r="T308">
        <v>12</v>
      </c>
    </row>
    <row r="309" spans="1:20" x14ac:dyDescent="0.25">
      <c r="A309" s="13">
        <v>43101</v>
      </c>
      <c r="B309">
        <v>95710</v>
      </c>
      <c r="C309" t="s">
        <v>22</v>
      </c>
      <c r="D309">
        <v>26</v>
      </c>
      <c r="E309" t="s">
        <v>20</v>
      </c>
      <c r="F309" t="s">
        <v>32</v>
      </c>
      <c r="G309" s="13"/>
      <c r="H309" t="s">
        <v>64</v>
      </c>
      <c r="I309" t="s">
        <v>25</v>
      </c>
      <c r="J309" s="13">
        <v>40948</v>
      </c>
      <c r="K309" t="s">
        <v>42</v>
      </c>
      <c r="L309" t="s">
        <v>64</v>
      </c>
      <c r="M309" t="s">
        <v>65</v>
      </c>
      <c r="N309">
        <v>692</v>
      </c>
      <c r="O309">
        <v>23.07</v>
      </c>
      <c r="P309">
        <v>0</v>
      </c>
      <c r="Q309" t="s">
        <v>12</v>
      </c>
      <c r="R309" t="s">
        <v>3</v>
      </c>
      <c r="S309" t="s">
        <v>4</v>
      </c>
      <c r="T309">
        <v>1</v>
      </c>
    </row>
    <row r="310" spans="1:20" x14ac:dyDescent="0.25">
      <c r="A310" s="13">
        <v>43101</v>
      </c>
      <c r="B310">
        <v>95770</v>
      </c>
      <c r="C310" t="s">
        <v>22</v>
      </c>
      <c r="D310">
        <v>26</v>
      </c>
      <c r="E310" t="s">
        <v>20</v>
      </c>
      <c r="F310" t="s">
        <v>32</v>
      </c>
      <c r="G310" s="13"/>
      <c r="H310" t="s">
        <v>64</v>
      </c>
      <c r="I310" t="s">
        <v>25</v>
      </c>
      <c r="J310" s="13">
        <v>41423</v>
      </c>
      <c r="K310" t="s">
        <v>42</v>
      </c>
      <c r="L310" t="s">
        <v>64</v>
      </c>
      <c r="M310" t="s">
        <v>65</v>
      </c>
      <c r="N310">
        <v>217</v>
      </c>
      <c r="O310">
        <v>7.23</v>
      </c>
      <c r="P310">
        <v>0</v>
      </c>
      <c r="Q310" t="s">
        <v>12</v>
      </c>
      <c r="R310" t="s">
        <v>3</v>
      </c>
      <c r="S310" t="s">
        <v>4</v>
      </c>
      <c r="T310">
        <v>1</v>
      </c>
    </row>
    <row r="311" spans="1:20" x14ac:dyDescent="0.25">
      <c r="A311" s="13">
        <v>43132</v>
      </c>
      <c r="B311">
        <v>95710</v>
      </c>
      <c r="C311" t="s">
        <v>22</v>
      </c>
      <c r="D311">
        <v>26</v>
      </c>
      <c r="E311" t="s">
        <v>20</v>
      </c>
      <c r="F311" t="s">
        <v>32</v>
      </c>
      <c r="G311" s="13"/>
      <c r="H311" t="s">
        <v>64</v>
      </c>
      <c r="I311" t="s">
        <v>25</v>
      </c>
      <c r="J311" s="13">
        <v>40948</v>
      </c>
      <c r="K311" t="s">
        <v>42</v>
      </c>
      <c r="L311" t="s">
        <v>64</v>
      </c>
      <c r="M311" t="s">
        <v>65</v>
      </c>
      <c r="N311">
        <v>723</v>
      </c>
      <c r="O311">
        <v>24.1</v>
      </c>
      <c r="P311">
        <v>0</v>
      </c>
      <c r="Q311" t="s">
        <v>12</v>
      </c>
      <c r="R311" t="s">
        <v>3</v>
      </c>
      <c r="S311" t="s">
        <v>5</v>
      </c>
      <c r="T311">
        <v>2</v>
      </c>
    </row>
    <row r="312" spans="1:20" x14ac:dyDescent="0.25">
      <c r="A312" s="13">
        <v>43132</v>
      </c>
      <c r="B312">
        <v>95770</v>
      </c>
      <c r="C312" t="s">
        <v>22</v>
      </c>
      <c r="D312">
        <v>26</v>
      </c>
      <c r="E312" t="s">
        <v>20</v>
      </c>
      <c r="F312" t="s">
        <v>32</v>
      </c>
      <c r="G312" s="13"/>
      <c r="H312" t="s">
        <v>64</v>
      </c>
      <c r="I312" t="s">
        <v>25</v>
      </c>
      <c r="J312" s="13">
        <v>41423</v>
      </c>
      <c r="K312" t="s">
        <v>42</v>
      </c>
      <c r="L312" t="s">
        <v>64</v>
      </c>
      <c r="M312" t="s">
        <v>65</v>
      </c>
      <c r="N312">
        <v>248</v>
      </c>
      <c r="O312">
        <v>8.27</v>
      </c>
      <c r="P312">
        <v>0</v>
      </c>
      <c r="Q312" t="s">
        <v>12</v>
      </c>
      <c r="R312" t="s">
        <v>3</v>
      </c>
      <c r="S312" t="s">
        <v>5</v>
      </c>
      <c r="T312">
        <v>2</v>
      </c>
    </row>
    <row r="313" spans="1:20" x14ac:dyDescent="0.25">
      <c r="A313" s="13">
        <v>43160</v>
      </c>
      <c r="B313">
        <v>95710</v>
      </c>
      <c r="C313" t="s">
        <v>22</v>
      </c>
      <c r="D313">
        <v>26</v>
      </c>
      <c r="E313" t="s">
        <v>20</v>
      </c>
      <c r="F313" t="s">
        <v>32</v>
      </c>
      <c r="G313" s="13"/>
      <c r="H313" t="s">
        <v>64</v>
      </c>
      <c r="I313" t="s">
        <v>25</v>
      </c>
      <c r="J313" s="13">
        <v>40948</v>
      </c>
      <c r="K313" t="s">
        <v>42</v>
      </c>
      <c r="L313" t="s">
        <v>64</v>
      </c>
      <c r="M313" t="s">
        <v>65</v>
      </c>
      <c r="N313">
        <v>751</v>
      </c>
      <c r="O313">
        <v>25.03</v>
      </c>
      <c r="P313">
        <v>0</v>
      </c>
      <c r="Q313" t="s">
        <v>12</v>
      </c>
      <c r="R313" t="s">
        <v>3</v>
      </c>
      <c r="S313" t="s">
        <v>6</v>
      </c>
      <c r="T313">
        <v>3</v>
      </c>
    </row>
    <row r="314" spans="1:20" x14ac:dyDescent="0.25">
      <c r="A314" s="13">
        <v>43160</v>
      </c>
      <c r="B314">
        <v>95770</v>
      </c>
      <c r="C314" t="s">
        <v>22</v>
      </c>
      <c r="D314">
        <v>26</v>
      </c>
      <c r="E314" t="s">
        <v>20</v>
      </c>
      <c r="F314" t="s">
        <v>32</v>
      </c>
      <c r="G314" s="13"/>
      <c r="H314" t="s">
        <v>64</v>
      </c>
      <c r="I314" t="s">
        <v>25</v>
      </c>
      <c r="J314" s="13">
        <v>41423</v>
      </c>
      <c r="K314" t="s">
        <v>42</v>
      </c>
      <c r="L314" t="s">
        <v>64</v>
      </c>
      <c r="M314" t="s">
        <v>65</v>
      </c>
      <c r="N314">
        <v>276</v>
      </c>
      <c r="O314">
        <v>9.1999999999999993</v>
      </c>
      <c r="P314">
        <v>0</v>
      </c>
      <c r="Q314" t="s">
        <v>12</v>
      </c>
      <c r="R314" t="s">
        <v>3</v>
      </c>
      <c r="S314" t="s">
        <v>6</v>
      </c>
      <c r="T314">
        <v>3</v>
      </c>
    </row>
    <row r="315" spans="1:20" x14ac:dyDescent="0.25">
      <c r="A315" s="13">
        <v>43191</v>
      </c>
      <c r="B315">
        <v>95710</v>
      </c>
      <c r="C315" t="s">
        <v>22</v>
      </c>
      <c r="D315">
        <v>26</v>
      </c>
      <c r="E315" t="s">
        <v>20</v>
      </c>
      <c r="F315" t="s">
        <v>32</v>
      </c>
      <c r="G315" s="13"/>
      <c r="H315" t="s">
        <v>64</v>
      </c>
      <c r="I315" t="s">
        <v>25</v>
      </c>
      <c r="J315" s="13">
        <v>40948</v>
      </c>
      <c r="K315" t="s">
        <v>42</v>
      </c>
      <c r="L315" t="s">
        <v>64</v>
      </c>
      <c r="M315" t="s">
        <v>65</v>
      </c>
      <c r="N315">
        <v>782</v>
      </c>
      <c r="O315">
        <v>26.07</v>
      </c>
      <c r="P315">
        <v>0</v>
      </c>
      <c r="Q315" t="s">
        <v>12</v>
      </c>
      <c r="R315" t="s">
        <v>7</v>
      </c>
      <c r="S315" t="s">
        <v>68</v>
      </c>
      <c r="T315">
        <v>4</v>
      </c>
    </row>
    <row r="316" spans="1:20" x14ac:dyDescent="0.25">
      <c r="A316" s="13">
        <v>43191</v>
      </c>
      <c r="B316">
        <v>95770</v>
      </c>
      <c r="C316" t="s">
        <v>22</v>
      </c>
      <c r="D316">
        <v>26</v>
      </c>
      <c r="E316" t="s">
        <v>20</v>
      </c>
      <c r="F316" t="s">
        <v>32</v>
      </c>
      <c r="G316" s="13"/>
      <c r="H316" t="s">
        <v>64</v>
      </c>
      <c r="I316" t="s">
        <v>25</v>
      </c>
      <c r="J316" s="13">
        <v>41423</v>
      </c>
      <c r="K316" t="s">
        <v>42</v>
      </c>
      <c r="L316" t="s">
        <v>64</v>
      </c>
      <c r="M316" t="s">
        <v>65</v>
      </c>
      <c r="N316">
        <v>307</v>
      </c>
      <c r="O316">
        <v>10.23</v>
      </c>
      <c r="P316">
        <v>0</v>
      </c>
      <c r="Q316" t="s">
        <v>12</v>
      </c>
      <c r="R316" t="s">
        <v>7</v>
      </c>
      <c r="S316" t="s">
        <v>68</v>
      </c>
      <c r="T316">
        <v>4</v>
      </c>
    </row>
    <row r="317" spans="1:20" x14ac:dyDescent="0.25">
      <c r="A317" s="13">
        <v>43221</v>
      </c>
      <c r="B317">
        <v>95710</v>
      </c>
      <c r="C317" t="s">
        <v>22</v>
      </c>
      <c r="D317">
        <v>26</v>
      </c>
      <c r="E317" t="s">
        <v>20</v>
      </c>
      <c r="F317" t="s">
        <v>32</v>
      </c>
      <c r="G317" s="13"/>
      <c r="H317" t="s">
        <v>64</v>
      </c>
      <c r="I317" t="s">
        <v>25</v>
      </c>
      <c r="J317" s="13">
        <v>40948</v>
      </c>
      <c r="K317" t="s">
        <v>42</v>
      </c>
      <c r="L317" t="s">
        <v>64</v>
      </c>
      <c r="M317" t="s">
        <v>65</v>
      </c>
      <c r="N317">
        <v>812</v>
      </c>
      <c r="O317">
        <v>27.07</v>
      </c>
      <c r="P317">
        <v>0</v>
      </c>
      <c r="Q317" t="s">
        <v>12</v>
      </c>
      <c r="R317" t="s">
        <v>7</v>
      </c>
      <c r="S317" t="s">
        <v>69</v>
      </c>
      <c r="T317">
        <v>5</v>
      </c>
    </row>
    <row r="318" spans="1:20" x14ac:dyDescent="0.25">
      <c r="A318" s="13">
        <v>43221</v>
      </c>
      <c r="B318">
        <v>95770</v>
      </c>
      <c r="C318" t="s">
        <v>22</v>
      </c>
      <c r="D318">
        <v>26</v>
      </c>
      <c r="E318" t="s">
        <v>20</v>
      </c>
      <c r="F318" t="s">
        <v>32</v>
      </c>
      <c r="G318" s="13"/>
      <c r="H318" t="s">
        <v>64</v>
      </c>
      <c r="I318" t="s">
        <v>25</v>
      </c>
      <c r="J318" s="13">
        <v>41423</v>
      </c>
      <c r="K318" t="s">
        <v>42</v>
      </c>
      <c r="L318" t="s">
        <v>64</v>
      </c>
      <c r="M318" t="s">
        <v>65</v>
      </c>
      <c r="N318">
        <v>337</v>
      </c>
      <c r="O318">
        <v>11.23</v>
      </c>
      <c r="P318">
        <v>0</v>
      </c>
      <c r="Q318" t="s">
        <v>12</v>
      </c>
      <c r="R318" t="s">
        <v>7</v>
      </c>
      <c r="S318" t="s">
        <v>69</v>
      </c>
      <c r="T318">
        <v>5</v>
      </c>
    </row>
    <row r="319" spans="1:20" x14ac:dyDescent="0.25">
      <c r="A319" s="13">
        <v>43252</v>
      </c>
      <c r="B319">
        <v>95710</v>
      </c>
      <c r="C319" t="s">
        <v>22</v>
      </c>
      <c r="D319">
        <v>26</v>
      </c>
      <c r="E319" t="s">
        <v>20</v>
      </c>
      <c r="F319" t="s">
        <v>32</v>
      </c>
      <c r="G319" s="13"/>
      <c r="H319" t="s">
        <v>64</v>
      </c>
      <c r="I319" t="s">
        <v>25</v>
      </c>
      <c r="J319" s="13">
        <v>40948</v>
      </c>
      <c r="K319" t="s">
        <v>42</v>
      </c>
      <c r="L319" t="s">
        <v>64</v>
      </c>
      <c r="M319" t="s">
        <v>65</v>
      </c>
      <c r="N319">
        <v>843</v>
      </c>
      <c r="O319">
        <v>28.1</v>
      </c>
      <c r="P319">
        <v>0</v>
      </c>
      <c r="Q319" t="s">
        <v>12</v>
      </c>
      <c r="R319" t="s">
        <v>7</v>
      </c>
      <c r="S319" t="s">
        <v>73</v>
      </c>
      <c r="T319">
        <v>6</v>
      </c>
    </row>
    <row r="320" spans="1:20" x14ac:dyDescent="0.25">
      <c r="A320" s="13">
        <v>43252</v>
      </c>
      <c r="B320">
        <v>95770</v>
      </c>
      <c r="C320" t="s">
        <v>22</v>
      </c>
      <c r="D320">
        <v>26</v>
      </c>
      <c r="E320" t="s">
        <v>20</v>
      </c>
      <c r="F320" t="s">
        <v>32</v>
      </c>
      <c r="G320" s="13"/>
      <c r="H320" t="s">
        <v>64</v>
      </c>
      <c r="I320" t="s">
        <v>25</v>
      </c>
      <c r="J320" s="13">
        <v>41423</v>
      </c>
      <c r="K320" t="s">
        <v>42</v>
      </c>
      <c r="L320" t="s">
        <v>64</v>
      </c>
      <c r="M320" t="s">
        <v>65</v>
      </c>
      <c r="N320">
        <v>368</v>
      </c>
      <c r="O320">
        <v>12.27</v>
      </c>
      <c r="P320">
        <v>0</v>
      </c>
      <c r="Q320" t="s">
        <v>12</v>
      </c>
      <c r="R320" t="s">
        <v>7</v>
      </c>
      <c r="S320" t="s">
        <v>73</v>
      </c>
      <c r="T320">
        <v>6</v>
      </c>
    </row>
    <row r="321" spans="1:20" x14ac:dyDescent="0.25">
      <c r="A321" s="13">
        <v>43282</v>
      </c>
      <c r="B321">
        <v>95710</v>
      </c>
      <c r="C321" t="s">
        <v>22</v>
      </c>
      <c r="D321">
        <v>26</v>
      </c>
      <c r="E321" t="s">
        <v>20</v>
      </c>
      <c r="F321" t="s">
        <v>32</v>
      </c>
      <c r="G321" s="13"/>
      <c r="H321" t="s">
        <v>64</v>
      </c>
      <c r="I321" t="s">
        <v>25</v>
      </c>
      <c r="J321" s="13">
        <v>40948</v>
      </c>
      <c r="K321" t="s">
        <v>42</v>
      </c>
      <c r="L321" t="s">
        <v>64</v>
      </c>
      <c r="M321" t="s">
        <v>65</v>
      </c>
      <c r="N321">
        <v>873</v>
      </c>
      <c r="O321">
        <v>29.1</v>
      </c>
      <c r="P321">
        <v>0</v>
      </c>
      <c r="Q321" t="s">
        <v>12</v>
      </c>
      <c r="R321" t="s">
        <v>8</v>
      </c>
      <c r="S321" t="s">
        <v>74</v>
      </c>
      <c r="T321">
        <v>7</v>
      </c>
    </row>
    <row r="322" spans="1:20" x14ac:dyDescent="0.25">
      <c r="A322" s="13">
        <v>43282</v>
      </c>
      <c r="B322">
        <v>95770</v>
      </c>
      <c r="C322" t="s">
        <v>22</v>
      </c>
      <c r="D322">
        <v>26</v>
      </c>
      <c r="E322" t="s">
        <v>20</v>
      </c>
      <c r="F322" t="s">
        <v>32</v>
      </c>
      <c r="G322" s="13"/>
      <c r="H322" t="s">
        <v>64</v>
      </c>
      <c r="I322" t="s">
        <v>25</v>
      </c>
      <c r="J322" s="13">
        <v>41423</v>
      </c>
      <c r="K322" t="s">
        <v>42</v>
      </c>
      <c r="L322" t="s">
        <v>64</v>
      </c>
      <c r="M322" t="s">
        <v>65</v>
      </c>
      <c r="N322">
        <v>398</v>
      </c>
      <c r="O322">
        <v>13.27</v>
      </c>
      <c r="P322">
        <v>0</v>
      </c>
      <c r="Q322" t="s">
        <v>12</v>
      </c>
      <c r="R322" t="s">
        <v>8</v>
      </c>
      <c r="S322" t="s">
        <v>74</v>
      </c>
      <c r="T322">
        <v>7</v>
      </c>
    </row>
    <row r="323" spans="1:20" x14ac:dyDescent="0.25">
      <c r="A323" s="13">
        <v>43313</v>
      </c>
      <c r="B323">
        <v>95710</v>
      </c>
      <c r="C323" t="s">
        <v>22</v>
      </c>
      <c r="D323">
        <v>26</v>
      </c>
      <c r="E323" t="s">
        <v>20</v>
      </c>
      <c r="F323" t="s">
        <v>32</v>
      </c>
      <c r="G323" s="13"/>
      <c r="H323" t="s">
        <v>64</v>
      </c>
      <c r="I323" t="s">
        <v>25</v>
      </c>
      <c r="J323" s="13">
        <v>40948</v>
      </c>
      <c r="K323" t="s">
        <v>42</v>
      </c>
      <c r="L323" t="s">
        <v>64</v>
      </c>
      <c r="M323" t="s">
        <v>65</v>
      </c>
      <c r="N323">
        <v>904</v>
      </c>
      <c r="O323">
        <v>30.13</v>
      </c>
      <c r="P323">
        <v>0</v>
      </c>
      <c r="Q323" t="s">
        <v>12</v>
      </c>
      <c r="R323" t="s">
        <v>8</v>
      </c>
      <c r="S323" t="s">
        <v>70</v>
      </c>
      <c r="T323">
        <v>8</v>
      </c>
    </row>
    <row r="324" spans="1:20" x14ac:dyDescent="0.25">
      <c r="A324" s="13">
        <v>43313</v>
      </c>
      <c r="B324">
        <v>95770</v>
      </c>
      <c r="C324" t="s">
        <v>22</v>
      </c>
      <c r="D324">
        <v>26</v>
      </c>
      <c r="E324" t="s">
        <v>20</v>
      </c>
      <c r="F324" t="s">
        <v>32</v>
      </c>
      <c r="G324" s="13"/>
      <c r="H324" t="s">
        <v>64</v>
      </c>
      <c r="I324" t="s">
        <v>25</v>
      </c>
      <c r="J324" s="13">
        <v>41423</v>
      </c>
      <c r="K324" t="s">
        <v>42</v>
      </c>
      <c r="L324" t="s">
        <v>64</v>
      </c>
      <c r="M324" t="s">
        <v>65</v>
      </c>
      <c r="N324">
        <v>429</v>
      </c>
      <c r="O324">
        <v>14.3</v>
      </c>
      <c r="P324">
        <v>0</v>
      </c>
      <c r="Q324" t="s">
        <v>12</v>
      </c>
      <c r="R324" t="s">
        <v>8</v>
      </c>
      <c r="S324" t="s">
        <v>70</v>
      </c>
      <c r="T324">
        <v>8</v>
      </c>
    </row>
    <row r="325" spans="1:20" x14ac:dyDescent="0.25">
      <c r="A325" s="13">
        <v>43344</v>
      </c>
      <c r="B325">
        <v>95710</v>
      </c>
      <c r="C325" t="s">
        <v>22</v>
      </c>
      <c r="D325">
        <v>26</v>
      </c>
      <c r="E325" t="s">
        <v>20</v>
      </c>
      <c r="F325" t="s">
        <v>32</v>
      </c>
      <c r="G325" s="13"/>
      <c r="H325" t="s">
        <v>64</v>
      </c>
      <c r="I325" t="s">
        <v>25</v>
      </c>
      <c r="J325" s="13">
        <v>40948</v>
      </c>
      <c r="K325" t="s">
        <v>42</v>
      </c>
      <c r="L325" t="s">
        <v>64</v>
      </c>
      <c r="M325" t="s">
        <v>65</v>
      </c>
      <c r="N325">
        <v>935</v>
      </c>
      <c r="O325">
        <v>31.17</v>
      </c>
      <c r="P325">
        <v>0</v>
      </c>
      <c r="Q325" t="s">
        <v>12</v>
      </c>
      <c r="R325" t="s">
        <v>8</v>
      </c>
      <c r="S325" t="s">
        <v>71</v>
      </c>
      <c r="T325">
        <v>9</v>
      </c>
    </row>
    <row r="326" spans="1:20" x14ac:dyDescent="0.25">
      <c r="A326" s="13">
        <v>43344</v>
      </c>
      <c r="B326">
        <v>95770</v>
      </c>
      <c r="C326" t="s">
        <v>22</v>
      </c>
      <c r="D326">
        <v>26</v>
      </c>
      <c r="E326" t="s">
        <v>20</v>
      </c>
      <c r="F326" t="s">
        <v>32</v>
      </c>
      <c r="G326" s="13"/>
      <c r="H326" t="s">
        <v>64</v>
      </c>
      <c r="I326" t="s">
        <v>25</v>
      </c>
      <c r="J326" s="13">
        <v>41423</v>
      </c>
      <c r="K326" t="s">
        <v>42</v>
      </c>
      <c r="L326" t="s">
        <v>64</v>
      </c>
      <c r="M326" t="s">
        <v>65</v>
      </c>
      <c r="N326">
        <v>460</v>
      </c>
      <c r="O326">
        <v>15.33</v>
      </c>
      <c r="P326">
        <v>0</v>
      </c>
      <c r="Q326" t="s">
        <v>12</v>
      </c>
      <c r="R326" t="s">
        <v>8</v>
      </c>
      <c r="S326" t="s">
        <v>71</v>
      </c>
      <c r="T326">
        <v>9</v>
      </c>
    </row>
    <row r="327" spans="1:20" x14ac:dyDescent="0.25">
      <c r="A327" s="13">
        <v>43374</v>
      </c>
      <c r="B327">
        <v>95710</v>
      </c>
      <c r="C327" t="s">
        <v>22</v>
      </c>
      <c r="D327">
        <v>26</v>
      </c>
      <c r="E327" t="s">
        <v>20</v>
      </c>
      <c r="F327" t="s">
        <v>32</v>
      </c>
      <c r="G327" s="13"/>
      <c r="H327" t="s">
        <v>64</v>
      </c>
      <c r="I327" t="s">
        <v>25</v>
      </c>
      <c r="J327" s="13">
        <v>40948</v>
      </c>
      <c r="K327" t="s">
        <v>42</v>
      </c>
      <c r="L327" t="s">
        <v>64</v>
      </c>
      <c r="M327" t="s">
        <v>65</v>
      </c>
      <c r="N327">
        <v>965</v>
      </c>
      <c r="O327">
        <v>32.17</v>
      </c>
      <c r="P327">
        <v>0</v>
      </c>
      <c r="Q327" t="s">
        <v>12</v>
      </c>
      <c r="R327" t="s">
        <v>9</v>
      </c>
      <c r="S327" t="s">
        <v>66</v>
      </c>
      <c r="T327">
        <v>10</v>
      </c>
    </row>
    <row r="328" spans="1:20" x14ac:dyDescent="0.25">
      <c r="A328" s="13">
        <v>43374</v>
      </c>
      <c r="B328">
        <v>95770</v>
      </c>
      <c r="C328" t="s">
        <v>22</v>
      </c>
      <c r="D328">
        <v>26</v>
      </c>
      <c r="E328" t="s">
        <v>20</v>
      </c>
      <c r="F328" t="s">
        <v>32</v>
      </c>
      <c r="G328" s="13"/>
      <c r="H328" t="s">
        <v>64</v>
      </c>
      <c r="I328" t="s">
        <v>25</v>
      </c>
      <c r="J328" s="13">
        <v>41423</v>
      </c>
      <c r="K328" t="s">
        <v>42</v>
      </c>
      <c r="L328" t="s">
        <v>64</v>
      </c>
      <c r="M328" t="s">
        <v>65</v>
      </c>
      <c r="N328">
        <v>490</v>
      </c>
      <c r="O328">
        <v>16.329999999999998</v>
      </c>
      <c r="P328">
        <v>0</v>
      </c>
      <c r="Q328" t="s">
        <v>12</v>
      </c>
      <c r="R328" t="s">
        <v>9</v>
      </c>
      <c r="S328" t="s">
        <v>66</v>
      </c>
      <c r="T328">
        <v>10</v>
      </c>
    </row>
    <row r="329" spans="1:20" x14ac:dyDescent="0.25">
      <c r="A329" s="13">
        <v>43405</v>
      </c>
      <c r="B329">
        <v>95710</v>
      </c>
      <c r="C329" t="s">
        <v>22</v>
      </c>
      <c r="D329">
        <v>26</v>
      </c>
      <c r="E329" t="s">
        <v>20</v>
      </c>
      <c r="F329" t="s">
        <v>32</v>
      </c>
      <c r="G329" s="13"/>
      <c r="H329" t="s">
        <v>64</v>
      </c>
      <c r="I329" t="s">
        <v>25</v>
      </c>
      <c r="J329" s="13">
        <v>40948</v>
      </c>
      <c r="K329" t="s">
        <v>42</v>
      </c>
      <c r="L329" t="s">
        <v>64</v>
      </c>
      <c r="M329" t="s">
        <v>65</v>
      </c>
      <c r="N329">
        <v>996</v>
      </c>
      <c r="O329">
        <v>33.200000000000003</v>
      </c>
      <c r="P329">
        <v>0</v>
      </c>
      <c r="Q329" t="s">
        <v>12</v>
      </c>
      <c r="R329" t="s">
        <v>9</v>
      </c>
      <c r="S329" t="s">
        <v>67</v>
      </c>
      <c r="T329">
        <v>11</v>
      </c>
    </row>
    <row r="330" spans="1:20" x14ac:dyDescent="0.25">
      <c r="A330" s="13">
        <v>43405</v>
      </c>
      <c r="B330">
        <v>95770</v>
      </c>
      <c r="C330" t="s">
        <v>22</v>
      </c>
      <c r="D330">
        <v>26</v>
      </c>
      <c r="E330" t="s">
        <v>20</v>
      </c>
      <c r="F330" t="s">
        <v>32</v>
      </c>
      <c r="G330" s="13"/>
      <c r="H330" t="s">
        <v>64</v>
      </c>
      <c r="I330" t="s">
        <v>25</v>
      </c>
      <c r="J330" s="13">
        <v>41423</v>
      </c>
      <c r="K330" t="s">
        <v>42</v>
      </c>
      <c r="L330" t="s">
        <v>64</v>
      </c>
      <c r="M330" t="s">
        <v>65</v>
      </c>
      <c r="N330">
        <v>521</v>
      </c>
      <c r="O330">
        <v>17.37</v>
      </c>
      <c r="P330">
        <v>0</v>
      </c>
      <c r="Q330" t="s">
        <v>12</v>
      </c>
      <c r="R330" t="s">
        <v>9</v>
      </c>
      <c r="S330" t="s">
        <v>67</v>
      </c>
      <c r="T330">
        <v>11</v>
      </c>
    </row>
    <row r="331" spans="1:20" x14ac:dyDescent="0.25">
      <c r="A331" s="13">
        <v>43435</v>
      </c>
      <c r="B331">
        <v>95710</v>
      </c>
      <c r="C331" t="s">
        <v>22</v>
      </c>
      <c r="D331">
        <v>26</v>
      </c>
      <c r="E331" t="s">
        <v>20</v>
      </c>
      <c r="F331" t="s">
        <v>32</v>
      </c>
      <c r="G331" s="13"/>
      <c r="H331" t="s">
        <v>64</v>
      </c>
      <c r="I331" t="s">
        <v>25</v>
      </c>
      <c r="J331" s="13">
        <v>40948</v>
      </c>
      <c r="K331" t="s">
        <v>42</v>
      </c>
      <c r="L331" t="s">
        <v>64</v>
      </c>
      <c r="M331" t="s">
        <v>65</v>
      </c>
      <c r="N331">
        <v>1026</v>
      </c>
      <c r="O331">
        <v>34.200000000000003</v>
      </c>
      <c r="P331">
        <v>0</v>
      </c>
      <c r="Q331" t="s">
        <v>12</v>
      </c>
      <c r="R331" t="s">
        <v>9</v>
      </c>
      <c r="S331" t="s">
        <v>72</v>
      </c>
      <c r="T331">
        <v>12</v>
      </c>
    </row>
    <row r="332" spans="1:20" x14ac:dyDescent="0.25">
      <c r="A332" s="13">
        <v>43435</v>
      </c>
      <c r="B332">
        <v>95770</v>
      </c>
      <c r="C332" t="s">
        <v>22</v>
      </c>
      <c r="D332">
        <v>26</v>
      </c>
      <c r="E332" t="s">
        <v>20</v>
      </c>
      <c r="F332" t="s">
        <v>32</v>
      </c>
      <c r="G332" s="13"/>
      <c r="H332" t="s">
        <v>64</v>
      </c>
      <c r="I332" t="s">
        <v>25</v>
      </c>
      <c r="J332" s="13">
        <v>41423</v>
      </c>
      <c r="K332" t="s">
        <v>42</v>
      </c>
      <c r="L332" t="s">
        <v>64</v>
      </c>
      <c r="M332" t="s">
        <v>65</v>
      </c>
      <c r="N332">
        <v>551</v>
      </c>
      <c r="O332">
        <v>18.37</v>
      </c>
      <c r="P332">
        <v>0</v>
      </c>
      <c r="Q332" t="s">
        <v>12</v>
      </c>
      <c r="R332" t="s">
        <v>9</v>
      </c>
      <c r="S332" t="s">
        <v>72</v>
      </c>
      <c r="T332">
        <v>12</v>
      </c>
    </row>
    <row r="333" spans="1:20" x14ac:dyDescent="0.25">
      <c r="A333" s="13">
        <v>42767</v>
      </c>
      <c r="B333">
        <v>54384</v>
      </c>
      <c r="C333" t="s">
        <v>22</v>
      </c>
      <c r="D333">
        <v>26</v>
      </c>
      <c r="E333" t="s">
        <v>21</v>
      </c>
      <c r="F333" t="s">
        <v>32</v>
      </c>
      <c r="G333" s="13"/>
      <c r="H333" t="s">
        <v>64</v>
      </c>
      <c r="I333" t="s">
        <v>27</v>
      </c>
      <c r="J333" s="13">
        <v>41297</v>
      </c>
      <c r="K333" t="s">
        <v>42</v>
      </c>
      <c r="L333" t="s">
        <v>64</v>
      </c>
      <c r="M333" t="s">
        <v>65</v>
      </c>
      <c r="N333">
        <v>9</v>
      </c>
      <c r="O333">
        <v>0.3</v>
      </c>
      <c r="P333">
        <v>0</v>
      </c>
      <c r="Q333" t="s">
        <v>11</v>
      </c>
      <c r="R333" t="s">
        <v>3</v>
      </c>
      <c r="S333" t="s">
        <v>5</v>
      </c>
      <c r="T333">
        <v>2</v>
      </c>
    </row>
    <row r="334" spans="1:20" x14ac:dyDescent="0.25">
      <c r="A334" s="13">
        <v>42795</v>
      </c>
      <c r="B334">
        <v>54384</v>
      </c>
      <c r="C334" t="s">
        <v>22</v>
      </c>
      <c r="D334">
        <v>26</v>
      </c>
      <c r="E334" t="s">
        <v>21</v>
      </c>
      <c r="F334" t="s">
        <v>32</v>
      </c>
      <c r="G334" s="13"/>
      <c r="H334" t="s">
        <v>64</v>
      </c>
      <c r="I334" t="s">
        <v>27</v>
      </c>
      <c r="J334" s="13">
        <v>41297</v>
      </c>
      <c r="K334" t="s">
        <v>42</v>
      </c>
      <c r="L334" t="s">
        <v>64</v>
      </c>
      <c r="M334" t="s">
        <v>65</v>
      </c>
      <c r="N334">
        <v>37</v>
      </c>
      <c r="O334">
        <v>1.23</v>
      </c>
      <c r="P334">
        <v>0</v>
      </c>
      <c r="Q334" t="s">
        <v>11</v>
      </c>
      <c r="R334" t="s">
        <v>3</v>
      </c>
      <c r="S334" t="s">
        <v>6</v>
      </c>
      <c r="T334">
        <v>3</v>
      </c>
    </row>
    <row r="335" spans="1:20" x14ac:dyDescent="0.25">
      <c r="A335" s="13">
        <v>42826</v>
      </c>
      <c r="B335">
        <v>54384</v>
      </c>
      <c r="C335" t="s">
        <v>22</v>
      </c>
      <c r="D335">
        <v>26</v>
      </c>
      <c r="E335" t="s">
        <v>21</v>
      </c>
      <c r="F335" t="s">
        <v>32</v>
      </c>
      <c r="G335" s="13"/>
      <c r="H335" t="s">
        <v>64</v>
      </c>
      <c r="I335" t="s">
        <v>27</v>
      </c>
      <c r="J335" s="13">
        <v>41297</v>
      </c>
      <c r="K335" t="s">
        <v>42</v>
      </c>
      <c r="L335" t="s">
        <v>64</v>
      </c>
      <c r="M335" t="s">
        <v>65</v>
      </c>
      <c r="N335">
        <v>68</v>
      </c>
      <c r="O335">
        <v>2.27</v>
      </c>
      <c r="P335">
        <v>0</v>
      </c>
      <c r="Q335" t="s">
        <v>11</v>
      </c>
      <c r="R335" t="s">
        <v>7</v>
      </c>
      <c r="S335" t="s">
        <v>68</v>
      </c>
      <c r="T335">
        <v>4</v>
      </c>
    </row>
    <row r="336" spans="1:20" x14ac:dyDescent="0.25">
      <c r="A336" s="13">
        <v>42856</v>
      </c>
      <c r="B336">
        <v>54384</v>
      </c>
      <c r="C336" t="s">
        <v>22</v>
      </c>
      <c r="D336">
        <v>26</v>
      </c>
      <c r="E336" t="s">
        <v>21</v>
      </c>
      <c r="F336" t="s">
        <v>32</v>
      </c>
      <c r="G336" s="13"/>
      <c r="H336" t="s">
        <v>64</v>
      </c>
      <c r="I336" t="s">
        <v>27</v>
      </c>
      <c r="J336" s="13">
        <v>41297</v>
      </c>
      <c r="K336" t="s">
        <v>42</v>
      </c>
      <c r="L336" t="s">
        <v>64</v>
      </c>
      <c r="M336" t="s">
        <v>65</v>
      </c>
      <c r="N336">
        <v>98</v>
      </c>
      <c r="O336">
        <v>3.27</v>
      </c>
      <c r="P336">
        <v>0</v>
      </c>
      <c r="Q336" t="s">
        <v>11</v>
      </c>
      <c r="R336" t="s">
        <v>7</v>
      </c>
      <c r="S336" t="s">
        <v>69</v>
      </c>
      <c r="T336">
        <v>5</v>
      </c>
    </row>
    <row r="337" spans="1:20" x14ac:dyDescent="0.25">
      <c r="A337" s="13">
        <v>42887</v>
      </c>
      <c r="B337">
        <v>54384</v>
      </c>
      <c r="C337" t="s">
        <v>22</v>
      </c>
      <c r="D337">
        <v>26</v>
      </c>
      <c r="E337" t="s">
        <v>21</v>
      </c>
      <c r="F337" t="s">
        <v>32</v>
      </c>
      <c r="G337" s="13"/>
      <c r="H337" t="s">
        <v>64</v>
      </c>
      <c r="I337" t="s">
        <v>27</v>
      </c>
      <c r="J337" s="13">
        <v>41297</v>
      </c>
      <c r="K337" t="s">
        <v>42</v>
      </c>
      <c r="L337" t="s">
        <v>64</v>
      </c>
      <c r="M337" t="s">
        <v>65</v>
      </c>
      <c r="N337">
        <v>129</v>
      </c>
      <c r="O337">
        <v>4.3</v>
      </c>
      <c r="P337">
        <v>0</v>
      </c>
      <c r="Q337" t="s">
        <v>11</v>
      </c>
      <c r="R337" t="s">
        <v>7</v>
      </c>
      <c r="S337" t="s">
        <v>73</v>
      </c>
      <c r="T337">
        <v>6</v>
      </c>
    </row>
    <row r="338" spans="1:20" x14ac:dyDescent="0.25">
      <c r="A338" s="13">
        <v>42917</v>
      </c>
      <c r="B338">
        <v>54384</v>
      </c>
      <c r="C338" t="s">
        <v>22</v>
      </c>
      <c r="D338">
        <v>26</v>
      </c>
      <c r="E338" t="s">
        <v>21</v>
      </c>
      <c r="F338" t="s">
        <v>32</v>
      </c>
      <c r="G338" s="13"/>
      <c r="H338" t="s">
        <v>64</v>
      </c>
      <c r="I338" t="s">
        <v>27</v>
      </c>
      <c r="J338" s="13">
        <v>41297</v>
      </c>
      <c r="K338" t="s">
        <v>42</v>
      </c>
      <c r="L338" t="s">
        <v>64</v>
      </c>
      <c r="M338" t="s">
        <v>65</v>
      </c>
      <c r="N338">
        <v>159</v>
      </c>
      <c r="O338">
        <v>5.3</v>
      </c>
      <c r="P338">
        <v>0</v>
      </c>
      <c r="Q338" t="s">
        <v>11</v>
      </c>
      <c r="R338" t="s">
        <v>8</v>
      </c>
      <c r="S338" t="s">
        <v>74</v>
      </c>
      <c r="T338">
        <v>7</v>
      </c>
    </row>
    <row r="339" spans="1:20" x14ac:dyDescent="0.25">
      <c r="A339" s="13">
        <v>42948</v>
      </c>
      <c r="B339">
        <v>54384</v>
      </c>
      <c r="C339" t="s">
        <v>22</v>
      </c>
      <c r="D339">
        <v>26</v>
      </c>
      <c r="E339" t="s">
        <v>21</v>
      </c>
      <c r="F339" t="s">
        <v>32</v>
      </c>
      <c r="G339" s="13"/>
      <c r="H339" t="s">
        <v>64</v>
      </c>
      <c r="I339" t="s">
        <v>27</v>
      </c>
      <c r="J339" s="13">
        <v>41297</v>
      </c>
      <c r="K339" t="s">
        <v>42</v>
      </c>
      <c r="L339" t="s">
        <v>64</v>
      </c>
      <c r="M339" t="s">
        <v>65</v>
      </c>
      <c r="N339">
        <v>190</v>
      </c>
      <c r="O339">
        <v>6.33</v>
      </c>
      <c r="P339">
        <v>0</v>
      </c>
      <c r="Q339" t="s">
        <v>11</v>
      </c>
      <c r="R339" t="s">
        <v>8</v>
      </c>
      <c r="S339" t="s">
        <v>70</v>
      </c>
      <c r="T339">
        <v>8</v>
      </c>
    </row>
    <row r="340" spans="1:20" x14ac:dyDescent="0.25">
      <c r="A340" s="13">
        <v>42979</v>
      </c>
      <c r="B340">
        <v>54384</v>
      </c>
      <c r="C340" t="s">
        <v>22</v>
      </c>
      <c r="D340">
        <v>26</v>
      </c>
      <c r="E340" t="s">
        <v>21</v>
      </c>
      <c r="F340" t="s">
        <v>32</v>
      </c>
      <c r="G340" s="13"/>
      <c r="H340" t="s">
        <v>64</v>
      </c>
      <c r="I340" t="s">
        <v>27</v>
      </c>
      <c r="J340" s="13">
        <v>41297</v>
      </c>
      <c r="K340" t="s">
        <v>42</v>
      </c>
      <c r="L340" t="s">
        <v>64</v>
      </c>
      <c r="M340" t="s">
        <v>65</v>
      </c>
      <c r="N340">
        <v>221</v>
      </c>
      <c r="O340">
        <v>7.37</v>
      </c>
      <c r="P340">
        <v>0</v>
      </c>
      <c r="Q340" t="s">
        <v>11</v>
      </c>
      <c r="R340" t="s">
        <v>8</v>
      </c>
      <c r="S340" t="s">
        <v>71</v>
      </c>
      <c r="T340">
        <v>9</v>
      </c>
    </row>
    <row r="341" spans="1:20" x14ac:dyDescent="0.25">
      <c r="A341" s="13">
        <v>43009</v>
      </c>
      <c r="B341">
        <v>54384</v>
      </c>
      <c r="C341" t="s">
        <v>22</v>
      </c>
      <c r="D341">
        <v>26</v>
      </c>
      <c r="E341" t="s">
        <v>21</v>
      </c>
      <c r="F341" t="s">
        <v>32</v>
      </c>
      <c r="G341" s="13"/>
      <c r="H341" t="s">
        <v>64</v>
      </c>
      <c r="I341" t="s">
        <v>27</v>
      </c>
      <c r="J341" s="13">
        <v>41297</v>
      </c>
      <c r="K341" t="s">
        <v>42</v>
      </c>
      <c r="L341" t="s">
        <v>64</v>
      </c>
      <c r="M341" t="s">
        <v>65</v>
      </c>
      <c r="N341">
        <v>251</v>
      </c>
      <c r="O341">
        <v>8.3699999999999992</v>
      </c>
      <c r="P341">
        <v>0</v>
      </c>
      <c r="Q341" t="s">
        <v>11</v>
      </c>
      <c r="R341" t="s">
        <v>9</v>
      </c>
      <c r="S341" t="s">
        <v>66</v>
      </c>
      <c r="T341">
        <v>10</v>
      </c>
    </row>
    <row r="342" spans="1:20" x14ac:dyDescent="0.25">
      <c r="A342" s="13">
        <v>43040</v>
      </c>
      <c r="B342">
        <v>54384</v>
      </c>
      <c r="C342" t="s">
        <v>22</v>
      </c>
      <c r="D342">
        <v>26</v>
      </c>
      <c r="E342" t="s">
        <v>21</v>
      </c>
      <c r="F342" t="s">
        <v>32</v>
      </c>
      <c r="G342" s="13"/>
      <c r="H342" t="s">
        <v>64</v>
      </c>
      <c r="I342" t="s">
        <v>27</v>
      </c>
      <c r="J342" s="13">
        <v>41297</v>
      </c>
      <c r="K342" t="s">
        <v>42</v>
      </c>
      <c r="L342" t="s">
        <v>64</v>
      </c>
      <c r="M342" t="s">
        <v>65</v>
      </c>
      <c r="N342">
        <v>282</v>
      </c>
      <c r="O342">
        <v>9.4</v>
      </c>
      <c r="P342">
        <v>0</v>
      </c>
      <c r="Q342" t="s">
        <v>11</v>
      </c>
      <c r="R342" t="s">
        <v>9</v>
      </c>
      <c r="S342" t="s">
        <v>67</v>
      </c>
      <c r="T342">
        <v>11</v>
      </c>
    </row>
    <row r="343" spans="1:20" x14ac:dyDescent="0.25">
      <c r="A343" s="13">
        <v>43070</v>
      </c>
      <c r="B343">
        <v>54384</v>
      </c>
      <c r="C343" t="s">
        <v>22</v>
      </c>
      <c r="D343">
        <v>26</v>
      </c>
      <c r="E343" t="s">
        <v>21</v>
      </c>
      <c r="F343" t="s">
        <v>32</v>
      </c>
      <c r="G343" s="13"/>
      <c r="H343" t="s">
        <v>64</v>
      </c>
      <c r="I343" t="s">
        <v>27</v>
      </c>
      <c r="J343" s="13">
        <v>41297</v>
      </c>
      <c r="K343" t="s">
        <v>42</v>
      </c>
      <c r="L343" t="s">
        <v>64</v>
      </c>
      <c r="M343" t="s">
        <v>65</v>
      </c>
      <c r="N343">
        <v>312</v>
      </c>
      <c r="O343">
        <v>10.4</v>
      </c>
      <c r="P343">
        <v>0</v>
      </c>
      <c r="Q343" t="s">
        <v>11</v>
      </c>
      <c r="R343" t="s">
        <v>9</v>
      </c>
      <c r="S343" t="s">
        <v>72</v>
      </c>
      <c r="T343">
        <v>12</v>
      </c>
    </row>
    <row r="344" spans="1:20" x14ac:dyDescent="0.25">
      <c r="A344" s="13">
        <v>42005</v>
      </c>
      <c r="B344">
        <v>92324</v>
      </c>
      <c r="C344" t="s">
        <v>22</v>
      </c>
      <c r="D344">
        <v>25</v>
      </c>
      <c r="E344" t="s">
        <v>20</v>
      </c>
      <c r="F344" t="s">
        <v>32</v>
      </c>
      <c r="G344" s="13"/>
      <c r="H344" t="s">
        <v>64</v>
      </c>
      <c r="I344" t="s">
        <v>25</v>
      </c>
      <c r="J344" s="13">
        <v>38505</v>
      </c>
      <c r="K344" t="s">
        <v>42</v>
      </c>
      <c r="L344" t="s">
        <v>64</v>
      </c>
      <c r="M344" t="s">
        <v>65</v>
      </c>
      <c r="N344">
        <v>2039</v>
      </c>
      <c r="O344">
        <v>67.97</v>
      </c>
      <c r="P344">
        <v>0</v>
      </c>
      <c r="Q344" t="s">
        <v>2</v>
      </c>
      <c r="R344" t="s">
        <v>3</v>
      </c>
      <c r="S344" t="s">
        <v>4</v>
      </c>
      <c r="T344">
        <v>1</v>
      </c>
    </row>
    <row r="345" spans="1:20" x14ac:dyDescent="0.25">
      <c r="A345" s="13">
        <v>42005</v>
      </c>
      <c r="B345">
        <v>110266</v>
      </c>
      <c r="C345" t="s">
        <v>22</v>
      </c>
      <c r="D345">
        <v>25</v>
      </c>
      <c r="E345" t="s">
        <v>21</v>
      </c>
      <c r="F345" t="s">
        <v>32</v>
      </c>
      <c r="G345" s="13"/>
      <c r="H345" t="s">
        <v>64</v>
      </c>
      <c r="I345" t="s">
        <v>30</v>
      </c>
      <c r="J345" s="13">
        <v>38084</v>
      </c>
      <c r="K345" t="s">
        <v>42</v>
      </c>
      <c r="L345" t="s">
        <v>64</v>
      </c>
      <c r="M345" t="s">
        <v>65</v>
      </c>
      <c r="N345">
        <v>2460</v>
      </c>
      <c r="O345">
        <v>82</v>
      </c>
      <c r="P345">
        <v>0</v>
      </c>
      <c r="Q345" t="s">
        <v>2</v>
      </c>
      <c r="R345" t="s">
        <v>3</v>
      </c>
      <c r="S345" t="s">
        <v>4</v>
      </c>
      <c r="T345">
        <v>1</v>
      </c>
    </row>
    <row r="346" spans="1:20" x14ac:dyDescent="0.25">
      <c r="A346" s="13">
        <v>42036</v>
      </c>
      <c r="B346">
        <v>92324</v>
      </c>
      <c r="C346" t="s">
        <v>22</v>
      </c>
      <c r="D346">
        <v>25</v>
      </c>
      <c r="E346" t="s">
        <v>20</v>
      </c>
      <c r="F346" t="s">
        <v>32</v>
      </c>
      <c r="G346" s="13"/>
      <c r="H346" t="s">
        <v>64</v>
      </c>
      <c r="I346" t="s">
        <v>25</v>
      </c>
      <c r="J346" s="13">
        <v>38505</v>
      </c>
      <c r="K346" t="s">
        <v>42</v>
      </c>
      <c r="L346" t="s">
        <v>64</v>
      </c>
      <c r="M346" t="s">
        <v>65</v>
      </c>
      <c r="N346">
        <v>2070</v>
      </c>
      <c r="O346">
        <v>69</v>
      </c>
      <c r="P346">
        <v>0</v>
      </c>
      <c r="Q346" t="s">
        <v>2</v>
      </c>
      <c r="R346" t="s">
        <v>3</v>
      </c>
      <c r="S346" t="s">
        <v>5</v>
      </c>
      <c r="T346">
        <v>2</v>
      </c>
    </row>
    <row r="347" spans="1:20" x14ac:dyDescent="0.25">
      <c r="A347" s="13">
        <v>42036</v>
      </c>
      <c r="B347">
        <v>110266</v>
      </c>
      <c r="C347" t="s">
        <v>22</v>
      </c>
      <c r="D347">
        <v>25</v>
      </c>
      <c r="E347" t="s">
        <v>21</v>
      </c>
      <c r="F347" t="s">
        <v>32</v>
      </c>
      <c r="G347" s="13"/>
      <c r="H347" t="s">
        <v>64</v>
      </c>
      <c r="I347" t="s">
        <v>30</v>
      </c>
      <c r="J347" s="13">
        <v>38084</v>
      </c>
      <c r="K347" t="s">
        <v>42</v>
      </c>
      <c r="L347" t="s">
        <v>64</v>
      </c>
      <c r="M347" t="s">
        <v>65</v>
      </c>
      <c r="N347">
        <v>2491</v>
      </c>
      <c r="O347">
        <v>83.03</v>
      </c>
      <c r="P347">
        <v>0</v>
      </c>
      <c r="Q347" t="s">
        <v>2</v>
      </c>
      <c r="R347" t="s">
        <v>3</v>
      </c>
      <c r="S347" t="s">
        <v>5</v>
      </c>
      <c r="T347">
        <v>2</v>
      </c>
    </row>
    <row r="348" spans="1:20" x14ac:dyDescent="0.25">
      <c r="A348" s="13">
        <v>42064</v>
      </c>
      <c r="B348">
        <v>92324</v>
      </c>
      <c r="C348" t="s">
        <v>22</v>
      </c>
      <c r="D348">
        <v>25</v>
      </c>
      <c r="E348" t="s">
        <v>20</v>
      </c>
      <c r="F348" t="s">
        <v>32</v>
      </c>
      <c r="G348" s="13"/>
      <c r="H348" t="s">
        <v>64</v>
      </c>
      <c r="I348" t="s">
        <v>25</v>
      </c>
      <c r="J348" s="13">
        <v>38505</v>
      </c>
      <c r="K348" t="s">
        <v>42</v>
      </c>
      <c r="L348" t="s">
        <v>64</v>
      </c>
      <c r="M348" t="s">
        <v>65</v>
      </c>
      <c r="N348">
        <v>2098</v>
      </c>
      <c r="O348">
        <v>69.930000000000007</v>
      </c>
      <c r="P348">
        <v>0</v>
      </c>
      <c r="Q348" t="s">
        <v>2</v>
      </c>
      <c r="R348" t="s">
        <v>3</v>
      </c>
      <c r="S348" t="s">
        <v>6</v>
      </c>
      <c r="T348">
        <v>3</v>
      </c>
    </row>
    <row r="349" spans="1:20" x14ac:dyDescent="0.25">
      <c r="A349" s="13">
        <v>42064</v>
      </c>
      <c r="B349">
        <v>110266</v>
      </c>
      <c r="C349" t="s">
        <v>22</v>
      </c>
      <c r="D349">
        <v>25</v>
      </c>
      <c r="E349" t="s">
        <v>21</v>
      </c>
      <c r="F349" t="s">
        <v>32</v>
      </c>
      <c r="G349" s="13"/>
      <c r="H349" t="s">
        <v>64</v>
      </c>
      <c r="I349" t="s">
        <v>30</v>
      </c>
      <c r="J349" s="13">
        <v>38084</v>
      </c>
      <c r="K349" t="s">
        <v>42</v>
      </c>
      <c r="L349" t="s">
        <v>64</v>
      </c>
      <c r="M349" t="s">
        <v>65</v>
      </c>
      <c r="N349">
        <v>2519</v>
      </c>
      <c r="O349">
        <v>83.97</v>
      </c>
      <c r="P349">
        <v>0</v>
      </c>
      <c r="Q349" t="s">
        <v>2</v>
      </c>
      <c r="R349" t="s">
        <v>3</v>
      </c>
      <c r="S349" t="s">
        <v>6</v>
      </c>
      <c r="T349">
        <v>3</v>
      </c>
    </row>
    <row r="350" spans="1:20" x14ac:dyDescent="0.25">
      <c r="A350" s="13">
        <v>42095</v>
      </c>
      <c r="B350">
        <v>92324</v>
      </c>
      <c r="C350" t="s">
        <v>22</v>
      </c>
      <c r="D350">
        <v>25</v>
      </c>
      <c r="E350" t="s">
        <v>20</v>
      </c>
      <c r="F350" t="s">
        <v>32</v>
      </c>
      <c r="G350" s="13"/>
      <c r="H350" t="s">
        <v>64</v>
      </c>
      <c r="I350" t="s">
        <v>25</v>
      </c>
      <c r="J350" s="13">
        <v>38505</v>
      </c>
      <c r="K350" t="s">
        <v>42</v>
      </c>
      <c r="L350" t="s">
        <v>64</v>
      </c>
      <c r="M350" t="s">
        <v>65</v>
      </c>
      <c r="N350">
        <v>2129</v>
      </c>
      <c r="O350">
        <v>70.97</v>
      </c>
      <c r="P350">
        <v>0</v>
      </c>
      <c r="Q350" t="s">
        <v>2</v>
      </c>
      <c r="R350" t="s">
        <v>7</v>
      </c>
      <c r="S350" t="s">
        <v>68</v>
      </c>
      <c r="T350">
        <v>4</v>
      </c>
    </row>
    <row r="351" spans="1:20" x14ac:dyDescent="0.25">
      <c r="A351" s="13">
        <v>42095</v>
      </c>
      <c r="B351">
        <v>110266</v>
      </c>
      <c r="C351" t="s">
        <v>22</v>
      </c>
      <c r="D351">
        <v>25</v>
      </c>
      <c r="E351" t="s">
        <v>21</v>
      </c>
      <c r="F351" t="s">
        <v>32</v>
      </c>
      <c r="G351" s="13"/>
      <c r="H351" t="s">
        <v>64</v>
      </c>
      <c r="I351" t="s">
        <v>30</v>
      </c>
      <c r="J351" s="13">
        <v>38084</v>
      </c>
      <c r="K351" t="s">
        <v>42</v>
      </c>
      <c r="L351" t="s">
        <v>64</v>
      </c>
      <c r="M351" t="s">
        <v>65</v>
      </c>
      <c r="N351">
        <v>2550</v>
      </c>
      <c r="O351">
        <v>85</v>
      </c>
      <c r="P351">
        <v>0</v>
      </c>
      <c r="Q351" t="s">
        <v>2</v>
      </c>
      <c r="R351" t="s">
        <v>7</v>
      </c>
      <c r="S351" t="s">
        <v>68</v>
      </c>
      <c r="T351">
        <v>4</v>
      </c>
    </row>
    <row r="352" spans="1:20" x14ac:dyDescent="0.25">
      <c r="A352" s="13">
        <v>42125</v>
      </c>
      <c r="B352">
        <v>92324</v>
      </c>
      <c r="C352" t="s">
        <v>22</v>
      </c>
      <c r="D352">
        <v>25</v>
      </c>
      <c r="E352" t="s">
        <v>20</v>
      </c>
      <c r="F352" t="s">
        <v>32</v>
      </c>
      <c r="G352" s="13"/>
      <c r="H352" t="s">
        <v>64</v>
      </c>
      <c r="I352" t="s">
        <v>25</v>
      </c>
      <c r="J352" s="13">
        <v>38505</v>
      </c>
      <c r="K352" t="s">
        <v>42</v>
      </c>
      <c r="L352" t="s">
        <v>64</v>
      </c>
      <c r="M352" t="s">
        <v>65</v>
      </c>
      <c r="N352">
        <v>2159</v>
      </c>
      <c r="O352">
        <v>71.97</v>
      </c>
      <c r="P352">
        <v>0</v>
      </c>
      <c r="Q352" t="s">
        <v>2</v>
      </c>
      <c r="R352" t="s">
        <v>7</v>
      </c>
      <c r="S352" t="s">
        <v>69</v>
      </c>
      <c r="T352">
        <v>5</v>
      </c>
    </row>
    <row r="353" spans="1:20" x14ac:dyDescent="0.25">
      <c r="A353" s="13">
        <v>42125</v>
      </c>
      <c r="B353">
        <v>110266</v>
      </c>
      <c r="C353" t="s">
        <v>22</v>
      </c>
      <c r="D353">
        <v>25</v>
      </c>
      <c r="E353" t="s">
        <v>21</v>
      </c>
      <c r="F353" t="s">
        <v>32</v>
      </c>
      <c r="G353" s="13"/>
      <c r="H353" t="s">
        <v>64</v>
      </c>
      <c r="I353" t="s">
        <v>30</v>
      </c>
      <c r="J353" s="13">
        <v>38084</v>
      </c>
      <c r="K353" t="s">
        <v>42</v>
      </c>
      <c r="L353" t="s">
        <v>64</v>
      </c>
      <c r="M353" t="s">
        <v>65</v>
      </c>
      <c r="N353">
        <v>2580</v>
      </c>
      <c r="O353">
        <v>86</v>
      </c>
      <c r="P353">
        <v>0</v>
      </c>
      <c r="Q353" t="s">
        <v>2</v>
      </c>
      <c r="R353" t="s">
        <v>7</v>
      </c>
      <c r="S353" t="s">
        <v>69</v>
      </c>
      <c r="T353">
        <v>5</v>
      </c>
    </row>
    <row r="354" spans="1:20" x14ac:dyDescent="0.25">
      <c r="A354" s="13">
        <v>42156</v>
      </c>
      <c r="B354">
        <v>92324</v>
      </c>
      <c r="C354" t="s">
        <v>22</v>
      </c>
      <c r="D354">
        <v>25</v>
      </c>
      <c r="E354" t="s">
        <v>20</v>
      </c>
      <c r="F354" t="s">
        <v>32</v>
      </c>
      <c r="G354" s="13"/>
      <c r="H354" t="s">
        <v>64</v>
      </c>
      <c r="I354" t="s">
        <v>25</v>
      </c>
      <c r="J354" s="13">
        <v>38505</v>
      </c>
      <c r="K354" t="s">
        <v>42</v>
      </c>
      <c r="L354" t="s">
        <v>64</v>
      </c>
      <c r="M354" t="s">
        <v>65</v>
      </c>
      <c r="N354">
        <v>2190</v>
      </c>
      <c r="O354">
        <v>73</v>
      </c>
      <c r="P354">
        <v>0</v>
      </c>
      <c r="Q354" t="s">
        <v>2</v>
      </c>
      <c r="R354" t="s">
        <v>7</v>
      </c>
      <c r="S354" t="s">
        <v>73</v>
      </c>
      <c r="T354">
        <v>6</v>
      </c>
    </row>
    <row r="355" spans="1:20" x14ac:dyDescent="0.25">
      <c r="A355" s="13">
        <v>42156</v>
      </c>
      <c r="B355">
        <v>110266</v>
      </c>
      <c r="C355" t="s">
        <v>22</v>
      </c>
      <c r="D355">
        <v>25</v>
      </c>
      <c r="E355" t="s">
        <v>21</v>
      </c>
      <c r="F355" t="s">
        <v>32</v>
      </c>
      <c r="G355" s="13"/>
      <c r="H355" t="s">
        <v>64</v>
      </c>
      <c r="I355" t="s">
        <v>30</v>
      </c>
      <c r="J355" s="13">
        <v>38084</v>
      </c>
      <c r="K355" t="s">
        <v>42</v>
      </c>
      <c r="L355" t="s">
        <v>64</v>
      </c>
      <c r="M355" t="s">
        <v>65</v>
      </c>
      <c r="N355">
        <v>2611</v>
      </c>
      <c r="O355">
        <v>87.03</v>
      </c>
      <c r="P355">
        <v>0</v>
      </c>
      <c r="Q355" t="s">
        <v>2</v>
      </c>
      <c r="R355" t="s">
        <v>7</v>
      </c>
      <c r="S355" t="s">
        <v>73</v>
      </c>
      <c r="T355">
        <v>6</v>
      </c>
    </row>
    <row r="356" spans="1:20" x14ac:dyDescent="0.25">
      <c r="A356" s="13">
        <v>42186</v>
      </c>
      <c r="B356">
        <v>92324</v>
      </c>
      <c r="C356" t="s">
        <v>22</v>
      </c>
      <c r="D356">
        <v>25</v>
      </c>
      <c r="E356" t="s">
        <v>20</v>
      </c>
      <c r="F356" t="s">
        <v>32</v>
      </c>
      <c r="G356" s="13"/>
      <c r="H356" t="s">
        <v>64</v>
      </c>
      <c r="I356" t="s">
        <v>25</v>
      </c>
      <c r="J356" s="13">
        <v>38505</v>
      </c>
      <c r="K356" t="s">
        <v>42</v>
      </c>
      <c r="L356" t="s">
        <v>64</v>
      </c>
      <c r="M356" t="s">
        <v>65</v>
      </c>
      <c r="N356">
        <v>2220</v>
      </c>
      <c r="O356">
        <v>74</v>
      </c>
      <c r="P356">
        <v>0</v>
      </c>
      <c r="Q356" t="s">
        <v>2</v>
      </c>
      <c r="R356" t="s">
        <v>8</v>
      </c>
      <c r="S356" t="s">
        <v>74</v>
      </c>
      <c r="T356">
        <v>7</v>
      </c>
    </row>
    <row r="357" spans="1:20" x14ac:dyDescent="0.25">
      <c r="A357" s="13">
        <v>42186</v>
      </c>
      <c r="B357">
        <v>110266</v>
      </c>
      <c r="C357" t="s">
        <v>22</v>
      </c>
      <c r="D357">
        <v>25</v>
      </c>
      <c r="E357" t="s">
        <v>21</v>
      </c>
      <c r="F357" t="s">
        <v>32</v>
      </c>
      <c r="G357" s="13"/>
      <c r="H357" t="s">
        <v>64</v>
      </c>
      <c r="I357" t="s">
        <v>30</v>
      </c>
      <c r="J357" s="13">
        <v>38084</v>
      </c>
      <c r="K357" t="s">
        <v>42</v>
      </c>
      <c r="L357" t="s">
        <v>64</v>
      </c>
      <c r="M357" t="s">
        <v>65</v>
      </c>
      <c r="N357">
        <v>2641</v>
      </c>
      <c r="O357">
        <v>88.03</v>
      </c>
      <c r="P357">
        <v>0</v>
      </c>
      <c r="Q357" t="s">
        <v>2</v>
      </c>
      <c r="R357" t="s">
        <v>8</v>
      </c>
      <c r="S357" t="s">
        <v>74</v>
      </c>
      <c r="T357">
        <v>7</v>
      </c>
    </row>
    <row r="358" spans="1:20" x14ac:dyDescent="0.25">
      <c r="A358" s="13">
        <v>42217</v>
      </c>
      <c r="B358">
        <v>92324</v>
      </c>
      <c r="C358" t="s">
        <v>22</v>
      </c>
      <c r="D358">
        <v>25</v>
      </c>
      <c r="E358" t="s">
        <v>20</v>
      </c>
      <c r="F358" t="s">
        <v>32</v>
      </c>
      <c r="G358" s="13"/>
      <c r="H358" t="s">
        <v>64</v>
      </c>
      <c r="I358" t="s">
        <v>25</v>
      </c>
      <c r="J358" s="13">
        <v>38505</v>
      </c>
      <c r="K358" t="s">
        <v>42</v>
      </c>
      <c r="L358" t="s">
        <v>64</v>
      </c>
      <c r="M358" t="s">
        <v>65</v>
      </c>
      <c r="N358">
        <v>2251</v>
      </c>
      <c r="O358">
        <v>75.03</v>
      </c>
      <c r="P358">
        <v>0</v>
      </c>
      <c r="Q358" t="s">
        <v>2</v>
      </c>
      <c r="R358" t="s">
        <v>8</v>
      </c>
      <c r="S358" t="s">
        <v>70</v>
      </c>
      <c r="T358">
        <v>8</v>
      </c>
    </row>
    <row r="359" spans="1:20" x14ac:dyDescent="0.25">
      <c r="A359" s="13">
        <v>42217</v>
      </c>
      <c r="B359">
        <v>110266</v>
      </c>
      <c r="C359" t="s">
        <v>22</v>
      </c>
      <c r="D359">
        <v>25</v>
      </c>
      <c r="E359" t="s">
        <v>21</v>
      </c>
      <c r="F359" t="s">
        <v>32</v>
      </c>
      <c r="G359" s="13"/>
      <c r="H359" t="s">
        <v>64</v>
      </c>
      <c r="I359" t="s">
        <v>30</v>
      </c>
      <c r="J359" s="13">
        <v>38084</v>
      </c>
      <c r="K359" t="s">
        <v>42</v>
      </c>
      <c r="L359" t="s">
        <v>64</v>
      </c>
      <c r="M359" t="s">
        <v>65</v>
      </c>
      <c r="N359">
        <v>2672</v>
      </c>
      <c r="O359">
        <v>89.07</v>
      </c>
      <c r="P359">
        <v>0</v>
      </c>
      <c r="Q359" t="s">
        <v>2</v>
      </c>
      <c r="R359" t="s">
        <v>8</v>
      </c>
      <c r="S359" t="s">
        <v>70</v>
      </c>
      <c r="T359">
        <v>8</v>
      </c>
    </row>
    <row r="360" spans="1:20" x14ac:dyDescent="0.25">
      <c r="A360" s="13">
        <v>42248</v>
      </c>
      <c r="B360">
        <v>92324</v>
      </c>
      <c r="C360" t="s">
        <v>22</v>
      </c>
      <c r="D360">
        <v>25</v>
      </c>
      <c r="E360" t="s">
        <v>20</v>
      </c>
      <c r="F360" t="s">
        <v>32</v>
      </c>
      <c r="G360" s="13"/>
      <c r="H360" t="s">
        <v>64</v>
      </c>
      <c r="I360" t="s">
        <v>25</v>
      </c>
      <c r="J360" s="13">
        <v>38505</v>
      </c>
      <c r="K360" t="s">
        <v>42</v>
      </c>
      <c r="L360" t="s">
        <v>64</v>
      </c>
      <c r="M360" t="s">
        <v>65</v>
      </c>
      <c r="N360">
        <v>2282</v>
      </c>
      <c r="O360">
        <v>76.069999999999993</v>
      </c>
      <c r="P360">
        <v>0</v>
      </c>
      <c r="Q360" t="s">
        <v>2</v>
      </c>
      <c r="R360" t="s">
        <v>8</v>
      </c>
      <c r="S360" t="s">
        <v>71</v>
      </c>
      <c r="T360">
        <v>9</v>
      </c>
    </row>
    <row r="361" spans="1:20" x14ac:dyDescent="0.25">
      <c r="A361" s="13">
        <v>42248</v>
      </c>
      <c r="B361">
        <v>110266</v>
      </c>
      <c r="C361" t="s">
        <v>22</v>
      </c>
      <c r="D361">
        <v>25</v>
      </c>
      <c r="E361" t="s">
        <v>21</v>
      </c>
      <c r="F361" t="s">
        <v>32</v>
      </c>
      <c r="G361" s="13"/>
      <c r="H361" t="s">
        <v>64</v>
      </c>
      <c r="I361" t="s">
        <v>30</v>
      </c>
      <c r="J361" s="13">
        <v>38084</v>
      </c>
      <c r="K361" t="s">
        <v>42</v>
      </c>
      <c r="L361" t="s">
        <v>64</v>
      </c>
      <c r="M361" t="s">
        <v>65</v>
      </c>
      <c r="N361">
        <v>2703</v>
      </c>
      <c r="O361">
        <v>90.1</v>
      </c>
      <c r="P361">
        <v>0</v>
      </c>
      <c r="Q361" t="s">
        <v>2</v>
      </c>
      <c r="R361" t="s">
        <v>8</v>
      </c>
      <c r="S361" t="s">
        <v>71</v>
      </c>
      <c r="T361">
        <v>9</v>
      </c>
    </row>
    <row r="362" spans="1:20" x14ac:dyDescent="0.25">
      <c r="A362" s="13">
        <v>42278</v>
      </c>
      <c r="B362">
        <v>92324</v>
      </c>
      <c r="C362" t="s">
        <v>22</v>
      </c>
      <c r="D362">
        <v>25</v>
      </c>
      <c r="E362" t="s">
        <v>20</v>
      </c>
      <c r="F362" t="s">
        <v>32</v>
      </c>
      <c r="G362" s="13"/>
      <c r="H362" t="s">
        <v>64</v>
      </c>
      <c r="I362" t="s">
        <v>25</v>
      </c>
      <c r="J362" s="13">
        <v>38505</v>
      </c>
      <c r="K362" t="s">
        <v>42</v>
      </c>
      <c r="L362" t="s">
        <v>64</v>
      </c>
      <c r="M362" t="s">
        <v>65</v>
      </c>
      <c r="N362">
        <v>2312</v>
      </c>
      <c r="O362">
        <v>77.069999999999993</v>
      </c>
      <c r="P362">
        <v>0</v>
      </c>
      <c r="Q362" t="s">
        <v>2</v>
      </c>
      <c r="R362" t="s">
        <v>9</v>
      </c>
      <c r="S362" t="s">
        <v>66</v>
      </c>
      <c r="T362">
        <v>10</v>
      </c>
    </row>
    <row r="363" spans="1:20" x14ac:dyDescent="0.25">
      <c r="A363" s="13">
        <v>42278</v>
      </c>
      <c r="B363">
        <v>110266</v>
      </c>
      <c r="C363" t="s">
        <v>22</v>
      </c>
      <c r="D363">
        <v>25</v>
      </c>
      <c r="E363" t="s">
        <v>21</v>
      </c>
      <c r="F363" t="s">
        <v>32</v>
      </c>
      <c r="G363" s="13"/>
      <c r="H363" t="s">
        <v>64</v>
      </c>
      <c r="I363" t="s">
        <v>30</v>
      </c>
      <c r="J363" s="13">
        <v>38084</v>
      </c>
      <c r="K363" t="s">
        <v>42</v>
      </c>
      <c r="L363" t="s">
        <v>64</v>
      </c>
      <c r="M363" t="s">
        <v>65</v>
      </c>
      <c r="N363">
        <v>2733</v>
      </c>
      <c r="O363">
        <v>91.1</v>
      </c>
      <c r="P363">
        <v>0</v>
      </c>
      <c r="Q363" t="s">
        <v>2</v>
      </c>
      <c r="R363" t="s">
        <v>9</v>
      </c>
      <c r="S363" t="s">
        <v>66</v>
      </c>
      <c r="T363">
        <v>10</v>
      </c>
    </row>
    <row r="364" spans="1:20" x14ac:dyDescent="0.25">
      <c r="A364" s="13">
        <v>42309</v>
      </c>
      <c r="B364">
        <v>92324</v>
      </c>
      <c r="C364" t="s">
        <v>22</v>
      </c>
      <c r="D364">
        <v>25</v>
      </c>
      <c r="E364" t="s">
        <v>20</v>
      </c>
      <c r="F364" t="s">
        <v>32</v>
      </c>
      <c r="G364" s="13"/>
      <c r="H364" t="s">
        <v>64</v>
      </c>
      <c r="I364" t="s">
        <v>25</v>
      </c>
      <c r="J364" s="13">
        <v>38505</v>
      </c>
      <c r="K364" t="s">
        <v>42</v>
      </c>
      <c r="L364" t="s">
        <v>64</v>
      </c>
      <c r="M364" t="s">
        <v>65</v>
      </c>
      <c r="N364">
        <v>2343</v>
      </c>
      <c r="O364">
        <v>78.099999999999994</v>
      </c>
      <c r="P364">
        <v>0</v>
      </c>
      <c r="Q364" t="s">
        <v>2</v>
      </c>
      <c r="R364" t="s">
        <v>9</v>
      </c>
      <c r="S364" t="s">
        <v>67</v>
      </c>
      <c r="T364">
        <v>11</v>
      </c>
    </row>
    <row r="365" spans="1:20" x14ac:dyDescent="0.25">
      <c r="A365" s="13">
        <v>42309</v>
      </c>
      <c r="B365">
        <v>110266</v>
      </c>
      <c r="C365" t="s">
        <v>22</v>
      </c>
      <c r="D365">
        <v>25</v>
      </c>
      <c r="E365" t="s">
        <v>21</v>
      </c>
      <c r="F365" t="s">
        <v>32</v>
      </c>
      <c r="G365" s="13"/>
      <c r="H365" t="s">
        <v>64</v>
      </c>
      <c r="I365" t="s">
        <v>30</v>
      </c>
      <c r="J365" s="13">
        <v>38084</v>
      </c>
      <c r="K365" t="s">
        <v>42</v>
      </c>
      <c r="L365" t="s">
        <v>64</v>
      </c>
      <c r="M365" t="s">
        <v>65</v>
      </c>
      <c r="N365">
        <v>2764</v>
      </c>
      <c r="O365">
        <v>92.13</v>
      </c>
      <c r="P365">
        <v>0</v>
      </c>
      <c r="Q365" t="s">
        <v>2</v>
      </c>
      <c r="R365" t="s">
        <v>9</v>
      </c>
      <c r="S365" t="s">
        <v>67</v>
      </c>
      <c r="T365">
        <v>11</v>
      </c>
    </row>
    <row r="366" spans="1:20" x14ac:dyDescent="0.25">
      <c r="A366" s="13">
        <v>42339</v>
      </c>
      <c r="B366">
        <v>92324</v>
      </c>
      <c r="C366" t="s">
        <v>22</v>
      </c>
      <c r="D366">
        <v>25</v>
      </c>
      <c r="E366" t="s">
        <v>20</v>
      </c>
      <c r="F366" t="s">
        <v>32</v>
      </c>
      <c r="G366" s="13"/>
      <c r="H366" t="s">
        <v>64</v>
      </c>
      <c r="I366" t="s">
        <v>25</v>
      </c>
      <c r="J366" s="13">
        <v>38505</v>
      </c>
      <c r="K366" t="s">
        <v>42</v>
      </c>
      <c r="L366" t="s">
        <v>64</v>
      </c>
      <c r="M366" t="s">
        <v>65</v>
      </c>
      <c r="N366">
        <v>2373</v>
      </c>
      <c r="O366">
        <v>79.099999999999994</v>
      </c>
      <c r="P366">
        <v>0</v>
      </c>
      <c r="Q366" t="s">
        <v>2</v>
      </c>
      <c r="R366" t="s">
        <v>9</v>
      </c>
      <c r="S366" t="s">
        <v>72</v>
      </c>
      <c r="T366">
        <v>12</v>
      </c>
    </row>
    <row r="367" spans="1:20" x14ac:dyDescent="0.25">
      <c r="A367" s="13">
        <v>42339</v>
      </c>
      <c r="B367">
        <v>110266</v>
      </c>
      <c r="C367" t="s">
        <v>22</v>
      </c>
      <c r="D367">
        <v>25</v>
      </c>
      <c r="E367" t="s">
        <v>21</v>
      </c>
      <c r="F367" t="s">
        <v>32</v>
      </c>
      <c r="G367" s="13"/>
      <c r="H367" t="s">
        <v>64</v>
      </c>
      <c r="I367" t="s">
        <v>30</v>
      </c>
      <c r="J367" s="13">
        <v>38084</v>
      </c>
      <c r="K367" t="s">
        <v>42</v>
      </c>
      <c r="L367" t="s">
        <v>64</v>
      </c>
      <c r="M367" t="s">
        <v>65</v>
      </c>
      <c r="N367">
        <v>2794</v>
      </c>
      <c r="O367">
        <v>93.13</v>
      </c>
      <c r="P367">
        <v>0</v>
      </c>
      <c r="Q367" t="s">
        <v>2</v>
      </c>
      <c r="R367" t="s">
        <v>9</v>
      </c>
      <c r="S367" t="s">
        <v>72</v>
      </c>
      <c r="T367">
        <v>12</v>
      </c>
    </row>
    <row r="368" spans="1:20" x14ac:dyDescent="0.25">
      <c r="A368" s="13">
        <v>42736</v>
      </c>
      <c r="B368">
        <v>95710</v>
      </c>
      <c r="C368" t="s">
        <v>22</v>
      </c>
      <c r="D368">
        <v>25</v>
      </c>
      <c r="E368" t="s">
        <v>20</v>
      </c>
      <c r="F368" t="s">
        <v>32</v>
      </c>
      <c r="G368" s="13"/>
      <c r="H368" t="s">
        <v>64</v>
      </c>
      <c r="I368" t="s">
        <v>25</v>
      </c>
      <c r="J368" s="13">
        <v>40948</v>
      </c>
      <c r="K368" t="s">
        <v>42</v>
      </c>
      <c r="L368" t="s">
        <v>64</v>
      </c>
      <c r="M368" t="s">
        <v>65</v>
      </c>
      <c r="N368">
        <v>327</v>
      </c>
      <c r="O368">
        <v>10.9</v>
      </c>
      <c r="P368">
        <v>0</v>
      </c>
      <c r="Q368" t="s">
        <v>11</v>
      </c>
      <c r="R368" t="s">
        <v>3</v>
      </c>
      <c r="S368" t="s">
        <v>4</v>
      </c>
      <c r="T368">
        <v>1</v>
      </c>
    </row>
    <row r="369" spans="1:20" x14ac:dyDescent="0.25">
      <c r="A369" s="13">
        <v>42767</v>
      </c>
      <c r="B369">
        <v>95710</v>
      </c>
      <c r="C369" t="s">
        <v>22</v>
      </c>
      <c r="D369">
        <v>25</v>
      </c>
      <c r="E369" t="s">
        <v>20</v>
      </c>
      <c r="F369" t="s">
        <v>32</v>
      </c>
      <c r="G369" s="13"/>
      <c r="H369" t="s">
        <v>64</v>
      </c>
      <c r="I369" t="s">
        <v>25</v>
      </c>
      <c r="J369" s="13">
        <v>40948</v>
      </c>
      <c r="K369" t="s">
        <v>42</v>
      </c>
      <c r="L369" t="s">
        <v>64</v>
      </c>
      <c r="M369" t="s">
        <v>65</v>
      </c>
      <c r="N369">
        <v>358</v>
      </c>
      <c r="O369">
        <v>11.93</v>
      </c>
      <c r="P369">
        <v>0</v>
      </c>
      <c r="Q369" t="s">
        <v>11</v>
      </c>
      <c r="R369" t="s">
        <v>3</v>
      </c>
      <c r="S369" t="s">
        <v>5</v>
      </c>
      <c r="T369">
        <v>2</v>
      </c>
    </row>
    <row r="370" spans="1:20" x14ac:dyDescent="0.25">
      <c r="A370" s="13">
        <v>42795</v>
      </c>
      <c r="B370">
        <v>95710</v>
      </c>
      <c r="C370" t="s">
        <v>22</v>
      </c>
      <c r="D370">
        <v>25</v>
      </c>
      <c r="E370" t="s">
        <v>20</v>
      </c>
      <c r="F370" t="s">
        <v>32</v>
      </c>
      <c r="G370" s="13"/>
      <c r="H370" t="s">
        <v>64</v>
      </c>
      <c r="I370" t="s">
        <v>25</v>
      </c>
      <c r="J370" s="13">
        <v>40948</v>
      </c>
      <c r="K370" t="s">
        <v>42</v>
      </c>
      <c r="L370" t="s">
        <v>64</v>
      </c>
      <c r="M370" t="s">
        <v>65</v>
      </c>
      <c r="N370">
        <v>386</v>
      </c>
      <c r="O370">
        <v>12.87</v>
      </c>
      <c r="P370">
        <v>0</v>
      </c>
      <c r="Q370" t="s">
        <v>11</v>
      </c>
      <c r="R370" t="s">
        <v>3</v>
      </c>
      <c r="S370" t="s">
        <v>6</v>
      </c>
      <c r="T370">
        <v>3</v>
      </c>
    </row>
    <row r="371" spans="1:20" x14ac:dyDescent="0.25">
      <c r="A371" s="13">
        <v>42826</v>
      </c>
      <c r="B371">
        <v>95710</v>
      </c>
      <c r="C371" t="s">
        <v>22</v>
      </c>
      <c r="D371">
        <v>25</v>
      </c>
      <c r="E371" t="s">
        <v>20</v>
      </c>
      <c r="F371" t="s">
        <v>32</v>
      </c>
      <c r="G371" s="13"/>
      <c r="H371" t="s">
        <v>64</v>
      </c>
      <c r="I371" t="s">
        <v>25</v>
      </c>
      <c r="J371" s="13">
        <v>40948</v>
      </c>
      <c r="K371" t="s">
        <v>42</v>
      </c>
      <c r="L371" t="s">
        <v>64</v>
      </c>
      <c r="M371" t="s">
        <v>65</v>
      </c>
      <c r="N371">
        <v>417</v>
      </c>
      <c r="O371">
        <v>13.9</v>
      </c>
      <c r="P371">
        <v>0</v>
      </c>
      <c r="Q371" t="s">
        <v>11</v>
      </c>
      <c r="R371" t="s">
        <v>7</v>
      </c>
      <c r="S371" t="s">
        <v>68</v>
      </c>
      <c r="T371">
        <v>4</v>
      </c>
    </row>
    <row r="372" spans="1:20" x14ac:dyDescent="0.25">
      <c r="A372" s="13">
        <v>42856</v>
      </c>
      <c r="B372">
        <v>95710</v>
      </c>
      <c r="C372" t="s">
        <v>22</v>
      </c>
      <c r="D372">
        <v>25</v>
      </c>
      <c r="E372" t="s">
        <v>20</v>
      </c>
      <c r="F372" t="s">
        <v>32</v>
      </c>
      <c r="G372" s="13"/>
      <c r="H372" t="s">
        <v>64</v>
      </c>
      <c r="I372" t="s">
        <v>25</v>
      </c>
      <c r="J372" s="13">
        <v>40948</v>
      </c>
      <c r="K372" t="s">
        <v>42</v>
      </c>
      <c r="L372" t="s">
        <v>64</v>
      </c>
      <c r="M372" t="s">
        <v>65</v>
      </c>
      <c r="N372">
        <v>447</v>
      </c>
      <c r="O372">
        <v>14.9</v>
      </c>
      <c r="P372">
        <v>0</v>
      </c>
      <c r="Q372" t="s">
        <v>11</v>
      </c>
      <c r="R372" t="s">
        <v>7</v>
      </c>
      <c r="S372" t="s">
        <v>69</v>
      </c>
      <c r="T372">
        <v>5</v>
      </c>
    </row>
    <row r="373" spans="1:20" x14ac:dyDescent="0.25">
      <c r="A373" s="13">
        <v>42887</v>
      </c>
      <c r="B373">
        <v>95710</v>
      </c>
      <c r="C373" t="s">
        <v>22</v>
      </c>
      <c r="D373">
        <v>25</v>
      </c>
      <c r="E373" t="s">
        <v>20</v>
      </c>
      <c r="F373" t="s">
        <v>32</v>
      </c>
      <c r="G373" s="13"/>
      <c r="H373" t="s">
        <v>64</v>
      </c>
      <c r="I373" t="s">
        <v>25</v>
      </c>
      <c r="J373" s="13">
        <v>40948</v>
      </c>
      <c r="K373" t="s">
        <v>42</v>
      </c>
      <c r="L373" t="s">
        <v>64</v>
      </c>
      <c r="M373" t="s">
        <v>65</v>
      </c>
      <c r="N373">
        <v>478</v>
      </c>
      <c r="O373">
        <v>15.93</v>
      </c>
      <c r="P373">
        <v>0</v>
      </c>
      <c r="Q373" t="s">
        <v>11</v>
      </c>
      <c r="R373" t="s">
        <v>7</v>
      </c>
      <c r="S373" t="s">
        <v>73</v>
      </c>
      <c r="T373">
        <v>6</v>
      </c>
    </row>
    <row r="374" spans="1:20" x14ac:dyDescent="0.25">
      <c r="A374" s="13">
        <v>42887</v>
      </c>
      <c r="B374">
        <v>95770</v>
      </c>
      <c r="C374" t="s">
        <v>22</v>
      </c>
      <c r="D374">
        <v>25</v>
      </c>
      <c r="E374" t="s">
        <v>20</v>
      </c>
      <c r="F374" t="s">
        <v>32</v>
      </c>
      <c r="G374" s="13"/>
      <c r="H374" t="s">
        <v>64</v>
      </c>
      <c r="I374" t="s">
        <v>25</v>
      </c>
      <c r="J374" s="13">
        <v>41423</v>
      </c>
      <c r="K374" t="s">
        <v>42</v>
      </c>
      <c r="L374" t="s">
        <v>64</v>
      </c>
      <c r="M374" t="s">
        <v>65</v>
      </c>
      <c r="N374">
        <v>3</v>
      </c>
      <c r="O374">
        <v>0.1</v>
      </c>
      <c r="P374">
        <v>0</v>
      </c>
      <c r="Q374" t="s">
        <v>11</v>
      </c>
      <c r="R374" t="s">
        <v>7</v>
      </c>
      <c r="S374" t="s">
        <v>73</v>
      </c>
      <c r="T374">
        <v>6</v>
      </c>
    </row>
    <row r="375" spans="1:20" x14ac:dyDescent="0.25">
      <c r="A375" s="13">
        <v>42917</v>
      </c>
      <c r="B375">
        <v>95710</v>
      </c>
      <c r="C375" t="s">
        <v>22</v>
      </c>
      <c r="D375">
        <v>25</v>
      </c>
      <c r="E375" t="s">
        <v>20</v>
      </c>
      <c r="F375" t="s">
        <v>32</v>
      </c>
      <c r="G375" s="13"/>
      <c r="H375" t="s">
        <v>64</v>
      </c>
      <c r="I375" t="s">
        <v>25</v>
      </c>
      <c r="J375" s="13">
        <v>40948</v>
      </c>
      <c r="K375" t="s">
        <v>42</v>
      </c>
      <c r="L375" t="s">
        <v>64</v>
      </c>
      <c r="M375" t="s">
        <v>65</v>
      </c>
      <c r="N375">
        <v>508</v>
      </c>
      <c r="O375">
        <v>16.93</v>
      </c>
      <c r="P375">
        <v>0</v>
      </c>
      <c r="Q375" t="s">
        <v>11</v>
      </c>
      <c r="R375" t="s">
        <v>8</v>
      </c>
      <c r="S375" t="s">
        <v>74</v>
      </c>
      <c r="T375">
        <v>7</v>
      </c>
    </row>
    <row r="376" spans="1:20" x14ac:dyDescent="0.25">
      <c r="A376" s="13">
        <v>42917</v>
      </c>
      <c r="B376">
        <v>95770</v>
      </c>
      <c r="C376" t="s">
        <v>22</v>
      </c>
      <c r="D376">
        <v>25</v>
      </c>
      <c r="E376" t="s">
        <v>20</v>
      </c>
      <c r="F376" t="s">
        <v>32</v>
      </c>
      <c r="G376" s="13"/>
      <c r="H376" t="s">
        <v>64</v>
      </c>
      <c r="I376" t="s">
        <v>25</v>
      </c>
      <c r="J376" s="13">
        <v>41423</v>
      </c>
      <c r="K376" t="s">
        <v>42</v>
      </c>
      <c r="L376" t="s">
        <v>64</v>
      </c>
      <c r="M376" t="s">
        <v>65</v>
      </c>
      <c r="N376">
        <v>33</v>
      </c>
      <c r="O376">
        <v>1.1000000000000001</v>
      </c>
      <c r="P376">
        <v>0</v>
      </c>
      <c r="Q376" t="s">
        <v>11</v>
      </c>
      <c r="R376" t="s">
        <v>8</v>
      </c>
      <c r="S376" t="s">
        <v>74</v>
      </c>
      <c r="T376">
        <v>7</v>
      </c>
    </row>
    <row r="377" spans="1:20" x14ac:dyDescent="0.25">
      <c r="A377" s="13">
        <v>42948</v>
      </c>
      <c r="B377">
        <v>95710</v>
      </c>
      <c r="C377" t="s">
        <v>22</v>
      </c>
      <c r="D377">
        <v>25</v>
      </c>
      <c r="E377" t="s">
        <v>20</v>
      </c>
      <c r="F377" t="s">
        <v>32</v>
      </c>
      <c r="G377" s="13"/>
      <c r="H377" t="s">
        <v>64</v>
      </c>
      <c r="I377" t="s">
        <v>25</v>
      </c>
      <c r="J377" s="13">
        <v>40948</v>
      </c>
      <c r="K377" t="s">
        <v>42</v>
      </c>
      <c r="L377" t="s">
        <v>64</v>
      </c>
      <c r="M377" t="s">
        <v>65</v>
      </c>
      <c r="N377">
        <v>539</v>
      </c>
      <c r="O377">
        <v>17.97</v>
      </c>
      <c r="P377">
        <v>0</v>
      </c>
      <c r="Q377" t="s">
        <v>11</v>
      </c>
      <c r="R377" t="s">
        <v>8</v>
      </c>
      <c r="S377" t="s">
        <v>70</v>
      </c>
      <c r="T377">
        <v>8</v>
      </c>
    </row>
    <row r="378" spans="1:20" x14ac:dyDescent="0.25">
      <c r="A378" s="13">
        <v>42948</v>
      </c>
      <c r="B378">
        <v>95770</v>
      </c>
      <c r="C378" t="s">
        <v>22</v>
      </c>
      <c r="D378">
        <v>25</v>
      </c>
      <c r="E378" t="s">
        <v>20</v>
      </c>
      <c r="F378" t="s">
        <v>32</v>
      </c>
      <c r="G378" s="13"/>
      <c r="H378" t="s">
        <v>64</v>
      </c>
      <c r="I378" t="s">
        <v>25</v>
      </c>
      <c r="J378" s="13">
        <v>41423</v>
      </c>
      <c r="K378" t="s">
        <v>42</v>
      </c>
      <c r="L378" t="s">
        <v>64</v>
      </c>
      <c r="M378" t="s">
        <v>65</v>
      </c>
      <c r="N378">
        <v>64</v>
      </c>
      <c r="O378">
        <v>2.13</v>
      </c>
      <c r="P378">
        <v>0</v>
      </c>
      <c r="Q378" t="s">
        <v>11</v>
      </c>
      <c r="R378" t="s">
        <v>8</v>
      </c>
      <c r="S378" t="s">
        <v>70</v>
      </c>
      <c r="T378">
        <v>8</v>
      </c>
    </row>
    <row r="379" spans="1:20" x14ac:dyDescent="0.25">
      <c r="A379" s="13">
        <v>42979</v>
      </c>
      <c r="B379">
        <v>95710</v>
      </c>
      <c r="C379" t="s">
        <v>22</v>
      </c>
      <c r="D379">
        <v>25</v>
      </c>
      <c r="E379" t="s">
        <v>20</v>
      </c>
      <c r="F379" t="s">
        <v>32</v>
      </c>
      <c r="G379" s="13"/>
      <c r="H379" t="s">
        <v>64</v>
      </c>
      <c r="I379" t="s">
        <v>25</v>
      </c>
      <c r="J379" s="13">
        <v>40948</v>
      </c>
      <c r="K379" t="s">
        <v>42</v>
      </c>
      <c r="L379" t="s">
        <v>64</v>
      </c>
      <c r="M379" t="s">
        <v>65</v>
      </c>
      <c r="N379">
        <v>570</v>
      </c>
      <c r="O379">
        <v>19</v>
      </c>
      <c r="P379">
        <v>0</v>
      </c>
      <c r="Q379" t="s">
        <v>11</v>
      </c>
      <c r="R379" t="s">
        <v>8</v>
      </c>
      <c r="S379" t="s">
        <v>71</v>
      </c>
      <c r="T379">
        <v>9</v>
      </c>
    </row>
    <row r="380" spans="1:20" x14ac:dyDescent="0.25">
      <c r="A380" s="13">
        <v>42979</v>
      </c>
      <c r="B380">
        <v>95770</v>
      </c>
      <c r="C380" t="s">
        <v>22</v>
      </c>
      <c r="D380">
        <v>25</v>
      </c>
      <c r="E380" t="s">
        <v>20</v>
      </c>
      <c r="F380" t="s">
        <v>32</v>
      </c>
      <c r="G380" s="13"/>
      <c r="H380" t="s">
        <v>64</v>
      </c>
      <c r="I380" t="s">
        <v>25</v>
      </c>
      <c r="J380" s="13">
        <v>41423</v>
      </c>
      <c r="K380" t="s">
        <v>42</v>
      </c>
      <c r="L380" t="s">
        <v>64</v>
      </c>
      <c r="M380" t="s">
        <v>65</v>
      </c>
      <c r="N380">
        <v>95</v>
      </c>
      <c r="O380">
        <v>3.17</v>
      </c>
      <c r="P380">
        <v>0</v>
      </c>
      <c r="Q380" t="s">
        <v>11</v>
      </c>
      <c r="R380" t="s">
        <v>8</v>
      </c>
      <c r="S380" t="s">
        <v>71</v>
      </c>
      <c r="T380">
        <v>9</v>
      </c>
    </row>
    <row r="381" spans="1:20" x14ac:dyDescent="0.25">
      <c r="A381" s="13">
        <v>43009</v>
      </c>
      <c r="B381">
        <v>95710</v>
      </c>
      <c r="C381" t="s">
        <v>22</v>
      </c>
      <c r="D381">
        <v>25</v>
      </c>
      <c r="E381" t="s">
        <v>20</v>
      </c>
      <c r="F381" t="s">
        <v>32</v>
      </c>
      <c r="G381" s="13"/>
      <c r="H381" t="s">
        <v>64</v>
      </c>
      <c r="I381" t="s">
        <v>25</v>
      </c>
      <c r="J381" s="13">
        <v>40948</v>
      </c>
      <c r="K381" t="s">
        <v>42</v>
      </c>
      <c r="L381" t="s">
        <v>64</v>
      </c>
      <c r="M381" t="s">
        <v>65</v>
      </c>
      <c r="N381">
        <v>600</v>
      </c>
      <c r="O381">
        <v>20</v>
      </c>
      <c r="P381">
        <v>0</v>
      </c>
      <c r="Q381" t="s">
        <v>11</v>
      </c>
      <c r="R381" t="s">
        <v>9</v>
      </c>
      <c r="S381" t="s">
        <v>66</v>
      </c>
      <c r="T381">
        <v>10</v>
      </c>
    </row>
    <row r="382" spans="1:20" x14ac:dyDescent="0.25">
      <c r="A382" s="13">
        <v>43009</v>
      </c>
      <c r="B382">
        <v>95770</v>
      </c>
      <c r="C382" t="s">
        <v>22</v>
      </c>
      <c r="D382">
        <v>25</v>
      </c>
      <c r="E382" t="s">
        <v>20</v>
      </c>
      <c r="F382" t="s">
        <v>32</v>
      </c>
      <c r="G382" s="13"/>
      <c r="H382" t="s">
        <v>64</v>
      </c>
      <c r="I382" t="s">
        <v>25</v>
      </c>
      <c r="J382" s="13">
        <v>41423</v>
      </c>
      <c r="K382" t="s">
        <v>42</v>
      </c>
      <c r="L382" t="s">
        <v>64</v>
      </c>
      <c r="M382" t="s">
        <v>65</v>
      </c>
      <c r="N382">
        <v>125</v>
      </c>
      <c r="O382">
        <v>4.17</v>
      </c>
      <c r="P382">
        <v>0</v>
      </c>
      <c r="Q382" t="s">
        <v>11</v>
      </c>
      <c r="R382" t="s">
        <v>9</v>
      </c>
      <c r="S382" t="s">
        <v>66</v>
      </c>
      <c r="T382">
        <v>10</v>
      </c>
    </row>
    <row r="383" spans="1:20" x14ac:dyDescent="0.25">
      <c r="A383" s="13">
        <v>43040</v>
      </c>
      <c r="B383">
        <v>95710</v>
      </c>
      <c r="C383" t="s">
        <v>22</v>
      </c>
      <c r="D383">
        <v>25</v>
      </c>
      <c r="E383" t="s">
        <v>20</v>
      </c>
      <c r="F383" t="s">
        <v>32</v>
      </c>
      <c r="G383" s="13"/>
      <c r="H383" t="s">
        <v>64</v>
      </c>
      <c r="I383" t="s">
        <v>25</v>
      </c>
      <c r="J383" s="13">
        <v>40948</v>
      </c>
      <c r="K383" t="s">
        <v>42</v>
      </c>
      <c r="L383" t="s">
        <v>64</v>
      </c>
      <c r="M383" t="s">
        <v>65</v>
      </c>
      <c r="N383">
        <v>631</v>
      </c>
      <c r="O383">
        <v>21.03</v>
      </c>
      <c r="P383">
        <v>0</v>
      </c>
      <c r="Q383" t="s">
        <v>11</v>
      </c>
      <c r="R383" t="s">
        <v>9</v>
      </c>
      <c r="S383" t="s">
        <v>67</v>
      </c>
      <c r="T383">
        <v>11</v>
      </c>
    </row>
    <row r="384" spans="1:20" x14ac:dyDescent="0.25">
      <c r="A384" s="13">
        <v>43040</v>
      </c>
      <c r="B384">
        <v>95770</v>
      </c>
      <c r="C384" t="s">
        <v>22</v>
      </c>
      <c r="D384">
        <v>25</v>
      </c>
      <c r="E384" t="s">
        <v>20</v>
      </c>
      <c r="F384" t="s">
        <v>32</v>
      </c>
      <c r="G384" s="13"/>
      <c r="H384" t="s">
        <v>64</v>
      </c>
      <c r="I384" t="s">
        <v>25</v>
      </c>
      <c r="J384" s="13">
        <v>41423</v>
      </c>
      <c r="K384" t="s">
        <v>42</v>
      </c>
      <c r="L384" t="s">
        <v>64</v>
      </c>
      <c r="M384" t="s">
        <v>65</v>
      </c>
      <c r="N384">
        <v>156</v>
      </c>
      <c r="O384">
        <v>5.2</v>
      </c>
      <c r="P384">
        <v>0</v>
      </c>
      <c r="Q384" t="s">
        <v>11</v>
      </c>
      <c r="R384" t="s">
        <v>9</v>
      </c>
      <c r="S384" t="s">
        <v>67</v>
      </c>
      <c r="T384">
        <v>11</v>
      </c>
    </row>
    <row r="385" spans="1:20" x14ac:dyDescent="0.25">
      <c r="A385" s="13">
        <v>43070</v>
      </c>
      <c r="B385">
        <v>95710</v>
      </c>
      <c r="C385" t="s">
        <v>22</v>
      </c>
      <c r="D385">
        <v>25</v>
      </c>
      <c r="E385" t="s">
        <v>20</v>
      </c>
      <c r="F385" t="s">
        <v>32</v>
      </c>
      <c r="G385" s="13"/>
      <c r="H385" t="s">
        <v>64</v>
      </c>
      <c r="I385" t="s">
        <v>25</v>
      </c>
      <c r="J385" s="13">
        <v>40948</v>
      </c>
      <c r="K385" t="s">
        <v>42</v>
      </c>
      <c r="L385" t="s">
        <v>64</v>
      </c>
      <c r="M385" t="s">
        <v>65</v>
      </c>
      <c r="N385">
        <v>661</v>
      </c>
      <c r="O385">
        <v>22.03</v>
      </c>
      <c r="P385">
        <v>0</v>
      </c>
      <c r="Q385" t="s">
        <v>11</v>
      </c>
      <c r="R385" t="s">
        <v>9</v>
      </c>
      <c r="S385" t="s">
        <v>72</v>
      </c>
      <c r="T385">
        <v>12</v>
      </c>
    </row>
    <row r="386" spans="1:20" x14ac:dyDescent="0.25">
      <c r="A386" s="13">
        <v>43070</v>
      </c>
      <c r="B386">
        <v>95770</v>
      </c>
      <c r="C386" t="s">
        <v>22</v>
      </c>
      <c r="D386">
        <v>25</v>
      </c>
      <c r="E386" t="s">
        <v>20</v>
      </c>
      <c r="F386" t="s">
        <v>32</v>
      </c>
      <c r="G386" s="13"/>
      <c r="H386" t="s">
        <v>64</v>
      </c>
      <c r="I386" t="s">
        <v>25</v>
      </c>
      <c r="J386" s="13">
        <v>41423</v>
      </c>
      <c r="K386" t="s">
        <v>42</v>
      </c>
      <c r="L386" t="s">
        <v>64</v>
      </c>
      <c r="M386" t="s">
        <v>65</v>
      </c>
      <c r="N386">
        <v>186</v>
      </c>
      <c r="O386">
        <v>6.2</v>
      </c>
      <c r="P386">
        <v>0</v>
      </c>
      <c r="Q386" t="s">
        <v>11</v>
      </c>
      <c r="R386" t="s">
        <v>9</v>
      </c>
      <c r="S386" t="s">
        <v>72</v>
      </c>
      <c r="T386">
        <v>12</v>
      </c>
    </row>
    <row r="387" spans="1:20" x14ac:dyDescent="0.25">
      <c r="A387" s="13">
        <v>42430</v>
      </c>
      <c r="B387">
        <v>95710</v>
      </c>
      <c r="C387" t="s">
        <v>22</v>
      </c>
      <c r="D387">
        <v>24</v>
      </c>
      <c r="E387" t="s">
        <v>20</v>
      </c>
      <c r="F387" t="s">
        <v>32</v>
      </c>
      <c r="G387" s="13"/>
      <c r="H387" t="s">
        <v>64</v>
      </c>
      <c r="I387" t="s">
        <v>25</v>
      </c>
      <c r="J387" s="13">
        <v>40948</v>
      </c>
      <c r="K387" t="s">
        <v>42</v>
      </c>
      <c r="L387" t="s">
        <v>64</v>
      </c>
      <c r="M387" t="s">
        <v>65</v>
      </c>
      <c r="N387">
        <v>21</v>
      </c>
      <c r="O387">
        <v>0.7</v>
      </c>
      <c r="P387">
        <v>0</v>
      </c>
      <c r="Q387" t="s">
        <v>10</v>
      </c>
      <c r="R387" t="s">
        <v>3</v>
      </c>
      <c r="S387" t="s">
        <v>6</v>
      </c>
      <c r="T387">
        <v>3</v>
      </c>
    </row>
    <row r="388" spans="1:20" x14ac:dyDescent="0.25">
      <c r="A388" s="13">
        <v>42491</v>
      </c>
      <c r="B388">
        <v>95710</v>
      </c>
      <c r="C388" t="s">
        <v>22</v>
      </c>
      <c r="D388">
        <v>24</v>
      </c>
      <c r="E388" t="s">
        <v>20</v>
      </c>
      <c r="F388" t="s">
        <v>32</v>
      </c>
      <c r="G388" s="13"/>
      <c r="H388" t="s">
        <v>64</v>
      </c>
      <c r="I388" t="s">
        <v>25</v>
      </c>
      <c r="J388" s="13">
        <v>40948</v>
      </c>
      <c r="K388" t="s">
        <v>42</v>
      </c>
      <c r="L388" t="s">
        <v>64</v>
      </c>
      <c r="M388" t="s">
        <v>65</v>
      </c>
      <c r="N388">
        <v>82</v>
      </c>
      <c r="O388">
        <v>2.73</v>
      </c>
      <c r="P388">
        <v>0</v>
      </c>
      <c r="Q388" t="s">
        <v>10</v>
      </c>
      <c r="R388" t="s">
        <v>7</v>
      </c>
      <c r="S388" t="s">
        <v>69</v>
      </c>
      <c r="T388">
        <v>5</v>
      </c>
    </row>
    <row r="389" spans="1:20" x14ac:dyDescent="0.25">
      <c r="A389" s="13">
        <v>42522</v>
      </c>
      <c r="B389">
        <v>95710</v>
      </c>
      <c r="C389" t="s">
        <v>22</v>
      </c>
      <c r="D389">
        <v>24</v>
      </c>
      <c r="E389" t="s">
        <v>20</v>
      </c>
      <c r="F389" t="s">
        <v>32</v>
      </c>
      <c r="G389" s="13"/>
      <c r="H389" t="s">
        <v>64</v>
      </c>
      <c r="I389" t="s">
        <v>25</v>
      </c>
      <c r="J389" s="13">
        <v>40948</v>
      </c>
      <c r="K389" t="s">
        <v>42</v>
      </c>
      <c r="L389" t="s">
        <v>64</v>
      </c>
      <c r="M389" t="s">
        <v>65</v>
      </c>
      <c r="N389">
        <v>113</v>
      </c>
      <c r="O389">
        <v>3.77</v>
      </c>
      <c r="P389">
        <v>0</v>
      </c>
      <c r="Q389" t="s">
        <v>10</v>
      </c>
      <c r="R389" t="s">
        <v>7</v>
      </c>
      <c r="S389" t="s">
        <v>73</v>
      </c>
      <c r="T389">
        <v>6</v>
      </c>
    </row>
    <row r="390" spans="1:20" x14ac:dyDescent="0.25">
      <c r="A390" s="13">
        <v>42552</v>
      </c>
      <c r="B390">
        <v>95710</v>
      </c>
      <c r="C390" t="s">
        <v>22</v>
      </c>
      <c r="D390">
        <v>24</v>
      </c>
      <c r="E390" t="s">
        <v>20</v>
      </c>
      <c r="F390" t="s">
        <v>32</v>
      </c>
      <c r="G390" s="13"/>
      <c r="H390" t="s">
        <v>64</v>
      </c>
      <c r="I390" t="s">
        <v>25</v>
      </c>
      <c r="J390" s="13">
        <v>40948</v>
      </c>
      <c r="K390" t="s">
        <v>42</v>
      </c>
      <c r="L390" t="s">
        <v>64</v>
      </c>
      <c r="M390" t="s">
        <v>65</v>
      </c>
      <c r="N390">
        <v>143</v>
      </c>
      <c r="O390">
        <v>4.7699999999999996</v>
      </c>
      <c r="P390">
        <v>0</v>
      </c>
      <c r="Q390" t="s">
        <v>10</v>
      </c>
      <c r="R390" t="s">
        <v>8</v>
      </c>
      <c r="S390" t="s">
        <v>74</v>
      </c>
      <c r="T390">
        <v>7</v>
      </c>
    </row>
    <row r="391" spans="1:20" x14ac:dyDescent="0.25">
      <c r="A391" s="13">
        <v>42583</v>
      </c>
      <c r="B391">
        <v>95710</v>
      </c>
      <c r="C391" t="s">
        <v>22</v>
      </c>
      <c r="D391">
        <v>24</v>
      </c>
      <c r="E391" t="s">
        <v>20</v>
      </c>
      <c r="F391" t="s">
        <v>32</v>
      </c>
      <c r="G391" s="13"/>
      <c r="H391" t="s">
        <v>64</v>
      </c>
      <c r="I391" t="s">
        <v>25</v>
      </c>
      <c r="J391" s="13">
        <v>40948</v>
      </c>
      <c r="K391" t="s">
        <v>42</v>
      </c>
      <c r="L391" t="s">
        <v>64</v>
      </c>
      <c r="M391" t="s">
        <v>65</v>
      </c>
      <c r="N391">
        <v>174</v>
      </c>
      <c r="O391">
        <v>5.8</v>
      </c>
      <c r="P391">
        <v>0</v>
      </c>
      <c r="Q391" t="s">
        <v>10</v>
      </c>
      <c r="R391" t="s">
        <v>8</v>
      </c>
      <c r="S391" t="s">
        <v>70</v>
      </c>
      <c r="T391">
        <v>8</v>
      </c>
    </row>
    <row r="392" spans="1:20" x14ac:dyDescent="0.25">
      <c r="A392" s="13">
        <v>42614</v>
      </c>
      <c r="B392">
        <v>95710</v>
      </c>
      <c r="C392" t="s">
        <v>22</v>
      </c>
      <c r="D392">
        <v>24</v>
      </c>
      <c r="E392" t="s">
        <v>20</v>
      </c>
      <c r="F392" t="s">
        <v>32</v>
      </c>
      <c r="G392" s="13"/>
      <c r="H392" t="s">
        <v>64</v>
      </c>
      <c r="I392" t="s">
        <v>25</v>
      </c>
      <c r="J392" s="13">
        <v>40948</v>
      </c>
      <c r="K392" t="s">
        <v>42</v>
      </c>
      <c r="L392" t="s">
        <v>64</v>
      </c>
      <c r="M392" t="s">
        <v>65</v>
      </c>
      <c r="N392">
        <v>205</v>
      </c>
      <c r="O392">
        <v>6.83</v>
      </c>
      <c r="P392">
        <v>0</v>
      </c>
      <c r="Q392" t="s">
        <v>10</v>
      </c>
      <c r="R392" t="s">
        <v>8</v>
      </c>
      <c r="S392" t="s">
        <v>71</v>
      </c>
      <c r="T392">
        <v>9</v>
      </c>
    </row>
    <row r="393" spans="1:20" x14ac:dyDescent="0.25">
      <c r="A393" s="13">
        <v>42644</v>
      </c>
      <c r="B393">
        <v>95710</v>
      </c>
      <c r="C393" t="s">
        <v>22</v>
      </c>
      <c r="D393">
        <v>24</v>
      </c>
      <c r="E393" t="s">
        <v>20</v>
      </c>
      <c r="F393" t="s">
        <v>32</v>
      </c>
      <c r="G393" s="13"/>
      <c r="H393" t="s">
        <v>64</v>
      </c>
      <c r="I393" t="s">
        <v>25</v>
      </c>
      <c r="J393" s="13">
        <v>40948</v>
      </c>
      <c r="K393" t="s">
        <v>42</v>
      </c>
      <c r="L393" t="s">
        <v>64</v>
      </c>
      <c r="M393" t="s">
        <v>65</v>
      </c>
      <c r="N393">
        <v>235</v>
      </c>
      <c r="O393">
        <v>7.83</v>
      </c>
      <c r="P393">
        <v>0</v>
      </c>
      <c r="Q393" t="s">
        <v>10</v>
      </c>
      <c r="R393" t="s">
        <v>9</v>
      </c>
      <c r="S393" t="s">
        <v>66</v>
      </c>
      <c r="T393">
        <v>10</v>
      </c>
    </row>
    <row r="394" spans="1:20" x14ac:dyDescent="0.25">
      <c r="A394" s="13">
        <v>42675</v>
      </c>
      <c r="B394">
        <v>95710</v>
      </c>
      <c r="C394" t="s">
        <v>22</v>
      </c>
      <c r="D394">
        <v>24</v>
      </c>
      <c r="E394" t="s">
        <v>20</v>
      </c>
      <c r="F394" t="s">
        <v>32</v>
      </c>
      <c r="G394" s="13"/>
      <c r="H394" t="s">
        <v>64</v>
      </c>
      <c r="I394" t="s">
        <v>25</v>
      </c>
      <c r="J394" s="13">
        <v>40948</v>
      </c>
      <c r="K394" t="s">
        <v>42</v>
      </c>
      <c r="L394" t="s">
        <v>64</v>
      </c>
      <c r="M394" t="s">
        <v>65</v>
      </c>
      <c r="N394">
        <v>266</v>
      </c>
      <c r="O394">
        <v>8.8699999999999992</v>
      </c>
      <c r="P394">
        <v>0</v>
      </c>
      <c r="Q394" t="s">
        <v>10</v>
      </c>
      <c r="R394" t="s">
        <v>9</v>
      </c>
      <c r="S394" t="s">
        <v>67</v>
      </c>
      <c r="T394">
        <v>11</v>
      </c>
    </row>
    <row r="395" spans="1:20" x14ac:dyDescent="0.25">
      <c r="A395" s="13">
        <v>42705</v>
      </c>
      <c r="B395">
        <v>95710</v>
      </c>
      <c r="C395" t="s">
        <v>22</v>
      </c>
      <c r="D395">
        <v>24</v>
      </c>
      <c r="E395" t="s">
        <v>20</v>
      </c>
      <c r="F395" t="s">
        <v>32</v>
      </c>
      <c r="G395" s="13"/>
      <c r="H395" t="s">
        <v>64</v>
      </c>
      <c r="I395" t="s">
        <v>25</v>
      </c>
      <c r="J395" s="13">
        <v>40948</v>
      </c>
      <c r="K395" t="s">
        <v>42</v>
      </c>
      <c r="L395" t="s">
        <v>64</v>
      </c>
      <c r="M395" t="s">
        <v>65</v>
      </c>
      <c r="N395">
        <v>296</v>
      </c>
      <c r="O395">
        <v>9.8699999999999992</v>
      </c>
      <c r="P395">
        <v>0</v>
      </c>
      <c r="Q395" t="s">
        <v>10</v>
      </c>
      <c r="R395" t="s">
        <v>9</v>
      </c>
      <c r="S395" t="s">
        <v>72</v>
      </c>
      <c r="T395">
        <v>12</v>
      </c>
    </row>
    <row r="396" spans="1:20" x14ac:dyDescent="0.25">
      <c r="A396" s="13">
        <v>43221</v>
      </c>
      <c r="B396">
        <v>95712</v>
      </c>
      <c r="C396" t="s">
        <v>22</v>
      </c>
      <c r="D396">
        <v>23</v>
      </c>
      <c r="E396" t="s">
        <v>15</v>
      </c>
      <c r="F396" t="s">
        <v>32</v>
      </c>
      <c r="G396" s="13"/>
      <c r="H396" t="s">
        <v>64</v>
      </c>
      <c r="I396" t="s">
        <v>25</v>
      </c>
      <c r="J396" s="13">
        <v>41758</v>
      </c>
      <c r="K396" t="s">
        <v>42</v>
      </c>
      <c r="L396" t="s">
        <v>64</v>
      </c>
      <c r="M396" t="s">
        <v>65</v>
      </c>
      <c r="N396">
        <v>2</v>
      </c>
      <c r="O396">
        <v>7.0000000000000007E-2</v>
      </c>
      <c r="P396">
        <v>0</v>
      </c>
      <c r="Q396" t="s">
        <v>12</v>
      </c>
      <c r="R396" t="s">
        <v>7</v>
      </c>
      <c r="S396" t="s">
        <v>69</v>
      </c>
      <c r="T396">
        <v>5</v>
      </c>
    </row>
    <row r="397" spans="1:20" x14ac:dyDescent="0.25">
      <c r="A397" s="13">
        <v>43252</v>
      </c>
      <c r="B397">
        <v>95712</v>
      </c>
      <c r="C397" t="s">
        <v>22</v>
      </c>
      <c r="D397">
        <v>23</v>
      </c>
      <c r="E397" t="s">
        <v>15</v>
      </c>
      <c r="F397" t="s">
        <v>32</v>
      </c>
      <c r="G397" s="13"/>
      <c r="H397" t="s">
        <v>64</v>
      </c>
      <c r="I397" t="s">
        <v>25</v>
      </c>
      <c r="J397" s="13">
        <v>41758</v>
      </c>
      <c r="K397" t="s">
        <v>42</v>
      </c>
      <c r="L397" t="s">
        <v>64</v>
      </c>
      <c r="M397" t="s">
        <v>65</v>
      </c>
      <c r="N397">
        <v>33</v>
      </c>
      <c r="O397">
        <v>1.1000000000000001</v>
      </c>
      <c r="P397">
        <v>0</v>
      </c>
      <c r="Q397" t="s">
        <v>12</v>
      </c>
      <c r="R397" t="s">
        <v>7</v>
      </c>
      <c r="S397" t="s">
        <v>73</v>
      </c>
      <c r="T397">
        <v>6</v>
      </c>
    </row>
    <row r="398" spans="1:20" x14ac:dyDescent="0.25">
      <c r="A398" s="13">
        <v>43252</v>
      </c>
      <c r="B398">
        <v>95750</v>
      </c>
      <c r="C398" t="s">
        <v>22</v>
      </c>
      <c r="D398">
        <v>23</v>
      </c>
      <c r="E398" t="s">
        <v>19</v>
      </c>
      <c r="F398" t="s">
        <v>32</v>
      </c>
      <c r="G398" s="13"/>
      <c r="H398" t="s">
        <v>64</v>
      </c>
      <c r="I398" t="s">
        <v>25</v>
      </c>
      <c r="J398" s="13">
        <v>41772</v>
      </c>
      <c r="K398" t="s">
        <v>42</v>
      </c>
      <c r="L398" t="s">
        <v>64</v>
      </c>
      <c r="M398" t="s">
        <v>65</v>
      </c>
      <c r="N398">
        <v>19</v>
      </c>
      <c r="O398">
        <v>0.63</v>
      </c>
      <c r="P398">
        <v>0</v>
      </c>
      <c r="Q398" t="s">
        <v>12</v>
      </c>
      <c r="R398" t="s">
        <v>7</v>
      </c>
      <c r="S398" t="s">
        <v>73</v>
      </c>
      <c r="T398">
        <v>6</v>
      </c>
    </row>
    <row r="399" spans="1:20" x14ac:dyDescent="0.25">
      <c r="A399" s="13">
        <v>43282</v>
      </c>
      <c r="B399">
        <v>95712</v>
      </c>
      <c r="C399" t="s">
        <v>22</v>
      </c>
      <c r="D399">
        <v>23</v>
      </c>
      <c r="E399" t="s">
        <v>15</v>
      </c>
      <c r="F399" t="s">
        <v>32</v>
      </c>
      <c r="G399" s="13"/>
      <c r="H399" t="s">
        <v>64</v>
      </c>
      <c r="I399" t="s">
        <v>25</v>
      </c>
      <c r="J399" s="13">
        <v>41758</v>
      </c>
      <c r="K399" t="s">
        <v>42</v>
      </c>
      <c r="L399" t="s">
        <v>64</v>
      </c>
      <c r="M399" t="s">
        <v>65</v>
      </c>
      <c r="N399">
        <v>63</v>
      </c>
      <c r="O399">
        <v>2.1</v>
      </c>
      <c r="P399">
        <v>0</v>
      </c>
      <c r="Q399" t="s">
        <v>12</v>
      </c>
      <c r="R399" t="s">
        <v>8</v>
      </c>
      <c r="S399" t="s">
        <v>74</v>
      </c>
      <c r="T399">
        <v>7</v>
      </c>
    </row>
    <row r="400" spans="1:20" x14ac:dyDescent="0.25">
      <c r="A400" s="13">
        <v>43282</v>
      </c>
      <c r="B400">
        <v>95750</v>
      </c>
      <c r="C400" t="s">
        <v>22</v>
      </c>
      <c r="D400">
        <v>23</v>
      </c>
      <c r="E400" t="s">
        <v>19</v>
      </c>
      <c r="F400" t="s">
        <v>32</v>
      </c>
      <c r="G400" s="13"/>
      <c r="H400" t="s">
        <v>64</v>
      </c>
      <c r="I400" t="s">
        <v>25</v>
      </c>
      <c r="J400" s="13">
        <v>41772</v>
      </c>
      <c r="K400" t="s">
        <v>42</v>
      </c>
      <c r="L400" t="s">
        <v>64</v>
      </c>
      <c r="M400" t="s">
        <v>65</v>
      </c>
      <c r="N400">
        <v>49</v>
      </c>
      <c r="O400">
        <v>1.63</v>
      </c>
      <c r="P400">
        <v>0</v>
      </c>
      <c r="Q400" t="s">
        <v>12</v>
      </c>
      <c r="R400" t="s">
        <v>8</v>
      </c>
      <c r="S400" t="s">
        <v>74</v>
      </c>
      <c r="T400">
        <v>7</v>
      </c>
    </row>
    <row r="401" spans="1:20" x14ac:dyDescent="0.25">
      <c r="A401" s="13">
        <v>43313</v>
      </c>
      <c r="B401">
        <v>95712</v>
      </c>
      <c r="C401" t="s">
        <v>22</v>
      </c>
      <c r="D401">
        <v>23</v>
      </c>
      <c r="E401" t="s">
        <v>15</v>
      </c>
      <c r="F401" t="s">
        <v>32</v>
      </c>
      <c r="G401" s="13"/>
      <c r="H401" t="s">
        <v>64</v>
      </c>
      <c r="I401" t="s">
        <v>25</v>
      </c>
      <c r="J401" s="13">
        <v>41758</v>
      </c>
      <c r="K401" t="s">
        <v>42</v>
      </c>
      <c r="L401" t="s">
        <v>64</v>
      </c>
      <c r="M401" t="s">
        <v>65</v>
      </c>
      <c r="N401">
        <v>94</v>
      </c>
      <c r="O401">
        <v>3.13</v>
      </c>
      <c r="P401">
        <v>0</v>
      </c>
      <c r="Q401" t="s">
        <v>12</v>
      </c>
      <c r="R401" t="s">
        <v>8</v>
      </c>
      <c r="S401" t="s">
        <v>70</v>
      </c>
      <c r="T401">
        <v>8</v>
      </c>
    </row>
    <row r="402" spans="1:20" x14ac:dyDescent="0.25">
      <c r="A402" s="13">
        <v>43313</v>
      </c>
      <c r="B402">
        <v>95750</v>
      </c>
      <c r="C402" t="s">
        <v>22</v>
      </c>
      <c r="D402">
        <v>23</v>
      </c>
      <c r="E402" t="s">
        <v>19</v>
      </c>
      <c r="F402" t="s">
        <v>32</v>
      </c>
      <c r="G402" s="13"/>
      <c r="H402" t="s">
        <v>64</v>
      </c>
      <c r="I402" t="s">
        <v>25</v>
      </c>
      <c r="J402" s="13">
        <v>41772</v>
      </c>
      <c r="K402" t="s">
        <v>42</v>
      </c>
      <c r="L402" t="s">
        <v>64</v>
      </c>
      <c r="M402" t="s">
        <v>65</v>
      </c>
      <c r="N402">
        <v>80</v>
      </c>
      <c r="O402">
        <v>2.67</v>
      </c>
      <c r="P402">
        <v>0</v>
      </c>
      <c r="Q402" t="s">
        <v>12</v>
      </c>
      <c r="R402" t="s">
        <v>8</v>
      </c>
      <c r="S402" t="s">
        <v>70</v>
      </c>
      <c r="T402">
        <v>8</v>
      </c>
    </row>
    <row r="403" spans="1:20" x14ac:dyDescent="0.25">
      <c r="A403" s="13">
        <v>43344</v>
      </c>
      <c r="B403">
        <v>95712</v>
      </c>
      <c r="C403" t="s">
        <v>22</v>
      </c>
      <c r="D403">
        <v>23</v>
      </c>
      <c r="E403" t="s">
        <v>15</v>
      </c>
      <c r="F403" t="s">
        <v>32</v>
      </c>
      <c r="G403" s="13"/>
      <c r="H403" t="s">
        <v>64</v>
      </c>
      <c r="I403" t="s">
        <v>25</v>
      </c>
      <c r="J403" s="13">
        <v>41758</v>
      </c>
      <c r="K403" t="s">
        <v>42</v>
      </c>
      <c r="L403" t="s">
        <v>64</v>
      </c>
      <c r="M403" t="s">
        <v>65</v>
      </c>
      <c r="N403">
        <v>125</v>
      </c>
      <c r="O403">
        <v>4.17</v>
      </c>
      <c r="P403">
        <v>0</v>
      </c>
      <c r="Q403" t="s">
        <v>12</v>
      </c>
      <c r="R403" t="s">
        <v>8</v>
      </c>
      <c r="S403" t="s">
        <v>71</v>
      </c>
      <c r="T403">
        <v>9</v>
      </c>
    </row>
    <row r="404" spans="1:20" x14ac:dyDescent="0.25">
      <c r="A404" s="13">
        <v>43344</v>
      </c>
      <c r="B404">
        <v>95750</v>
      </c>
      <c r="C404" t="s">
        <v>22</v>
      </c>
      <c r="D404">
        <v>23</v>
      </c>
      <c r="E404" t="s">
        <v>19</v>
      </c>
      <c r="F404" t="s">
        <v>32</v>
      </c>
      <c r="G404" s="13"/>
      <c r="H404" t="s">
        <v>64</v>
      </c>
      <c r="I404" t="s">
        <v>25</v>
      </c>
      <c r="J404" s="13">
        <v>41772</v>
      </c>
      <c r="K404" t="s">
        <v>42</v>
      </c>
      <c r="L404" t="s">
        <v>64</v>
      </c>
      <c r="M404" t="s">
        <v>65</v>
      </c>
      <c r="N404">
        <v>111</v>
      </c>
      <c r="O404">
        <v>3.7</v>
      </c>
      <c r="P404">
        <v>0</v>
      </c>
      <c r="Q404" t="s">
        <v>12</v>
      </c>
      <c r="R404" t="s">
        <v>8</v>
      </c>
      <c r="S404" t="s">
        <v>71</v>
      </c>
      <c r="T404">
        <v>9</v>
      </c>
    </row>
    <row r="405" spans="1:20" x14ac:dyDescent="0.25">
      <c r="A405" s="13">
        <v>43374</v>
      </c>
      <c r="B405">
        <v>95712</v>
      </c>
      <c r="C405" t="s">
        <v>22</v>
      </c>
      <c r="D405">
        <v>23</v>
      </c>
      <c r="E405" t="s">
        <v>15</v>
      </c>
      <c r="F405" t="s">
        <v>32</v>
      </c>
      <c r="G405" s="13"/>
      <c r="H405" t="s">
        <v>64</v>
      </c>
      <c r="I405" t="s">
        <v>25</v>
      </c>
      <c r="J405" s="13">
        <v>41758</v>
      </c>
      <c r="K405" t="s">
        <v>42</v>
      </c>
      <c r="L405" t="s">
        <v>64</v>
      </c>
      <c r="M405" t="s">
        <v>65</v>
      </c>
      <c r="N405">
        <v>155</v>
      </c>
      <c r="O405">
        <v>5.17</v>
      </c>
      <c r="P405">
        <v>0</v>
      </c>
      <c r="Q405" t="s">
        <v>12</v>
      </c>
      <c r="R405" t="s">
        <v>9</v>
      </c>
      <c r="S405" t="s">
        <v>66</v>
      </c>
      <c r="T405">
        <v>10</v>
      </c>
    </row>
    <row r="406" spans="1:20" x14ac:dyDescent="0.25">
      <c r="A406" s="13">
        <v>43374</v>
      </c>
      <c r="B406">
        <v>95750</v>
      </c>
      <c r="C406" t="s">
        <v>22</v>
      </c>
      <c r="D406">
        <v>23</v>
      </c>
      <c r="E406" t="s">
        <v>19</v>
      </c>
      <c r="F406" t="s">
        <v>32</v>
      </c>
      <c r="G406" s="13"/>
      <c r="H406" t="s">
        <v>64</v>
      </c>
      <c r="I406" t="s">
        <v>25</v>
      </c>
      <c r="J406" s="13">
        <v>41772</v>
      </c>
      <c r="K406" t="s">
        <v>42</v>
      </c>
      <c r="L406" t="s">
        <v>64</v>
      </c>
      <c r="M406" t="s">
        <v>65</v>
      </c>
      <c r="N406">
        <v>141</v>
      </c>
      <c r="O406">
        <v>4.7</v>
      </c>
      <c r="P406">
        <v>0</v>
      </c>
      <c r="Q406" t="s">
        <v>12</v>
      </c>
      <c r="R406" t="s">
        <v>9</v>
      </c>
      <c r="S406" t="s">
        <v>66</v>
      </c>
      <c r="T406">
        <v>10</v>
      </c>
    </row>
    <row r="407" spans="1:20" x14ac:dyDescent="0.25">
      <c r="A407" s="13">
        <v>43405</v>
      </c>
      <c r="B407">
        <v>95712</v>
      </c>
      <c r="C407" t="s">
        <v>22</v>
      </c>
      <c r="D407">
        <v>23</v>
      </c>
      <c r="E407" t="s">
        <v>15</v>
      </c>
      <c r="F407" t="s">
        <v>32</v>
      </c>
      <c r="G407" s="13"/>
      <c r="H407" t="s">
        <v>64</v>
      </c>
      <c r="I407" t="s">
        <v>25</v>
      </c>
      <c r="J407" s="13">
        <v>41758</v>
      </c>
      <c r="K407" t="s">
        <v>42</v>
      </c>
      <c r="L407" t="s">
        <v>64</v>
      </c>
      <c r="M407" t="s">
        <v>65</v>
      </c>
      <c r="N407">
        <v>186</v>
      </c>
      <c r="O407">
        <v>6.2</v>
      </c>
      <c r="P407">
        <v>0</v>
      </c>
      <c r="Q407" t="s">
        <v>12</v>
      </c>
      <c r="R407" t="s">
        <v>9</v>
      </c>
      <c r="S407" t="s">
        <v>67</v>
      </c>
      <c r="T407">
        <v>11</v>
      </c>
    </row>
    <row r="408" spans="1:20" x14ac:dyDescent="0.25">
      <c r="A408" s="13">
        <v>43405</v>
      </c>
      <c r="B408">
        <v>95750</v>
      </c>
      <c r="C408" t="s">
        <v>22</v>
      </c>
      <c r="D408">
        <v>23</v>
      </c>
      <c r="E408" t="s">
        <v>19</v>
      </c>
      <c r="F408" t="s">
        <v>32</v>
      </c>
      <c r="G408" s="13"/>
      <c r="H408" t="s">
        <v>64</v>
      </c>
      <c r="I408" t="s">
        <v>25</v>
      </c>
      <c r="J408" s="13">
        <v>41772</v>
      </c>
      <c r="K408" t="s">
        <v>42</v>
      </c>
      <c r="L408" t="s">
        <v>64</v>
      </c>
      <c r="M408" t="s">
        <v>65</v>
      </c>
      <c r="N408">
        <v>172</v>
      </c>
      <c r="O408">
        <v>5.73</v>
      </c>
      <c r="P408">
        <v>0</v>
      </c>
      <c r="Q408" t="s">
        <v>12</v>
      </c>
      <c r="R408" t="s">
        <v>9</v>
      </c>
      <c r="S408" t="s">
        <v>67</v>
      </c>
      <c r="T408">
        <v>11</v>
      </c>
    </row>
    <row r="409" spans="1:20" x14ac:dyDescent="0.25">
      <c r="A409" s="13">
        <v>43435</v>
      </c>
      <c r="B409">
        <v>95712</v>
      </c>
      <c r="C409" t="s">
        <v>22</v>
      </c>
      <c r="D409">
        <v>23</v>
      </c>
      <c r="E409" t="s">
        <v>15</v>
      </c>
      <c r="F409" t="s">
        <v>32</v>
      </c>
      <c r="G409" s="13"/>
      <c r="H409" t="s">
        <v>64</v>
      </c>
      <c r="I409" t="s">
        <v>25</v>
      </c>
      <c r="J409" s="13">
        <v>41758</v>
      </c>
      <c r="K409" t="s">
        <v>42</v>
      </c>
      <c r="L409" t="s">
        <v>64</v>
      </c>
      <c r="M409" t="s">
        <v>65</v>
      </c>
      <c r="N409">
        <v>216</v>
      </c>
      <c r="O409">
        <v>7.2</v>
      </c>
      <c r="P409">
        <v>0</v>
      </c>
      <c r="Q409" t="s">
        <v>12</v>
      </c>
      <c r="R409" t="s">
        <v>9</v>
      </c>
      <c r="S409" t="s">
        <v>72</v>
      </c>
      <c r="T409">
        <v>12</v>
      </c>
    </row>
    <row r="410" spans="1:20" x14ac:dyDescent="0.25">
      <c r="A410" s="13">
        <v>43435</v>
      </c>
      <c r="B410">
        <v>95750</v>
      </c>
      <c r="C410" t="s">
        <v>22</v>
      </c>
      <c r="D410">
        <v>23</v>
      </c>
      <c r="E410" t="s">
        <v>19</v>
      </c>
      <c r="F410" t="s">
        <v>32</v>
      </c>
      <c r="G410" s="13"/>
      <c r="H410" t="s">
        <v>64</v>
      </c>
      <c r="I410" t="s">
        <v>25</v>
      </c>
      <c r="J410" s="13">
        <v>41772</v>
      </c>
      <c r="K410" t="s">
        <v>42</v>
      </c>
      <c r="L410" t="s">
        <v>64</v>
      </c>
      <c r="M410" t="s">
        <v>65</v>
      </c>
      <c r="N410">
        <v>202</v>
      </c>
      <c r="O410">
        <v>6.73</v>
      </c>
      <c r="P410">
        <v>0</v>
      </c>
      <c r="Q410" t="s">
        <v>12</v>
      </c>
      <c r="R410" t="s">
        <v>9</v>
      </c>
      <c r="S410" t="s">
        <v>72</v>
      </c>
      <c r="T410">
        <v>12</v>
      </c>
    </row>
    <row r="411" spans="1:20" x14ac:dyDescent="0.25">
      <c r="A411" s="13">
        <v>43313</v>
      </c>
      <c r="B411">
        <v>52988</v>
      </c>
      <c r="C411" t="s">
        <v>22</v>
      </c>
      <c r="D411">
        <v>22</v>
      </c>
      <c r="E411" t="s">
        <v>16</v>
      </c>
      <c r="F411" t="s">
        <v>32</v>
      </c>
      <c r="G411" s="13"/>
      <c r="H411" t="s">
        <v>64</v>
      </c>
      <c r="I411" t="s">
        <v>27</v>
      </c>
      <c r="J411" s="13">
        <v>41846</v>
      </c>
      <c r="K411" t="s">
        <v>42</v>
      </c>
      <c r="L411" t="s">
        <v>64</v>
      </c>
      <c r="M411" t="s">
        <v>65</v>
      </c>
      <c r="N411">
        <v>6</v>
      </c>
      <c r="O411">
        <v>0.2</v>
      </c>
      <c r="P411">
        <v>0</v>
      </c>
      <c r="Q411" t="s">
        <v>12</v>
      </c>
      <c r="R411" t="s">
        <v>8</v>
      </c>
      <c r="S411" t="s">
        <v>70</v>
      </c>
      <c r="T411">
        <v>8</v>
      </c>
    </row>
    <row r="412" spans="1:20" x14ac:dyDescent="0.25">
      <c r="A412" s="13">
        <v>43344</v>
      </c>
      <c r="B412">
        <v>52988</v>
      </c>
      <c r="C412" t="s">
        <v>22</v>
      </c>
      <c r="D412">
        <v>22</v>
      </c>
      <c r="E412" t="s">
        <v>16</v>
      </c>
      <c r="F412" t="s">
        <v>32</v>
      </c>
      <c r="G412" s="13"/>
      <c r="H412" t="s">
        <v>64</v>
      </c>
      <c r="I412" t="s">
        <v>27</v>
      </c>
      <c r="J412" s="13">
        <v>41846</v>
      </c>
      <c r="K412" t="s">
        <v>42</v>
      </c>
      <c r="L412" t="s">
        <v>64</v>
      </c>
      <c r="M412" t="s">
        <v>65</v>
      </c>
      <c r="N412">
        <v>37</v>
      </c>
      <c r="O412">
        <v>1.23</v>
      </c>
      <c r="P412">
        <v>0</v>
      </c>
      <c r="Q412" t="s">
        <v>12</v>
      </c>
      <c r="R412" t="s">
        <v>8</v>
      </c>
      <c r="S412" t="s">
        <v>71</v>
      </c>
      <c r="T412">
        <v>9</v>
      </c>
    </row>
    <row r="413" spans="1:20" x14ac:dyDescent="0.25">
      <c r="A413" s="13">
        <v>43374</v>
      </c>
      <c r="B413">
        <v>52988</v>
      </c>
      <c r="C413" t="s">
        <v>22</v>
      </c>
      <c r="D413">
        <v>22</v>
      </c>
      <c r="E413" t="s">
        <v>16</v>
      </c>
      <c r="F413" t="s">
        <v>32</v>
      </c>
      <c r="G413" s="13"/>
      <c r="H413" t="s">
        <v>64</v>
      </c>
      <c r="I413" t="s">
        <v>27</v>
      </c>
      <c r="J413" s="13">
        <v>41846</v>
      </c>
      <c r="K413" t="s">
        <v>42</v>
      </c>
      <c r="L413" t="s">
        <v>64</v>
      </c>
      <c r="M413" t="s">
        <v>65</v>
      </c>
      <c r="N413">
        <v>67</v>
      </c>
      <c r="O413">
        <v>2.23</v>
      </c>
      <c r="P413">
        <v>0</v>
      </c>
      <c r="Q413" t="s">
        <v>12</v>
      </c>
      <c r="R413" t="s">
        <v>9</v>
      </c>
      <c r="S413" t="s">
        <v>66</v>
      </c>
      <c r="T413">
        <v>10</v>
      </c>
    </row>
    <row r="414" spans="1:20" x14ac:dyDescent="0.25">
      <c r="A414" s="13">
        <v>43405</v>
      </c>
      <c r="B414">
        <v>52988</v>
      </c>
      <c r="C414" t="s">
        <v>22</v>
      </c>
      <c r="D414">
        <v>22</v>
      </c>
      <c r="E414" t="s">
        <v>16</v>
      </c>
      <c r="F414" t="s">
        <v>32</v>
      </c>
      <c r="G414" s="13"/>
      <c r="H414" t="s">
        <v>64</v>
      </c>
      <c r="I414" t="s">
        <v>27</v>
      </c>
      <c r="J414" s="13">
        <v>41846</v>
      </c>
      <c r="K414" t="s">
        <v>42</v>
      </c>
      <c r="L414" t="s">
        <v>64</v>
      </c>
      <c r="M414" t="s">
        <v>65</v>
      </c>
      <c r="N414">
        <v>98</v>
      </c>
      <c r="O414">
        <v>3.27</v>
      </c>
      <c r="P414">
        <v>0</v>
      </c>
      <c r="Q414" t="s">
        <v>12</v>
      </c>
      <c r="R414" t="s">
        <v>9</v>
      </c>
      <c r="S414" t="s">
        <v>67</v>
      </c>
      <c r="T414">
        <v>11</v>
      </c>
    </row>
    <row r="415" spans="1:20" x14ac:dyDescent="0.25">
      <c r="A415" s="13">
        <v>43435</v>
      </c>
      <c r="B415">
        <v>52988</v>
      </c>
      <c r="C415" t="s">
        <v>22</v>
      </c>
      <c r="D415">
        <v>22</v>
      </c>
      <c r="E415" t="s">
        <v>16</v>
      </c>
      <c r="F415" t="s">
        <v>32</v>
      </c>
      <c r="G415" s="13"/>
      <c r="H415" t="s">
        <v>64</v>
      </c>
      <c r="I415" t="s">
        <v>27</v>
      </c>
      <c r="J415" s="13">
        <v>41846</v>
      </c>
      <c r="K415" t="s">
        <v>42</v>
      </c>
      <c r="L415" t="s">
        <v>64</v>
      </c>
      <c r="M415" t="s">
        <v>65</v>
      </c>
      <c r="N415">
        <v>128</v>
      </c>
      <c r="O415">
        <v>4.2699999999999996</v>
      </c>
      <c r="P415">
        <v>0</v>
      </c>
      <c r="Q415" t="s">
        <v>12</v>
      </c>
      <c r="R415" t="s">
        <v>9</v>
      </c>
      <c r="S415" t="s">
        <v>72</v>
      </c>
      <c r="T415">
        <v>12</v>
      </c>
    </row>
    <row r="416" spans="1:20" x14ac:dyDescent="0.25">
      <c r="A416" s="13">
        <v>42005</v>
      </c>
      <c r="B416">
        <v>33262</v>
      </c>
      <c r="C416" t="s">
        <v>22</v>
      </c>
      <c r="D416">
        <v>46</v>
      </c>
      <c r="E416" t="s">
        <v>19</v>
      </c>
      <c r="F416" t="s">
        <v>32</v>
      </c>
      <c r="G416" s="13"/>
      <c r="H416" t="s">
        <v>64</v>
      </c>
      <c r="I416" t="s">
        <v>28</v>
      </c>
      <c r="J416" s="13">
        <v>39526</v>
      </c>
      <c r="K416" t="s">
        <v>42</v>
      </c>
      <c r="L416" t="s">
        <v>64</v>
      </c>
      <c r="M416" t="s">
        <v>76</v>
      </c>
      <c r="N416">
        <v>1018</v>
      </c>
      <c r="O416">
        <v>33.93</v>
      </c>
      <c r="P416">
        <v>0</v>
      </c>
      <c r="Q416" t="s">
        <v>2</v>
      </c>
      <c r="R416" t="s">
        <v>3</v>
      </c>
      <c r="S416" t="s">
        <v>4</v>
      </c>
      <c r="T416">
        <v>1</v>
      </c>
    </row>
    <row r="417" spans="1:20" x14ac:dyDescent="0.25">
      <c r="A417" s="13">
        <v>42005</v>
      </c>
      <c r="B417">
        <v>53250</v>
      </c>
      <c r="C417" t="s">
        <v>22</v>
      </c>
      <c r="D417">
        <v>42</v>
      </c>
      <c r="E417" t="s">
        <v>19</v>
      </c>
      <c r="F417" t="s">
        <v>32</v>
      </c>
      <c r="G417" s="13"/>
      <c r="H417" t="s">
        <v>64</v>
      </c>
      <c r="I417" t="s">
        <v>29</v>
      </c>
      <c r="J417" s="13">
        <v>40302</v>
      </c>
      <c r="K417" t="s">
        <v>42</v>
      </c>
      <c r="L417" t="s">
        <v>64</v>
      </c>
      <c r="M417" t="s">
        <v>76</v>
      </c>
      <c r="N417">
        <v>242</v>
      </c>
      <c r="O417">
        <v>8.07</v>
      </c>
      <c r="P417">
        <v>0</v>
      </c>
      <c r="Q417" t="s">
        <v>2</v>
      </c>
      <c r="R417" t="s">
        <v>3</v>
      </c>
      <c r="S417" t="s">
        <v>4</v>
      </c>
      <c r="T417">
        <v>1</v>
      </c>
    </row>
    <row r="418" spans="1:20" x14ac:dyDescent="0.25">
      <c r="A418" s="13">
        <v>42005</v>
      </c>
      <c r="B418">
        <v>53292</v>
      </c>
      <c r="C418" t="s">
        <v>22</v>
      </c>
      <c r="D418">
        <v>38</v>
      </c>
      <c r="E418" t="s">
        <v>19</v>
      </c>
      <c r="F418" t="s">
        <v>32</v>
      </c>
      <c r="G418" s="13"/>
      <c r="H418" t="s">
        <v>64</v>
      </c>
      <c r="I418" t="s">
        <v>29</v>
      </c>
      <c r="J418" s="13">
        <v>34124</v>
      </c>
      <c r="K418" t="s">
        <v>42</v>
      </c>
      <c r="L418" t="s">
        <v>64</v>
      </c>
      <c r="M418" t="s">
        <v>76</v>
      </c>
      <c r="N418">
        <v>6420</v>
      </c>
      <c r="O418">
        <v>214</v>
      </c>
      <c r="P418">
        <v>0</v>
      </c>
      <c r="Q418" t="s">
        <v>2</v>
      </c>
      <c r="R418" t="s">
        <v>3</v>
      </c>
      <c r="S418" t="s">
        <v>4</v>
      </c>
      <c r="T418">
        <v>1</v>
      </c>
    </row>
    <row r="419" spans="1:20" x14ac:dyDescent="0.25">
      <c r="A419" s="13">
        <v>42005</v>
      </c>
      <c r="B419">
        <v>53402</v>
      </c>
      <c r="C419" t="s">
        <v>22</v>
      </c>
      <c r="D419">
        <v>31</v>
      </c>
      <c r="E419" t="s">
        <v>16</v>
      </c>
      <c r="F419" t="s">
        <v>32</v>
      </c>
      <c r="G419" s="13"/>
      <c r="H419" t="s">
        <v>64</v>
      </c>
      <c r="I419" t="s">
        <v>29</v>
      </c>
      <c r="J419" s="13">
        <v>40045</v>
      </c>
      <c r="K419" t="s">
        <v>42</v>
      </c>
      <c r="L419" t="s">
        <v>64</v>
      </c>
      <c r="M419" t="s">
        <v>76</v>
      </c>
      <c r="N419">
        <v>499</v>
      </c>
      <c r="O419">
        <v>16.63</v>
      </c>
      <c r="P419">
        <v>0</v>
      </c>
      <c r="Q419" t="s">
        <v>2</v>
      </c>
      <c r="R419" t="s">
        <v>3</v>
      </c>
      <c r="S419" t="s">
        <v>4</v>
      </c>
      <c r="T419">
        <v>1</v>
      </c>
    </row>
    <row r="420" spans="1:20" x14ac:dyDescent="0.25">
      <c r="A420" s="13">
        <v>42005</v>
      </c>
      <c r="B420">
        <v>53826</v>
      </c>
      <c r="C420" t="s">
        <v>22</v>
      </c>
      <c r="D420">
        <v>48</v>
      </c>
      <c r="E420" t="s">
        <v>21</v>
      </c>
      <c r="F420" t="s">
        <v>32</v>
      </c>
      <c r="G420" s="13"/>
      <c r="H420" t="s">
        <v>64</v>
      </c>
      <c r="I420" t="s">
        <v>30</v>
      </c>
      <c r="J420" s="13">
        <v>38958</v>
      </c>
      <c r="K420" t="s">
        <v>42</v>
      </c>
      <c r="L420" t="s">
        <v>64</v>
      </c>
      <c r="M420" t="s">
        <v>76</v>
      </c>
      <c r="N420">
        <v>1586</v>
      </c>
      <c r="O420">
        <v>52.87</v>
      </c>
      <c r="P420">
        <v>0</v>
      </c>
      <c r="Q420" t="s">
        <v>2</v>
      </c>
      <c r="R420" t="s">
        <v>3</v>
      </c>
      <c r="S420" t="s">
        <v>4</v>
      </c>
      <c r="T420">
        <v>1</v>
      </c>
    </row>
    <row r="421" spans="1:20" x14ac:dyDescent="0.25">
      <c r="A421" s="13">
        <v>42036</v>
      </c>
      <c r="B421">
        <v>33262</v>
      </c>
      <c r="C421" t="s">
        <v>22</v>
      </c>
      <c r="D421">
        <v>46</v>
      </c>
      <c r="E421" t="s">
        <v>19</v>
      </c>
      <c r="F421" t="s">
        <v>32</v>
      </c>
      <c r="G421" s="13"/>
      <c r="H421" t="s">
        <v>64</v>
      </c>
      <c r="I421" t="s">
        <v>28</v>
      </c>
      <c r="J421" s="13">
        <v>39526</v>
      </c>
      <c r="K421" t="s">
        <v>42</v>
      </c>
      <c r="L421" t="s">
        <v>64</v>
      </c>
      <c r="M421" t="s">
        <v>76</v>
      </c>
      <c r="N421">
        <v>1049</v>
      </c>
      <c r="O421">
        <v>34.97</v>
      </c>
      <c r="P421">
        <v>0</v>
      </c>
      <c r="Q421" t="s">
        <v>2</v>
      </c>
      <c r="R421" t="s">
        <v>3</v>
      </c>
      <c r="S421" t="s">
        <v>5</v>
      </c>
      <c r="T421">
        <v>2</v>
      </c>
    </row>
    <row r="422" spans="1:20" x14ac:dyDescent="0.25">
      <c r="A422" s="13">
        <v>42036</v>
      </c>
      <c r="B422">
        <v>53250</v>
      </c>
      <c r="C422" t="s">
        <v>22</v>
      </c>
      <c r="D422">
        <v>42</v>
      </c>
      <c r="E422" t="s">
        <v>19</v>
      </c>
      <c r="F422" t="s">
        <v>32</v>
      </c>
      <c r="G422" s="13"/>
      <c r="H422" t="s">
        <v>64</v>
      </c>
      <c r="I422" t="s">
        <v>29</v>
      </c>
      <c r="J422" s="13">
        <v>40302</v>
      </c>
      <c r="K422" t="s">
        <v>42</v>
      </c>
      <c r="L422" t="s">
        <v>64</v>
      </c>
      <c r="M422" t="s">
        <v>76</v>
      </c>
      <c r="N422">
        <v>273</v>
      </c>
      <c r="O422">
        <v>9.1</v>
      </c>
      <c r="P422">
        <v>0</v>
      </c>
      <c r="Q422" t="s">
        <v>2</v>
      </c>
      <c r="R422" t="s">
        <v>3</v>
      </c>
      <c r="S422" t="s">
        <v>5</v>
      </c>
      <c r="T422">
        <v>2</v>
      </c>
    </row>
    <row r="423" spans="1:20" x14ac:dyDescent="0.25">
      <c r="A423" s="13">
        <v>42036</v>
      </c>
      <c r="B423">
        <v>53292</v>
      </c>
      <c r="C423" t="s">
        <v>22</v>
      </c>
      <c r="D423">
        <v>38</v>
      </c>
      <c r="E423" t="s">
        <v>19</v>
      </c>
      <c r="F423" t="s">
        <v>32</v>
      </c>
      <c r="G423" s="13"/>
      <c r="H423" t="s">
        <v>64</v>
      </c>
      <c r="I423" t="s">
        <v>29</v>
      </c>
      <c r="J423" s="13">
        <v>34124</v>
      </c>
      <c r="K423" t="s">
        <v>42</v>
      </c>
      <c r="L423" t="s">
        <v>64</v>
      </c>
      <c r="M423" t="s">
        <v>76</v>
      </c>
      <c r="N423">
        <v>6451</v>
      </c>
      <c r="O423">
        <v>215.03</v>
      </c>
      <c r="P423">
        <v>0</v>
      </c>
      <c r="Q423" t="s">
        <v>2</v>
      </c>
      <c r="R423" t="s">
        <v>3</v>
      </c>
      <c r="S423" t="s">
        <v>5</v>
      </c>
      <c r="T423">
        <v>2</v>
      </c>
    </row>
    <row r="424" spans="1:20" x14ac:dyDescent="0.25">
      <c r="A424" s="13">
        <v>42036</v>
      </c>
      <c r="B424">
        <v>53402</v>
      </c>
      <c r="C424" t="s">
        <v>22</v>
      </c>
      <c r="D424">
        <v>31</v>
      </c>
      <c r="E424" t="s">
        <v>16</v>
      </c>
      <c r="F424" t="s">
        <v>32</v>
      </c>
      <c r="G424" s="13"/>
      <c r="H424" t="s">
        <v>64</v>
      </c>
      <c r="I424" t="s">
        <v>29</v>
      </c>
      <c r="J424" s="13">
        <v>40045</v>
      </c>
      <c r="K424" t="s">
        <v>42</v>
      </c>
      <c r="L424" t="s">
        <v>64</v>
      </c>
      <c r="M424" t="s">
        <v>76</v>
      </c>
      <c r="N424">
        <v>530</v>
      </c>
      <c r="O424">
        <v>17.670000000000002</v>
      </c>
      <c r="P424">
        <v>0</v>
      </c>
      <c r="Q424" t="s">
        <v>2</v>
      </c>
      <c r="R424" t="s">
        <v>3</v>
      </c>
      <c r="S424" t="s">
        <v>5</v>
      </c>
      <c r="T424">
        <v>2</v>
      </c>
    </row>
    <row r="425" spans="1:20" x14ac:dyDescent="0.25">
      <c r="A425" s="13">
        <v>42036</v>
      </c>
      <c r="B425">
        <v>53826</v>
      </c>
      <c r="C425" t="s">
        <v>22</v>
      </c>
      <c r="D425">
        <v>48</v>
      </c>
      <c r="E425" t="s">
        <v>21</v>
      </c>
      <c r="F425" t="s">
        <v>32</v>
      </c>
      <c r="G425" s="13"/>
      <c r="H425" t="s">
        <v>64</v>
      </c>
      <c r="I425" t="s">
        <v>30</v>
      </c>
      <c r="J425" s="13">
        <v>38958</v>
      </c>
      <c r="K425" t="s">
        <v>42</v>
      </c>
      <c r="L425" t="s">
        <v>64</v>
      </c>
      <c r="M425" t="s">
        <v>76</v>
      </c>
      <c r="N425">
        <v>1617</v>
      </c>
      <c r="O425">
        <v>53.9</v>
      </c>
      <c r="P425">
        <v>0</v>
      </c>
      <c r="Q425" t="s">
        <v>2</v>
      </c>
      <c r="R425" t="s">
        <v>3</v>
      </c>
      <c r="S425" t="s">
        <v>5</v>
      </c>
      <c r="T425">
        <v>2</v>
      </c>
    </row>
    <row r="426" spans="1:20" x14ac:dyDescent="0.25">
      <c r="A426" s="13">
        <v>42064</v>
      </c>
      <c r="B426">
        <v>33262</v>
      </c>
      <c r="C426" t="s">
        <v>22</v>
      </c>
      <c r="D426">
        <v>46</v>
      </c>
      <c r="E426" t="s">
        <v>19</v>
      </c>
      <c r="F426" t="s">
        <v>32</v>
      </c>
      <c r="G426" s="13"/>
      <c r="H426" t="s">
        <v>64</v>
      </c>
      <c r="I426" t="s">
        <v>28</v>
      </c>
      <c r="J426" s="13">
        <v>39526</v>
      </c>
      <c r="K426" t="s">
        <v>42</v>
      </c>
      <c r="L426" t="s">
        <v>64</v>
      </c>
      <c r="M426" t="s">
        <v>76</v>
      </c>
      <c r="N426">
        <v>1077</v>
      </c>
      <c r="O426">
        <v>35.9</v>
      </c>
      <c r="P426">
        <v>0</v>
      </c>
      <c r="Q426" t="s">
        <v>2</v>
      </c>
      <c r="R426" t="s">
        <v>3</v>
      </c>
      <c r="S426" t="s">
        <v>6</v>
      </c>
      <c r="T426">
        <v>3</v>
      </c>
    </row>
    <row r="427" spans="1:20" x14ac:dyDescent="0.25">
      <c r="A427" s="13">
        <v>42064</v>
      </c>
      <c r="B427">
        <v>53250</v>
      </c>
      <c r="C427" t="s">
        <v>22</v>
      </c>
      <c r="D427">
        <v>42</v>
      </c>
      <c r="E427" t="s">
        <v>19</v>
      </c>
      <c r="F427" t="s">
        <v>32</v>
      </c>
      <c r="G427" s="13"/>
      <c r="H427" t="s">
        <v>64</v>
      </c>
      <c r="I427" t="s">
        <v>29</v>
      </c>
      <c r="J427" s="13">
        <v>40302</v>
      </c>
      <c r="K427" t="s">
        <v>42</v>
      </c>
      <c r="L427" t="s">
        <v>64</v>
      </c>
      <c r="M427" t="s">
        <v>76</v>
      </c>
      <c r="N427">
        <v>301</v>
      </c>
      <c r="O427">
        <v>10.029999999999999</v>
      </c>
      <c r="P427">
        <v>0</v>
      </c>
      <c r="Q427" t="s">
        <v>2</v>
      </c>
      <c r="R427" t="s">
        <v>3</v>
      </c>
      <c r="S427" t="s">
        <v>6</v>
      </c>
      <c r="T427">
        <v>3</v>
      </c>
    </row>
    <row r="428" spans="1:20" x14ac:dyDescent="0.25">
      <c r="A428" s="13">
        <v>42064</v>
      </c>
      <c r="B428">
        <v>53292</v>
      </c>
      <c r="C428" t="s">
        <v>22</v>
      </c>
      <c r="D428">
        <v>38</v>
      </c>
      <c r="E428" t="s">
        <v>19</v>
      </c>
      <c r="F428" t="s">
        <v>32</v>
      </c>
      <c r="G428" s="13"/>
      <c r="H428" t="s">
        <v>64</v>
      </c>
      <c r="I428" t="s">
        <v>29</v>
      </c>
      <c r="J428" s="13">
        <v>34124</v>
      </c>
      <c r="K428" t="s">
        <v>42</v>
      </c>
      <c r="L428" t="s">
        <v>64</v>
      </c>
      <c r="M428" t="s">
        <v>76</v>
      </c>
      <c r="N428">
        <v>6479</v>
      </c>
      <c r="O428">
        <v>215.97</v>
      </c>
      <c r="P428">
        <v>0</v>
      </c>
      <c r="Q428" t="s">
        <v>2</v>
      </c>
      <c r="R428" t="s">
        <v>3</v>
      </c>
      <c r="S428" t="s">
        <v>6</v>
      </c>
      <c r="T428">
        <v>3</v>
      </c>
    </row>
    <row r="429" spans="1:20" x14ac:dyDescent="0.25">
      <c r="A429" s="13">
        <v>42064</v>
      </c>
      <c r="B429">
        <v>53402</v>
      </c>
      <c r="C429" t="s">
        <v>22</v>
      </c>
      <c r="D429">
        <v>31</v>
      </c>
      <c r="E429" t="s">
        <v>16</v>
      </c>
      <c r="F429" t="s">
        <v>32</v>
      </c>
      <c r="G429" s="13"/>
      <c r="H429" t="s">
        <v>64</v>
      </c>
      <c r="I429" t="s">
        <v>29</v>
      </c>
      <c r="J429" s="13">
        <v>40045</v>
      </c>
      <c r="K429" t="s">
        <v>42</v>
      </c>
      <c r="L429" t="s">
        <v>64</v>
      </c>
      <c r="M429" t="s">
        <v>76</v>
      </c>
      <c r="N429">
        <v>558</v>
      </c>
      <c r="O429">
        <v>18.600000000000001</v>
      </c>
      <c r="P429">
        <v>0</v>
      </c>
      <c r="Q429" t="s">
        <v>2</v>
      </c>
      <c r="R429" t="s">
        <v>3</v>
      </c>
      <c r="S429" t="s">
        <v>6</v>
      </c>
      <c r="T429">
        <v>3</v>
      </c>
    </row>
    <row r="430" spans="1:20" x14ac:dyDescent="0.25">
      <c r="A430" s="13">
        <v>42064</v>
      </c>
      <c r="B430">
        <v>53826</v>
      </c>
      <c r="C430" t="s">
        <v>22</v>
      </c>
      <c r="D430">
        <v>48</v>
      </c>
      <c r="E430" t="s">
        <v>21</v>
      </c>
      <c r="F430" t="s">
        <v>32</v>
      </c>
      <c r="G430" s="13"/>
      <c r="H430" t="s">
        <v>64</v>
      </c>
      <c r="I430" t="s">
        <v>30</v>
      </c>
      <c r="J430" s="13">
        <v>38958</v>
      </c>
      <c r="K430" t="s">
        <v>42</v>
      </c>
      <c r="L430" t="s">
        <v>64</v>
      </c>
      <c r="M430" t="s">
        <v>76</v>
      </c>
      <c r="N430">
        <v>1645</v>
      </c>
      <c r="O430">
        <v>54.83</v>
      </c>
      <c r="P430">
        <v>0</v>
      </c>
      <c r="Q430" t="s">
        <v>2</v>
      </c>
      <c r="R430" t="s">
        <v>3</v>
      </c>
      <c r="S430" t="s">
        <v>6</v>
      </c>
      <c r="T430">
        <v>3</v>
      </c>
    </row>
    <row r="431" spans="1:20" x14ac:dyDescent="0.25">
      <c r="A431" s="13">
        <v>42095</v>
      </c>
      <c r="B431">
        <v>33262</v>
      </c>
      <c r="C431" t="s">
        <v>22</v>
      </c>
      <c r="D431">
        <v>46</v>
      </c>
      <c r="E431" t="s">
        <v>19</v>
      </c>
      <c r="F431" t="s">
        <v>32</v>
      </c>
      <c r="G431" s="13"/>
      <c r="H431" t="s">
        <v>64</v>
      </c>
      <c r="I431" t="s">
        <v>28</v>
      </c>
      <c r="J431" s="13">
        <v>39526</v>
      </c>
      <c r="K431" t="s">
        <v>42</v>
      </c>
      <c r="L431" t="s">
        <v>64</v>
      </c>
      <c r="M431" t="s">
        <v>76</v>
      </c>
      <c r="N431">
        <v>1108</v>
      </c>
      <c r="O431">
        <v>36.93</v>
      </c>
      <c r="P431">
        <v>0</v>
      </c>
      <c r="Q431" t="s">
        <v>2</v>
      </c>
      <c r="R431" t="s">
        <v>7</v>
      </c>
      <c r="S431" t="s">
        <v>68</v>
      </c>
      <c r="T431">
        <v>4</v>
      </c>
    </row>
    <row r="432" spans="1:20" x14ac:dyDescent="0.25">
      <c r="A432" s="13">
        <v>42095</v>
      </c>
      <c r="B432">
        <v>53250</v>
      </c>
      <c r="C432" t="s">
        <v>22</v>
      </c>
      <c r="D432">
        <v>42</v>
      </c>
      <c r="E432" t="s">
        <v>19</v>
      </c>
      <c r="F432" t="s">
        <v>32</v>
      </c>
      <c r="G432" s="13"/>
      <c r="H432" t="s">
        <v>64</v>
      </c>
      <c r="I432" t="s">
        <v>29</v>
      </c>
      <c r="J432" s="13">
        <v>40302</v>
      </c>
      <c r="K432" t="s">
        <v>42</v>
      </c>
      <c r="L432" t="s">
        <v>64</v>
      </c>
      <c r="M432" t="s">
        <v>76</v>
      </c>
      <c r="N432">
        <v>332</v>
      </c>
      <c r="O432">
        <v>11.07</v>
      </c>
      <c r="P432">
        <v>0</v>
      </c>
      <c r="Q432" t="s">
        <v>2</v>
      </c>
      <c r="R432" t="s">
        <v>7</v>
      </c>
      <c r="S432" t="s">
        <v>68</v>
      </c>
      <c r="T432">
        <v>4</v>
      </c>
    </row>
    <row r="433" spans="1:20" x14ac:dyDescent="0.25">
      <c r="A433" s="13">
        <v>42095</v>
      </c>
      <c r="B433">
        <v>53292</v>
      </c>
      <c r="C433" t="s">
        <v>22</v>
      </c>
      <c r="D433">
        <v>38</v>
      </c>
      <c r="E433" t="s">
        <v>19</v>
      </c>
      <c r="F433" t="s">
        <v>32</v>
      </c>
      <c r="G433" s="13"/>
      <c r="H433" t="s">
        <v>64</v>
      </c>
      <c r="I433" t="s">
        <v>29</v>
      </c>
      <c r="J433" s="13">
        <v>34124</v>
      </c>
      <c r="K433" t="s">
        <v>42</v>
      </c>
      <c r="L433" t="s">
        <v>64</v>
      </c>
      <c r="M433" t="s">
        <v>76</v>
      </c>
      <c r="N433">
        <v>6510</v>
      </c>
      <c r="O433">
        <v>217</v>
      </c>
      <c r="P433">
        <v>0</v>
      </c>
      <c r="Q433" t="s">
        <v>2</v>
      </c>
      <c r="R433" t="s">
        <v>7</v>
      </c>
      <c r="S433" t="s">
        <v>68</v>
      </c>
      <c r="T433">
        <v>4</v>
      </c>
    </row>
    <row r="434" spans="1:20" x14ac:dyDescent="0.25">
      <c r="A434" s="13">
        <v>42095</v>
      </c>
      <c r="B434">
        <v>53402</v>
      </c>
      <c r="C434" t="s">
        <v>22</v>
      </c>
      <c r="D434">
        <v>31</v>
      </c>
      <c r="E434" t="s">
        <v>16</v>
      </c>
      <c r="F434" t="s">
        <v>32</v>
      </c>
      <c r="G434" s="13"/>
      <c r="H434" t="s">
        <v>64</v>
      </c>
      <c r="I434" t="s">
        <v>29</v>
      </c>
      <c r="J434" s="13">
        <v>40045</v>
      </c>
      <c r="K434" t="s">
        <v>42</v>
      </c>
      <c r="L434" t="s">
        <v>64</v>
      </c>
      <c r="M434" t="s">
        <v>76</v>
      </c>
      <c r="N434">
        <v>589</v>
      </c>
      <c r="O434">
        <v>19.63</v>
      </c>
      <c r="P434">
        <v>0</v>
      </c>
      <c r="Q434" t="s">
        <v>2</v>
      </c>
      <c r="R434" t="s">
        <v>7</v>
      </c>
      <c r="S434" t="s">
        <v>68</v>
      </c>
      <c r="T434">
        <v>4</v>
      </c>
    </row>
    <row r="435" spans="1:20" x14ac:dyDescent="0.25">
      <c r="A435" s="13">
        <v>42095</v>
      </c>
      <c r="B435">
        <v>53826</v>
      </c>
      <c r="C435" t="s">
        <v>22</v>
      </c>
      <c r="D435">
        <v>48</v>
      </c>
      <c r="E435" t="s">
        <v>21</v>
      </c>
      <c r="F435" t="s">
        <v>32</v>
      </c>
      <c r="G435" s="13"/>
      <c r="H435" t="s">
        <v>64</v>
      </c>
      <c r="I435" t="s">
        <v>30</v>
      </c>
      <c r="J435" s="13">
        <v>38958</v>
      </c>
      <c r="K435" t="s">
        <v>42</v>
      </c>
      <c r="L435" t="s">
        <v>64</v>
      </c>
      <c r="M435" t="s">
        <v>76</v>
      </c>
      <c r="N435">
        <v>1676</v>
      </c>
      <c r="O435">
        <v>55.87</v>
      </c>
      <c r="P435">
        <v>0</v>
      </c>
      <c r="Q435" t="s">
        <v>2</v>
      </c>
      <c r="R435" t="s">
        <v>7</v>
      </c>
      <c r="S435" t="s">
        <v>68</v>
      </c>
      <c r="T435">
        <v>4</v>
      </c>
    </row>
    <row r="436" spans="1:20" x14ac:dyDescent="0.25">
      <c r="A436" s="13">
        <v>42125</v>
      </c>
      <c r="B436">
        <v>33262</v>
      </c>
      <c r="C436" t="s">
        <v>22</v>
      </c>
      <c r="D436">
        <v>46</v>
      </c>
      <c r="E436" t="s">
        <v>19</v>
      </c>
      <c r="F436" t="s">
        <v>32</v>
      </c>
      <c r="G436" s="13"/>
      <c r="H436" t="s">
        <v>64</v>
      </c>
      <c r="I436" t="s">
        <v>28</v>
      </c>
      <c r="J436" s="13">
        <v>39526</v>
      </c>
      <c r="K436" t="s">
        <v>42</v>
      </c>
      <c r="L436" t="s">
        <v>64</v>
      </c>
      <c r="M436" t="s">
        <v>76</v>
      </c>
      <c r="N436">
        <v>1138</v>
      </c>
      <c r="O436">
        <v>37.93</v>
      </c>
      <c r="P436">
        <v>0</v>
      </c>
      <c r="Q436" t="s">
        <v>2</v>
      </c>
      <c r="R436" t="s">
        <v>7</v>
      </c>
      <c r="S436" t="s">
        <v>69</v>
      </c>
      <c r="T436">
        <v>5</v>
      </c>
    </row>
    <row r="437" spans="1:20" x14ac:dyDescent="0.25">
      <c r="A437" s="13">
        <v>42125</v>
      </c>
      <c r="B437">
        <v>53250</v>
      </c>
      <c r="C437" t="s">
        <v>22</v>
      </c>
      <c r="D437">
        <v>42</v>
      </c>
      <c r="E437" t="s">
        <v>19</v>
      </c>
      <c r="F437" t="s">
        <v>32</v>
      </c>
      <c r="G437" s="13"/>
      <c r="H437" t="s">
        <v>64</v>
      </c>
      <c r="I437" t="s">
        <v>29</v>
      </c>
      <c r="J437" s="13">
        <v>40302</v>
      </c>
      <c r="K437" t="s">
        <v>42</v>
      </c>
      <c r="L437" t="s">
        <v>64</v>
      </c>
      <c r="M437" t="s">
        <v>76</v>
      </c>
      <c r="N437">
        <v>362</v>
      </c>
      <c r="O437">
        <v>12.07</v>
      </c>
      <c r="P437">
        <v>0</v>
      </c>
      <c r="Q437" t="s">
        <v>2</v>
      </c>
      <c r="R437" t="s">
        <v>7</v>
      </c>
      <c r="S437" t="s">
        <v>69</v>
      </c>
      <c r="T437">
        <v>5</v>
      </c>
    </row>
    <row r="438" spans="1:20" x14ac:dyDescent="0.25">
      <c r="A438" s="13">
        <v>42125</v>
      </c>
      <c r="B438">
        <v>53292</v>
      </c>
      <c r="C438" t="s">
        <v>22</v>
      </c>
      <c r="D438">
        <v>38</v>
      </c>
      <c r="E438" t="s">
        <v>19</v>
      </c>
      <c r="F438" t="s">
        <v>32</v>
      </c>
      <c r="G438" s="13"/>
      <c r="H438" t="s">
        <v>64</v>
      </c>
      <c r="I438" t="s">
        <v>29</v>
      </c>
      <c r="J438" s="13">
        <v>34124</v>
      </c>
      <c r="K438" t="s">
        <v>42</v>
      </c>
      <c r="L438" t="s">
        <v>64</v>
      </c>
      <c r="M438" t="s">
        <v>76</v>
      </c>
      <c r="N438">
        <v>6540</v>
      </c>
      <c r="O438">
        <v>218</v>
      </c>
      <c r="P438">
        <v>0</v>
      </c>
      <c r="Q438" t="s">
        <v>2</v>
      </c>
      <c r="R438" t="s">
        <v>7</v>
      </c>
      <c r="S438" t="s">
        <v>69</v>
      </c>
      <c r="T438">
        <v>5</v>
      </c>
    </row>
    <row r="439" spans="1:20" x14ac:dyDescent="0.25">
      <c r="A439" s="13">
        <v>42125</v>
      </c>
      <c r="B439">
        <v>53402</v>
      </c>
      <c r="C439" t="s">
        <v>22</v>
      </c>
      <c r="D439">
        <v>31</v>
      </c>
      <c r="E439" t="s">
        <v>16</v>
      </c>
      <c r="F439" t="s">
        <v>32</v>
      </c>
      <c r="G439" s="13"/>
      <c r="H439" t="s">
        <v>64</v>
      </c>
      <c r="I439" t="s">
        <v>29</v>
      </c>
      <c r="J439" s="13">
        <v>40045</v>
      </c>
      <c r="K439" t="s">
        <v>42</v>
      </c>
      <c r="L439" t="s">
        <v>64</v>
      </c>
      <c r="M439" t="s">
        <v>76</v>
      </c>
      <c r="N439">
        <v>619</v>
      </c>
      <c r="O439">
        <v>20.63</v>
      </c>
      <c r="P439">
        <v>0</v>
      </c>
      <c r="Q439" t="s">
        <v>2</v>
      </c>
      <c r="R439" t="s">
        <v>7</v>
      </c>
      <c r="S439" t="s">
        <v>69</v>
      </c>
      <c r="T439">
        <v>5</v>
      </c>
    </row>
    <row r="440" spans="1:20" x14ac:dyDescent="0.25">
      <c r="A440" s="13">
        <v>42125</v>
      </c>
      <c r="B440">
        <v>53826</v>
      </c>
      <c r="C440" t="s">
        <v>22</v>
      </c>
      <c r="D440">
        <v>48</v>
      </c>
      <c r="E440" t="s">
        <v>21</v>
      </c>
      <c r="F440" t="s">
        <v>32</v>
      </c>
      <c r="G440" s="13"/>
      <c r="H440" t="s">
        <v>64</v>
      </c>
      <c r="I440" t="s">
        <v>30</v>
      </c>
      <c r="J440" s="13">
        <v>38958</v>
      </c>
      <c r="K440" t="s">
        <v>42</v>
      </c>
      <c r="L440" t="s">
        <v>64</v>
      </c>
      <c r="M440" t="s">
        <v>76</v>
      </c>
      <c r="N440">
        <v>1706</v>
      </c>
      <c r="O440">
        <v>56.87</v>
      </c>
      <c r="P440">
        <v>0</v>
      </c>
      <c r="Q440" t="s">
        <v>2</v>
      </c>
      <c r="R440" t="s">
        <v>7</v>
      </c>
      <c r="S440" t="s">
        <v>69</v>
      </c>
      <c r="T440">
        <v>5</v>
      </c>
    </row>
    <row r="441" spans="1:20" x14ac:dyDescent="0.25">
      <c r="A441" s="13">
        <v>42156</v>
      </c>
      <c r="B441">
        <v>33262</v>
      </c>
      <c r="C441" t="s">
        <v>22</v>
      </c>
      <c r="D441">
        <v>46</v>
      </c>
      <c r="E441" t="s">
        <v>19</v>
      </c>
      <c r="F441" t="s">
        <v>32</v>
      </c>
      <c r="G441" s="13"/>
      <c r="H441" t="s">
        <v>64</v>
      </c>
      <c r="I441" t="s">
        <v>28</v>
      </c>
      <c r="J441" s="13">
        <v>39526</v>
      </c>
      <c r="K441" t="s">
        <v>42</v>
      </c>
      <c r="L441" t="s">
        <v>64</v>
      </c>
      <c r="M441" t="s">
        <v>76</v>
      </c>
      <c r="N441">
        <v>1169</v>
      </c>
      <c r="O441">
        <v>38.97</v>
      </c>
      <c r="P441">
        <v>0</v>
      </c>
      <c r="Q441" t="s">
        <v>2</v>
      </c>
      <c r="R441" t="s">
        <v>7</v>
      </c>
      <c r="S441" t="s">
        <v>73</v>
      </c>
      <c r="T441">
        <v>6</v>
      </c>
    </row>
    <row r="442" spans="1:20" x14ac:dyDescent="0.25">
      <c r="A442" s="13">
        <v>42156</v>
      </c>
      <c r="B442">
        <v>53250</v>
      </c>
      <c r="C442" t="s">
        <v>22</v>
      </c>
      <c r="D442">
        <v>42</v>
      </c>
      <c r="E442" t="s">
        <v>19</v>
      </c>
      <c r="F442" t="s">
        <v>32</v>
      </c>
      <c r="G442" s="13"/>
      <c r="H442" t="s">
        <v>64</v>
      </c>
      <c r="I442" t="s">
        <v>29</v>
      </c>
      <c r="J442" s="13">
        <v>40302</v>
      </c>
      <c r="K442" t="s">
        <v>42</v>
      </c>
      <c r="L442" t="s">
        <v>64</v>
      </c>
      <c r="M442" t="s">
        <v>76</v>
      </c>
      <c r="N442">
        <v>393</v>
      </c>
      <c r="O442">
        <v>13.1</v>
      </c>
      <c r="P442">
        <v>0</v>
      </c>
      <c r="Q442" t="s">
        <v>2</v>
      </c>
      <c r="R442" t="s">
        <v>7</v>
      </c>
      <c r="S442" t="s">
        <v>73</v>
      </c>
      <c r="T442">
        <v>6</v>
      </c>
    </row>
    <row r="443" spans="1:20" x14ac:dyDescent="0.25">
      <c r="A443" s="13">
        <v>42156</v>
      </c>
      <c r="B443">
        <v>53292</v>
      </c>
      <c r="C443" t="s">
        <v>22</v>
      </c>
      <c r="D443">
        <v>38</v>
      </c>
      <c r="E443" t="s">
        <v>19</v>
      </c>
      <c r="F443" t="s">
        <v>32</v>
      </c>
      <c r="G443" s="13"/>
      <c r="H443" t="s">
        <v>64</v>
      </c>
      <c r="I443" t="s">
        <v>29</v>
      </c>
      <c r="J443" s="13">
        <v>34124</v>
      </c>
      <c r="K443" t="s">
        <v>42</v>
      </c>
      <c r="L443" t="s">
        <v>64</v>
      </c>
      <c r="M443" t="s">
        <v>76</v>
      </c>
      <c r="N443">
        <v>6571</v>
      </c>
      <c r="O443">
        <v>219.03</v>
      </c>
      <c r="P443">
        <v>0</v>
      </c>
      <c r="Q443" t="s">
        <v>2</v>
      </c>
      <c r="R443" t="s">
        <v>7</v>
      </c>
      <c r="S443" t="s">
        <v>73</v>
      </c>
      <c r="T443">
        <v>6</v>
      </c>
    </row>
    <row r="444" spans="1:20" x14ac:dyDescent="0.25">
      <c r="A444" s="13">
        <v>42156</v>
      </c>
      <c r="B444">
        <v>53402</v>
      </c>
      <c r="C444" t="s">
        <v>22</v>
      </c>
      <c r="D444">
        <v>31</v>
      </c>
      <c r="E444" t="s">
        <v>16</v>
      </c>
      <c r="F444" t="s">
        <v>32</v>
      </c>
      <c r="G444" s="13"/>
      <c r="H444" t="s">
        <v>64</v>
      </c>
      <c r="I444" t="s">
        <v>29</v>
      </c>
      <c r="J444" s="13">
        <v>40045</v>
      </c>
      <c r="K444" t="s">
        <v>42</v>
      </c>
      <c r="L444" t="s">
        <v>64</v>
      </c>
      <c r="M444" t="s">
        <v>76</v>
      </c>
      <c r="N444">
        <v>650</v>
      </c>
      <c r="O444">
        <v>21.67</v>
      </c>
      <c r="P444">
        <v>0</v>
      </c>
      <c r="Q444" t="s">
        <v>2</v>
      </c>
      <c r="R444" t="s">
        <v>7</v>
      </c>
      <c r="S444" t="s">
        <v>73</v>
      </c>
      <c r="T444">
        <v>6</v>
      </c>
    </row>
    <row r="445" spans="1:20" x14ac:dyDescent="0.25">
      <c r="A445" s="13">
        <v>42156</v>
      </c>
      <c r="B445">
        <v>53826</v>
      </c>
      <c r="C445" t="s">
        <v>22</v>
      </c>
      <c r="D445">
        <v>48</v>
      </c>
      <c r="E445" t="s">
        <v>21</v>
      </c>
      <c r="F445" t="s">
        <v>32</v>
      </c>
      <c r="G445" s="13"/>
      <c r="H445" t="s">
        <v>64</v>
      </c>
      <c r="I445" t="s">
        <v>30</v>
      </c>
      <c r="J445" s="13">
        <v>38958</v>
      </c>
      <c r="K445" t="s">
        <v>42</v>
      </c>
      <c r="L445" t="s">
        <v>64</v>
      </c>
      <c r="M445" t="s">
        <v>76</v>
      </c>
      <c r="N445">
        <v>1737</v>
      </c>
      <c r="O445">
        <v>57.9</v>
      </c>
      <c r="P445">
        <v>0</v>
      </c>
      <c r="Q445" t="s">
        <v>2</v>
      </c>
      <c r="R445" t="s">
        <v>7</v>
      </c>
      <c r="S445" t="s">
        <v>73</v>
      </c>
      <c r="T445">
        <v>6</v>
      </c>
    </row>
    <row r="446" spans="1:20" x14ac:dyDescent="0.25">
      <c r="A446" s="13">
        <v>42156</v>
      </c>
      <c r="B446">
        <v>54064</v>
      </c>
      <c r="C446" t="s">
        <v>22</v>
      </c>
      <c r="D446">
        <v>41</v>
      </c>
      <c r="E446" t="s">
        <v>16</v>
      </c>
      <c r="F446" t="s">
        <v>32</v>
      </c>
      <c r="G446" s="13"/>
      <c r="H446" t="s">
        <v>64</v>
      </c>
      <c r="I446" t="s">
        <v>30</v>
      </c>
      <c r="J446" s="13">
        <v>40677</v>
      </c>
      <c r="K446" t="s">
        <v>42</v>
      </c>
      <c r="L446" t="s">
        <v>64</v>
      </c>
      <c r="M446" t="s">
        <v>76</v>
      </c>
      <c r="N446">
        <v>18</v>
      </c>
      <c r="O446">
        <v>0.6</v>
      </c>
      <c r="P446">
        <v>0</v>
      </c>
      <c r="Q446" t="s">
        <v>2</v>
      </c>
      <c r="R446" t="s">
        <v>7</v>
      </c>
      <c r="S446" t="s">
        <v>73</v>
      </c>
      <c r="T446">
        <v>6</v>
      </c>
    </row>
    <row r="447" spans="1:20" x14ac:dyDescent="0.25">
      <c r="A447" s="13">
        <v>42186</v>
      </c>
      <c r="B447">
        <v>33262</v>
      </c>
      <c r="C447" t="s">
        <v>22</v>
      </c>
      <c r="D447">
        <v>46</v>
      </c>
      <c r="E447" t="s">
        <v>19</v>
      </c>
      <c r="F447" t="s">
        <v>32</v>
      </c>
      <c r="G447" s="13"/>
      <c r="H447" t="s">
        <v>64</v>
      </c>
      <c r="I447" t="s">
        <v>28</v>
      </c>
      <c r="J447" s="13">
        <v>39526</v>
      </c>
      <c r="K447" t="s">
        <v>42</v>
      </c>
      <c r="L447" t="s">
        <v>64</v>
      </c>
      <c r="M447" t="s">
        <v>76</v>
      </c>
      <c r="N447">
        <v>1199</v>
      </c>
      <c r="O447">
        <v>39.97</v>
      </c>
      <c r="P447">
        <v>0</v>
      </c>
      <c r="Q447" t="s">
        <v>2</v>
      </c>
      <c r="R447" t="s">
        <v>8</v>
      </c>
      <c r="S447" t="s">
        <v>74</v>
      </c>
      <c r="T447">
        <v>7</v>
      </c>
    </row>
    <row r="448" spans="1:20" x14ac:dyDescent="0.25">
      <c r="A448" s="13">
        <v>42186</v>
      </c>
      <c r="B448">
        <v>53250</v>
      </c>
      <c r="C448" t="s">
        <v>22</v>
      </c>
      <c r="D448">
        <v>42</v>
      </c>
      <c r="E448" t="s">
        <v>19</v>
      </c>
      <c r="F448" t="s">
        <v>32</v>
      </c>
      <c r="G448" s="13"/>
      <c r="H448" t="s">
        <v>64</v>
      </c>
      <c r="I448" t="s">
        <v>29</v>
      </c>
      <c r="J448" s="13">
        <v>40302</v>
      </c>
      <c r="K448" t="s">
        <v>42</v>
      </c>
      <c r="L448" t="s">
        <v>64</v>
      </c>
      <c r="M448" t="s">
        <v>76</v>
      </c>
      <c r="N448">
        <v>423</v>
      </c>
      <c r="O448">
        <v>14.1</v>
      </c>
      <c r="P448">
        <v>0</v>
      </c>
      <c r="Q448" t="s">
        <v>2</v>
      </c>
      <c r="R448" t="s">
        <v>8</v>
      </c>
      <c r="S448" t="s">
        <v>74</v>
      </c>
      <c r="T448">
        <v>7</v>
      </c>
    </row>
    <row r="449" spans="1:20" x14ac:dyDescent="0.25">
      <c r="A449" s="13">
        <v>42186</v>
      </c>
      <c r="B449">
        <v>53292</v>
      </c>
      <c r="C449" t="s">
        <v>22</v>
      </c>
      <c r="D449">
        <v>38</v>
      </c>
      <c r="E449" t="s">
        <v>19</v>
      </c>
      <c r="F449" t="s">
        <v>32</v>
      </c>
      <c r="G449" s="13"/>
      <c r="H449" t="s">
        <v>64</v>
      </c>
      <c r="I449" t="s">
        <v>29</v>
      </c>
      <c r="J449" s="13">
        <v>34124</v>
      </c>
      <c r="K449" t="s">
        <v>42</v>
      </c>
      <c r="L449" t="s">
        <v>64</v>
      </c>
      <c r="M449" t="s">
        <v>76</v>
      </c>
      <c r="N449">
        <v>6601</v>
      </c>
      <c r="O449">
        <v>220.03</v>
      </c>
      <c r="P449">
        <v>0</v>
      </c>
      <c r="Q449" t="s">
        <v>2</v>
      </c>
      <c r="R449" t="s">
        <v>8</v>
      </c>
      <c r="S449" t="s">
        <v>74</v>
      </c>
      <c r="T449">
        <v>7</v>
      </c>
    </row>
    <row r="450" spans="1:20" x14ac:dyDescent="0.25">
      <c r="A450" s="13">
        <v>42186</v>
      </c>
      <c r="B450">
        <v>53402</v>
      </c>
      <c r="C450" t="s">
        <v>22</v>
      </c>
      <c r="D450">
        <v>31</v>
      </c>
      <c r="E450" t="s">
        <v>16</v>
      </c>
      <c r="F450" t="s">
        <v>32</v>
      </c>
      <c r="G450" s="13"/>
      <c r="H450" t="s">
        <v>64</v>
      </c>
      <c r="I450" t="s">
        <v>29</v>
      </c>
      <c r="J450" s="13">
        <v>40045</v>
      </c>
      <c r="K450" t="s">
        <v>42</v>
      </c>
      <c r="L450" t="s">
        <v>64</v>
      </c>
      <c r="M450" t="s">
        <v>76</v>
      </c>
      <c r="N450">
        <v>680</v>
      </c>
      <c r="O450">
        <v>22.67</v>
      </c>
      <c r="P450">
        <v>0</v>
      </c>
      <c r="Q450" t="s">
        <v>2</v>
      </c>
      <c r="R450" t="s">
        <v>8</v>
      </c>
      <c r="S450" t="s">
        <v>74</v>
      </c>
      <c r="T450">
        <v>7</v>
      </c>
    </row>
    <row r="451" spans="1:20" x14ac:dyDescent="0.25">
      <c r="A451" s="13">
        <v>42186</v>
      </c>
      <c r="B451">
        <v>53826</v>
      </c>
      <c r="C451" t="s">
        <v>22</v>
      </c>
      <c r="D451">
        <v>48</v>
      </c>
      <c r="E451" t="s">
        <v>21</v>
      </c>
      <c r="F451" t="s">
        <v>32</v>
      </c>
      <c r="G451" s="13"/>
      <c r="H451" t="s">
        <v>64</v>
      </c>
      <c r="I451" t="s">
        <v>30</v>
      </c>
      <c r="J451" s="13">
        <v>38958</v>
      </c>
      <c r="K451" t="s">
        <v>42</v>
      </c>
      <c r="L451" t="s">
        <v>64</v>
      </c>
      <c r="M451" t="s">
        <v>76</v>
      </c>
      <c r="N451">
        <v>1767</v>
      </c>
      <c r="O451">
        <v>58.9</v>
      </c>
      <c r="P451">
        <v>0</v>
      </c>
      <c r="Q451" t="s">
        <v>2</v>
      </c>
      <c r="R451" t="s">
        <v>8</v>
      </c>
      <c r="S451" t="s">
        <v>74</v>
      </c>
      <c r="T451">
        <v>7</v>
      </c>
    </row>
    <row r="452" spans="1:20" x14ac:dyDescent="0.25">
      <c r="A452" s="13">
        <v>42186</v>
      </c>
      <c r="B452">
        <v>54064</v>
      </c>
      <c r="C452" t="s">
        <v>22</v>
      </c>
      <c r="D452">
        <v>41</v>
      </c>
      <c r="E452" t="s">
        <v>16</v>
      </c>
      <c r="F452" t="s">
        <v>32</v>
      </c>
      <c r="G452" s="13"/>
      <c r="H452" t="s">
        <v>64</v>
      </c>
      <c r="I452" t="s">
        <v>30</v>
      </c>
      <c r="J452" s="13">
        <v>40677</v>
      </c>
      <c r="K452" t="s">
        <v>42</v>
      </c>
      <c r="L452" t="s">
        <v>64</v>
      </c>
      <c r="M452" t="s">
        <v>76</v>
      </c>
      <c r="N452">
        <v>48</v>
      </c>
      <c r="O452">
        <v>1.6</v>
      </c>
      <c r="P452">
        <v>0</v>
      </c>
      <c r="Q452" t="s">
        <v>2</v>
      </c>
      <c r="R452" t="s">
        <v>8</v>
      </c>
      <c r="S452" t="s">
        <v>74</v>
      </c>
      <c r="T452">
        <v>7</v>
      </c>
    </row>
    <row r="453" spans="1:20" x14ac:dyDescent="0.25">
      <c r="A453" s="13">
        <v>42217</v>
      </c>
      <c r="B453">
        <v>33262</v>
      </c>
      <c r="C453" t="s">
        <v>22</v>
      </c>
      <c r="D453">
        <v>46</v>
      </c>
      <c r="E453" t="s">
        <v>19</v>
      </c>
      <c r="F453" t="s">
        <v>32</v>
      </c>
      <c r="G453" s="13"/>
      <c r="H453" t="s">
        <v>64</v>
      </c>
      <c r="I453" t="s">
        <v>28</v>
      </c>
      <c r="J453" s="13">
        <v>39526</v>
      </c>
      <c r="K453" t="s">
        <v>42</v>
      </c>
      <c r="L453" t="s">
        <v>64</v>
      </c>
      <c r="M453" t="s">
        <v>76</v>
      </c>
      <c r="N453">
        <v>1230</v>
      </c>
      <c r="O453">
        <v>41</v>
      </c>
      <c r="P453">
        <v>0</v>
      </c>
      <c r="Q453" t="s">
        <v>2</v>
      </c>
      <c r="R453" t="s">
        <v>8</v>
      </c>
      <c r="S453" t="s">
        <v>70</v>
      </c>
      <c r="T453">
        <v>8</v>
      </c>
    </row>
    <row r="454" spans="1:20" x14ac:dyDescent="0.25">
      <c r="A454" s="13">
        <v>42217</v>
      </c>
      <c r="B454">
        <v>53250</v>
      </c>
      <c r="C454" t="s">
        <v>22</v>
      </c>
      <c r="D454">
        <v>42</v>
      </c>
      <c r="E454" t="s">
        <v>19</v>
      </c>
      <c r="F454" t="s">
        <v>32</v>
      </c>
      <c r="G454" s="13"/>
      <c r="H454" t="s">
        <v>64</v>
      </c>
      <c r="I454" t="s">
        <v>29</v>
      </c>
      <c r="J454" s="13">
        <v>40302</v>
      </c>
      <c r="K454" t="s">
        <v>42</v>
      </c>
      <c r="L454" t="s">
        <v>64</v>
      </c>
      <c r="M454" t="s">
        <v>76</v>
      </c>
      <c r="N454">
        <v>454</v>
      </c>
      <c r="O454">
        <v>15.13</v>
      </c>
      <c r="P454">
        <v>0</v>
      </c>
      <c r="Q454" t="s">
        <v>2</v>
      </c>
      <c r="R454" t="s">
        <v>8</v>
      </c>
      <c r="S454" t="s">
        <v>70</v>
      </c>
      <c r="T454">
        <v>8</v>
      </c>
    </row>
    <row r="455" spans="1:20" x14ac:dyDescent="0.25">
      <c r="A455" s="13">
        <v>42217</v>
      </c>
      <c r="B455">
        <v>53292</v>
      </c>
      <c r="C455" t="s">
        <v>22</v>
      </c>
      <c r="D455">
        <v>38</v>
      </c>
      <c r="E455" t="s">
        <v>19</v>
      </c>
      <c r="F455" t="s">
        <v>32</v>
      </c>
      <c r="G455" s="13"/>
      <c r="H455" t="s">
        <v>64</v>
      </c>
      <c r="I455" t="s">
        <v>29</v>
      </c>
      <c r="J455" s="13">
        <v>34124</v>
      </c>
      <c r="K455" t="s">
        <v>42</v>
      </c>
      <c r="L455" t="s">
        <v>64</v>
      </c>
      <c r="M455" t="s">
        <v>76</v>
      </c>
      <c r="N455">
        <v>6632</v>
      </c>
      <c r="O455">
        <v>221.07</v>
      </c>
      <c r="P455">
        <v>0</v>
      </c>
      <c r="Q455" t="s">
        <v>2</v>
      </c>
      <c r="R455" t="s">
        <v>8</v>
      </c>
      <c r="S455" t="s">
        <v>70</v>
      </c>
      <c r="T455">
        <v>8</v>
      </c>
    </row>
    <row r="456" spans="1:20" x14ac:dyDescent="0.25">
      <c r="A456" s="13">
        <v>42217</v>
      </c>
      <c r="B456">
        <v>53402</v>
      </c>
      <c r="C456" t="s">
        <v>22</v>
      </c>
      <c r="D456">
        <v>31</v>
      </c>
      <c r="E456" t="s">
        <v>16</v>
      </c>
      <c r="F456" t="s">
        <v>32</v>
      </c>
      <c r="G456" s="13"/>
      <c r="H456" t="s">
        <v>64</v>
      </c>
      <c r="I456" t="s">
        <v>29</v>
      </c>
      <c r="J456" s="13">
        <v>40045</v>
      </c>
      <c r="K456" t="s">
        <v>42</v>
      </c>
      <c r="L456" t="s">
        <v>64</v>
      </c>
      <c r="M456" t="s">
        <v>76</v>
      </c>
      <c r="N456">
        <v>711</v>
      </c>
      <c r="O456">
        <v>23.7</v>
      </c>
      <c r="P456">
        <v>0</v>
      </c>
      <c r="Q456" t="s">
        <v>2</v>
      </c>
      <c r="R456" t="s">
        <v>8</v>
      </c>
      <c r="S456" t="s">
        <v>70</v>
      </c>
      <c r="T456">
        <v>8</v>
      </c>
    </row>
    <row r="457" spans="1:20" x14ac:dyDescent="0.25">
      <c r="A457" s="13">
        <v>42217</v>
      </c>
      <c r="B457">
        <v>53826</v>
      </c>
      <c r="C457" t="s">
        <v>22</v>
      </c>
      <c r="D457">
        <v>48</v>
      </c>
      <c r="E457" t="s">
        <v>21</v>
      </c>
      <c r="F457" t="s">
        <v>32</v>
      </c>
      <c r="G457" s="13"/>
      <c r="H457" t="s">
        <v>64</v>
      </c>
      <c r="I457" t="s">
        <v>30</v>
      </c>
      <c r="J457" s="13">
        <v>38958</v>
      </c>
      <c r="K457" t="s">
        <v>42</v>
      </c>
      <c r="L457" t="s">
        <v>64</v>
      </c>
      <c r="M457" t="s">
        <v>76</v>
      </c>
      <c r="N457">
        <v>1798</v>
      </c>
      <c r="O457">
        <v>59.93</v>
      </c>
      <c r="P457">
        <v>0</v>
      </c>
      <c r="Q457" t="s">
        <v>2</v>
      </c>
      <c r="R457" t="s">
        <v>8</v>
      </c>
      <c r="S457" t="s">
        <v>70</v>
      </c>
      <c r="T457">
        <v>8</v>
      </c>
    </row>
    <row r="458" spans="1:20" x14ac:dyDescent="0.25">
      <c r="A458" s="13">
        <v>42217</v>
      </c>
      <c r="B458">
        <v>54064</v>
      </c>
      <c r="C458" t="s">
        <v>22</v>
      </c>
      <c r="D458">
        <v>41</v>
      </c>
      <c r="E458" t="s">
        <v>16</v>
      </c>
      <c r="F458" t="s">
        <v>32</v>
      </c>
      <c r="G458" s="13"/>
      <c r="H458" t="s">
        <v>64</v>
      </c>
      <c r="I458" t="s">
        <v>30</v>
      </c>
      <c r="J458" s="13">
        <v>40677</v>
      </c>
      <c r="K458" t="s">
        <v>42</v>
      </c>
      <c r="L458" t="s">
        <v>64</v>
      </c>
      <c r="M458" t="s">
        <v>76</v>
      </c>
      <c r="N458">
        <v>79</v>
      </c>
      <c r="O458">
        <v>2.63</v>
      </c>
      <c r="P458">
        <v>0</v>
      </c>
      <c r="Q458" t="s">
        <v>2</v>
      </c>
      <c r="R458" t="s">
        <v>8</v>
      </c>
      <c r="S458" t="s">
        <v>70</v>
      </c>
      <c r="T458">
        <v>8</v>
      </c>
    </row>
    <row r="459" spans="1:20" x14ac:dyDescent="0.25">
      <c r="A459" s="13">
        <v>42217</v>
      </c>
      <c r="B459">
        <v>101050</v>
      </c>
      <c r="C459" t="s">
        <v>22</v>
      </c>
      <c r="D459">
        <v>40</v>
      </c>
      <c r="E459" t="s">
        <v>20</v>
      </c>
      <c r="F459" t="s">
        <v>32</v>
      </c>
      <c r="G459" s="13"/>
      <c r="H459" t="s">
        <v>64</v>
      </c>
      <c r="I459" t="s">
        <v>27</v>
      </c>
      <c r="J459" s="13">
        <v>40750</v>
      </c>
      <c r="K459" t="s">
        <v>42</v>
      </c>
      <c r="L459" t="s">
        <v>64</v>
      </c>
      <c r="M459" t="s">
        <v>76</v>
      </c>
      <c r="N459">
        <v>6</v>
      </c>
      <c r="O459">
        <v>0.2</v>
      </c>
      <c r="P459">
        <v>0</v>
      </c>
      <c r="Q459" t="s">
        <v>2</v>
      </c>
      <c r="R459" t="s">
        <v>8</v>
      </c>
      <c r="S459" t="s">
        <v>70</v>
      </c>
      <c r="T459">
        <v>8</v>
      </c>
    </row>
    <row r="460" spans="1:20" x14ac:dyDescent="0.25">
      <c r="A460" s="13">
        <v>42248</v>
      </c>
      <c r="B460">
        <v>33262</v>
      </c>
      <c r="C460" t="s">
        <v>22</v>
      </c>
      <c r="D460">
        <v>46</v>
      </c>
      <c r="E460" t="s">
        <v>19</v>
      </c>
      <c r="F460" t="s">
        <v>32</v>
      </c>
      <c r="G460" s="13"/>
      <c r="H460" t="s">
        <v>64</v>
      </c>
      <c r="I460" t="s">
        <v>28</v>
      </c>
      <c r="J460" s="13">
        <v>39526</v>
      </c>
      <c r="K460" t="s">
        <v>42</v>
      </c>
      <c r="L460" t="s">
        <v>64</v>
      </c>
      <c r="M460" t="s">
        <v>76</v>
      </c>
      <c r="N460">
        <v>1261</v>
      </c>
      <c r="O460">
        <v>42.03</v>
      </c>
      <c r="P460">
        <v>0</v>
      </c>
      <c r="Q460" t="s">
        <v>2</v>
      </c>
      <c r="R460" t="s">
        <v>8</v>
      </c>
      <c r="S460" t="s">
        <v>71</v>
      </c>
      <c r="T460">
        <v>9</v>
      </c>
    </row>
    <row r="461" spans="1:20" x14ac:dyDescent="0.25">
      <c r="A461" s="13">
        <v>42248</v>
      </c>
      <c r="B461">
        <v>53250</v>
      </c>
      <c r="C461" t="s">
        <v>22</v>
      </c>
      <c r="D461">
        <v>42</v>
      </c>
      <c r="E461" t="s">
        <v>19</v>
      </c>
      <c r="F461" t="s">
        <v>32</v>
      </c>
      <c r="G461" s="13"/>
      <c r="H461" t="s">
        <v>64</v>
      </c>
      <c r="I461" t="s">
        <v>29</v>
      </c>
      <c r="J461" s="13">
        <v>40302</v>
      </c>
      <c r="K461" t="s">
        <v>42</v>
      </c>
      <c r="L461" t="s">
        <v>64</v>
      </c>
      <c r="M461" t="s">
        <v>76</v>
      </c>
      <c r="N461">
        <v>485</v>
      </c>
      <c r="O461">
        <v>16.170000000000002</v>
      </c>
      <c r="P461">
        <v>0</v>
      </c>
      <c r="Q461" t="s">
        <v>2</v>
      </c>
      <c r="R461" t="s">
        <v>8</v>
      </c>
      <c r="S461" t="s">
        <v>71</v>
      </c>
      <c r="T461">
        <v>9</v>
      </c>
    </row>
    <row r="462" spans="1:20" x14ac:dyDescent="0.25">
      <c r="A462" s="13">
        <v>42248</v>
      </c>
      <c r="B462">
        <v>53292</v>
      </c>
      <c r="C462" t="s">
        <v>22</v>
      </c>
      <c r="D462">
        <v>38</v>
      </c>
      <c r="E462" t="s">
        <v>19</v>
      </c>
      <c r="F462" t="s">
        <v>32</v>
      </c>
      <c r="G462" s="13"/>
      <c r="H462" t="s">
        <v>64</v>
      </c>
      <c r="I462" t="s">
        <v>29</v>
      </c>
      <c r="J462" s="13">
        <v>34124</v>
      </c>
      <c r="K462" t="s">
        <v>42</v>
      </c>
      <c r="L462" t="s">
        <v>64</v>
      </c>
      <c r="M462" t="s">
        <v>76</v>
      </c>
      <c r="N462">
        <v>6663</v>
      </c>
      <c r="O462">
        <v>222.1</v>
      </c>
      <c r="P462">
        <v>0</v>
      </c>
      <c r="Q462" t="s">
        <v>2</v>
      </c>
      <c r="R462" t="s">
        <v>8</v>
      </c>
      <c r="S462" t="s">
        <v>71</v>
      </c>
      <c r="T462">
        <v>9</v>
      </c>
    </row>
    <row r="463" spans="1:20" x14ac:dyDescent="0.25">
      <c r="A463" s="13">
        <v>42248</v>
      </c>
      <c r="B463">
        <v>53402</v>
      </c>
      <c r="C463" t="s">
        <v>22</v>
      </c>
      <c r="D463">
        <v>31</v>
      </c>
      <c r="E463" t="s">
        <v>16</v>
      </c>
      <c r="F463" t="s">
        <v>32</v>
      </c>
      <c r="G463" s="13"/>
      <c r="H463" t="s">
        <v>64</v>
      </c>
      <c r="I463" t="s">
        <v>29</v>
      </c>
      <c r="J463" s="13">
        <v>40045</v>
      </c>
      <c r="K463" t="s">
        <v>42</v>
      </c>
      <c r="L463" t="s">
        <v>64</v>
      </c>
      <c r="M463" t="s">
        <v>76</v>
      </c>
      <c r="N463">
        <v>742</v>
      </c>
      <c r="O463">
        <v>24.73</v>
      </c>
      <c r="P463">
        <v>0</v>
      </c>
      <c r="Q463" t="s">
        <v>2</v>
      </c>
      <c r="R463" t="s">
        <v>8</v>
      </c>
      <c r="S463" t="s">
        <v>71</v>
      </c>
      <c r="T463">
        <v>9</v>
      </c>
    </row>
    <row r="464" spans="1:20" x14ac:dyDescent="0.25">
      <c r="A464" s="13">
        <v>42248</v>
      </c>
      <c r="B464">
        <v>53826</v>
      </c>
      <c r="C464" t="s">
        <v>22</v>
      </c>
      <c r="D464">
        <v>48</v>
      </c>
      <c r="E464" t="s">
        <v>21</v>
      </c>
      <c r="F464" t="s">
        <v>32</v>
      </c>
      <c r="G464" s="13"/>
      <c r="H464" t="s">
        <v>64</v>
      </c>
      <c r="I464" t="s">
        <v>30</v>
      </c>
      <c r="J464" s="13">
        <v>38958</v>
      </c>
      <c r="K464" t="s">
        <v>42</v>
      </c>
      <c r="L464" t="s">
        <v>64</v>
      </c>
      <c r="M464" t="s">
        <v>76</v>
      </c>
      <c r="N464">
        <v>1829</v>
      </c>
      <c r="O464">
        <v>60.97</v>
      </c>
      <c r="P464">
        <v>0</v>
      </c>
      <c r="Q464" t="s">
        <v>2</v>
      </c>
      <c r="R464" t="s">
        <v>8</v>
      </c>
      <c r="S464" t="s">
        <v>71</v>
      </c>
      <c r="T464">
        <v>9</v>
      </c>
    </row>
    <row r="465" spans="1:20" x14ac:dyDescent="0.25">
      <c r="A465" s="13">
        <v>42248</v>
      </c>
      <c r="B465">
        <v>54064</v>
      </c>
      <c r="C465" t="s">
        <v>22</v>
      </c>
      <c r="D465">
        <v>41</v>
      </c>
      <c r="E465" t="s">
        <v>16</v>
      </c>
      <c r="F465" t="s">
        <v>32</v>
      </c>
      <c r="G465" s="13"/>
      <c r="H465" t="s">
        <v>64</v>
      </c>
      <c r="I465" t="s">
        <v>30</v>
      </c>
      <c r="J465" s="13">
        <v>40677</v>
      </c>
      <c r="K465" t="s">
        <v>42</v>
      </c>
      <c r="L465" t="s">
        <v>64</v>
      </c>
      <c r="M465" t="s">
        <v>76</v>
      </c>
      <c r="N465">
        <v>110</v>
      </c>
      <c r="O465">
        <v>3.67</v>
      </c>
      <c r="P465">
        <v>0</v>
      </c>
      <c r="Q465" t="s">
        <v>2</v>
      </c>
      <c r="R465" t="s">
        <v>8</v>
      </c>
      <c r="S465" t="s">
        <v>71</v>
      </c>
      <c r="T465">
        <v>9</v>
      </c>
    </row>
    <row r="466" spans="1:20" x14ac:dyDescent="0.25">
      <c r="A466" s="13">
        <v>42248</v>
      </c>
      <c r="B466">
        <v>101050</v>
      </c>
      <c r="C466" t="s">
        <v>22</v>
      </c>
      <c r="D466">
        <v>40</v>
      </c>
      <c r="E466" t="s">
        <v>20</v>
      </c>
      <c r="F466" t="s">
        <v>32</v>
      </c>
      <c r="G466" s="13"/>
      <c r="H466" t="s">
        <v>64</v>
      </c>
      <c r="I466" t="s">
        <v>27</v>
      </c>
      <c r="J466" s="13">
        <v>40750</v>
      </c>
      <c r="K466" t="s">
        <v>42</v>
      </c>
      <c r="L466" t="s">
        <v>64</v>
      </c>
      <c r="M466" t="s">
        <v>76</v>
      </c>
      <c r="N466">
        <v>37</v>
      </c>
      <c r="O466">
        <v>1.23</v>
      </c>
      <c r="P466">
        <v>0</v>
      </c>
      <c r="Q466" t="s">
        <v>2</v>
      </c>
      <c r="R466" t="s">
        <v>8</v>
      </c>
      <c r="S466" t="s">
        <v>71</v>
      </c>
      <c r="T466">
        <v>9</v>
      </c>
    </row>
    <row r="467" spans="1:20" x14ac:dyDescent="0.25">
      <c r="A467" s="13">
        <v>42278</v>
      </c>
      <c r="B467">
        <v>33262</v>
      </c>
      <c r="C467" t="s">
        <v>22</v>
      </c>
      <c r="D467">
        <v>46</v>
      </c>
      <c r="E467" t="s">
        <v>19</v>
      </c>
      <c r="F467" t="s">
        <v>32</v>
      </c>
      <c r="G467" s="13"/>
      <c r="H467" t="s">
        <v>64</v>
      </c>
      <c r="I467" t="s">
        <v>28</v>
      </c>
      <c r="J467" s="13">
        <v>39526</v>
      </c>
      <c r="K467" t="s">
        <v>42</v>
      </c>
      <c r="L467" t="s">
        <v>64</v>
      </c>
      <c r="M467" t="s">
        <v>76</v>
      </c>
      <c r="N467">
        <v>1291</v>
      </c>
      <c r="O467">
        <v>43.03</v>
      </c>
      <c r="P467">
        <v>0</v>
      </c>
      <c r="Q467" t="s">
        <v>2</v>
      </c>
      <c r="R467" t="s">
        <v>9</v>
      </c>
      <c r="S467" t="s">
        <v>66</v>
      </c>
      <c r="T467">
        <v>10</v>
      </c>
    </row>
    <row r="468" spans="1:20" x14ac:dyDescent="0.25">
      <c r="A468" s="13">
        <v>42278</v>
      </c>
      <c r="B468">
        <v>33278</v>
      </c>
      <c r="C468" t="s">
        <v>22</v>
      </c>
      <c r="D468">
        <v>30</v>
      </c>
      <c r="E468" t="s">
        <v>19</v>
      </c>
      <c r="F468" t="s">
        <v>32</v>
      </c>
      <c r="G468" s="13"/>
      <c r="H468" t="s">
        <v>64</v>
      </c>
      <c r="I468" t="s">
        <v>26</v>
      </c>
      <c r="J468" s="13">
        <v>40815</v>
      </c>
      <c r="K468" t="s">
        <v>42</v>
      </c>
      <c r="L468" t="s">
        <v>64</v>
      </c>
      <c r="M468" t="s">
        <v>76</v>
      </c>
      <c r="N468">
        <v>2</v>
      </c>
      <c r="O468">
        <v>7.0000000000000007E-2</v>
      </c>
      <c r="P468">
        <v>0</v>
      </c>
      <c r="Q468" t="s">
        <v>2</v>
      </c>
      <c r="R468" t="s">
        <v>9</v>
      </c>
      <c r="S468" t="s">
        <v>66</v>
      </c>
      <c r="T468">
        <v>10</v>
      </c>
    </row>
    <row r="469" spans="1:20" x14ac:dyDescent="0.25">
      <c r="A469" s="13">
        <v>42278</v>
      </c>
      <c r="B469">
        <v>53250</v>
      </c>
      <c r="C469" t="s">
        <v>22</v>
      </c>
      <c r="D469">
        <v>42</v>
      </c>
      <c r="E469" t="s">
        <v>19</v>
      </c>
      <c r="F469" t="s">
        <v>32</v>
      </c>
      <c r="G469" s="13"/>
      <c r="H469" t="s">
        <v>64</v>
      </c>
      <c r="I469" t="s">
        <v>29</v>
      </c>
      <c r="J469" s="13">
        <v>40302</v>
      </c>
      <c r="K469" t="s">
        <v>42</v>
      </c>
      <c r="L469" t="s">
        <v>64</v>
      </c>
      <c r="M469" t="s">
        <v>76</v>
      </c>
      <c r="N469">
        <v>515</v>
      </c>
      <c r="O469">
        <v>17.170000000000002</v>
      </c>
      <c r="P469">
        <v>0</v>
      </c>
      <c r="Q469" t="s">
        <v>2</v>
      </c>
      <c r="R469" t="s">
        <v>9</v>
      </c>
      <c r="S469" t="s">
        <v>66</v>
      </c>
      <c r="T469">
        <v>10</v>
      </c>
    </row>
    <row r="470" spans="1:20" x14ac:dyDescent="0.25">
      <c r="A470" s="13">
        <v>42278</v>
      </c>
      <c r="B470">
        <v>53292</v>
      </c>
      <c r="C470" t="s">
        <v>22</v>
      </c>
      <c r="D470">
        <v>38</v>
      </c>
      <c r="E470" t="s">
        <v>19</v>
      </c>
      <c r="F470" t="s">
        <v>32</v>
      </c>
      <c r="G470" s="13"/>
      <c r="H470" t="s">
        <v>64</v>
      </c>
      <c r="I470" t="s">
        <v>29</v>
      </c>
      <c r="J470" s="13">
        <v>34124</v>
      </c>
      <c r="K470" t="s">
        <v>42</v>
      </c>
      <c r="L470" t="s">
        <v>64</v>
      </c>
      <c r="M470" t="s">
        <v>76</v>
      </c>
      <c r="N470">
        <v>6693</v>
      </c>
      <c r="O470">
        <v>223.1</v>
      </c>
      <c r="P470">
        <v>0</v>
      </c>
      <c r="Q470" t="s">
        <v>2</v>
      </c>
      <c r="R470" t="s">
        <v>9</v>
      </c>
      <c r="S470" t="s">
        <v>66</v>
      </c>
      <c r="T470">
        <v>10</v>
      </c>
    </row>
    <row r="471" spans="1:20" x14ac:dyDescent="0.25">
      <c r="A471" s="13">
        <v>42278</v>
      </c>
      <c r="B471">
        <v>53402</v>
      </c>
      <c r="C471" t="s">
        <v>22</v>
      </c>
      <c r="D471">
        <v>31</v>
      </c>
      <c r="E471" t="s">
        <v>16</v>
      </c>
      <c r="F471" t="s">
        <v>32</v>
      </c>
      <c r="G471" s="13"/>
      <c r="H471" t="s">
        <v>64</v>
      </c>
      <c r="I471" t="s">
        <v>29</v>
      </c>
      <c r="J471" s="13">
        <v>40045</v>
      </c>
      <c r="K471" t="s">
        <v>42</v>
      </c>
      <c r="L471" t="s">
        <v>64</v>
      </c>
      <c r="M471" t="s">
        <v>76</v>
      </c>
      <c r="N471">
        <v>772</v>
      </c>
      <c r="O471">
        <v>25.73</v>
      </c>
      <c r="P471">
        <v>0</v>
      </c>
      <c r="Q471" t="s">
        <v>2</v>
      </c>
      <c r="R471" t="s">
        <v>9</v>
      </c>
      <c r="S471" t="s">
        <v>66</v>
      </c>
      <c r="T471">
        <v>10</v>
      </c>
    </row>
    <row r="472" spans="1:20" x14ac:dyDescent="0.25">
      <c r="A472" s="13">
        <v>42278</v>
      </c>
      <c r="B472">
        <v>53826</v>
      </c>
      <c r="C472" t="s">
        <v>22</v>
      </c>
      <c r="D472">
        <v>48</v>
      </c>
      <c r="E472" t="s">
        <v>21</v>
      </c>
      <c r="F472" t="s">
        <v>32</v>
      </c>
      <c r="G472" s="13"/>
      <c r="H472" t="s">
        <v>64</v>
      </c>
      <c r="I472" t="s">
        <v>30</v>
      </c>
      <c r="J472" s="13">
        <v>38958</v>
      </c>
      <c r="K472" t="s">
        <v>42</v>
      </c>
      <c r="L472" t="s">
        <v>64</v>
      </c>
      <c r="M472" t="s">
        <v>76</v>
      </c>
      <c r="N472">
        <v>1859</v>
      </c>
      <c r="O472">
        <v>61.97</v>
      </c>
      <c r="P472">
        <v>0</v>
      </c>
      <c r="Q472" t="s">
        <v>2</v>
      </c>
      <c r="R472" t="s">
        <v>9</v>
      </c>
      <c r="S472" t="s">
        <v>66</v>
      </c>
      <c r="T472">
        <v>10</v>
      </c>
    </row>
    <row r="473" spans="1:20" x14ac:dyDescent="0.25">
      <c r="A473" s="13">
        <v>42278</v>
      </c>
      <c r="B473">
        <v>54064</v>
      </c>
      <c r="C473" t="s">
        <v>22</v>
      </c>
      <c r="D473">
        <v>41</v>
      </c>
      <c r="E473" t="s">
        <v>16</v>
      </c>
      <c r="F473" t="s">
        <v>32</v>
      </c>
      <c r="G473" s="13"/>
      <c r="H473" t="s">
        <v>64</v>
      </c>
      <c r="I473" t="s">
        <v>30</v>
      </c>
      <c r="J473" s="13">
        <v>40677</v>
      </c>
      <c r="K473" t="s">
        <v>42</v>
      </c>
      <c r="L473" t="s">
        <v>64</v>
      </c>
      <c r="M473" t="s">
        <v>76</v>
      </c>
      <c r="N473">
        <v>140</v>
      </c>
      <c r="O473">
        <v>4.67</v>
      </c>
      <c r="P473">
        <v>0</v>
      </c>
      <c r="Q473" t="s">
        <v>2</v>
      </c>
      <c r="R473" t="s">
        <v>9</v>
      </c>
      <c r="S473" t="s">
        <v>66</v>
      </c>
      <c r="T473">
        <v>10</v>
      </c>
    </row>
    <row r="474" spans="1:20" x14ac:dyDescent="0.25">
      <c r="A474" s="13">
        <v>42278</v>
      </c>
      <c r="B474">
        <v>101050</v>
      </c>
      <c r="C474" t="s">
        <v>22</v>
      </c>
      <c r="D474">
        <v>40</v>
      </c>
      <c r="E474" t="s">
        <v>20</v>
      </c>
      <c r="F474" t="s">
        <v>32</v>
      </c>
      <c r="G474" s="13"/>
      <c r="H474" t="s">
        <v>64</v>
      </c>
      <c r="I474" t="s">
        <v>27</v>
      </c>
      <c r="J474" s="13">
        <v>40750</v>
      </c>
      <c r="K474" t="s">
        <v>42</v>
      </c>
      <c r="L474" t="s">
        <v>64</v>
      </c>
      <c r="M474" t="s">
        <v>76</v>
      </c>
      <c r="N474">
        <v>67</v>
      </c>
      <c r="O474">
        <v>2.23</v>
      </c>
      <c r="P474">
        <v>0</v>
      </c>
      <c r="Q474" t="s">
        <v>2</v>
      </c>
      <c r="R474" t="s">
        <v>9</v>
      </c>
      <c r="S474" t="s">
        <v>66</v>
      </c>
      <c r="T474">
        <v>10</v>
      </c>
    </row>
    <row r="475" spans="1:20" x14ac:dyDescent="0.25">
      <c r="A475" s="13">
        <v>42309</v>
      </c>
      <c r="B475">
        <v>33262</v>
      </c>
      <c r="C475" t="s">
        <v>22</v>
      </c>
      <c r="D475">
        <v>46</v>
      </c>
      <c r="E475" t="s">
        <v>19</v>
      </c>
      <c r="F475" t="s">
        <v>32</v>
      </c>
      <c r="G475" s="13"/>
      <c r="H475" t="s">
        <v>64</v>
      </c>
      <c r="I475" t="s">
        <v>28</v>
      </c>
      <c r="J475" s="13">
        <v>39526</v>
      </c>
      <c r="K475" t="s">
        <v>42</v>
      </c>
      <c r="L475" t="s">
        <v>64</v>
      </c>
      <c r="M475" t="s">
        <v>76</v>
      </c>
      <c r="N475">
        <v>1322</v>
      </c>
      <c r="O475">
        <v>44.07</v>
      </c>
      <c r="P475">
        <v>0</v>
      </c>
      <c r="Q475" t="s">
        <v>2</v>
      </c>
      <c r="R475" t="s">
        <v>9</v>
      </c>
      <c r="S475" t="s">
        <v>67</v>
      </c>
      <c r="T475">
        <v>11</v>
      </c>
    </row>
    <row r="476" spans="1:20" x14ac:dyDescent="0.25">
      <c r="A476" s="13">
        <v>42309</v>
      </c>
      <c r="B476">
        <v>53250</v>
      </c>
      <c r="C476" t="s">
        <v>22</v>
      </c>
      <c r="D476">
        <v>42</v>
      </c>
      <c r="E476" t="s">
        <v>19</v>
      </c>
      <c r="F476" t="s">
        <v>32</v>
      </c>
      <c r="G476" s="13"/>
      <c r="H476" t="s">
        <v>64</v>
      </c>
      <c r="I476" t="s">
        <v>29</v>
      </c>
      <c r="J476" s="13">
        <v>40302</v>
      </c>
      <c r="K476" t="s">
        <v>42</v>
      </c>
      <c r="L476" t="s">
        <v>64</v>
      </c>
      <c r="M476" t="s">
        <v>76</v>
      </c>
      <c r="N476">
        <v>546</v>
      </c>
      <c r="O476">
        <v>18.2</v>
      </c>
      <c r="P476">
        <v>0</v>
      </c>
      <c r="Q476" t="s">
        <v>2</v>
      </c>
      <c r="R476" t="s">
        <v>9</v>
      </c>
      <c r="S476" t="s">
        <v>67</v>
      </c>
      <c r="T476">
        <v>11</v>
      </c>
    </row>
    <row r="477" spans="1:20" x14ac:dyDescent="0.25">
      <c r="A477" s="13">
        <v>42309</v>
      </c>
      <c r="B477">
        <v>53292</v>
      </c>
      <c r="C477" t="s">
        <v>22</v>
      </c>
      <c r="D477">
        <v>38</v>
      </c>
      <c r="E477" t="s">
        <v>19</v>
      </c>
      <c r="F477" t="s">
        <v>32</v>
      </c>
      <c r="G477" s="13"/>
      <c r="H477" t="s">
        <v>64</v>
      </c>
      <c r="I477" t="s">
        <v>29</v>
      </c>
      <c r="J477" s="13">
        <v>34124</v>
      </c>
      <c r="K477" t="s">
        <v>42</v>
      </c>
      <c r="L477" t="s">
        <v>64</v>
      </c>
      <c r="M477" t="s">
        <v>76</v>
      </c>
      <c r="N477">
        <v>6724</v>
      </c>
      <c r="O477">
        <v>224.13</v>
      </c>
      <c r="P477">
        <v>0</v>
      </c>
      <c r="Q477" t="s">
        <v>2</v>
      </c>
      <c r="R477" t="s">
        <v>9</v>
      </c>
      <c r="S477" t="s">
        <v>67</v>
      </c>
      <c r="T477">
        <v>11</v>
      </c>
    </row>
    <row r="478" spans="1:20" x14ac:dyDescent="0.25">
      <c r="A478" s="13">
        <v>42309</v>
      </c>
      <c r="B478">
        <v>53402</v>
      </c>
      <c r="C478" t="s">
        <v>22</v>
      </c>
      <c r="D478">
        <v>31</v>
      </c>
      <c r="E478" t="s">
        <v>16</v>
      </c>
      <c r="F478" t="s">
        <v>32</v>
      </c>
      <c r="G478" s="13"/>
      <c r="H478" t="s">
        <v>64</v>
      </c>
      <c r="I478" t="s">
        <v>29</v>
      </c>
      <c r="J478" s="13">
        <v>40045</v>
      </c>
      <c r="K478" t="s">
        <v>42</v>
      </c>
      <c r="L478" t="s">
        <v>64</v>
      </c>
      <c r="M478" t="s">
        <v>76</v>
      </c>
      <c r="N478">
        <v>803</v>
      </c>
      <c r="O478">
        <v>26.77</v>
      </c>
      <c r="P478">
        <v>0</v>
      </c>
      <c r="Q478" t="s">
        <v>2</v>
      </c>
      <c r="R478" t="s">
        <v>9</v>
      </c>
      <c r="S478" t="s">
        <v>67</v>
      </c>
      <c r="T478">
        <v>11</v>
      </c>
    </row>
    <row r="479" spans="1:20" x14ac:dyDescent="0.25">
      <c r="A479" s="13">
        <v>42309</v>
      </c>
      <c r="B479">
        <v>53826</v>
      </c>
      <c r="C479" t="s">
        <v>22</v>
      </c>
      <c r="D479">
        <v>48</v>
      </c>
      <c r="E479" t="s">
        <v>21</v>
      </c>
      <c r="F479" t="s">
        <v>32</v>
      </c>
      <c r="G479" s="13"/>
      <c r="H479" t="s">
        <v>64</v>
      </c>
      <c r="I479" t="s">
        <v>30</v>
      </c>
      <c r="J479" s="13">
        <v>38958</v>
      </c>
      <c r="K479" t="s">
        <v>42</v>
      </c>
      <c r="L479" t="s">
        <v>64</v>
      </c>
      <c r="M479" t="s">
        <v>76</v>
      </c>
      <c r="N479">
        <v>1890</v>
      </c>
      <c r="O479">
        <v>63</v>
      </c>
      <c r="P479">
        <v>0</v>
      </c>
      <c r="Q479" t="s">
        <v>2</v>
      </c>
      <c r="R479" t="s">
        <v>9</v>
      </c>
      <c r="S479" t="s">
        <v>67</v>
      </c>
      <c r="T479">
        <v>11</v>
      </c>
    </row>
    <row r="480" spans="1:20" x14ac:dyDescent="0.25">
      <c r="A480" s="13">
        <v>42309</v>
      </c>
      <c r="B480">
        <v>54064</v>
      </c>
      <c r="C480" t="s">
        <v>22</v>
      </c>
      <c r="D480">
        <v>41</v>
      </c>
      <c r="E480" t="s">
        <v>16</v>
      </c>
      <c r="F480" t="s">
        <v>32</v>
      </c>
      <c r="G480" s="13"/>
      <c r="H480" t="s">
        <v>64</v>
      </c>
      <c r="I480" t="s">
        <v>30</v>
      </c>
      <c r="J480" s="13">
        <v>40677</v>
      </c>
      <c r="K480" t="s">
        <v>42</v>
      </c>
      <c r="L480" t="s">
        <v>64</v>
      </c>
      <c r="M480" t="s">
        <v>76</v>
      </c>
      <c r="N480">
        <v>171</v>
      </c>
      <c r="O480">
        <v>5.7</v>
      </c>
      <c r="P480">
        <v>0</v>
      </c>
      <c r="Q480" t="s">
        <v>2</v>
      </c>
      <c r="R480" t="s">
        <v>9</v>
      </c>
      <c r="S480" t="s">
        <v>67</v>
      </c>
      <c r="T480">
        <v>11</v>
      </c>
    </row>
    <row r="481" spans="1:20" x14ac:dyDescent="0.25">
      <c r="A481" s="13">
        <v>42309</v>
      </c>
      <c r="B481">
        <v>101050</v>
      </c>
      <c r="C481" t="s">
        <v>22</v>
      </c>
      <c r="D481">
        <v>40</v>
      </c>
      <c r="E481" t="s">
        <v>20</v>
      </c>
      <c r="F481" t="s">
        <v>32</v>
      </c>
      <c r="G481" s="13"/>
      <c r="H481" t="s">
        <v>64</v>
      </c>
      <c r="I481" t="s">
        <v>27</v>
      </c>
      <c r="J481" s="13">
        <v>40750</v>
      </c>
      <c r="K481" t="s">
        <v>42</v>
      </c>
      <c r="L481" t="s">
        <v>64</v>
      </c>
      <c r="M481" t="s">
        <v>76</v>
      </c>
      <c r="N481">
        <v>98</v>
      </c>
      <c r="O481">
        <v>3.27</v>
      </c>
      <c r="P481">
        <v>0</v>
      </c>
      <c r="Q481" t="s">
        <v>2</v>
      </c>
      <c r="R481" t="s">
        <v>9</v>
      </c>
      <c r="S481" t="s">
        <v>67</v>
      </c>
      <c r="T481">
        <v>11</v>
      </c>
    </row>
    <row r="482" spans="1:20" x14ac:dyDescent="0.25">
      <c r="A482" s="13">
        <v>42339</v>
      </c>
      <c r="B482">
        <v>33262</v>
      </c>
      <c r="C482" t="s">
        <v>22</v>
      </c>
      <c r="D482">
        <v>46</v>
      </c>
      <c r="E482" t="s">
        <v>19</v>
      </c>
      <c r="F482" t="s">
        <v>32</v>
      </c>
      <c r="G482" s="13"/>
      <c r="H482" t="s">
        <v>64</v>
      </c>
      <c r="I482" t="s">
        <v>28</v>
      </c>
      <c r="J482" s="13">
        <v>39526</v>
      </c>
      <c r="K482" t="s">
        <v>42</v>
      </c>
      <c r="L482" t="s">
        <v>64</v>
      </c>
      <c r="M482" t="s">
        <v>76</v>
      </c>
      <c r="N482">
        <v>1352</v>
      </c>
      <c r="O482">
        <v>45.07</v>
      </c>
      <c r="P482">
        <v>0</v>
      </c>
      <c r="Q482" t="s">
        <v>2</v>
      </c>
      <c r="R482" t="s">
        <v>9</v>
      </c>
      <c r="S482" t="s">
        <v>72</v>
      </c>
      <c r="T482">
        <v>12</v>
      </c>
    </row>
    <row r="483" spans="1:20" x14ac:dyDescent="0.25">
      <c r="A483" s="13">
        <v>42339</v>
      </c>
      <c r="B483">
        <v>33278</v>
      </c>
      <c r="C483" t="s">
        <v>22</v>
      </c>
      <c r="D483">
        <v>30</v>
      </c>
      <c r="E483" t="s">
        <v>19</v>
      </c>
      <c r="F483" t="s">
        <v>32</v>
      </c>
      <c r="G483" s="13"/>
      <c r="H483" t="s">
        <v>64</v>
      </c>
      <c r="I483" t="s">
        <v>26</v>
      </c>
      <c r="J483" s="13">
        <v>40815</v>
      </c>
      <c r="K483" t="s">
        <v>42</v>
      </c>
      <c r="L483" t="s">
        <v>64</v>
      </c>
      <c r="M483" t="s">
        <v>76</v>
      </c>
      <c r="N483">
        <v>63</v>
      </c>
      <c r="O483">
        <v>2.1</v>
      </c>
      <c r="P483">
        <v>0</v>
      </c>
      <c r="Q483" t="s">
        <v>2</v>
      </c>
      <c r="R483" t="s">
        <v>9</v>
      </c>
      <c r="S483" t="s">
        <v>72</v>
      </c>
      <c r="T483">
        <v>12</v>
      </c>
    </row>
    <row r="484" spans="1:20" x14ac:dyDescent="0.25">
      <c r="A484" s="13">
        <v>42339</v>
      </c>
      <c r="B484">
        <v>53250</v>
      </c>
      <c r="C484" t="s">
        <v>22</v>
      </c>
      <c r="D484">
        <v>42</v>
      </c>
      <c r="E484" t="s">
        <v>19</v>
      </c>
      <c r="F484" t="s">
        <v>32</v>
      </c>
      <c r="G484" s="13"/>
      <c r="H484" t="s">
        <v>64</v>
      </c>
      <c r="I484" t="s">
        <v>29</v>
      </c>
      <c r="J484" s="13">
        <v>40302</v>
      </c>
      <c r="K484" t="s">
        <v>42</v>
      </c>
      <c r="L484" t="s">
        <v>64</v>
      </c>
      <c r="M484" t="s">
        <v>76</v>
      </c>
      <c r="N484">
        <v>576</v>
      </c>
      <c r="O484">
        <v>19.2</v>
      </c>
      <c r="P484">
        <v>0</v>
      </c>
      <c r="Q484" t="s">
        <v>2</v>
      </c>
      <c r="R484" t="s">
        <v>9</v>
      </c>
      <c r="S484" t="s">
        <v>72</v>
      </c>
      <c r="T484">
        <v>12</v>
      </c>
    </row>
    <row r="485" spans="1:20" x14ac:dyDescent="0.25">
      <c r="A485" s="13">
        <v>42339</v>
      </c>
      <c r="B485">
        <v>53292</v>
      </c>
      <c r="C485" t="s">
        <v>22</v>
      </c>
      <c r="D485">
        <v>38</v>
      </c>
      <c r="E485" t="s">
        <v>19</v>
      </c>
      <c r="F485" t="s">
        <v>32</v>
      </c>
      <c r="G485" s="13"/>
      <c r="H485" t="s">
        <v>64</v>
      </c>
      <c r="I485" t="s">
        <v>29</v>
      </c>
      <c r="J485" s="13">
        <v>34124</v>
      </c>
      <c r="K485" t="s">
        <v>42</v>
      </c>
      <c r="L485" t="s">
        <v>64</v>
      </c>
      <c r="M485" t="s">
        <v>76</v>
      </c>
      <c r="N485">
        <v>6754</v>
      </c>
      <c r="O485">
        <v>225.13</v>
      </c>
      <c r="P485">
        <v>0</v>
      </c>
      <c r="Q485" t="s">
        <v>2</v>
      </c>
      <c r="R485" t="s">
        <v>9</v>
      </c>
      <c r="S485" t="s">
        <v>72</v>
      </c>
      <c r="T485">
        <v>12</v>
      </c>
    </row>
    <row r="486" spans="1:20" x14ac:dyDescent="0.25">
      <c r="A486" s="13">
        <v>42339</v>
      </c>
      <c r="B486">
        <v>53402</v>
      </c>
      <c r="C486" t="s">
        <v>22</v>
      </c>
      <c r="D486">
        <v>31</v>
      </c>
      <c r="E486" t="s">
        <v>16</v>
      </c>
      <c r="F486" t="s">
        <v>32</v>
      </c>
      <c r="G486" s="13"/>
      <c r="H486" t="s">
        <v>64</v>
      </c>
      <c r="I486" t="s">
        <v>29</v>
      </c>
      <c r="J486" s="13">
        <v>40045</v>
      </c>
      <c r="K486" t="s">
        <v>42</v>
      </c>
      <c r="L486" t="s">
        <v>64</v>
      </c>
      <c r="M486" t="s">
        <v>76</v>
      </c>
      <c r="N486">
        <v>833</v>
      </c>
      <c r="O486">
        <v>27.77</v>
      </c>
      <c r="P486">
        <v>0</v>
      </c>
      <c r="Q486" t="s">
        <v>2</v>
      </c>
      <c r="R486" t="s">
        <v>9</v>
      </c>
      <c r="S486" t="s">
        <v>72</v>
      </c>
      <c r="T486">
        <v>12</v>
      </c>
    </row>
    <row r="487" spans="1:20" x14ac:dyDescent="0.25">
      <c r="A487" s="13">
        <v>42339</v>
      </c>
      <c r="B487">
        <v>53826</v>
      </c>
      <c r="C487" t="s">
        <v>22</v>
      </c>
      <c r="D487">
        <v>48</v>
      </c>
      <c r="E487" t="s">
        <v>21</v>
      </c>
      <c r="F487" t="s">
        <v>32</v>
      </c>
      <c r="G487" s="13"/>
      <c r="H487" t="s">
        <v>64</v>
      </c>
      <c r="I487" t="s">
        <v>30</v>
      </c>
      <c r="J487" s="13">
        <v>38958</v>
      </c>
      <c r="K487" t="s">
        <v>42</v>
      </c>
      <c r="L487" t="s">
        <v>64</v>
      </c>
      <c r="M487" t="s">
        <v>76</v>
      </c>
      <c r="N487">
        <v>1920</v>
      </c>
      <c r="O487">
        <v>64</v>
      </c>
      <c r="P487">
        <v>0</v>
      </c>
      <c r="Q487" t="s">
        <v>2</v>
      </c>
      <c r="R487" t="s">
        <v>9</v>
      </c>
      <c r="S487" t="s">
        <v>72</v>
      </c>
      <c r="T487">
        <v>12</v>
      </c>
    </row>
    <row r="488" spans="1:20" x14ac:dyDescent="0.25">
      <c r="A488" s="13">
        <v>42339</v>
      </c>
      <c r="B488">
        <v>54064</v>
      </c>
      <c r="C488" t="s">
        <v>22</v>
      </c>
      <c r="D488">
        <v>41</v>
      </c>
      <c r="E488" t="s">
        <v>16</v>
      </c>
      <c r="F488" t="s">
        <v>32</v>
      </c>
      <c r="G488" s="13"/>
      <c r="H488" t="s">
        <v>64</v>
      </c>
      <c r="I488" t="s">
        <v>30</v>
      </c>
      <c r="J488" s="13">
        <v>40677</v>
      </c>
      <c r="K488" t="s">
        <v>42</v>
      </c>
      <c r="L488" t="s">
        <v>64</v>
      </c>
      <c r="M488" t="s">
        <v>76</v>
      </c>
      <c r="N488">
        <v>201</v>
      </c>
      <c r="O488">
        <v>6.7</v>
      </c>
      <c r="P488">
        <v>0</v>
      </c>
      <c r="Q488" t="s">
        <v>2</v>
      </c>
      <c r="R488" t="s">
        <v>9</v>
      </c>
      <c r="S488" t="s">
        <v>72</v>
      </c>
      <c r="T488">
        <v>12</v>
      </c>
    </row>
    <row r="489" spans="1:20" x14ac:dyDescent="0.25">
      <c r="A489" s="13">
        <v>42339</v>
      </c>
      <c r="B489">
        <v>101050</v>
      </c>
      <c r="C489" t="s">
        <v>22</v>
      </c>
      <c r="D489">
        <v>40</v>
      </c>
      <c r="E489" t="s">
        <v>20</v>
      </c>
      <c r="F489" t="s">
        <v>32</v>
      </c>
      <c r="G489" s="13"/>
      <c r="H489" t="s">
        <v>64</v>
      </c>
      <c r="I489" t="s">
        <v>27</v>
      </c>
      <c r="J489" s="13">
        <v>40750</v>
      </c>
      <c r="K489" t="s">
        <v>42</v>
      </c>
      <c r="L489" t="s">
        <v>64</v>
      </c>
      <c r="M489" t="s">
        <v>76</v>
      </c>
      <c r="N489">
        <v>128</v>
      </c>
      <c r="O489">
        <v>4.2699999999999996</v>
      </c>
      <c r="P489">
        <v>0</v>
      </c>
      <c r="Q489" t="s">
        <v>2</v>
      </c>
      <c r="R489" t="s">
        <v>9</v>
      </c>
      <c r="S489" t="s">
        <v>72</v>
      </c>
      <c r="T489">
        <v>12</v>
      </c>
    </row>
    <row r="490" spans="1:20" x14ac:dyDescent="0.25">
      <c r="A490" s="13">
        <v>42370</v>
      </c>
      <c r="B490">
        <v>33262</v>
      </c>
      <c r="C490" t="s">
        <v>22</v>
      </c>
      <c r="D490">
        <v>47</v>
      </c>
      <c r="E490" t="s">
        <v>19</v>
      </c>
      <c r="F490" t="s">
        <v>32</v>
      </c>
      <c r="G490" s="13"/>
      <c r="H490" t="s">
        <v>64</v>
      </c>
      <c r="I490" t="s">
        <v>28</v>
      </c>
      <c r="J490" s="13">
        <v>39526</v>
      </c>
      <c r="K490" t="s">
        <v>42</v>
      </c>
      <c r="L490" t="s">
        <v>64</v>
      </c>
      <c r="M490" t="s">
        <v>76</v>
      </c>
      <c r="N490">
        <v>1383</v>
      </c>
      <c r="O490">
        <v>46.1</v>
      </c>
      <c r="P490">
        <v>0</v>
      </c>
      <c r="Q490" t="s">
        <v>10</v>
      </c>
      <c r="R490" t="s">
        <v>3</v>
      </c>
      <c r="S490" t="s">
        <v>4</v>
      </c>
      <c r="T490">
        <v>1</v>
      </c>
    </row>
    <row r="491" spans="1:20" x14ac:dyDescent="0.25">
      <c r="A491" s="13">
        <v>42370</v>
      </c>
      <c r="B491">
        <v>33278</v>
      </c>
      <c r="C491" t="s">
        <v>22</v>
      </c>
      <c r="D491">
        <v>31</v>
      </c>
      <c r="E491" t="s">
        <v>19</v>
      </c>
      <c r="F491" t="s">
        <v>32</v>
      </c>
      <c r="G491" s="13"/>
      <c r="H491" t="s">
        <v>64</v>
      </c>
      <c r="I491" t="s">
        <v>26</v>
      </c>
      <c r="J491" s="13">
        <v>40815</v>
      </c>
      <c r="K491" t="s">
        <v>42</v>
      </c>
      <c r="L491" t="s">
        <v>64</v>
      </c>
      <c r="M491" t="s">
        <v>76</v>
      </c>
      <c r="N491">
        <v>94</v>
      </c>
      <c r="O491">
        <v>3.13</v>
      </c>
      <c r="P491">
        <v>0</v>
      </c>
      <c r="Q491" t="s">
        <v>10</v>
      </c>
      <c r="R491" t="s">
        <v>3</v>
      </c>
      <c r="S491" t="s">
        <v>4</v>
      </c>
      <c r="T491">
        <v>1</v>
      </c>
    </row>
    <row r="492" spans="1:20" x14ac:dyDescent="0.25">
      <c r="A492" s="13">
        <v>42370</v>
      </c>
      <c r="B492">
        <v>53250</v>
      </c>
      <c r="C492" t="s">
        <v>22</v>
      </c>
      <c r="D492">
        <v>43</v>
      </c>
      <c r="E492" t="s">
        <v>19</v>
      </c>
      <c r="F492" t="s">
        <v>32</v>
      </c>
      <c r="G492" s="13"/>
      <c r="H492" t="s">
        <v>64</v>
      </c>
      <c r="I492" t="s">
        <v>29</v>
      </c>
      <c r="J492" s="13">
        <v>40302</v>
      </c>
      <c r="K492" t="s">
        <v>42</v>
      </c>
      <c r="L492" t="s">
        <v>64</v>
      </c>
      <c r="M492" t="s">
        <v>76</v>
      </c>
      <c r="N492">
        <v>607</v>
      </c>
      <c r="O492">
        <v>20.23</v>
      </c>
      <c r="P492">
        <v>0</v>
      </c>
      <c r="Q492" t="s">
        <v>10</v>
      </c>
      <c r="R492" t="s">
        <v>3</v>
      </c>
      <c r="S492" t="s">
        <v>4</v>
      </c>
      <c r="T492">
        <v>1</v>
      </c>
    </row>
    <row r="493" spans="1:20" x14ac:dyDescent="0.25">
      <c r="A493" s="13">
        <v>42370</v>
      </c>
      <c r="B493">
        <v>53292</v>
      </c>
      <c r="C493" t="s">
        <v>22</v>
      </c>
      <c r="D493">
        <v>39</v>
      </c>
      <c r="E493" t="s">
        <v>19</v>
      </c>
      <c r="F493" t="s">
        <v>32</v>
      </c>
      <c r="G493" s="13"/>
      <c r="H493" t="s">
        <v>64</v>
      </c>
      <c r="I493" t="s">
        <v>29</v>
      </c>
      <c r="J493" s="13">
        <v>34124</v>
      </c>
      <c r="K493" t="s">
        <v>42</v>
      </c>
      <c r="L493" t="s">
        <v>64</v>
      </c>
      <c r="M493" t="s">
        <v>76</v>
      </c>
      <c r="N493">
        <v>6785</v>
      </c>
      <c r="O493">
        <v>226.17</v>
      </c>
      <c r="P493">
        <v>0</v>
      </c>
      <c r="Q493" t="s">
        <v>10</v>
      </c>
      <c r="R493" t="s">
        <v>3</v>
      </c>
      <c r="S493" t="s">
        <v>4</v>
      </c>
      <c r="T493">
        <v>1</v>
      </c>
    </row>
    <row r="494" spans="1:20" x14ac:dyDescent="0.25">
      <c r="A494" s="13">
        <v>42370</v>
      </c>
      <c r="B494">
        <v>53402</v>
      </c>
      <c r="C494" t="s">
        <v>22</v>
      </c>
      <c r="D494">
        <v>32</v>
      </c>
      <c r="E494" t="s">
        <v>16</v>
      </c>
      <c r="F494" t="s">
        <v>32</v>
      </c>
      <c r="G494" s="13"/>
      <c r="H494" t="s">
        <v>64</v>
      </c>
      <c r="I494" t="s">
        <v>29</v>
      </c>
      <c r="J494" s="13">
        <v>40045</v>
      </c>
      <c r="K494" t="s">
        <v>42</v>
      </c>
      <c r="L494" t="s">
        <v>64</v>
      </c>
      <c r="M494" t="s">
        <v>76</v>
      </c>
      <c r="N494">
        <v>864</v>
      </c>
      <c r="O494">
        <v>28.8</v>
      </c>
      <c r="P494">
        <v>0</v>
      </c>
      <c r="Q494" t="s">
        <v>10</v>
      </c>
      <c r="R494" t="s">
        <v>3</v>
      </c>
      <c r="S494" t="s">
        <v>4</v>
      </c>
      <c r="T494">
        <v>1</v>
      </c>
    </row>
    <row r="495" spans="1:20" x14ac:dyDescent="0.25">
      <c r="A495" s="13">
        <v>42370</v>
      </c>
      <c r="B495">
        <v>53554</v>
      </c>
      <c r="C495" t="s">
        <v>22</v>
      </c>
      <c r="D495">
        <v>30</v>
      </c>
      <c r="E495" t="s">
        <v>20</v>
      </c>
      <c r="F495" t="s">
        <v>32</v>
      </c>
      <c r="G495" s="13"/>
      <c r="H495" t="s">
        <v>64</v>
      </c>
      <c r="I495" t="s">
        <v>24</v>
      </c>
      <c r="J495" s="13">
        <v>38804</v>
      </c>
      <c r="K495" t="s">
        <v>42</v>
      </c>
      <c r="L495" t="s">
        <v>64</v>
      </c>
      <c r="M495" t="s">
        <v>76</v>
      </c>
      <c r="N495">
        <v>2105</v>
      </c>
      <c r="O495">
        <v>70.17</v>
      </c>
      <c r="P495">
        <v>0</v>
      </c>
      <c r="Q495" t="s">
        <v>10</v>
      </c>
      <c r="R495" t="s">
        <v>3</v>
      </c>
      <c r="S495" t="s">
        <v>4</v>
      </c>
      <c r="T495">
        <v>1</v>
      </c>
    </row>
    <row r="496" spans="1:20" x14ac:dyDescent="0.25">
      <c r="A496" s="13">
        <v>42370</v>
      </c>
      <c r="B496">
        <v>53826</v>
      </c>
      <c r="C496" t="s">
        <v>22</v>
      </c>
      <c r="D496">
        <v>49</v>
      </c>
      <c r="E496" t="s">
        <v>21</v>
      </c>
      <c r="F496" t="s">
        <v>32</v>
      </c>
      <c r="G496" s="13"/>
      <c r="H496" t="s">
        <v>64</v>
      </c>
      <c r="I496" t="s">
        <v>30</v>
      </c>
      <c r="J496" s="13">
        <v>38958</v>
      </c>
      <c r="K496" t="s">
        <v>42</v>
      </c>
      <c r="L496" t="s">
        <v>64</v>
      </c>
      <c r="M496" t="s">
        <v>76</v>
      </c>
      <c r="N496">
        <v>1951</v>
      </c>
      <c r="O496">
        <v>65.03</v>
      </c>
      <c r="P496">
        <v>0</v>
      </c>
      <c r="Q496" t="s">
        <v>10</v>
      </c>
      <c r="R496" t="s">
        <v>3</v>
      </c>
      <c r="S496" t="s">
        <v>4</v>
      </c>
      <c r="T496">
        <v>1</v>
      </c>
    </row>
    <row r="497" spans="1:20" x14ac:dyDescent="0.25">
      <c r="A497" s="13">
        <v>42370</v>
      </c>
      <c r="B497">
        <v>54064</v>
      </c>
      <c r="C497" t="s">
        <v>22</v>
      </c>
      <c r="D497">
        <v>42</v>
      </c>
      <c r="E497" t="s">
        <v>16</v>
      </c>
      <c r="F497" t="s">
        <v>32</v>
      </c>
      <c r="G497" s="13"/>
      <c r="H497" t="s">
        <v>64</v>
      </c>
      <c r="I497" t="s">
        <v>30</v>
      </c>
      <c r="J497" s="13">
        <v>40677</v>
      </c>
      <c r="K497" t="s">
        <v>42</v>
      </c>
      <c r="L497" t="s">
        <v>64</v>
      </c>
      <c r="M497" t="s">
        <v>76</v>
      </c>
      <c r="N497">
        <v>232</v>
      </c>
      <c r="O497">
        <v>7.73</v>
      </c>
      <c r="P497">
        <v>0</v>
      </c>
      <c r="Q497" t="s">
        <v>10</v>
      </c>
      <c r="R497" t="s">
        <v>3</v>
      </c>
      <c r="S497" t="s">
        <v>4</v>
      </c>
      <c r="T497">
        <v>1</v>
      </c>
    </row>
    <row r="498" spans="1:20" x14ac:dyDescent="0.25">
      <c r="A498" s="13">
        <v>42370</v>
      </c>
      <c r="B498">
        <v>101050</v>
      </c>
      <c r="C498" t="s">
        <v>22</v>
      </c>
      <c r="D498">
        <v>41</v>
      </c>
      <c r="E498" t="s">
        <v>20</v>
      </c>
      <c r="F498" t="s">
        <v>32</v>
      </c>
      <c r="G498" s="13"/>
      <c r="H498" t="s">
        <v>64</v>
      </c>
      <c r="I498" t="s">
        <v>27</v>
      </c>
      <c r="J498" s="13">
        <v>40750</v>
      </c>
      <c r="K498" t="s">
        <v>42</v>
      </c>
      <c r="L498" t="s">
        <v>64</v>
      </c>
      <c r="M498" t="s">
        <v>76</v>
      </c>
      <c r="N498">
        <v>159</v>
      </c>
      <c r="O498">
        <v>5.3</v>
      </c>
      <c r="P498">
        <v>0</v>
      </c>
      <c r="Q498" t="s">
        <v>10</v>
      </c>
      <c r="R498" t="s">
        <v>3</v>
      </c>
      <c r="S498" t="s">
        <v>4</v>
      </c>
      <c r="T498">
        <v>1</v>
      </c>
    </row>
    <row r="499" spans="1:20" x14ac:dyDescent="0.25">
      <c r="A499" s="13">
        <v>42401</v>
      </c>
      <c r="B499">
        <v>33262</v>
      </c>
      <c r="C499" t="s">
        <v>22</v>
      </c>
      <c r="D499">
        <v>47</v>
      </c>
      <c r="E499" t="s">
        <v>19</v>
      </c>
      <c r="F499" t="s">
        <v>32</v>
      </c>
      <c r="G499" s="13"/>
      <c r="H499" t="s">
        <v>64</v>
      </c>
      <c r="I499" t="s">
        <v>28</v>
      </c>
      <c r="J499" s="13">
        <v>39526</v>
      </c>
      <c r="K499" t="s">
        <v>42</v>
      </c>
      <c r="L499" t="s">
        <v>64</v>
      </c>
      <c r="M499" t="s">
        <v>76</v>
      </c>
      <c r="N499">
        <v>1414</v>
      </c>
      <c r="O499">
        <v>47.13</v>
      </c>
      <c r="P499">
        <v>0</v>
      </c>
      <c r="Q499" t="s">
        <v>10</v>
      </c>
      <c r="R499" t="s">
        <v>3</v>
      </c>
      <c r="S499" t="s">
        <v>5</v>
      </c>
      <c r="T499">
        <v>2</v>
      </c>
    </row>
    <row r="500" spans="1:20" x14ac:dyDescent="0.25">
      <c r="A500" s="13">
        <v>42401</v>
      </c>
      <c r="B500">
        <v>33278</v>
      </c>
      <c r="C500" t="s">
        <v>22</v>
      </c>
      <c r="D500">
        <v>31</v>
      </c>
      <c r="E500" t="s">
        <v>19</v>
      </c>
      <c r="F500" t="s">
        <v>32</v>
      </c>
      <c r="G500" s="13"/>
      <c r="H500" t="s">
        <v>64</v>
      </c>
      <c r="I500" t="s">
        <v>26</v>
      </c>
      <c r="J500" s="13">
        <v>40815</v>
      </c>
      <c r="K500" t="s">
        <v>42</v>
      </c>
      <c r="L500" t="s">
        <v>64</v>
      </c>
      <c r="M500" t="s">
        <v>76</v>
      </c>
      <c r="N500">
        <v>125</v>
      </c>
      <c r="O500">
        <v>4.17</v>
      </c>
      <c r="P500">
        <v>0</v>
      </c>
      <c r="Q500" t="s">
        <v>10</v>
      </c>
      <c r="R500" t="s">
        <v>3</v>
      </c>
      <c r="S500" t="s">
        <v>5</v>
      </c>
      <c r="T500">
        <v>2</v>
      </c>
    </row>
    <row r="501" spans="1:20" x14ac:dyDescent="0.25">
      <c r="A501" s="13">
        <v>42401</v>
      </c>
      <c r="B501">
        <v>53250</v>
      </c>
      <c r="C501" t="s">
        <v>22</v>
      </c>
      <c r="D501">
        <v>43</v>
      </c>
      <c r="E501" t="s">
        <v>19</v>
      </c>
      <c r="F501" t="s">
        <v>32</v>
      </c>
      <c r="G501" s="13"/>
      <c r="H501" t="s">
        <v>64</v>
      </c>
      <c r="I501" t="s">
        <v>29</v>
      </c>
      <c r="J501" s="13">
        <v>40302</v>
      </c>
      <c r="K501" t="s">
        <v>42</v>
      </c>
      <c r="L501" t="s">
        <v>64</v>
      </c>
      <c r="M501" t="s">
        <v>76</v>
      </c>
      <c r="N501">
        <v>638</v>
      </c>
      <c r="O501">
        <v>21.27</v>
      </c>
      <c r="P501">
        <v>0</v>
      </c>
      <c r="Q501" t="s">
        <v>10</v>
      </c>
      <c r="R501" t="s">
        <v>3</v>
      </c>
      <c r="S501" t="s">
        <v>5</v>
      </c>
      <c r="T501">
        <v>2</v>
      </c>
    </row>
    <row r="502" spans="1:20" x14ac:dyDescent="0.25">
      <c r="A502" s="13">
        <v>42401</v>
      </c>
      <c r="B502">
        <v>53292</v>
      </c>
      <c r="C502" t="s">
        <v>22</v>
      </c>
      <c r="D502">
        <v>39</v>
      </c>
      <c r="E502" t="s">
        <v>19</v>
      </c>
      <c r="F502" t="s">
        <v>32</v>
      </c>
      <c r="G502" s="13"/>
      <c r="H502" t="s">
        <v>64</v>
      </c>
      <c r="I502" t="s">
        <v>29</v>
      </c>
      <c r="J502" s="13">
        <v>34124</v>
      </c>
      <c r="K502" t="s">
        <v>42</v>
      </c>
      <c r="L502" t="s">
        <v>64</v>
      </c>
      <c r="M502" t="s">
        <v>76</v>
      </c>
      <c r="N502">
        <v>6816</v>
      </c>
      <c r="O502">
        <v>227.2</v>
      </c>
      <c r="P502">
        <v>0</v>
      </c>
      <c r="Q502" t="s">
        <v>10</v>
      </c>
      <c r="R502" t="s">
        <v>3</v>
      </c>
      <c r="S502" t="s">
        <v>5</v>
      </c>
      <c r="T502">
        <v>2</v>
      </c>
    </row>
    <row r="503" spans="1:20" x14ac:dyDescent="0.25">
      <c r="A503" s="13">
        <v>42401</v>
      </c>
      <c r="B503">
        <v>53402</v>
      </c>
      <c r="C503" t="s">
        <v>22</v>
      </c>
      <c r="D503">
        <v>32</v>
      </c>
      <c r="E503" t="s">
        <v>16</v>
      </c>
      <c r="F503" t="s">
        <v>32</v>
      </c>
      <c r="G503" s="13"/>
      <c r="H503" t="s">
        <v>64</v>
      </c>
      <c r="I503" t="s">
        <v>29</v>
      </c>
      <c r="J503" s="13">
        <v>40045</v>
      </c>
      <c r="K503" t="s">
        <v>42</v>
      </c>
      <c r="L503" t="s">
        <v>64</v>
      </c>
      <c r="M503" t="s">
        <v>76</v>
      </c>
      <c r="N503">
        <v>895</v>
      </c>
      <c r="O503">
        <v>29.83</v>
      </c>
      <c r="P503">
        <v>0</v>
      </c>
      <c r="Q503" t="s">
        <v>10</v>
      </c>
      <c r="R503" t="s">
        <v>3</v>
      </c>
      <c r="S503" t="s">
        <v>5</v>
      </c>
      <c r="T503">
        <v>2</v>
      </c>
    </row>
    <row r="504" spans="1:20" x14ac:dyDescent="0.25">
      <c r="A504" s="13">
        <v>42401</v>
      </c>
      <c r="B504">
        <v>53554</v>
      </c>
      <c r="C504" t="s">
        <v>22</v>
      </c>
      <c r="D504">
        <v>30</v>
      </c>
      <c r="E504" t="s">
        <v>20</v>
      </c>
      <c r="F504" t="s">
        <v>32</v>
      </c>
      <c r="G504" s="13"/>
      <c r="H504" t="s">
        <v>64</v>
      </c>
      <c r="I504" t="s">
        <v>24</v>
      </c>
      <c r="J504" s="13">
        <v>38804</v>
      </c>
      <c r="K504" t="s">
        <v>42</v>
      </c>
      <c r="L504" t="s">
        <v>64</v>
      </c>
      <c r="M504" t="s">
        <v>76</v>
      </c>
      <c r="N504">
        <v>2136</v>
      </c>
      <c r="O504">
        <v>71.2</v>
      </c>
      <c r="P504">
        <v>0</v>
      </c>
      <c r="Q504" t="s">
        <v>10</v>
      </c>
      <c r="R504" t="s">
        <v>3</v>
      </c>
      <c r="S504" t="s">
        <v>5</v>
      </c>
      <c r="T504">
        <v>2</v>
      </c>
    </row>
    <row r="505" spans="1:20" x14ac:dyDescent="0.25">
      <c r="A505" s="13">
        <v>42401</v>
      </c>
      <c r="B505">
        <v>53826</v>
      </c>
      <c r="C505" t="s">
        <v>22</v>
      </c>
      <c r="D505">
        <v>49</v>
      </c>
      <c r="E505" t="s">
        <v>21</v>
      </c>
      <c r="F505" t="s">
        <v>32</v>
      </c>
      <c r="G505" s="13"/>
      <c r="H505" t="s">
        <v>64</v>
      </c>
      <c r="I505" t="s">
        <v>30</v>
      </c>
      <c r="J505" s="13">
        <v>38958</v>
      </c>
      <c r="K505" t="s">
        <v>42</v>
      </c>
      <c r="L505" t="s">
        <v>64</v>
      </c>
      <c r="M505" t="s">
        <v>76</v>
      </c>
      <c r="N505">
        <v>1982</v>
      </c>
      <c r="O505">
        <v>66.069999999999993</v>
      </c>
      <c r="P505">
        <v>0</v>
      </c>
      <c r="Q505" t="s">
        <v>10</v>
      </c>
      <c r="R505" t="s">
        <v>3</v>
      </c>
      <c r="S505" t="s">
        <v>5</v>
      </c>
      <c r="T505">
        <v>2</v>
      </c>
    </row>
    <row r="506" spans="1:20" x14ac:dyDescent="0.25">
      <c r="A506" s="13">
        <v>42401</v>
      </c>
      <c r="B506">
        <v>54064</v>
      </c>
      <c r="C506" t="s">
        <v>22</v>
      </c>
      <c r="D506">
        <v>42</v>
      </c>
      <c r="E506" t="s">
        <v>16</v>
      </c>
      <c r="F506" t="s">
        <v>32</v>
      </c>
      <c r="G506" s="13"/>
      <c r="H506" t="s">
        <v>64</v>
      </c>
      <c r="I506" t="s">
        <v>30</v>
      </c>
      <c r="J506" s="13">
        <v>40677</v>
      </c>
      <c r="K506" t="s">
        <v>42</v>
      </c>
      <c r="L506" t="s">
        <v>64</v>
      </c>
      <c r="M506" t="s">
        <v>76</v>
      </c>
      <c r="N506">
        <v>263</v>
      </c>
      <c r="O506">
        <v>8.77</v>
      </c>
      <c r="P506">
        <v>0</v>
      </c>
      <c r="Q506" t="s">
        <v>10</v>
      </c>
      <c r="R506" t="s">
        <v>3</v>
      </c>
      <c r="S506" t="s">
        <v>5</v>
      </c>
      <c r="T506">
        <v>2</v>
      </c>
    </row>
    <row r="507" spans="1:20" x14ac:dyDescent="0.25">
      <c r="A507" s="13">
        <v>42401</v>
      </c>
      <c r="B507">
        <v>101050</v>
      </c>
      <c r="C507" t="s">
        <v>22</v>
      </c>
      <c r="D507">
        <v>41</v>
      </c>
      <c r="E507" t="s">
        <v>20</v>
      </c>
      <c r="F507" t="s">
        <v>32</v>
      </c>
      <c r="G507" s="13"/>
      <c r="H507" t="s">
        <v>64</v>
      </c>
      <c r="I507" t="s">
        <v>27</v>
      </c>
      <c r="J507" s="13">
        <v>40750</v>
      </c>
      <c r="K507" t="s">
        <v>42</v>
      </c>
      <c r="L507" t="s">
        <v>64</v>
      </c>
      <c r="M507" t="s">
        <v>76</v>
      </c>
      <c r="N507">
        <v>190</v>
      </c>
      <c r="O507">
        <v>6.33</v>
      </c>
      <c r="P507">
        <v>0</v>
      </c>
      <c r="Q507" t="s">
        <v>10</v>
      </c>
      <c r="R507" t="s">
        <v>3</v>
      </c>
      <c r="S507" t="s">
        <v>5</v>
      </c>
      <c r="T507">
        <v>2</v>
      </c>
    </row>
    <row r="508" spans="1:20" x14ac:dyDescent="0.25">
      <c r="A508" s="13">
        <v>42430</v>
      </c>
      <c r="B508">
        <v>33262</v>
      </c>
      <c r="C508" t="s">
        <v>22</v>
      </c>
      <c r="D508">
        <v>47</v>
      </c>
      <c r="E508" t="s">
        <v>19</v>
      </c>
      <c r="F508" t="s">
        <v>32</v>
      </c>
      <c r="G508" s="13"/>
      <c r="H508" t="s">
        <v>64</v>
      </c>
      <c r="I508" t="s">
        <v>28</v>
      </c>
      <c r="J508" s="13">
        <v>39526</v>
      </c>
      <c r="K508" t="s">
        <v>42</v>
      </c>
      <c r="L508" t="s">
        <v>64</v>
      </c>
      <c r="M508" t="s">
        <v>76</v>
      </c>
      <c r="N508">
        <v>1443</v>
      </c>
      <c r="O508">
        <v>48.1</v>
      </c>
      <c r="P508">
        <v>0</v>
      </c>
      <c r="Q508" t="s">
        <v>10</v>
      </c>
      <c r="R508" t="s">
        <v>3</v>
      </c>
      <c r="S508" t="s">
        <v>6</v>
      </c>
      <c r="T508">
        <v>3</v>
      </c>
    </row>
    <row r="509" spans="1:20" x14ac:dyDescent="0.25">
      <c r="A509" s="13">
        <v>42430</v>
      </c>
      <c r="B509">
        <v>33278</v>
      </c>
      <c r="C509" t="s">
        <v>22</v>
      </c>
      <c r="D509">
        <v>31</v>
      </c>
      <c r="E509" t="s">
        <v>19</v>
      </c>
      <c r="F509" t="s">
        <v>32</v>
      </c>
      <c r="G509" s="13"/>
      <c r="H509" t="s">
        <v>64</v>
      </c>
      <c r="I509" t="s">
        <v>26</v>
      </c>
      <c r="J509" s="13">
        <v>40815</v>
      </c>
      <c r="K509" t="s">
        <v>42</v>
      </c>
      <c r="L509" t="s">
        <v>64</v>
      </c>
      <c r="M509" t="s">
        <v>76</v>
      </c>
      <c r="N509">
        <v>154</v>
      </c>
      <c r="O509">
        <v>5.13</v>
      </c>
      <c r="P509">
        <v>0</v>
      </c>
      <c r="Q509" t="s">
        <v>10</v>
      </c>
      <c r="R509" t="s">
        <v>3</v>
      </c>
      <c r="S509" t="s">
        <v>6</v>
      </c>
      <c r="T509">
        <v>3</v>
      </c>
    </row>
    <row r="510" spans="1:20" x14ac:dyDescent="0.25">
      <c r="A510" s="13">
        <v>42430</v>
      </c>
      <c r="B510">
        <v>53250</v>
      </c>
      <c r="C510" t="s">
        <v>22</v>
      </c>
      <c r="D510">
        <v>43</v>
      </c>
      <c r="E510" t="s">
        <v>19</v>
      </c>
      <c r="F510" t="s">
        <v>32</v>
      </c>
      <c r="G510" s="13"/>
      <c r="H510" t="s">
        <v>64</v>
      </c>
      <c r="I510" t="s">
        <v>29</v>
      </c>
      <c r="J510" s="13">
        <v>40302</v>
      </c>
      <c r="K510" t="s">
        <v>42</v>
      </c>
      <c r="L510" t="s">
        <v>64</v>
      </c>
      <c r="M510" t="s">
        <v>76</v>
      </c>
      <c r="N510">
        <v>667</v>
      </c>
      <c r="O510">
        <v>22.23</v>
      </c>
      <c r="P510">
        <v>0</v>
      </c>
      <c r="Q510" t="s">
        <v>10</v>
      </c>
      <c r="R510" t="s">
        <v>3</v>
      </c>
      <c r="S510" t="s">
        <v>6</v>
      </c>
      <c r="T510">
        <v>3</v>
      </c>
    </row>
    <row r="511" spans="1:20" x14ac:dyDescent="0.25">
      <c r="A511" s="13">
        <v>42430</v>
      </c>
      <c r="B511">
        <v>53292</v>
      </c>
      <c r="C511" t="s">
        <v>22</v>
      </c>
      <c r="D511">
        <v>39</v>
      </c>
      <c r="E511" t="s">
        <v>19</v>
      </c>
      <c r="F511" t="s">
        <v>32</v>
      </c>
      <c r="G511" s="13"/>
      <c r="H511" t="s">
        <v>64</v>
      </c>
      <c r="I511" t="s">
        <v>29</v>
      </c>
      <c r="J511" s="13">
        <v>34124</v>
      </c>
      <c r="K511" t="s">
        <v>42</v>
      </c>
      <c r="L511" t="s">
        <v>64</v>
      </c>
      <c r="M511" t="s">
        <v>76</v>
      </c>
      <c r="N511">
        <v>6845</v>
      </c>
      <c r="O511">
        <v>228.17</v>
      </c>
      <c r="P511">
        <v>0</v>
      </c>
      <c r="Q511" t="s">
        <v>10</v>
      </c>
      <c r="R511" t="s">
        <v>3</v>
      </c>
      <c r="S511" t="s">
        <v>6</v>
      </c>
      <c r="T511">
        <v>3</v>
      </c>
    </row>
    <row r="512" spans="1:20" x14ac:dyDescent="0.25">
      <c r="A512" s="13">
        <v>42430</v>
      </c>
      <c r="B512">
        <v>53402</v>
      </c>
      <c r="C512" t="s">
        <v>22</v>
      </c>
      <c r="D512">
        <v>32</v>
      </c>
      <c r="E512" t="s">
        <v>16</v>
      </c>
      <c r="F512" t="s">
        <v>32</v>
      </c>
      <c r="G512" s="13"/>
      <c r="H512" t="s">
        <v>64</v>
      </c>
      <c r="I512" t="s">
        <v>29</v>
      </c>
      <c r="J512" s="13">
        <v>40045</v>
      </c>
      <c r="K512" t="s">
        <v>42</v>
      </c>
      <c r="L512" t="s">
        <v>64</v>
      </c>
      <c r="M512" t="s">
        <v>76</v>
      </c>
      <c r="N512">
        <v>924</v>
      </c>
      <c r="O512">
        <v>30.8</v>
      </c>
      <c r="P512">
        <v>0</v>
      </c>
      <c r="Q512" t="s">
        <v>10</v>
      </c>
      <c r="R512" t="s">
        <v>3</v>
      </c>
      <c r="S512" t="s">
        <v>6</v>
      </c>
      <c r="T512">
        <v>3</v>
      </c>
    </row>
    <row r="513" spans="1:20" x14ac:dyDescent="0.25">
      <c r="A513" s="13">
        <v>42430</v>
      </c>
      <c r="B513">
        <v>53554</v>
      </c>
      <c r="C513" t="s">
        <v>22</v>
      </c>
      <c r="D513">
        <v>30</v>
      </c>
      <c r="E513" t="s">
        <v>20</v>
      </c>
      <c r="F513" t="s">
        <v>32</v>
      </c>
      <c r="G513" s="13"/>
      <c r="H513" t="s">
        <v>64</v>
      </c>
      <c r="I513" t="s">
        <v>24</v>
      </c>
      <c r="J513" s="13">
        <v>38804</v>
      </c>
      <c r="K513" t="s">
        <v>42</v>
      </c>
      <c r="L513" t="s">
        <v>64</v>
      </c>
      <c r="M513" t="s">
        <v>76</v>
      </c>
      <c r="N513">
        <v>2165</v>
      </c>
      <c r="O513">
        <v>72.17</v>
      </c>
      <c r="P513">
        <v>0</v>
      </c>
      <c r="Q513" t="s">
        <v>10</v>
      </c>
      <c r="R513" t="s">
        <v>3</v>
      </c>
      <c r="S513" t="s">
        <v>6</v>
      </c>
      <c r="T513">
        <v>3</v>
      </c>
    </row>
    <row r="514" spans="1:20" x14ac:dyDescent="0.25">
      <c r="A514" s="13">
        <v>42430</v>
      </c>
      <c r="B514">
        <v>53826</v>
      </c>
      <c r="C514" t="s">
        <v>22</v>
      </c>
      <c r="D514">
        <v>49</v>
      </c>
      <c r="E514" t="s">
        <v>21</v>
      </c>
      <c r="F514" t="s">
        <v>32</v>
      </c>
      <c r="G514" s="13"/>
      <c r="H514" t="s">
        <v>64</v>
      </c>
      <c r="I514" t="s">
        <v>30</v>
      </c>
      <c r="J514" s="13">
        <v>38958</v>
      </c>
      <c r="K514" t="s">
        <v>42</v>
      </c>
      <c r="L514" t="s">
        <v>64</v>
      </c>
      <c r="M514" t="s">
        <v>76</v>
      </c>
      <c r="N514">
        <v>2011</v>
      </c>
      <c r="O514">
        <v>67.03</v>
      </c>
      <c r="P514">
        <v>0</v>
      </c>
      <c r="Q514" t="s">
        <v>10</v>
      </c>
      <c r="R514" t="s">
        <v>3</v>
      </c>
      <c r="S514" t="s">
        <v>6</v>
      </c>
      <c r="T514">
        <v>3</v>
      </c>
    </row>
    <row r="515" spans="1:20" x14ac:dyDescent="0.25">
      <c r="A515" s="13">
        <v>42430</v>
      </c>
      <c r="B515">
        <v>54064</v>
      </c>
      <c r="C515" t="s">
        <v>22</v>
      </c>
      <c r="D515">
        <v>42</v>
      </c>
      <c r="E515" t="s">
        <v>16</v>
      </c>
      <c r="F515" t="s">
        <v>32</v>
      </c>
      <c r="G515" s="13"/>
      <c r="H515" t="s">
        <v>64</v>
      </c>
      <c r="I515" t="s">
        <v>30</v>
      </c>
      <c r="J515" s="13">
        <v>40677</v>
      </c>
      <c r="K515" t="s">
        <v>42</v>
      </c>
      <c r="L515" t="s">
        <v>64</v>
      </c>
      <c r="M515" t="s">
        <v>76</v>
      </c>
      <c r="N515">
        <v>292</v>
      </c>
      <c r="O515">
        <v>9.73</v>
      </c>
      <c r="P515">
        <v>0</v>
      </c>
      <c r="Q515" t="s">
        <v>10</v>
      </c>
      <c r="R515" t="s">
        <v>3</v>
      </c>
      <c r="S515" t="s">
        <v>6</v>
      </c>
      <c r="T515">
        <v>3</v>
      </c>
    </row>
    <row r="516" spans="1:20" x14ac:dyDescent="0.25">
      <c r="A516" s="13">
        <v>42430</v>
      </c>
      <c r="B516">
        <v>54372</v>
      </c>
      <c r="C516" t="s">
        <v>22</v>
      </c>
      <c r="D516">
        <v>36</v>
      </c>
      <c r="E516" t="s">
        <v>21</v>
      </c>
      <c r="F516" t="s">
        <v>32</v>
      </c>
      <c r="G516" s="13"/>
      <c r="H516" t="s">
        <v>64</v>
      </c>
      <c r="I516" t="s">
        <v>27</v>
      </c>
      <c r="J516" s="13">
        <v>40918</v>
      </c>
      <c r="K516" t="s">
        <v>42</v>
      </c>
      <c r="L516" t="s">
        <v>64</v>
      </c>
      <c r="M516" t="s">
        <v>76</v>
      </c>
      <c r="N516">
        <v>51</v>
      </c>
      <c r="O516">
        <v>1.7</v>
      </c>
      <c r="P516">
        <v>0</v>
      </c>
      <c r="Q516" t="s">
        <v>10</v>
      </c>
      <c r="R516" t="s">
        <v>3</v>
      </c>
      <c r="S516" t="s">
        <v>6</v>
      </c>
      <c r="T516">
        <v>3</v>
      </c>
    </row>
    <row r="517" spans="1:20" x14ac:dyDescent="0.25">
      <c r="A517" s="13">
        <v>42430</v>
      </c>
      <c r="B517">
        <v>101050</v>
      </c>
      <c r="C517" t="s">
        <v>22</v>
      </c>
      <c r="D517">
        <v>41</v>
      </c>
      <c r="E517" t="s">
        <v>20</v>
      </c>
      <c r="F517" t="s">
        <v>32</v>
      </c>
      <c r="G517" s="13"/>
      <c r="H517" t="s">
        <v>64</v>
      </c>
      <c r="I517" t="s">
        <v>27</v>
      </c>
      <c r="J517" s="13">
        <v>40750</v>
      </c>
      <c r="K517" t="s">
        <v>42</v>
      </c>
      <c r="L517" t="s">
        <v>64</v>
      </c>
      <c r="M517" t="s">
        <v>76</v>
      </c>
      <c r="N517">
        <v>219</v>
      </c>
      <c r="O517">
        <v>7.3</v>
      </c>
      <c r="P517">
        <v>0</v>
      </c>
      <c r="Q517" t="s">
        <v>10</v>
      </c>
      <c r="R517" t="s">
        <v>3</v>
      </c>
      <c r="S517" t="s">
        <v>6</v>
      </c>
      <c r="T517">
        <v>3</v>
      </c>
    </row>
    <row r="518" spans="1:20" x14ac:dyDescent="0.25">
      <c r="A518" s="13">
        <v>42461</v>
      </c>
      <c r="B518">
        <v>33262</v>
      </c>
      <c r="C518" t="s">
        <v>22</v>
      </c>
      <c r="D518">
        <v>47</v>
      </c>
      <c r="E518" t="s">
        <v>19</v>
      </c>
      <c r="F518" t="s">
        <v>32</v>
      </c>
      <c r="G518" s="13"/>
      <c r="H518" t="s">
        <v>64</v>
      </c>
      <c r="I518" t="s">
        <v>28</v>
      </c>
      <c r="J518" s="13">
        <v>39526</v>
      </c>
      <c r="K518" t="s">
        <v>42</v>
      </c>
      <c r="L518" t="s">
        <v>64</v>
      </c>
      <c r="M518" t="s">
        <v>76</v>
      </c>
      <c r="N518">
        <v>1474</v>
      </c>
      <c r="O518">
        <v>49.13</v>
      </c>
      <c r="P518">
        <v>0</v>
      </c>
      <c r="Q518" t="s">
        <v>10</v>
      </c>
      <c r="R518" t="s">
        <v>7</v>
      </c>
      <c r="S518" t="s">
        <v>68</v>
      </c>
      <c r="T518">
        <v>4</v>
      </c>
    </row>
    <row r="519" spans="1:20" x14ac:dyDescent="0.25">
      <c r="A519" s="13">
        <v>42461</v>
      </c>
      <c r="B519">
        <v>33278</v>
      </c>
      <c r="C519" t="s">
        <v>22</v>
      </c>
      <c r="D519">
        <v>31</v>
      </c>
      <c r="E519" t="s">
        <v>19</v>
      </c>
      <c r="F519" t="s">
        <v>32</v>
      </c>
      <c r="G519" s="13"/>
      <c r="H519" t="s">
        <v>64</v>
      </c>
      <c r="I519" t="s">
        <v>26</v>
      </c>
      <c r="J519" s="13">
        <v>40815</v>
      </c>
      <c r="K519" t="s">
        <v>42</v>
      </c>
      <c r="L519" t="s">
        <v>64</v>
      </c>
      <c r="M519" t="s">
        <v>76</v>
      </c>
      <c r="N519">
        <v>185</v>
      </c>
      <c r="O519">
        <v>6.17</v>
      </c>
      <c r="P519">
        <v>0</v>
      </c>
      <c r="Q519" t="s">
        <v>10</v>
      </c>
      <c r="R519" t="s">
        <v>7</v>
      </c>
      <c r="S519" t="s">
        <v>68</v>
      </c>
      <c r="T519">
        <v>4</v>
      </c>
    </row>
    <row r="520" spans="1:20" x14ac:dyDescent="0.25">
      <c r="A520" s="13">
        <v>42461</v>
      </c>
      <c r="B520">
        <v>53250</v>
      </c>
      <c r="C520" t="s">
        <v>22</v>
      </c>
      <c r="D520">
        <v>43</v>
      </c>
      <c r="E520" t="s">
        <v>19</v>
      </c>
      <c r="F520" t="s">
        <v>32</v>
      </c>
      <c r="G520" s="13"/>
      <c r="H520" t="s">
        <v>64</v>
      </c>
      <c r="I520" t="s">
        <v>29</v>
      </c>
      <c r="J520" s="13">
        <v>40302</v>
      </c>
      <c r="K520" t="s">
        <v>42</v>
      </c>
      <c r="L520" t="s">
        <v>64</v>
      </c>
      <c r="M520" t="s">
        <v>76</v>
      </c>
      <c r="N520">
        <v>698</v>
      </c>
      <c r="O520">
        <v>23.27</v>
      </c>
      <c r="P520">
        <v>0</v>
      </c>
      <c r="Q520" t="s">
        <v>10</v>
      </c>
      <c r="R520" t="s">
        <v>7</v>
      </c>
      <c r="S520" t="s">
        <v>68</v>
      </c>
      <c r="T520">
        <v>4</v>
      </c>
    </row>
    <row r="521" spans="1:20" x14ac:dyDescent="0.25">
      <c r="A521" s="13">
        <v>42461</v>
      </c>
      <c r="B521">
        <v>53292</v>
      </c>
      <c r="C521" t="s">
        <v>22</v>
      </c>
      <c r="D521">
        <v>39</v>
      </c>
      <c r="E521" t="s">
        <v>19</v>
      </c>
      <c r="F521" t="s">
        <v>32</v>
      </c>
      <c r="G521" s="13"/>
      <c r="H521" t="s">
        <v>64</v>
      </c>
      <c r="I521" t="s">
        <v>29</v>
      </c>
      <c r="J521" s="13">
        <v>34124</v>
      </c>
      <c r="K521" t="s">
        <v>42</v>
      </c>
      <c r="L521" t="s">
        <v>64</v>
      </c>
      <c r="M521" t="s">
        <v>76</v>
      </c>
      <c r="N521">
        <v>6876</v>
      </c>
      <c r="O521">
        <v>229.2</v>
      </c>
      <c r="P521">
        <v>0</v>
      </c>
      <c r="Q521" t="s">
        <v>10</v>
      </c>
      <c r="R521" t="s">
        <v>7</v>
      </c>
      <c r="S521" t="s">
        <v>68</v>
      </c>
      <c r="T521">
        <v>4</v>
      </c>
    </row>
    <row r="522" spans="1:20" x14ac:dyDescent="0.25">
      <c r="A522" s="13">
        <v>42461</v>
      </c>
      <c r="B522">
        <v>53402</v>
      </c>
      <c r="C522" t="s">
        <v>22</v>
      </c>
      <c r="D522">
        <v>32</v>
      </c>
      <c r="E522" t="s">
        <v>16</v>
      </c>
      <c r="F522" t="s">
        <v>32</v>
      </c>
      <c r="G522" s="13"/>
      <c r="H522" t="s">
        <v>64</v>
      </c>
      <c r="I522" t="s">
        <v>29</v>
      </c>
      <c r="J522" s="13">
        <v>40045</v>
      </c>
      <c r="K522" t="s">
        <v>42</v>
      </c>
      <c r="L522" t="s">
        <v>64</v>
      </c>
      <c r="M522" t="s">
        <v>76</v>
      </c>
      <c r="N522">
        <v>955</v>
      </c>
      <c r="O522">
        <v>31.83</v>
      </c>
      <c r="P522">
        <v>0</v>
      </c>
      <c r="Q522" t="s">
        <v>10</v>
      </c>
      <c r="R522" t="s">
        <v>7</v>
      </c>
      <c r="S522" t="s">
        <v>68</v>
      </c>
      <c r="T522">
        <v>4</v>
      </c>
    </row>
    <row r="523" spans="1:20" x14ac:dyDescent="0.25">
      <c r="A523" s="13">
        <v>42461</v>
      </c>
      <c r="B523">
        <v>53554</v>
      </c>
      <c r="C523" t="s">
        <v>22</v>
      </c>
      <c r="D523">
        <v>30</v>
      </c>
      <c r="E523" t="s">
        <v>20</v>
      </c>
      <c r="F523" t="s">
        <v>32</v>
      </c>
      <c r="G523" s="13"/>
      <c r="H523" t="s">
        <v>64</v>
      </c>
      <c r="I523" t="s">
        <v>24</v>
      </c>
      <c r="J523" s="13">
        <v>38804</v>
      </c>
      <c r="K523" t="s">
        <v>42</v>
      </c>
      <c r="L523" t="s">
        <v>64</v>
      </c>
      <c r="M523" t="s">
        <v>76</v>
      </c>
      <c r="N523">
        <v>2196</v>
      </c>
      <c r="O523">
        <v>73.2</v>
      </c>
      <c r="P523">
        <v>0</v>
      </c>
      <c r="Q523" t="s">
        <v>10</v>
      </c>
      <c r="R523" t="s">
        <v>7</v>
      </c>
      <c r="S523" t="s">
        <v>68</v>
      </c>
      <c r="T523">
        <v>4</v>
      </c>
    </row>
    <row r="524" spans="1:20" x14ac:dyDescent="0.25">
      <c r="A524" s="13">
        <v>42461</v>
      </c>
      <c r="B524">
        <v>53826</v>
      </c>
      <c r="C524" t="s">
        <v>22</v>
      </c>
      <c r="D524">
        <v>49</v>
      </c>
      <c r="E524" t="s">
        <v>21</v>
      </c>
      <c r="F524" t="s">
        <v>32</v>
      </c>
      <c r="G524" s="13"/>
      <c r="H524" t="s">
        <v>64</v>
      </c>
      <c r="I524" t="s">
        <v>30</v>
      </c>
      <c r="J524" s="13">
        <v>38958</v>
      </c>
      <c r="K524" t="s">
        <v>42</v>
      </c>
      <c r="L524" t="s">
        <v>64</v>
      </c>
      <c r="M524" t="s">
        <v>76</v>
      </c>
      <c r="N524">
        <v>2042</v>
      </c>
      <c r="O524">
        <v>68.069999999999993</v>
      </c>
      <c r="P524">
        <v>0</v>
      </c>
      <c r="Q524" t="s">
        <v>10</v>
      </c>
      <c r="R524" t="s">
        <v>7</v>
      </c>
      <c r="S524" t="s">
        <v>68</v>
      </c>
      <c r="T524">
        <v>4</v>
      </c>
    </row>
    <row r="525" spans="1:20" x14ac:dyDescent="0.25">
      <c r="A525" s="13">
        <v>42461</v>
      </c>
      <c r="B525">
        <v>54064</v>
      </c>
      <c r="C525" t="s">
        <v>22</v>
      </c>
      <c r="D525">
        <v>42</v>
      </c>
      <c r="E525" t="s">
        <v>16</v>
      </c>
      <c r="F525" t="s">
        <v>32</v>
      </c>
      <c r="G525" s="13"/>
      <c r="H525" t="s">
        <v>64</v>
      </c>
      <c r="I525" t="s">
        <v>30</v>
      </c>
      <c r="J525" s="13">
        <v>40677</v>
      </c>
      <c r="K525" t="s">
        <v>42</v>
      </c>
      <c r="L525" t="s">
        <v>64</v>
      </c>
      <c r="M525" t="s">
        <v>76</v>
      </c>
      <c r="N525">
        <v>323</v>
      </c>
      <c r="O525">
        <v>10.77</v>
      </c>
      <c r="P525">
        <v>0</v>
      </c>
      <c r="Q525" t="s">
        <v>10</v>
      </c>
      <c r="R525" t="s">
        <v>7</v>
      </c>
      <c r="S525" t="s">
        <v>68</v>
      </c>
      <c r="T525">
        <v>4</v>
      </c>
    </row>
    <row r="526" spans="1:20" x14ac:dyDescent="0.25">
      <c r="A526" s="13">
        <v>42461</v>
      </c>
      <c r="B526">
        <v>54372</v>
      </c>
      <c r="C526" t="s">
        <v>22</v>
      </c>
      <c r="D526">
        <v>36</v>
      </c>
      <c r="E526" t="s">
        <v>21</v>
      </c>
      <c r="F526" t="s">
        <v>32</v>
      </c>
      <c r="G526" s="13"/>
      <c r="H526" t="s">
        <v>64</v>
      </c>
      <c r="I526" t="s">
        <v>27</v>
      </c>
      <c r="J526" s="13">
        <v>40918</v>
      </c>
      <c r="K526" t="s">
        <v>42</v>
      </c>
      <c r="L526" t="s">
        <v>64</v>
      </c>
      <c r="M526" t="s">
        <v>76</v>
      </c>
      <c r="N526">
        <v>82</v>
      </c>
      <c r="O526">
        <v>2.73</v>
      </c>
      <c r="P526">
        <v>0</v>
      </c>
      <c r="Q526" t="s">
        <v>10</v>
      </c>
      <c r="R526" t="s">
        <v>7</v>
      </c>
      <c r="S526" t="s">
        <v>68</v>
      </c>
      <c r="T526">
        <v>4</v>
      </c>
    </row>
    <row r="527" spans="1:20" x14ac:dyDescent="0.25">
      <c r="A527" s="13">
        <v>42461</v>
      </c>
      <c r="B527">
        <v>101050</v>
      </c>
      <c r="C527" t="s">
        <v>22</v>
      </c>
      <c r="D527">
        <v>41</v>
      </c>
      <c r="E527" t="s">
        <v>20</v>
      </c>
      <c r="F527" t="s">
        <v>32</v>
      </c>
      <c r="G527" s="13"/>
      <c r="H527" t="s">
        <v>64</v>
      </c>
      <c r="I527" t="s">
        <v>27</v>
      </c>
      <c r="J527" s="13">
        <v>40750</v>
      </c>
      <c r="K527" t="s">
        <v>42</v>
      </c>
      <c r="L527" t="s">
        <v>64</v>
      </c>
      <c r="M527" t="s">
        <v>76</v>
      </c>
      <c r="N527">
        <v>250</v>
      </c>
      <c r="O527">
        <v>8.33</v>
      </c>
      <c r="P527">
        <v>0</v>
      </c>
      <c r="Q527" t="s">
        <v>10</v>
      </c>
      <c r="R527" t="s">
        <v>7</v>
      </c>
      <c r="S527" t="s">
        <v>68</v>
      </c>
      <c r="T527">
        <v>4</v>
      </c>
    </row>
    <row r="528" spans="1:20" x14ac:dyDescent="0.25">
      <c r="A528" s="13">
        <v>42491</v>
      </c>
      <c r="B528">
        <v>33262</v>
      </c>
      <c r="C528" t="s">
        <v>22</v>
      </c>
      <c r="D528">
        <v>47</v>
      </c>
      <c r="E528" t="s">
        <v>19</v>
      </c>
      <c r="F528" t="s">
        <v>32</v>
      </c>
      <c r="G528" s="13"/>
      <c r="H528" t="s">
        <v>64</v>
      </c>
      <c r="I528" t="s">
        <v>28</v>
      </c>
      <c r="J528" s="13">
        <v>39526</v>
      </c>
      <c r="K528" t="s">
        <v>42</v>
      </c>
      <c r="L528" t="s">
        <v>64</v>
      </c>
      <c r="M528" t="s">
        <v>76</v>
      </c>
      <c r="N528">
        <v>1504</v>
      </c>
      <c r="O528">
        <v>50.13</v>
      </c>
      <c r="P528">
        <v>0</v>
      </c>
      <c r="Q528" t="s">
        <v>10</v>
      </c>
      <c r="R528" t="s">
        <v>7</v>
      </c>
      <c r="S528" t="s">
        <v>69</v>
      </c>
      <c r="T528">
        <v>5</v>
      </c>
    </row>
    <row r="529" spans="1:20" x14ac:dyDescent="0.25">
      <c r="A529" s="13">
        <v>42491</v>
      </c>
      <c r="B529">
        <v>33278</v>
      </c>
      <c r="C529" t="s">
        <v>22</v>
      </c>
      <c r="D529">
        <v>31</v>
      </c>
      <c r="E529" t="s">
        <v>19</v>
      </c>
      <c r="F529" t="s">
        <v>32</v>
      </c>
      <c r="G529" s="13"/>
      <c r="H529" t="s">
        <v>64</v>
      </c>
      <c r="I529" t="s">
        <v>26</v>
      </c>
      <c r="J529" s="13">
        <v>40815</v>
      </c>
      <c r="K529" t="s">
        <v>42</v>
      </c>
      <c r="L529" t="s">
        <v>64</v>
      </c>
      <c r="M529" t="s">
        <v>76</v>
      </c>
      <c r="N529">
        <v>215</v>
      </c>
      <c r="O529">
        <v>7.17</v>
      </c>
      <c r="P529">
        <v>0</v>
      </c>
      <c r="Q529" t="s">
        <v>10</v>
      </c>
      <c r="R529" t="s">
        <v>7</v>
      </c>
      <c r="S529" t="s">
        <v>69</v>
      </c>
      <c r="T529">
        <v>5</v>
      </c>
    </row>
    <row r="530" spans="1:20" x14ac:dyDescent="0.25">
      <c r="A530" s="13">
        <v>42491</v>
      </c>
      <c r="B530">
        <v>53250</v>
      </c>
      <c r="C530" t="s">
        <v>22</v>
      </c>
      <c r="D530">
        <v>43</v>
      </c>
      <c r="E530" t="s">
        <v>19</v>
      </c>
      <c r="F530" t="s">
        <v>32</v>
      </c>
      <c r="G530" s="13"/>
      <c r="H530" t="s">
        <v>64</v>
      </c>
      <c r="I530" t="s">
        <v>29</v>
      </c>
      <c r="J530" s="13">
        <v>40302</v>
      </c>
      <c r="K530" t="s">
        <v>42</v>
      </c>
      <c r="L530" t="s">
        <v>64</v>
      </c>
      <c r="M530" t="s">
        <v>76</v>
      </c>
      <c r="N530">
        <v>728</v>
      </c>
      <c r="O530">
        <v>24.27</v>
      </c>
      <c r="P530">
        <v>0</v>
      </c>
      <c r="Q530" t="s">
        <v>10</v>
      </c>
      <c r="R530" t="s">
        <v>7</v>
      </c>
      <c r="S530" t="s">
        <v>69</v>
      </c>
      <c r="T530">
        <v>5</v>
      </c>
    </row>
    <row r="531" spans="1:20" x14ac:dyDescent="0.25">
      <c r="A531" s="13">
        <v>42491</v>
      </c>
      <c r="B531">
        <v>53292</v>
      </c>
      <c r="C531" t="s">
        <v>22</v>
      </c>
      <c r="D531">
        <v>39</v>
      </c>
      <c r="E531" t="s">
        <v>19</v>
      </c>
      <c r="F531" t="s">
        <v>32</v>
      </c>
      <c r="G531" s="13"/>
      <c r="H531" t="s">
        <v>64</v>
      </c>
      <c r="I531" t="s">
        <v>29</v>
      </c>
      <c r="J531" s="13">
        <v>34124</v>
      </c>
      <c r="K531" t="s">
        <v>42</v>
      </c>
      <c r="L531" t="s">
        <v>64</v>
      </c>
      <c r="M531" t="s">
        <v>76</v>
      </c>
      <c r="N531">
        <v>6906</v>
      </c>
      <c r="O531">
        <v>230.2</v>
      </c>
      <c r="P531">
        <v>0</v>
      </c>
      <c r="Q531" t="s">
        <v>10</v>
      </c>
      <c r="R531" t="s">
        <v>7</v>
      </c>
      <c r="S531" t="s">
        <v>69</v>
      </c>
      <c r="T531">
        <v>5</v>
      </c>
    </row>
    <row r="532" spans="1:20" x14ac:dyDescent="0.25">
      <c r="A532" s="13">
        <v>42491</v>
      </c>
      <c r="B532">
        <v>53402</v>
      </c>
      <c r="C532" t="s">
        <v>22</v>
      </c>
      <c r="D532">
        <v>32</v>
      </c>
      <c r="E532" t="s">
        <v>16</v>
      </c>
      <c r="F532" t="s">
        <v>32</v>
      </c>
      <c r="G532" s="13"/>
      <c r="H532" t="s">
        <v>64</v>
      </c>
      <c r="I532" t="s">
        <v>29</v>
      </c>
      <c r="J532" s="13">
        <v>40045</v>
      </c>
      <c r="K532" t="s">
        <v>42</v>
      </c>
      <c r="L532" t="s">
        <v>64</v>
      </c>
      <c r="M532" t="s">
        <v>76</v>
      </c>
      <c r="N532">
        <v>985</v>
      </c>
      <c r="O532">
        <v>32.83</v>
      </c>
      <c r="P532">
        <v>0</v>
      </c>
      <c r="Q532" t="s">
        <v>10</v>
      </c>
      <c r="R532" t="s">
        <v>7</v>
      </c>
      <c r="S532" t="s">
        <v>69</v>
      </c>
      <c r="T532">
        <v>5</v>
      </c>
    </row>
    <row r="533" spans="1:20" x14ac:dyDescent="0.25">
      <c r="A533" s="13">
        <v>42491</v>
      </c>
      <c r="B533">
        <v>53554</v>
      </c>
      <c r="C533" t="s">
        <v>22</v>
      </c>
      <c r="D533">
        <v>30</v>
      </c>
      <c r="E533" t="s">
        <v>20</v>
      </c>
      <c r="F533" t="s">
        <v>32</v>
      </c>
      <c r="G533" s="13"/>
      <c r="H533" t="s">
        <v>64</v>
      </c>
      <c r="I533" t="s">
        <v>24</v>
      </c>
      <c r="J533" s="13">
        <v>38804</v>
      </c>
      <c r="K533" t="s">
        <v>42</v>
      </c>
      <c r="L533" t="s">
        <v>64</v>
      </c>
      <c r="M533" t="s">
        <v>76</v>
      </c>
      <c r="N533">
        <v>2226</v>
      </c>
      <c r="O533">
        <v>74.2</v>
      </c>
      <c r="P533">
        <v>0</v>
      </c>
      <c r="Q533" t="s">
        <v>10</v>
      </c>
      <c r="R533" t="s">
        <v>7</v>
      </c>
      <c r="S533" t="s">
        <v>69</v>
      </c>
      <c r="T533">
        <v>5</v>
      </c>
    </row>
    <row r="534" spans="1:20" x14ac:dyDescent="0.25">
      <c r="A534" s="13">
        <v>42491</v>
      </c>
      <c r="B534">
        <v>53826</v>
      </c>
      <c r="C534" t="s">
        <v>22</v>
      </c>
      <c r="D534">
        <v>49</v>
      </c>
      <c r="E534" t="s">
        <v>21</v>
      </c>
      <c r="F534" t="s">
        <v>32</v>
      </c>
      <c r="G534" s="13"/>
      <c r="H534" t="s">
        <v>64</v>
      </c>
      <c r="I534" t="s">
        <v>30</v>
      </c>
      <c r="J534" s="13">
        <v>38958</v>
      </c>
      <c r="K534" t="s">
        <v>42</v>
      </c>
      <c r="L534" t="s">
        <v>64</v>
      </c>
      <c r="M534" t="s">
        <v>76</v>
      </c>
      <c r="N534">
        <v>2072</v>
      </c>
      <c r="O534">
        <v>69.069999999999993</v>
      </c>
      <c r="P534">
        <v>0</v>
      </c>
      <c r="Q534" t="s">
        <v>10</v>
      </c>
      <c r="R534" t="s">
        <v>7</v>
      </c>
      <c r="S534" t="s">
        <v>69</v>
      </c>
      <c r="T534">
        <v>5</v>
      </c>
    </row>
    <row r="535" spans="1:20" x14ac:dyDescent="0.25">
      <c r="A535" s="13">
        <v>42491</v>
      </c>
      <c r="B535">
        <v>54064</v>
      </c>
      <c r="C535" t="s">
        <v>22</v>
      </c>
      <c r="D535">
        <v>42</v>
      </c>
      <c r="E535" t="s">
        <v>16</v>
      </c>
      <c r="F535" t="s">
        <v>32</v>
      </c>
      <c r="G535" s="13"/>
      <c r="H535" t="s">
        <v>64</v>
      </c>
      <c r="I535" t="s">
        <v>30</v>
      </c>
      <c r="J535" s="13">
        <v>40677</v>
      </c>
      <c r="K535" t="s">
        <v>42</v>
      </c>
      <c r="L535" t="s">
        <v>64</v>
      </c>
      <c r="M535" t="s">
        <v>76</v>
      </c>
      <c r="N535">
        <v>353</v>
      </c>
      <c r="O535">
        <v>11.77</v>
      </c>
      <c r="P535">
        <v>0</v>
      </c>
      <c r="Q535" t="s">
        <v>10</v>
      </c>
      <c r="R535" t="s">
        <v>7</v>
      </c>
      <c r="S535" t="s">
        <v>69</v>
      </c>
      <c r="T535">
        <v>5</v>
      </c>
    </row>
    <row r="536" spans="1:20" x14ac:dyDescent="0.25">
      <c r="A536" s="13">
        <v>42491</v>
      </c>
      <c r="B536">
        <v>54372</v>
      </c>
      <c r="C536" t="s">
        <v>22</v>
      </c>
      <c r="D536">
        <v>36</v>
      </c>
      <c r="E536" t="s">
        <v>21</v>
      </c>
      <c r="F536" t="s">
        <v>32</v>
      </c>
      <c r="G536" s="13"/>
      <c r="H536" t="s">
        <v>64</v>
      </c>
      <c r="I536" t="s">
        <v>27</v>
      </c>
      <c r="J536" s="13">
        <v>40918</v>
      </c>
      <c r="K536" t="s">
        <v>42</v>
      </c>
      <c r="L536" t="s">
        <v>64</v>
      </c>
      <c r="M536" t="s">
        <v>76</v>
      </c>
      <c r="N536">
        <v>112</v>
      </c>
      <c r="O536">
        <v>3.73</v>
      </c>
      <c r="P536">
        <v>0</v>
      </c>
      <c r="Q536" t="s">
        <v>10</v>
      </c>
      <c r="R536" t="s">
        <v>7</v>
      </c>
      <c r="S536" t="s">
        <v>69</v>
      </c>
      <c r="T536">
        <v>5</v>
      </c>
    </row>
    <row r="537" spans="1:20" x14ac:dyDescent="0.25">
      <c r="A537" s="13">
        <v>42491</v>
      </c>
      <c r="B537">
        <v>101050</v>
      </c>
      <c r="C537" t="s">
        <v>22</v>
      </c>
      <c r="D537">
        <v>41</v>
      </c>
      <c r="E537" t="s">
        <v>20</v>
      </c>
      <c r="F537" t="s">
        <v>32</v>
      </c>
      <c r="G537" s="13"/>
      <c r="H537" t="s">
        <v>64</v>
      </c>
      <c r="I537" t="s">
        <v>27</v>
      </c>
      <c r="J537" s="13">
        <v>40750</v>
      </c>
      <c r="K537" t="s">
        <v>42</v>
      </c>
      <c r="L537" t="s">
        <v>64</v>
      </c>
      <c r="M537" t="s">
        <v>76</v>
      </c>
      <c r="N537">
        <v>280</v>
      </c>
      <c r="O537">
        <v>9.33</v>
      </c>
      <c r="P537">
        <v>0</v>
      </c>
      <c r="Q537" t="s">
        <v>10</v>
      </c>
      <c r="R537" t="s">
        <v>7</v>
      </c>
      <c r="S537" t="s">
        <v>69</v>
      </c>
      <c r="T537">
        <v>5</v>
      </c>
    </row>
    <row r="538" spans="1:20" x14ac:dyDescent="0.25">
      <c r="A538" s="13">
        <v>42522</v>
      </c>
      <c r="B538">
        <v>33262</v>
      </c>
      <c r="C538" t="s">
        <v>22</v>
      </c>
      <c r="D538">
        <v>47</v>
      </c>
      <c r="E538" t="s">
        <v>19</v>
      </c>
      <c r="F538" t="s">
        <v>32</v>
      </c>
      <c r="G538" s="13"/>
      <c r="H538" t="s">
        <v>64</v>
      </c>
      <c r="I538" t="s">
        <v>28</v>
      </c>
      <c r="J538" s="13">
        <v>39526</v>
      </c>
      <c r="K538" t="s">
        <v>42</v>
      </c>
      <c r="L538" t="s">
        <v>64</v>
      </c>
      <c r="M538" t="s">
        <v>76</v>
      </c>
      <c r="N538">
        <v>1535</v>
      </c>
      <c r="O538">
        <v>51.17</v>
      </c>
      <c r="P538">
        <v>0</v>
      </c>
      <c r="Q538" t="s">
        <v>10</v>
      </c>
      <c r="R538" t="s">
        <v>7</v>
      </c>
      <c r="S538" t="s">
        <v>73</v>
      </c>
      <c r="T538">
        <v>6</v>
      </c>
    </row>
    <row r="539" spans="1:20" x14ac:dyDescent="0.25">
      <c r="A539" s="13">
        <v>42522</v>
      </c>
      <c r="B539">
        <v>33278</v>
      </c>
      <c r="C539" t="s">
        <v>22</v>
      </c>
      <c r="D539">
        <v>31</v>
      </c>
      <c r="E539" t="s">
        <v>19</v>
      </c>
      <c r="F539" t="s">
        <v>32</v>
      </c>
      <c r="G539" s="13"/>
      <c r="H539" t="s">
        <v>64</v>
      </c>
      <c r="I539" t="s">
        <v>26</v>
      </c>
      <c r="J539" s="13">
        <v>40815</v>
      </c>
      <c r="K539" t="s">
        <v>42</v>
      </c>
      <c r="L539" t="s">
        <v>64</v>
      </c>
      <c r="M539" t="s">
        <v>76</v>
      </c>
      <c r="N539">
        <v>246</v>
      </c>
      <c r="O539">
        <v>8.1999999999999993</v>
      </c>
      <c r="P539">
        <v>0</v>
      </c>
      <c r="Q539" t="s">
        <v>10</v>
      </c>
      <c r="R539" t="s">
        <v>7</v>
      </c>
      <c r="S539" t="s">
        <v>73</v>
      </c>
      <c r="T539">
        <v>6</v>
      </c>
    </row>
    <row r="540" spans="1:20" x14ac:dyDescent="0.25">
      <c r="A540" s="13">
        <v>42522</v>
      </c>
      <c r="B540">
        <v>53250</v>
      </c>
      <c r="C540" t="s">
        <v>22</v>
      </c>
      <c r="D540">
        <v>43</v>
      </c>
      <c r="E540" t="s">
        <v>19</v>
      </c>
      <c r="F540" t="s">
        <v>32</v>
      </c>
      <c r="G540" s="13"/>
      <c r="H540" t="s">
        <v>64</v>
      </c>
      <c r="I540" t="s">
        <v>29</v>
      </c>
      <c r="J540" s="13">
        <v>40302</v>
      </c>
      <c r="K540" t="s">
        <v>42</v>
      </c>
      <c r="L540" t="s">
        <v>64</v>
      </c>
      <c r="M540" t="s">
        <v>76</v>
      </c>
      <c r="N540">
        <v>759</v>
      </c>
      <c r="O540">
        <v>25.3</v>
      </c>
      <c r="P540">
        <v>0</v>
      </c>
      <c r="Q540" t="s">
        <v>10</v>
      </c>
      <c r="R540" t="s">
        <v>7</v>
      </c>
      <c r="S540" t="s">
        <v>73</v>
      </c>
      <c r="T540">
        <v>6</v>
      </c>
    </row>
    <row r="541" spans="1:20" x14ac:dyDescent="0.25">
      <c r="A541" s="13">
        <v>42522</v>
      </c>
      <c r="B541">
        <v>53292</v>
      </c>
      <c r="C541" t="s">
        <v>22</v>
      </c>
      <c r="D541">
        <v>39</v>
      </c>
      <c r="E541" t="s">
        <v>19</v>
      </c>
      <c r="F541" t="s">
        <v>32</v>
      </c>
      <c r="G541" s="13"/>
      <c r="H541" t="s">
        <v>64</v>
      </c>
      <c r="I541" t="s">
        <v>29</v>
      </c>
      <c r="J541" s="13">
        <v>34124</v>
      </c>
      <c r="K541" t="s">
        <v>42</v>
      </c>
      <c r="L541" t="s">
        <v>64</v>
      </c>
      <c r="M541" t="s">
        <v>76</v>
      </c>
      <c r="N541">
        <v>6937</v>
      </c>
      <c r="O541">
        <v>231.23</v>
      </c>
      <c r="P541">
        <v>0</v>
      </c>
      <c r="Q541" t="s">
        <v>10</v>
      </c>
      <c r="R541" t="s">
        <v>7</v>
      </c>
      <c r="S541" t="s">
        <v>73</v>
      </c>
      <c r="T541">
        <v>6</v>
      </c>
    </row>
    <row r="542" spans="1:20" x14ac:dyDescent="0.25">
      <c r="A542" s="13">
        <v>42522</v>
      </c>
      <c r="B542">
        <v>53402</v>
      </c>
      <c r="C542" t="s">
        <v>22</v>
      </c>
      <c r="D542">
        <v>32</v>
      </c>
      <c r="E542" t="s">
        <v>16</v>
      </c>
      <c r="F542" t="s">
        <v>32</v>
      </c>
      <c r="G542" s="13"/>
      <c r="H542" t="s">
        <v>64</v>
      </c>
      <c r="I542" t="s">
        <v>29</v>
      </c>
      <c r="J542" s="13">
        <v>40045</v>
      </c>
      <c r="K542" t="s">
        <v>42</v>
      </c>
      <c r="L542" t="s">
        <v>64</v>
      </c>
      <c r="M542" t="s">
        <v>76</v>
      </c>
      <c r="N542">
        <v>1016</v>
      </c>
      <c r="O542">
        <v>33.869999999999997</v>
      </c>
      <c r="P542">
        <v>0</v>
      </c>
      <c r="Q542" t="s">
        <v>10</v>
      </c>
      <c r="R542" t="s">
        <v>7</v>
      </c>
      <c r="S542" t="s">
        <v>73</v>
      </c>
      <c r="T542">
        <v>6</v>
      </c>
    </row>
    <row r="543" spans="1:20" x14ac:dyDescent="0.25">
      <c r="A543" s="13">
        <v>42522</v>
      </c>
      <c r="B543">
        <v>53554</v>
      </c>
      <c r="C543" t="s">
        <v>22</v>
      </c>
      <c r="D543">
        <v>30</v>
      </c>
      <c r="E543" t="s">
        <v>20</v>
      </c>
      <c r="F543" t="s">
        <v>32</v>
      </c>
      <c r="G543" s="13"/>
      <c r="H543" t="s">
        <v>64</v>
      </c>
      <c r="I543" t="s">
        <v>24</v>
      </c>
      <c r="J543" s="13">
        <v>38804</v>
      </c>
      <c r="K543" t="s">
        <v>42</v>
      </c>
      <c r="L543" t="s">
        <v>64</v>
      </c>
      <c r="M543" t="s">
        <v>76</v>
      </c>
      <c r="N543">
        <v>2257</v>
      </c>
      <c r="O543">
        <v>75.23</v>
      </c>
      <c r="P543">
        <v>0</v>
      </c>
      <c r="Q543" t="s">
        <v>10</v>
      </c>
      <c r="R543" t="s">
        <v>7</v>
      </c>
      <c r="S543" t="s">
        <v>73</v>
      </c>
      <c r="T543">
        <v>6</v>
      </c>
    </row>
    <row r="544" spans="1:20" x14ac:dyDescent="0.25">
      <c r="A544" s="13">
        <v>42522</v>
      </c>
      <c r="B544">
        <v>53826</v>
      </c>
      <c r="C544" t="s">
        <v>22</v>
      </c>
      <c r="D544">
        <v>49</v>
      </c>
      <c r="E544" t="s">
        <v>21</v>
      </c>
      <c r="F544" t="s">
        <v>32</v>
      </c>
      <c r="G544" s="13"/>
      <c r="H544" t="s">
        <v>64</v>
      </c>
      <c r="I544" t="s">
        <v>30</v>
      </c>
      <c r="J544" s="13">
        <v>38958</v>
      </c>
      <c r="K544" t="s">
        <v>42</v>
      </c>
      <c r="L544" t="s">
        <v>64</v>
      </c>
      <c r="M544" t="s">
        <v>76</v>
      </c>
      <c r="N544">
        <v>2103</v>
      </c>
      <c r="O544">
        <v>70.099999999999994</v>
      </c>
      <c r="P544">
        <v>0</v>
      </c>
      <c r="Q544" t="s">
        <v>10</v>
      </c>
      <c r="R544" t="s">
        <v>7</v>
      </c>
      <c r="S544" t="s">
        <v>73</v>
      </c>
      <c r="T544">
        <v>6</v>
      </c>
    </row>
    <row r="545" spans="1:20" x14ac:dyDescent="0.25">
      <c r="A545" s="13">
        <v>42522</v>
      </c>
      <c r="B545">
        <v>54064</v>
      </c>
      <c r="C545" t="s">
        <v>22</v>
      </c>
      <c r="D545">
        <v>42</v>
      </c>
      <c r="E545" t="s">
        <v>16</v>
      </c>
      <c r="F545" t="s">
        <v>32</v>
      </c>
      <c r="G545" s="13"/>
      <c r="H545" t="s">
        <v>64</v>
      </c>
      <c r="I545" t="s">
        <v>30</v>
      </c>
      <c r="J545" s="13">
        <v>40677</v>
      </c>
      <c r="K545" t="s">
        <v>42</v>
      </c>
      <c r="L545" t="s">
        <v>64</v>
      </c>
      <c r="M545" t="s">
        <v>76</v>
      </c>
      <c r="N545">
        <v>384</v>
      </c>
      <c r="O545">
        <v>12.8</v>
      </c>
      <c r="P545">
        <v>0</v>
      </c>
      <c r="Q545" t="s">
        <v>10</v>
      </c>
      <c r="R545" t="s">
        <v>7</v>
      </c>
      <c r="S545" t="s">
        <v>73</v>
      </c>
      <c r="T545">
        <v>6</v>
      </c>
    </row>
    <row r="546" spans="1:20" x14ac:dyDescent="0.25">
      <c r="A546" s="13">
        <v>42522</v>
      </c>
      <c r="B546">
        <v>54372</v>
      </c>
      <c r="C546" t="s">
        <v>22</v>
      </c>
      <c r="D546">
        <v>36</v>
      </c>
      <c r="E546" t="s">
        <v>21</v>
      </c>
      <c r="F546" t="s">
        <v>32</v>
      </c>
      <c r="G546" s="13"/>
      <c r="H546" t="s">
        <v>64</v>
      </c>
      <c r="I546" t="s">
        <v>27</v>
      </c>
      <c r="J546" s="13">
        <v>40918</v>
      </c>
      <c r="K546" t="s">
        <v>42</v>
      </c>
      <c r="L546" t="s">
        <v>64</v>
      </c>
      <c r="M546" t="s">
        <v>76</v>
      </c>
      <c r="N546">
        <v>143</v>
      </c>
      <c r="O546">
        <v>4.7699999999999996</v>
      </c>
      <c r="P546">
        <v>0</v>
      </c>
      <c r="Q546" t="s">
        <v>10</v>
      </c>
      <c r="R546" t="s">
        <v>7</v>
      </c>
      <c r="S546" t="s">
        <v>73</v>
      </c>
      <c r="T546">
        <v>6</v>
      </c>
    </row>
    <row r="547" spans="1:20" x14ac:dyDescent="0.25">
      <c r="A547" s="13">
        <v>42522</v>
      </c>
      <c r="B547">
        <v>101050</v>
      </c>
      <c r="C547" t="s">
        <v>22</v>
      </c>
      <c r="D547">
        <v>41</v>
      </c>
      <c r="E547" t="s">
        <v>20</v>
      </c>
      <c r="F547" t="s">
        <v>32</v>
      </c>
      <c r="G547" s="13"/>
      <c r="H547" t="s">
        <v>64</v>
      </c>
      <c r="I547" t="s">
        <v>27</v>
      </c>
      <c r="J547" s="13">
        <v>40750</v>
      </c>
      <c r="K547" t="s">
        <v>42</v>
      </c>
      <c r="L547" t="s">
        <v>64</v>
      </c>
      <c r="M547" t="s">
        <v>76</v>
      </c>
      <c r="N547">
        <v>311</v>
      </c>
      <c r="O547">
        <v>10.37</v>
      </c>
      <c r="P547">
        <v>0</v>
      </c>
      <c r="Q547" t="s">
        <v>10</v>
      </c>
      <c r="R547" t="s">
        <v>7</v>
      </c>
      <c r="S547" t="s">
        <v>73</v>
      </c>
      <c r="T547">
        <v>6</v>
      </c>
    </row>
    <row r="548" spans="1:20" x14ac:dyDescent="0.25">
      <c r="A548" s="13">
        <v>42552</v>
      </c>
      <c r="B548">
        <v>33262</v>
      </c>
      <c r="C548" t="s">
        <v>22</v>
      </c>
      <c r="D548">
        <v>47</v>
      </c>
      <c r="E548" t="s">
        <v>19</v>
      </c>
      <c r="F548" t="s">
        <v>32</v>
      </c>
      <c r="G548" s="13"/>
      <c r="H548" t="s">
        <v>64</v>
      </c>
      <c r="I548" t="s">
        <v>28</v>
      </c>
      <c r="J548" s="13">
        <v>39526</v>
      </c>
      <c r="K548" t="s">
        <v>42</v>
      </c>
      <c r="L548" t="s">
        <v>64</v>
      </c>
      <c r="M548" t="s">
        <v>76</v>
      </c>
      <c r="N548">
        <v>1565</v>
      </c>
      <c r="O548">
        <v>52.17</v>
      </c>
      <c r="P548">
        <v>0</v>
      </c>
      <c r="Q548" t="s">
        <v>10</v>
      </c>
      <c r="R548" t="s">
        <v>8</v>
      </c>
      <c r="S548" t="s">
        <v>74</v>
      </c>
      <c r="T548">
        <v>7</v>
      </c>
    </row>
    <row r="549" spans="1:20" x14ac:dyDescent="0.25">
      <c r="A549" s="13">
        <v>42552</v>
      </c>
      <c r="B549">
        <v>33278</v>
      </c>
      <c r="C549" t="s">
        <v>22</v>
      </c>
      <c r="D549">
        <v>31</v>
      </c>
      <c r="E549" t="s">
        <v>19</v>
      </c>
      <c r="F549" t="s">
        <v>32</v>
      </c>
      <c r="G549" s="13"/>
      <c r="H549" t="s">
        <v>64</v>
      </c>
      <c r="I549" t="s">
        <v>26</v>
      </c>
      <c r="J549" s="13">
        <v>40815</v>
      </c>
      <c r="K549" t="s">
        <v>42</v>
      </c>
      <c r="L549" t="s">
        <v>64</v>
      </c>
      <c r="M549" t="s">
        <v>76</v>
      </c>
      <c r="N549">
        <v>276</v>
      </c>
      <c r="O549">
        <v>9.1999999999999993</v>
      </c>
      <c r="P549">
        <v>0</v>
      </c>
      <c r="Q549" t="s">
        <v>10</v>
      </c>
      <c r="R549" t="s">
        <v>8</v>
      </c>
      <c r="S549" t="s">
        <v>74</v>
      </c>
      <c r="T549">
        <v>7</v>
      </c>
    </row>
    <row r="550" spans="1:20" x14ac:dyDescent="0.25">
      <c r="A550" s="13">
        <v>42552</v>
      </c>
      <c r="B550">
        <v>53250</v>
      </c>
      <c r="C550" t="s">
        <v>22</v>
      </c>
      <c r="D550">
        <v>43</v>
      </c>
      <c r="E550" t="s">
        <v>19</v>
      </c>
      <c r="F550" t="s">
        <v>32</v>
      </c>
      <c r="G550" s="13"/>
      <c r="H550" t="s">
        <v>64</v>
      </c>
      <c r="I550" t="s">
        <v>29</v>
      </c>
      <c r="J550" s="13">
        <v>40302</v>
      </c>
      <c r="K550" t="s">
        <v>42</v>
      </c>
      <c r="L550" t="s">
        <v>64</v>
      </c>
      <c r="M550" t="s">
        <v>76</v>
      </c>
      <c r="N550">
        <v>789</v>
      </c>
      <c r="O550">
        <v>26.3</v>
      </c>
      <c r="P550">
        <v>0</v>
      </c>
      <c r="Q550" t="s">
        <v>10</v>
      </c>
      <c r="R550" t="s">
        <v>8</v>
      </c>
      <c r="S550" t="s">
        <v>74</v>
      </c>
      <c r="T550">
        <v>7</v>
      </c>
    </row>
    <row r="551" spans="1:20" x14ac:dyDescent="0.25">
      <c r="A551" s="13">
        <v>42552</v>
      </c>
      <c r="B551">
        <v>53292</v>
      </c>
      <c r="C551" t="s">
        <v>22</v>
      </c>
      <c r="D551">
        <v>39</v>
      </c>
      <c r="E551" t="s">
        <v>19</v>
      </c>
      <c r="F551" t="s">
        <v>32</v>
      </c>
      <c r="G551" s="13"/>
      <c r="H551" t="s">
        <v>64</v>
      </c>
      <c r="I551" t="s">
        <v>29</v>
      </c>
      <c r="J551" s="13">
        <v>34124</v>
      </c>
      <c r="K551" t="s">
        <v>42</v>
      </c>
      <c r="L551" t="s">
        <v>64</v>
      </c>
      <c r="M551" t="s">
        <v>76</v>
      </c>
      <c r="N551">
        <v>6967</v>
      </c>
      <c r="O551">
        <v>232.23</v>
      </c>
      <c r="P551">
        <v>0</v>
      </c>
      <c r="Q551" t="s">
        <v>10</v>
      </c>
      <c r="R551" t="s">
        <v>8</v>
      </c>
      <c r="S551" t="s">
        <v>74</v>
      </c>
      <c r="T551">
        <v>7</v>
      </c>
    </row>
    <row r="552" spans="1:20" x14ac:dyDescent="0.25">
      <c r="A552" s="13">
        <v>42552</v>
      </c>
      <c r="B552">
        <v>53402</v>
      </c>
      <c r="C552" t="s">
        <v>22</v>
      </c>
      <c r="D552">
        <v>32</v>
      </c>
      <c r="E552" t="s">
        <v>16</v>
      </c>
      <c r="F552" t="s">
        <v>32</v>
      </c>
      <c r="G552" s="13"/>
      <c r="H552" t="s">
        <v>64</v>
      </c>
      <c r="I552" t="s">
        <v>29</v>
      </c>
      <c r="J552" s="13">
        <v>40045</v>
      </c>
      <c r="K552" t="s">
        <v>42</v>
      </c>
      <c r="L552" t="s">
        <v>64</v>
      </c>
      <c r="M552" t="s">
        <v>76</v>
      </c>
      <c r="N552">
        <v>1046</v>
      </c>
      <c r="O552">
        <v>34.869999999999997</v>
      </c>
      <c r="P552">
        <v>0</v>
      </c>
      <c r="Q552" t="s">
        <v>10</v>
      </c>
      <c r="R552" t="s">
        <v>8</v>
      </c>
      <c r="S552" t="s">
        <v>74</v>
      </c>
      <c r="T552">
        <v>7</v>
      </c>
    </row>
    <row r="553" spans="1:20" x14ac:dyDescent="0.25">
      <c r="A553" s="13">
        <v>42552</v>
      </c>
      <c r="B553">
        <v>53554</v>
      </c>
      <c r="C553" t="s">
        <v>22</v>
      </c>
      <c r="D553">
        <v>30</v>
      </c>
      <c r="E553" t="s">
        <v>20</v>
      </c>
      <c r="F553" t="s">
        <v>32</v>
      </c>
      <c r="G553" s="13"/>
      <c r="H553" t="s">
        <v>64</v>
      </c>
      <c r="I553" t="s">
        <v>24</v>
      </c>
      <c r="J553" s="13">
        <v>38804</v>
      </c>
      <c r="K553" t="s">
        <v>42</v>
      </c>
      <c r="L553" t="s">
        <v>64</v>
      </c>
      <c r="M553" t="s">
        <v>76</v>
      </c>
      <c r="N553">
        <v>2287</v>
      </c>
      <c r="O553">
        <v>76.23</v>
      </c>
      <c r="P553">
        <v>0</v>
      </c>
      <c r="Q553" t="s">
        <v>10</v>
      </c>
      <c r="R553" t="s">
        <v>8</v>
      </c>
      <c r="S553" t="s">
        <v>74</v>
      </c>
      <c r="T553">
        <v>7</v>
      </c>
    </row>
    <row r="554" spans="1:20" x14ac:dyDescent="0.25">
      <c r="A554" s="13">
        <v>42552</v>
      </c>
      <c r="B554">
        <v>53826</v>
      </c>
      <c r="C554" t="s">
        <v>22</v>
      </c>
      <c r="D554">
        <v>49</v>
      </c>
      <c r="E554" t="s">
        <v>21</v>
      </c>
      <c r="F554" t="s">
        <v>32</v>
      </c>
      <c r="G554" s="13"/>
      <c r="H554" t="s">
        <v>64</v>
      </c>
      <c r="I554" t="s">
        <v>30</v>
      </c>
      <c r="J554" s="13">
        <v>38958</v>
      </c>
      <c r="K554" t="s">
        <v>42</v>
      </c>
      <c r="L554" t="s">
        <v>64</v>
      </c>
      <c r="M554" t="s">
        <v>76</v>
      </c>
      <c r="N554">
        <v>2133</v>
      </c>
      <c r="O554">
        <v>71.099999999999994</v>
      </c>
      <c r="P554">
        <v>0</v>
      </c>
      <c r="Q554" t="s">
        <v>10</v>
      </c>
      <c r="R554" t="s">
        <v>8</v>
      </c>
      <c r="S554" t="s">
        <v>74</v>
      </c>
      <c r="T554">
        <v>7</v>
      </c>
    </row>
    <row r="555" spans="1:20" x14ac:dyDescent="0.25">
      <c r="A555" s="13">
        <v>42552</v>
      </c>
      <c r="B555">
        <v>54064</v>
      </c>
      <c r="C555" t="s">
        <v>22</v>
      </c>
      <c r="D555">
        <v>42</v>
      </c>
      <c r="E555" t="s">
        <v>16</v>
      </c>
      <c r="F555" t="s">
        <v>32</v>
      </c>
      <c r="G555" s="13"/>
      <c r="H555" t="s">
        <v>64</v>
      </c>
      <c r="I555" t="s">
        <v>30</v>
      </c>
      <c r="J555" s="13">
        <v>40677</v>
      </c>
      <c r="K555" t="s">
        <v>42</v>
      </c>
      <c r="L555" t="s">
        <v>64</v>
      </c>
      <c r="M555" t="s">
        <v>76</v>
      </c>
      <c r="N555">
        <v>414</v>
      </c>
      <c r="O555">
        <v>13.8</v>
      </c>
      <c r="P555">
        <v>0</v>
      </c>
      <c r="Q555" t="s">
        <v>10</v>
      </c>
      <c r="R555" t="s">
        <v>8</v>
      </c>
      <c r="S555" t="s">
        <v>74</v>
      </c>
      <c r="T555">
        <v>7</v>
      </c>
    </row>
    <row r="556" spans="1:20" x14ac:dyDescent="0.25">
      <c r="A556" s="13">
        <v>42552</v>
      </c>
      <c r="B556">
        <v>54372</v>
      </c>
      <c r="C556" t="s">
        <v>22</v>
      </c>
      <c r="D556">
        <v>36</v>
      </c>
      <c r="E556" t="s">
        <v>21</v>
      </c>
      <c r="F556" t="s">
        <v>32</v>
      </c>
      <c r="G556" s="13"/>
      <c r="H556" t="s">
        <v>64</v>
      </c>
      <c r="I556" t="s">
        <v>27</v>
      </c>
      <c r="J556" s="13">
        <v>40918</v>
      </c>
      <c r="K556" t="s">
        <v>42</v>
      </c>
      <c r="L556" t="s">
        <v>64</v>
      </c>
      <c r="M556" t="s">
        <v>76</v>
      </c>
      <c r="N556">
        <v>173</v>
      </c>
      <c r="O556">
        <v>5.77</v>
      </c>
      <c r="P556">
        <v>0</v>
      </c>
      <c r="Q556" t="s">
        <v>10</v>
      </c>
      <c r="R556" t="s">
        <v>8</v>
      </c>
      <c r="S556" t="s">
        <v>74</v>
      </c>
      <c r="T556">
        <v>7</v>
      </c>
    </row>
    <row r="557" spans="1:20" x14ac:dyDescent="0.25">
      <c r="A557" s="13">
        <v>42552</v>
      </c>
      <c r="B557">
        <v>101050</v>
      </c>
      <c r="C557" t="s">
        <v>22</v>
      </c>
      <c r="D557">
        <v>41</v>
      </c>
      <c r="E557" t="s">
        <v>20</v>
      </c>
      <c r="F557" t="s">
        <v>32</v>
      </c>
      <c r="G557" s="13"/>
      <c r="H557" t="s">
        <v>64</v>
      </c>
      <c r="I557" t="s">
        <v>27</v>
      </c>
      <c r="J557" s="13">
        <v>40750</v>
      </c>
      <c r="K557" t="s">
        <v>42</v>
      </c>
      <c r="L557" t="s">
        <v>64</v>
      </c>
      <c r="M557" t="s">
        <v>76</v>
      </c>
      <c r="N557">
        <v>341</v>
      </c>
      <c r="O557">
        <v>11.37</v>
      </c>
      <c r="P557">
        <v>0</v>
      </c>
      <c r="Q557" t="s">
        <v>10</v>
      </c>
      <c r="R557" t="s">
        <v>8</v>
      </c>
      <c r="S557" t="s">
        <v>74</v>
      </c>
      <c r="T557">
        <v>7</v>
      </c>
    </row>
    <row r="558" spans="1:20" x14ac:dyDescent="0.25">
      <c r="A558" s="13">
        <v>42583</v>
      </c>
      <c r="B558">
        <v>33262</v>
      </c>
      <c r="C558" t="s">
        <v>22</v>
      </c>
      <c r="D558">
        <v>47</v>
      </c>
      <c r="E558" t="s">
        <v>19</v>
      </c>
      <c r="F558" t="s">
        <v>32</v>
      </c>
      <c r="G558" s="13"/>
      <c r="H558" t="s">
        <v>64</v>
      </c>
      <c r="I558" t="s">
        <v>28</v>
      </c>
      <c r="J558" s="13">
        <v>39526</v>
      </c>
      <c r="K558" t="s">
        <v>42</v>
      </c>
      <c r="L558" t="s">
        <v>64</v>
      </c>
      <c r="M558" t="s">
        <v>76</v>
      </c>
      <c r="N558">
        <v>1596</v>
      </c>
      <c r="O558">
        <v>53.2</v>
      </c>
      <c r="P558">
        <v>0</v>
      </c>
      <c r="Q558" t="s">
        <v>10</v>
      </c>
      <c r="R558" t="s">
        <v>8</v>
      </c>
      <c r="S558" t="s">
        <v>70</v>
      </c>
      <c r="T558">
        <v>8</v>
      </c>
    </row>
    <row r="559" spans="1:20" x14ac:dyDescent="0.25">
      <c r="A559" s="13">
        <v>42583</v>
      </c>
      <c r="B559">
        <v>33278</v>
      </c>
      <c r="C559" t="s">
        <v>22</v>
      </c>
      <c r="D559">
        <v>31</v>
      </c>
      <c r="E559" t="s">
        <v>19</v>
      </c>
      <c r="F559" t="s">
        <v>32</v>
      </c>
      <c r="G559" s="13"/>
      <c r="H559" t="s">
        <v>64</v>
      </c>
      <c r="I559" t="s">
        <v>26</v>
      </c>
      <c r="J559" s="13">
        <v>40815</v>
      </c>
      <c r="K559" t="s">
        <v>42</v>
      </c>
      <c r="L559" t="s">
        <v>64</v>
      </c>
      <c r="M559" t="s">
        <v>76</v>
      </c>
      <c r="N559">
        <v>307</v>
      </c>
      <c r="O559">
        <v>10.23</v>
      </c>
      <c r="P559">
        <v>0</v>
      </c>
      <c r="Q559" t="s">
        <v>10</v>
      </c>
      <c r="R559" t="s">
        <v>8</v>
      </c>
      <c r="S559" t="s">
        <v>70</v>
      </c>
      <c r="T559">
        <v>8</v>
      </c>
    </row>
    <row r="560" spans="1:20" x14ac:dyDescent="0.25">
      <c r="A560" s="13">
        <v>42583</v>
      </c>
      <c r="B560">
        <v>53250</v>
      </c>
      <c r="C560" t="s">
        <v>22</v>
      </c>
      <c r="D560">
        <v>43</v>
      </c>
      <c r="E560" t="s">
        <v>19</v>
      </c>
      <c r="F560" t="s">
        <v>32</v>
      </c>
      <c r="G560" s="13"/>
      <c r="H560" t="s">
        <v>64</v>
      </c>
      <c r="I560" t="s">
        <v>29</v>
      </c>
      <c r="J560" s="13">
        <v>40302</v>
      </c>
      <c r="K560" t="s">
        <v>42</v>
      </c>
      <c r="L560" t="s">
        <v>64</v>
      </c>
      <c r="M560" t="s">
        <v>76</v>
      </c>
      <c r="N560">
        <v>820</v>
      </c>
      <c r="O560">
        <v>27.33</v>
      </c>
      <c r="P560">
        <v>0</v>
      </c>
      <c r="Q560" t="s">
        <v>10</v>
      </c>
      <c r="R560" t="s">
        <v>8</v>
      </c>
      <c r="S560" t="s">
        <v>70</v>
      </c>
      <c r="T560">
        <v>8</v>
      </c>
    </row>
    <row r="561" spans="1:20" x14ac:dyDescent="0.25">
      <c r="A561" s="13">
        <v>42583</v>
      </c>
      <c r="B561">
        <v>53292</v>
      </c>
      <c r="C561" t="s">
        <v>22</v>
      </c>
      <c r="D561">
        <v>39</v>
      </c>
      <c r="E561" t="s">
        <v>19</v>
      </c>
      <c r="F561" t="s">
        <v>32</v>
      </c>
      <c r="G561" s="13"/>
      <c r="H561" t="s">
        <v>64</v>
      </c>
      <c r="I561" t="s">
        <v>29</v>
      </c>
      <c r="J561" s="13">
        <v>34124</v>
      </c>
      <c r="K561" t="s">
        <v>42</v>
      </c>
      <c r="L561" t="s">
        <v>64</v>
      </c>
      <c r="M561" t="s">
        <v>76</v>
      </c>
      <c r="N561">
        <v>6998</v>
      </c>
      <c r="O561">
        <v>233.27</v>
      </c>
      <c r="P561">
        <v>0</v>
      </c>
      <c r="Q561" t="s">
        <v>10</v>
      </c>
      <c r="R561" t="s">
        <v>8</v>
      </c>
      <c r="S561" t="s">
        <v>70</v>
      </c>
      <c r="T561">
        <v>8</v>
      </c>
    </row>
    <row r="562" spans="1:20" x14ac:dyDescent="0.25">
      <c r="A562" s="13">
        <v>42583</v>
      </c>
      <c r="B562">
        <v>53402</v>
      </c>
      <c r="C562" t="s">
        <v>22</v>
      </c>
      <c r="D562">
        <v>32</v>
      </c>
      <c r="E562" t="s">
        <v>16</v>
      </c>
      <c r="F562" t="s">
        <v>32</v>
      </c>
      <c r="G562" s="13"/>
      <c r="H562" t="s">
        <v>64</v>
      </c>
      <c r="I562" t="s">
        <v>29</v>
      </c>
      <c r="J562" s="13">
        <v>40045</v>
      </c>
      <c r="K562" t="s">
        <v>42</v>
      </c>
      <c r="L562" t="s">
        <v>64</v>
      </c>
      <c r="M562" t="s">
        <v>76</v>
      </c>
      <c r="N562">
        <v>1077</v>
      </c>
      <c r="O562">
        <v>35.9</v>
      </c>
      <c r="P562">
        <v>0</v>
      </c>
      <c r="Q562" t="s">
        <v>10</v>
      </c>
      <c r="R562" t="s">
        <v>8</v>
      </c>
      <c r="S562" t="s">
        <v>70</v>
      </c>
      <c r="T562">
        <v>8</v>
      </c>
    </row>
    <row r="563" spans="1:20" x14ac:dyDescent="0.25">
      <c r="A563" s="13">
        <v>42583</v>
      </c>
      <c r="B563">
        <v>53554</v>
      </c>
      <c r="C563" t="s">
        <v>22</v>
      </c>
      <c r="D563">
        <v>30</v>
      </c>
      <c r="E563" t="s">
        <v>20</v>
      </c>
      <c r="F563" t="s">
        <v>32</v>
      </c>
      <c r="G563" s="13"/>
      <c r="H563" t="s">
        <v>64</v>
      </c>
      <c r="I563" t="s">
        <v>24</v>
      </c>
      <c r="J563" s="13">
        <v>38804</v>
      </c>
      <c r="K563" t="s">
        <v>42</v>
      </c>
      <c r="L563" t="s">
        <v>64</v>
      </c>
      <c r="M563" t="s">
        <v>76</v>
      </c>
      <c r="N563">
        <v>2318</v>
      </c>
      <c r="O563">
        <v>77.27</v>
      </c>
      <c r="P563">
        <v>0</v>
      </c>
      <c r="Q563" t="s">
        <v>10</v>
      </c>
      <c r="R563" t="s">
        <v>8</v>
      </c>
      <c r="S563" t="s">
        <v>70</v>
      </c>
      <c r="T563">
        <v>8</v>
      </c>
    </row>
    <row r="564" spans="1:20" x14ac:dyDescent="0.25">
      <c r="A564" s="13">
        <v>42583</v>
      </c>
      <c r="B564">
        <v>53826</v>
      </c>
      <c r="C564" t="s">
        <v>22</v>
      </c>
      <c r="D564">
        <v>49</v>
      </c>
      <c r="E564" t="s">
        <v>21</v>
      </c>
      <c r="F564" t="s">
        <v>32</v>
      </c>
      <c r="G564" s="13"/>
      <c r="H564" t="s">
        <v>64</v>
      </c>
      <c r="I564" t="s">
        <v>30</v>
      </c>
      <c r="J564" s="13">
        <v>38958</v>
      </c>
      <c r="K564" t="s">
        <v>42</v>
      </c>
      <c r="L564" t="s">
        <v>64</v>
      </c>
      <c r="M564" t="s">
        <v>76</v>
      </c>
      <c r="N564">
        <v>2164</v>
      </c>
      <c r="O564">
        <v>72.13</v>
      </c>
      <c r="P564">
        <v>0</v>
      </c>
      <c r="Q564" t="s">
        <v>10</v>
      </c>
      <c r="R564" t="s">
        <v>8</v>
      </c>
      <c r="S564" t="s">
        <v>70</v>
      </c>
      <c r="T564">
        <v>8</v>
      </c>
    </row>
    <row r="565" spans="1:20" x14ac:dyDescent="0.25">
      <c r="A565" s="13">
        <v>42583</v>
      </c>
      <c r="B565">
        <v>54064</v>
      </c>
      <c r="C565" t="s">
        <v>22</v>
      </c>
      <c r="D565">
        <v>42</v>
      </c>
      <c r="E565" t="s">
        <v>16</v>
      </c>
      <c r="F565" t="s">
        <v>32</v>
      </c>
      <c r="G565" s="13"/>
      <c r="H565" t="s">
        <v>64</v>
      </c>
      <c r="I565" t="s">
        <v>30</v>
      </c>
      <c r="J565" s="13">
        <v>40677</v>
      </c>
      <c r="K565" t="s">
        <v>42</v>
      </c>
      <c r="L565" t="s">
        <v>64</v>
      </c>
      <c r="M565" t="s">
        <v>76</v>
      </c>
      <c r="N565">
        <v>445</v>
      </c>
      <c r="O565">
        <v>14.83</v>
      </c>
      <c r="P565">
        <v>0</v>
      </c>
      <c r="Q565" t="s">
        <v>10</v>
      </c>
      <c r="R565" t="s">
        <v>8</v>
      </c>
      <c r="S565" t="s">
        <v>70</v>
      </c>
      <c r="T565">
        <v>8</v>
      </c>
    </row>
    <row r="566" spans="1:20" x14ac:dyDescent="0.25">
      <c r="A566" s="13">
        <v>42583</v>
      </c>
      <c r="B566">
        <v>54372</v>
      </c>
      <c r="C566" t="s">
        <v>22</v>
      </c>
      <c r="D566">
        <v>36</v>
      </c>
      <c r="E566" t="s">
        <v>21</v>
      </c>
      <c r="F566" t="s">
        <v>32</v>
      </c>
      <c r="G566" s="13"/>
      <c r="H566" t="s">
        <v>64</v>
      </c>
      <c r="I566" t="s">
        <v>27</v>
      </c>
      <c r="J566" s="13">
        <v>40918</v>
      </c>
      <c r="K566" t="s">
        <v>42</v>
      </c>
      <c r="L566" t="s">
        <v>64</v>
      </c>
      <c r="M566" t="s">
        <v>76</v>
      </c>
      <c r="N566">
        <v>204</v>
      </c>
      <c r="O566">
        <v>6.8</v>
      </c>
      <c r="P566">
        <v>0</v>
      </c>
      <c r="Q566" t="s">
        <v>10</v>
      </c>
      <c r="R566" t="s">
        <v>8</v>
      </c>
      <c r="S566" t="s">
        <v>70</v>
      </c>
      <c r="T566">
        <v>8</v>
      </c>
    </row>
    <row r="567" spans="1:20" x14ac:dyDescent="0.25">
      <c r="A567" s="13">
        <v>42583</v>
      </c>
      <c r="B567">
        <v>101050</v>
      </c>
      <c r="C567" t="s">
        <v>22</v>
      </c>
      <c r="D567">
        <v>41</v>
      </c>
      <c r="E567" t="s">
        <v>20</v>
      </c>
      <c r="F567" t="s">
        <v>32</v>
      </c>
      <c r="G567" s="13"/>
      <c r="H567" t="s">
        <v>64</v>
      </c>
      <c r="I567" t="s">
        <v>27</v>
      </c>
      <c r="J567" s="13">
        <v>40750</v>
      </c>
      <c r="K567" t="s">
        <v>42</v>
      </c>
      <c r="L567" t="s">
        <v>64</v>
      </c>
      <c r="M567" t="s">
        <v>76</v>
      </c>
      <c r="N567">
        <v>372</v>
      </c>
      <c r="O567">
        <v>12.4</v>
      </c>
      <c r="P567">
        <v>0</v>
      </c>
      <c r="Q567" t="s">
        <v>10</v>
      </c>
      <c r="R567" t="s">
        <v>8</v>
      </c>
      <c r="S567" t="s">
        <v>70</v>
      </c>
      <c r="T567">
        <v>8</v>
      </c>
    </row>
    <row r="568" spans="1:20" x14ac:dyDescent="0.25">
      <c r="A568" s="13">
        <v>42614</v>
      </c>
      <c r="B568">
        <v>33262</v>
      </c>
      <c r="C568" t="s">
        <v>22</v>
      </c>
      <c r="D568">
        <v>47</v>
      </c>
      <c r="E568" t="s">
        <v>19</v>
      </c>
      <c r="F568" t="s">
        <v>32</v>
      </c>
      <c r="G568" s="13"/>
      <c r="H568" t="s">
        <v>64</v>
      </c>
      <c r="I568" t="s">
        <v>28</v>
      </c>
      <c r="J568" s="13">
        <v>39526</v>
      </c>
      <c r="K568" t="s">
        <v>42</v>
      </c>
      <c r="L568" t="s">
        <v>64</v>
      </c>
      <c r="M568" t="s">
        <v>76</v>
      </c>
      <c r="N568">
        <v>1627</v>
      </c>
      <c r="O568">
        <v>54.23</v>
      </c>
      <c r="P568">
        <v>0</v>
      </c>
      <c r="Q568" t="s">
        <v>10</v>
      </c>
      <c r="R568" t="s">
        <v>8</v>
      </c>
      <c r="S568" t="s">
        <v>71</v>
      </c>
      <c r="T568">
        <v>9</v>
      </c>
    </row>
    <row r="569" spans="1:20" x14ac:dyDescent="0.25">
      <c r="A569" s="13">
        <v>42614</v>
      </c>
      <c r="B569">
        <v>33278</v>
      </c>
      <c r="C569" t="s">
        <v>22</v>
      </c>
      <c r="D569">
        <v>31</v>
      </c>
      <c r="E569" t="s">
        <v>19</v>
      </c>
      <c r="F569" t="s">
        <v>32</v>
      </c>
      <c r="G569" s="13"/>
      <c r="H569" t="s">
        <v>64</v>
      </c>
      <c r="I569" t="s">
        <v>26</v>
      </c>
      <c r="J569" s="13">
        <v>40815</v>
      </c>
      <c r="K569" t="s">
        <v>42</v>
      </c>
      <c r="L569" t="s">
        <v>64</v>
      </c>
      <c r="M569" t="s">
        <v>76</v>
      </c>
      <c r="N569">
        <v>338</v>
      </c>
      <c r="O569">
        <v>11.27</v>
      </c>
      <c r="P569">
        <v>0</v>
      </c>
      <c r="Q569" t="s">
        <v>10</v>
      </c>
      <c r="R569" t="s">
        <v>8</v>
      </c>
      <c r="S569" t="s">
        <v>71</v>
      </c>
      <c r="T569">
        <v>9</v>
      </c>
    </row>
    <row r="570" spans="1:20" x14ac:dyDescent="0.25">
      <c r="A570" s="13">
        <v>42614</v>
      </c>
      <c r="B570">
        <v>53250</v>
      </c>
      <c r="C570" t="s">
        <v>22</v>
      </c>
      <c r="D570">
        <v>43</v>
      </c>
      <c r="E570" t="s">
        <v>19</v>
      </c>
      <c r="F570" t="s">
        <v>32</v>
      </c>
      <c r="G570" s="13"/>
      <c r="H570" t="s">
        <v>64</v>
      </c>
      <c r="I570" t="s">
        <v>29</v>
      </c>
      <c r="J570" s="13">
        <v>40302</v>
      </c>
      <c r="K570" t="s">
        <v>42</v>
      </c>
      <c r="L570" t="s">
        <v>64</v>
      </c>
      <c r="M570" t="s">
        <v>76</v>
      </c>
      <c r="N570">
        <v>851</v>
      </c>
      <c r="O570">
        <v>28.37</v>
      </c>
      <c r="P570">
        <v>0</v>
      </c>
      <c r="Q570" t="s">
        <v>10</v>
      </c>
      <c r="R570" t="s">
        <v>8</v>
      </c>
      <c r="S570" t="s">
        <v>71</v>
      </c>
      <c r="T570">
        <v>9</v>
      </c>
    </row>
    <row r="571" spans="1:20" x14ac:dyDescent="0.25">
      <c r="A571" s="13">
        <v>42614</v>
      </c>
      <c r="B571">
        <v>53292</v>
      </c>
      <c r="C571" t="s">
        <v>22</v>
      </c>
      <c r="D571">
        <v>39</v>
      </c>
      <c r="E571" t="s">
        <v>19</v>
      </c>
      <c r="F571" t="s">
        <v>32</v>
      </c>
      <c r="G571" s="13"/>
      <c r="H571" t="s">
        <v>64</v>
      </c>
      <c r="I571" t="s">
        <v>29</v>
      </c>
      <c r="J571" s="13">
        <v>34124</v>
      </c>
      <c r="K571" t="s">
        <v>42</v>
      </c>
      <c r="L571" t="s">
        <v>64</v>
      </c>
      <c r="M571" t="s">
        <v>76</v>
      </c>
      <c r="N571">
        <v>7029</v>
      </c>
      <c r="O571">
        <v>234.3</v>
      </c>
      <c r="P571">
        <v>0</v>
      </c>
      <c r="Q571" t="s">
        <v>10</v>
      </c>
      <c r="R571" t="s">
        <v>8</v>
      </c>
      <c r="S571" t="s">
        <v>71</v>
      </c>
      <c r="T571">
        <v>9</v>
      </c>
    </row>
    <row r="572" spans="1:20" x14ac:dyDescent="0.25">
      <c r="A572" s="13">
        <v>42614</v>
      </c>
      <c r="B572">
        <v>53402</v>
      </c>
      <c r="C572" t="s">
        <v>22</v>
      </c>
      <c r="D572">
        <v>32</v>
      </c>
      <c r="E572" t="s">
        <v>16</v>
      </c>
      <c r="F572" t="s">
        <v>32</v>
      </c>
      <c r="G572" s="13"/>
      <c r="H572" t="s">
        <v>64</v>
      </c>
      <c r="I572" t="s">
        <v>29</v>
      </c>
      <c r="J572" s="13">
        <v>40045</v>
      </c>
      <c r="K572" t="s">
        <v>42</v>
      </c>
      <c r="L572" t="s">
        <v>64</v>
      </c>
      <c r="M572" t="s">
        <v>76</v>
      </c>
      <c r="N572">
        <v>1108</v>
      </c>
      <c r="O572">
        <v>36.93</v>
      </c>
      <c r="P572">
        <v>0</v>
      </c>
      <c r="Q572" t="s">
        <v>10</v>
      </c>
      <c r="R572" t="s">
        <v>8</v>
      </c>
      <c r="S572" t="s">
        <v>71</v>
      </c>
      <c r="T572">
        <v>9</v>
      </c>
    </row>
    <row r="573" spans="1:20" x14ac:dyDescent="0.25">
      <c r="A573" s="13">
        <v>42614</v>
      </c>
      <c r="B573">
        <v>53554</v>
      </c>
      <c r="C573" t="s">
        <v>22</v>
      </c>
      <c r="D573">
        <v>30</v>
      </c>
      <c r="E573" t="s">
        <v>20</v>
      </c>
      <c r="F573" t="s">
        <v>32</v>
      </c>
      <c r="G573" s="13"/>
      <c r="H573" t="s">
        <v>64</v>
      </c>
      <c r="I573" t="s">
        <v>24</v>
      </c>
      <c r="J573" s="13">
        <v>38804</v>
      </c>
      <c r="K573" t="s">
        <v>42</v>
      </c>
      <c r="L573" t="s">
        <v>64</v>
      </c>
      <c r="M573" t="s">
        <v>76</v>
      </c>
      <c r="N573">
        <v>2349</v>
      </c>
      <c r="O573">
        <v>78.3</v>
      </c>
      <c r="P573">
        <v>0</v>
      </c>
      <c r="Q573" t="s">
        <v>10</v>
      </c>
      <c r="R573" t="s">
        <v>8</v>
      </c>
      <c r="S573" t="s">
        <v>71</v>
      </c>
      <c r="T573">
        <v>9</v>
      </c>
    </row>
    <row r="574" spans="1:20" x14ac:dyDescent="0.25">
      <c r="A574" s="13">
        <v>42614</v>
      </c>
      <c r="B574">
        <v>53826</v>
      </c>
      <c r="C574" t="s">
        <v>22</v>
      </c>
      <c r="D574">
        <v>49</v>
      </c>
      <c r="E574" t="s">
        <v>21</v>
      </c>
      <c r="F574" t="s">
        <v>32</v>
      </c>
      <c r="G574" s="13"/>
      <c r="H574" t="s">
        <v>64</v>
      </c>
      <c r="I574" t="s">
        <v>30</v>
      </c>
      <c r="J574" s="13">
        <v>38958</v>
      </c>
      <c r="K574" t="s">
        <v>42</v>
      </c>
      <c r="L574" t="s">
        <v>64</v>
      </c>
      <c r="M574" t="s">
        <v>76</v>
      </c>
      <c r="N574">
        <v>2195</v>
      </c>
      <c r="O574">
        <v>73.17</v>
      </c>
      <c r="P574">
        <v>0</v>
      </c>
      <c r="Q574" t="s">
        <v>10</v>
      </c>
      <c r="R574" t="s">
        <v>8</v>
      </c>
      <c r="S574" t="s">
        <v>71</v>
      </c>
      <c r="T574">
        <v>9</v>
      </c>
    </row>
    <row r="575" spans="1:20" x14ac:dyDescent="0.25">
      <c r="A575" s="13">
        <v>42614</v>
      </c>
      <c r="B575">
        <v>54064</v>
      </c>
      <c r="C575" t="s">
        <v>22</v>
      </c>
      <c r="D575">
        <v>42</v>
      </c>
      <c r="E575" t="s">
        <v>16</v>
      </c>
      <c r="F575" t="s">
        <v>32</v>
      </c>
      <c r="G575" s="13"/>
      <c r="H575" t="s">
        <v>64</v>
      </c>
      <c r="I575" t="s">
        <v>30</v>
      </c>
      <c r="J575" s="13">
        <v>40677</v>
      </c>
      <c r="K575" t="s">
        <v>42</v>
      </c>
      <c r="L575" t="s">
        <v>64</v>
      </c>
      <c r="M575" t="s">
        <v>76</v>
      </c>
      <c r="N575">
        <v>476</v>
      </c>
      <c r="O575">
        <v>15.87</v>
      </c>
      <c r="P575">
        <v>0</v>
      </c>
      <c r="Q575" t="s">
        <v>10</v>
      </c>
      <c r="R575" t="s">
        <v>8</v>
      </c>
      <c r="S575" t="s">
        <v>71</v>
      </c>
      <c r="T575">
        <v>9</v>
      </c>
    </row>
    <row r="576" spans="1:20" x14ac:dyDescent="0.25">
      <c r="A576" s="13">
        <v>42614</v>
      </c>
      <c r="B576">
        <v>54372</v>
      </c>
      <c r="C576" t="s">
        <v>22</v>
      </c>
      <c r="D576">
        <v>36</v>
      </c>
      <c r="E576" t="s">
        <v>21</v>
      </c>
      <c r="F576" t="s">
        <v>32</v>
      </c>
      <c r="G576" s="13"/>
      <c r="H576" t="s">
        <v>64</v>
      </c>
      <c r="I576" t="s">
        <v>27</v>
      </c>
      <c r="J576" s="13">
        <v>40918</v>
      </c>
      <c r="K576" t="s">
        <v>42</v>
      </c>
      <c r="L576" t="s">
        <v>64</v>
      </c>
      <c r="M576" t="s">
        <v>76</v>
      </c>
      <c r="N576">
        <v>235</v>
      </c>
      <c r="O576">
        <v>7.83</v>
      </c>
      <c r="P576">
        <v>0</v>
      </c>
      <c r="Q576" t="s">
        <v>10</v>
      </c>
      <c r="R576" t="s">
        <v>8</v>
      </c>
      <c r="S576" t="s">
        <v>71</v>
      </c>
      <c r="T576">
        <v>9</v>
      </c>
    </row>
    <row r="577" spans="1:20" x14ac:dyDescent="0.25">
      <c r="A577" s="13">
        <v>42614</v>
      </c>
      <c r="B577">
        <v>101050</v>
      </c>
      <c r="C577" t="s">
        <v>22</v>
      </c>
      <c r="D577">
        <v>41</v>
      </c>
      <c r="E577" t="s">
        <v>20</v>
      </c>
      <c r="F577" t="s">
        <v>32</v>
      </c>
      <c r="G577" s="13"/>
      <c r="H577" t="s">
        <v>64</v>
      </c>
      <c r="I577" t="s">
        <v>27</v>
      </c>
      <c r="J577" s="13">
        <v>40750</v>
      </c>
      <c r="K577" t="s">
        <v>42</v>
      </c>
      <c r="L577" t="s">
        <v>64</v>
      </c>
      <c r="M577" t="s">
        <v>76</v>
      </c>
      <c r="N577">
        <v>403</v>
      </c>
      <c r="O577">
        <v>13.43</v>
      </c>
      <c r="P577">
        <v>0</v>
      </c>
      <c r="Q577" t="s">
        <v>10</v>
      </c>
      <c r="R577" t="s">
        <v>8</v>
      </c>
      <c r="S577" t="s">
        <v>71</v>
      </c>
      <c r="T577">
        <v>9</v>
      </c>
    </row>
    <row r="578" spans="1:20" x14ac:dyDescent="0.25">
      <c r="A578" s="13">
        <v>42644</v>
      </c>
      <c r="B578">
        <v>33262</v>
      </c>
      <c r="C578" t="s">
        <v>22</v>
      </c>
      <c r="D578">
        <v>47</v>
      </c>
      <c r="E578" t="s">
        <v>19</v>
      </c>
      <c r="F578" t="s">
        <v>32</v>
      </c>
      <c r="G578" s="13"/>
      <c r="H578" t="s">
        <v>64</v>
      </c>
      <c r="I578" t="s">
        <v>28</v>
      </c>
      <c r="J578" s="13">
        <v>39526</v>
      </c>
      <c r="K578" t="s">
        <v>42</v>
      </c>
      <c r="L578" t="s">
        <v>64</v>
      </c>
      <c r="M578" t="s">
        <v>76</v>
      </c>
      <c r="N578">
        <v>1657</v>
      </c>
      <c r="O578">
        <v>55.23</v>
      </c>
      <c r="P578">
        <v>0</v>
      </c>
      <c r="Q578" t="s">
        <v>10</v>
      </c>
      <c r="R578" t="s">
        <v>9</v>
      </c>
      <c r="S578" t="s">
        <v>66</v>
      </c>
      <c r="T578">
        <v>10</v>
      </c>
    </row>
    <row r="579" spans="1:20" x14ac:dyDescent="0.25">
      <c r="A579" s="13">
        <v>42644</v>
      </c>
      <c r="B579">
        <v>33278</v>
      </c>
      <c r="C579" t="s">
        <v>22</v>
      </c>
      <c r="D579">
        <v>31</v>
      </c>
      <c r="E579" t="s">
        <v>19</v>
      </c>
      <c r="F579" t="s">
        <v>32</v>
      </c>
      <c r="G579" s="13"/>
      <c r="H579" t="s">
        <v>64</v>
      </c>
      <c r="I579" t="s">
        <v>26</v>
      </c>
      <c r="J579" s="13">
        <v>40815</v>
      </c>
      <c r="K579" t="s">
        <v>42</v>
      </c>
      <c r="L579" t="s">
        <v>64</v>
      </c>
      <c r="M579" t="s">
        <v>76</v>
      </c>
      <c r="N579">
        <v>368</v>
      </c>
      <c r="O579">
        <v>12.27</v>
      </c>
      <c r="P579">
        <v>0</v>
      </c>
      <c r="Q579" t="s">
        <v>10</v>
      </c>
      <c r="R579" t="s">
        <v>9</v>
      </c>
      <c r="S579" t="s">
        <v>66</v>
      </c>
      <c r="T579">
        <v>10</v>
      </c>
    </row>
    <row r="580" spans="1:20" x14ac:dyDescent="0.25">
      <c r="A580" s="13">
        <v>42644</v>
      </c>
      <c r="B580">
        <v>53250</v>
      </c>
      <c r="C580" t="s">
        <v>22</v>
      </c>
      <c r="D580">
        <v>43</v>
      </c>
      <c r="E580" t="s">
        <v>19</v>
      </c>
      <c r="F580" t="s">
        <v>32</v>
      </c>
      <c r="G580" s="13"/>
      <c r="H580" t="s">
        <v>64</v>
      </c>
      <c r="I580" t="s">
        <v>29</v>
      </c>
      <c r="J580" s="13">
        <v>40302</v>
      </c>
      <c r="K580" t="s">
        <v>42</v>
      </c>
      <c r="L580" t="s">
        <v>64</v>
      </c>
      <c r="M580" t="s">
        <v>76</v>
      </c>
      <c r="N580">
        <v>881</v>
      </c>
      <c r="O580">
        <v>29.37</v>
      </c>
      <c r="P580">
        <v>0</v>
      </c>
      <c r="Q580" t="s">
        <v>10</v>
      </c>
      <c r="R580" t="s">
        <v>9</v>
      </c>
      <c r="S580" t="s">
        <v>66</v>
      </c>
      <c r="T580">
        <v>10</v>
      </c>
    </row>
    <row r="581" spans="1:20" x14ac:dyDescent="0.25">
      <c r="A581" s="13">
        <v>42644</v>
      </c>
      <c r="B581">
        <v>53292</v>
      </c>
      <c r="C581" t="s">
        <v>22</v>
      </c>
      <c r="D581">
        <v>39</v>
      </c>
      <c r="E581" t="s">
        <v>19</v>
      </c>
      <c r="F581" t="s">
        <v>32</v>
      </c>
      <c r="G581" s="13"/>
      <c r="H581" t="s">
        <v>64</v>
      </c>
      <c r="I581" t="s">
        <v>29</v>
      </c>
      <c r="J581" s="13">
        <v>34124</v>
      </c>
      <c r="K581" t="s">
        <v>42</v>
      </c>
      <c r="L581" t="s">
        <v>64</v>
      </c>
      <c r="M581" t="s">
        <v>76</v>
      </c>
      <c r="N581">
        <v>7059</v>
      </c>
      <c r="O581">
        <v>235.3</v>
      </c>
      <c r="P581">
        <v>0</v>
      </c>
      <c r="Q581" t="s">
        <v>10</v>
      </c>
      <c r="R581" t="s">
        <v>9</v>
      </c>
      <c r="S581" t="s">
        <v>66</v>
      </c>
      <c r="T581">
        <v>10</v>
      </c>
    </row>
    <row r="582" spans="1:20" x14ac:dyDescent="0.25">
      <c r="A582" s="13">
        <v>42644</v>
      </c>
      <c r="B582">
        <v>53402</v>
      </c>
      <c r="C582" t="s">
        <v>22</v>
      </c>
      <c r="D582">
        <v>32</v>
      </c>
      <c r="E582" t="s">
        <v>16</v>
      </c>
      <c r="F582" t="s">
        <v>32</v>
      </c>
      <c r="G582" s="13"/>
      <c r="H582" t="s">
        <v>64</v>
      </c>
      <c r="I582" t="s">
        <v>29</v>
      </c>
      <c r="J582" s="13">
        <v>40045</v>
      </c>
      <c r="K582" t="s">
        <v>42</v>
      </c>
      <c r="L582" t="s">
        <v>64</v>
      </c>
      <c r="M582" t="s">
        <v>76</v>
      </c>
      <c r="N582">
        <v>1138</v>
      </c>
      <c r="O582">
        <v>37.93</v>
      </c>
      <c r="P582">
        <v>0</v>
      </c>
      <c r="Q582" t="s">
        <v>10</v>
      </c>
      <c r="R582" t="s">
        <v>9</v>
      </c>
      <c r="S582" t="s">
        <v>66</v>
      </c>
      <c r="T582">
        <v>10</v>
      </c>
    </row>
    <row r="583" spans="1:20" x14ac:dyDescent="0.25">
      <c r="A583" s="13">
        <v>42644</v>
      </c>
      <c r="B583">
        <v>53554</v>
      </c>
      <c r="C583" t="s">
        <v>22</v>
      </c>
      <c r="D583">
        <v>30</v>
      </c>
      <c r="E583" t="s">
        <v>20</v>
      </c>
      <c r="F583" t="s">
        <v>32</v>
      </c>
      <c r="G583" s="13"/>
      <c r="H583" t="s">
        <v>64</v>
      </c>
      <c r="I583" t="s">
        <v>24</v>
      </c>
      <c r="J583" s="13">
        <v>38804</v>
      </c>
      <c r="K583" t="s">
        <v>42</v>
      </c>
      <c r="L583" t="s">
        <v>64</v>
      </c>
      <c r="M583" t="s">
        <v>76</v>
      </c>
      <c r="N583">
        <v>2379</v>
      </c>
      <c r="O583">
        <v>79.3</v>
      </c>
      <c r="P583">
        <v>0</v>
      </c>
      <c r="Q583" t="s">
        <v>10</v>
      </c>
      <c r="R583" t="s">
        <v>9</v>
      </c>
      <c r="S583" t="s">
        <v>66</v>
      </c>
      <c r="T583">
        <v>10</v>
      </c>
    </row>
    <row r="584" spans="1:20" x14ac:dyDescent="0.25">
      <c r="A584" s="13">
        <v>42644</v>
      </c>
      <c r="B584">
        <v>53826</v>
      </c>
      <c r="C584" t="s">
        <v>22</v>
      </c>
      <c r="D584">
        <v>49</v>
      </c>
      <c r="E584" t="s">
        <v>21</v>
      </c>
      <c r="F584" t="s">
        <v>32</v>
      </c>
      <c r="G584" s="13"/>
      <c r="H584" t="s">
        <v>64</v>
      </c>
      <c r="I584" t="s">
        <v>30</v>
      </c>
      <c r="J584" s="13">
        <v>38958</v>
      </c>
      <c r="K584" t="s">
        <v>42</v>
      </c>
      <c r="L584" t="s">
        <v>64</v>
      </c>
      <c r="M584" t="s">
        <v>76</v>
      </c>
      <c r="N584">
        <v>2225</v>
      </c>
      <c r="O584">
        <v>74.17</v>
      </c>
      <c r="P584">
        <v>0</v>
      </c>
      <c r="Q584" t="s">
        <v>10</v>
      </c>
      <c r="R584" t="s">
        <v>9</v>
      </c>
      <c r="S584" t="s">
        <v>66</v>
      </c>
      <c r="T584">
        <v>10</v>
      </c>
    </row>
    <row r="585" spans="1:20" x14ac:dyDescent="0.25">
      <c r="A585" s="13">
        <v>42644</v>
      </c>
      <c r="B585">
        <v>54064</v>
      </c>
      <c r="C585" t="s">
        <v>22</v>
      </c>
      <c r="D585">
        <v>42</v>
      </c>
      <c r="E585" t="s">
        <v>16</v>
      </c>
      <c r="F585" t="s">
        <v>32</v>
      </c>
      <c r="G585" s="13"/>
      <c r="H585" t="s">
        <v>64</v>
      </c>
      <c r="I585" t="s">
        <v>30</v>
      </c>
      <c r="J585" s="13">
        <v>40677</v>
      </c>
      <c r="K585" t="s">
        <v>42</v>
      </c>
      <c r="L585" t="s">
        <v>64</v>
      </c>
      <c r="M585" t="s">
        <v>76</v>
      </c>
      <c r="N585">
        <v>506</v>
      </c>
      <c r="O585">
        <v>16.87</v>
      </c>
      <c r="P585">
        <v>0</v>
      </c>
      <c r="Q585" t="s">
        <v>10</v>
      </c>
      <c r="R585" t="s">
        <v>9</v>
      </c>
      <c r="S585" t="s">
        <v>66</v>
      </c>
      <c r="T585">
        <v>10</v>
      </c>
    </row>
    <row r="586" spans="1:20" x14ac:dyDescent="0.25">
      <c r="A586" s="13">
        <v>42644</v>
      </c>
      <c r="B586">
        <v>54372</v>
      </c>
      <c r="C586" t="s">
        <v>22</v>
      </c>
      <c r="D586">
        <v>36</v>
      </c>
      <c r="E586" t="s">
        <v>21</v>
      </c>
      <c r="F586" t="s">
        <v>32</v>
      </c>
      <c r="G586" s="13"/>
      <c r="H586" t="s">
        <v>64</v>
      </c>
      <c r="I586" t="s">
        <v>27</v>
      </c>
      <c r="J586" s="13">
        <v>40918</v>
      </c>
      <c r="K586" t="s">
        <v>42</v>
      </c>
      <c r="L586" t="s">
        <v>64</v>
      </c>
      <c r="M586" t="s">
        <v>76</v>
      </c>
      <c r="N586">
        <v>265</v>
      </c>
      <c r="O586">
        <v>8.83</v>
      </c>
      <c r="P586">
        <v>0</v>
      </c>
      <c r="Q586" t="s">
        <v>10</v>
      </c>
      <c r="R586" t="s">
        <v>9</v>
      </c>
      <c r="S586" t="s">
        <v>66</v>
      </c>
      <c r="T586">
        <v>10</v>
      </c>
    </row>
    <row r="587" spans="1:20" x14ac:dyDescent="0.25">
      <c r="A587" s="13">
        <v>42644</v>
      </c>
      <c r="B587">
        <v>101050</v>
      </c>
      <c r="C587" t="s">
        <v>22</v>
      </c>
      <c r="D587">
        <v>41</v>
      </c>
      <c r="E587" t="s">
        <v>20</v>
      </c>
      <c r="F587" t="s">
        <v>32</v>
      </c>
      <c r="G587" s="13"/>
      <c r="H587" t="s">
        <v>64</v>
      </c>
      <c r="I587" t="s">
        <v>27</v>
      </c>
      <c r="J587" s="13">
        <v>40750</v>
      </c>
      <c r="K587" t="s">
        <v>42</v>
      </c>
      <c r="L587" t="s">
        <v>64</v>
      </c>
      <c r="M587" t="s">
        <v>76</v>
      </c>
      <c r="N587">
        <v>433</v>
      </c>
      <c r="O587">
        <v>14.43</v>
      </c>
      <c r="P587">
        <v>0</v>
      </c>
      <c r="Q587" t="s">
        <v>10</v>
      </c>
      <c r="R587" t="s">
        <v>9</v>
      </c>
      <c r="S587" t="s">
        <v>66</v>
      </c>
      <c r="T587">
        <v>10</v>
      </c>
    </row>
    <row r="588" spans="1:20" x14ac:dyDescent="0.25">
      <c r="A588" s="13">
        <v>42675</v>
      </c>
      <c r="B588">
        <v>33262</v>
      </c>
      <c r="C588" t="s">
        <v>22</v>
      </c>
      <c r="D588">
        <v>47</v>
      </c>
      <c r="E588" t="s">
        <v>19</v>
      </c>
      <c r="F588" t="s">
        <v>32</v>
      </c>
      <c r="G588" s="13"/>
      <c r="H588" t="s">
        <v>64</v>
      </c>
      <c r="I588" t="s">
        <v>28</v>
      </c>
      <c r="J588" s="13">
        <v>39526</v>
      </c>
      <c r="K588" t="s">
        <v>42</v>
      </c>
      <c r="L588" t="s">
        <v>64</v>
      </c>
      <c r="M588" t="s">
        <v>76</v>
      </c>
      <c r="N588">
        <v>1688</v>
      </c>
      <c r="O588">
        <v>56.27</v>
      </c>
      <c r="P588">
        <v>0</v>
      </c>
      <c r="Q588" t="s">
        <v>10</v>
      </c>
      <c r="R588" t="s">
        <v>9</v>
      </c>
      <c r="S588" t="s">
        <v>67</v>
      </c>
      <c r="T588">
        <v>11</v>
      </c>
    </row>
    <row r="589" spans="1:20" x14ac:dyDescent="0.25">
      <c r="A589" s="13">
        <v>42675</v>
      </c>
      <c r="B589">
        <v>33278</v>
      </c>
      <c r="C589" t="s">
        <v>22</v>
      </c>
      <c r="D589">
        <v>31</v>
      </c>
      <c r="E589" t="s">
        <v>19</v>
      </c>
      <c r="F589" t="s">
        <v>32</v>
      </c>
      <c r="G589" s="13"/>
      <c r="H589" t="s">
        <v>64</v>
      </c>
      <c r="I589" t="s">
        <v>26</v>
      </c>
      <c r="J589" s="13">
        <v>40815</v>
      </c>
      <c r="K589" t="s">
        <v>42</v>
      </c>
      <c r="L589" t="s">
        <v>64</v>
      </c>
      <c r="M589" t="s">
        <v>76</v>
      </c>
      <c r="N589">
        <v>399</v>
      </c>
      <c r="O589">
        <v>13.3</v>
      </c>
      <c r="P589">
        <v>0</v>
      </c>
      <c r="Q589" t="s">
        <v>10</v>
      </c>
      <c r="R589" t="s">
        <v>9</v>
      </c>
      <c r="S589" t="s">
        <v>67</v>
      </c>
      <c r="T589">
        <v>11</v>
      </c>
    </row>
    <row r="590" spans="1:20" x14ac:dyDescent="0.25">
      <c r="A590" s="13">
        <v>42675</v>
      </c>
      <c r="B590">
        <v>53250</v>
      </c>
      <c r="C590" t="s">
        <v>22</v>
      </c>
      <c r="D590">
        <v>43</v>
      </c>
      <c r="E590" t="s">
        <v>19</v>
      </c>
      <c r="F590" t="s">
        <v>32</v>
      </c>
      <c r="G590" s="13"/>
      <c r="H590" t="s">
        <v>64</v>
      </c>
      <c r="I590" t="s">
        <v>29</v>
      </c>
      <c r="J590" s="13">
        <v>40302</v>
      </c>
      <c r="K590" t="s">
        <v>42</v>
      </c>
      <c r="L590" t="s">
        <v>64</v>
      </c>
      <c r="M590" t="s">
        <v>76</v>
      </c>
      <c r="N590">
        <v>912</v>
      </c>
      <c r="O590">
        <v>30.4</v>
      </c>
      <c r="P590">
        <v>0</v>
      </c>
      <c r="Q590" t="s">
        <v>10</v>
      </c>
      <c r="R590" t="s">
        <v>9</v>
      </c>
      <c r="S590" t="s">
        <v>67</v>
      </c>
      <c r="T590">
        <v>11</v>
      </c>
    </row>
    <row r="591" spans="1:20" x14ac:dyDescent="0.25">
      <c r="A591" s="13">
        <v>42675</v>
      </c>
      <c r="B591">
        <v>53292</v>
      </c>
      <c r="C591" t="s">
        <v>22</v>
      </c>
      <c r="D591">
        <v>39</v>
      </c>
      <c r="E591" t="s">
        <v>19</v>
      </c>
      <c r="F591" t="s">
        <v>32</v>
      </c>
      <c r="G591" s="13"/>
      <c r="H591" t="s">
        <v>64</v>
      </c>
      <c r="I591" t="s">
        <v>29</v>
      </c>
      <c r="J591" s="13">
        <v>34124</v>
      </c>
      <c r="K591" t="s">
        <v>42</v>
      </c>
      <c r="L591" t="s">
        <v>64</v>
      </c>
      <c r="M591" t="s">
        <v>76</v>
      </c>
      <c r="N591">
        <v>7090</v>
      </c>
      <c r="O591">
        <v>236.33</v>
      </c>
      <c r="P591">
        <v>0</v>
      </c>
      <c r="Q591" t="s">
        <v>10</v>
      </c>
      <c r="R591" t="s">
        <v>9</v>
      </c>
      <c r="S591" t="s">
        <v>67</v>
      </c>
      <c r="T591">
        <v>11</v>
      </c>
    </row>
    <row r="592" spans="1:20" x14ac:dyDescent="0.25">
      <c r="A592" s="13">
        <v>42675</v>
      </c>
      <c r="B592">
        <v>53402</v>
      </c>
      <c r="C592" t="s">
        <v>22</v>
      </c>
      <c r="D592">
        <v>32</v>
      </c>
      <c r="E592" t="s">
        <v>16</v>
      </c>
      <c r="F592" t="s">
        <v>32</v>
      </c>
      <c r="G592" s="13"/>
      <c r="H592" t="s">
        <v>64</v>
      </c>
      <c r="I592" t="s">
        <v>29</v>
      </c>
      <c r="J592" s="13">
        <v>40045</v>
      </c>
      <c r="K592" t="s">
        <v>42</v>
      </c>
      <c r="L592" t="s">
        <v>64</v>
      </c>
      <c r="M592" t="s">
        <v>76</v>
      </c>
      <c r="N592">
        <v>1169</v>
      </c>
      <c r="O592">
        <v>38.97</v>
      </c>
      <c r="P592">
        <v>0</v>
      </c>
      <c r="Q592" t="s">
        <v>10</v>
      </c>
      <c r="R592" t="s">
        <v>9</v>
      </c>
      <c r="S592" t="s">
        <v>67</v>
      </c>
      <c r="T592">
        <v>11</v>
      </c>
    </row>
    <row r="593" spans="1:20" x14ac:dyDescent="0.25">
      <c r="A593" s="13">
        <v>42675</v>
      </c>
      <c r="B593">
        <v>53554</v>
      </c>
      <c r="C593" t="s">
        <v>22</v>
      </c>
      <c r="D593">
        <v>30</v>
      </c>
      <c r="E593" t="s">
        <v>20</v>
      </c>
      <c r="F593" t="s">
        <v>32</v>
      </c>
      <c r="G593" s="13"/>
      <c r="H593" t="s">
        <v>64</v>
      </c>
      <c r="I593" t="s">
        <v>24</v>
      </c>
      <c r="J593" s="13">
        <v>38804</v>
      </c>
      <c r="K593" t="s">
        <v>42</v>
      </c>
      <c r="L593" t="s">
        <v>64</v>
      </c>
      <c r="M593" t="s">
        <v>76</v>
      </c>
      <c r="N593">
        <v>2410</v>
      </c>
      <c r="O593">
        <v>80.33</v>
      </c>
      <c r="P593">
        <v>0</v>
      </c>
      <c r="Q593" t="s">
        <v>10</v>
      </c>
      <c r="R593" t="s">
        <v>9</v>
      </c>
      <c r="S593" t="s">
        <v>67</v>
      </c>
      <c r="T593">
        <v>11</v>
      </c>
    </row>
    <row r="594" spans="1:20" x14ac:dyDescent="0.25">
      <c r="A594" s="13">
        <v>42675</v>
      </c>
      <c r="B594">
        <v>53826</v>
      </c>
      <c r="C594" t="s">
        <v>22</v>
      </c>
      <c r="D594">
        <v>49</v>
      </c>
      <c r="E594" t="s">
        <v>21</v>
      </c>
      <c r="F594" t="s">
        <v>32</v>
      </c>
      <c r="G594" s="13"/>
      <c r="H594" t="s">
        <v>64</v>
      </c>
      <c r="I594" t="s">
        <v>30</v>
      </c>
      <c r="J594" s="13">
        <v>38958</v>
      </c>
      <c r="K594" t="s">
        <v>42</v>
      </c>
      <c r="L594" t="s">
        <v>64</v>
      </c>
      <c r="M594" t="s">
        <v>76</v>
      </c>
      <c r="N594">
        <v>2256</v>
      </c>
      <c r="O594">
        <v>75.2</v>
      </c>
      <c r="P594">
        <v>0</v>
      </c>
      <c r="Q594" t="s">
        <v>10</v>
      </c>
      <c r="R594" t="s">
        <v>9</v>
      </c>
      <c r="S594" t="s">
        <v>67</v>
      </c>
      <c r="T594">
        <v>11</v>
      </c>
    </row>
    <row r="595" spans="1:20" x14ac:dyDescent="0.25">
      <c r="A595" s="13">
        <v>42675</v>
      </c>
      <c r="B595">
        <v>54064</v>
      </c>
      <c r="C595" t="s">
        <v>22</v>
      </c>
      <c r="D595">
        <v>42</v>
      </c>
      <c r="E595" t="s">
        <v>16</v>
      </c>
      <c r="F595" t="s">
        <v>32</v>
      </c>
      <c r="G595" s="13"/>
      <c r="H595" t="s">
        <v>64</v>
      </c>
      <c r="I595" t="s">
        <v>30</v>
      </c>
      <c r="J595" s="13">
        <v>40677</v>
      </c>
      <c r="K595" t="s">
        <v>42</v>
      </c>
      <c r="L595" t="s">
        <v>64</v>
      </c>
      <c r="M595" t="s">
        <v>76</v>
      </c>
      <c r="N595">
        <v>537</v>
      </c>
      <c r="O595">
        <v>17.899999999999999</v>
      </c>
      <c r="P595">
        <v>0</v>
      </c>
      <c r="Q595" t="s">
        <v>10</v>
      </c>
      <c r="R595" t="s">
        <v>9</v>
      </c>
      <c r="S595" t="s">
        <v>67</v>
      </c>
      <c r="T595">
        <v>11</v>
      </c>
    </row>
    <row r="596" spans="1:20" x14ac:dyDescent="0.25">
      <c r="A596" s="13">
        <v>42675</v>
      </c>
      <c r="B596">
        <v>54372</v>
      </c>
      <c r="C596" t="s">
        <v>22</v>
      </c>
      <c r="D596">
        <v>36</v>
      </c>
      <c r="E596" t="s">
        <v>21</v>
      </c>
      <c r="F596" t="s">
        <v>32</v>
      </c>
      <c r="G596" s="13"/>
      <c r="H596" t="s">
        <v>64</v>
      </c>
      <c r="I596" t="s">
        <v>27</v>
      </c>
      <c r="J596" s="13">
        <v>40918</v>
      </c>
      <c r="K596" t="s">
        <v>42</v>
      </c>
      <c r="L596" t="s">
        <v>64</v>
      </c>
      <c r="M596" t="s">
        <v>76</v>
      </c>
      <c r="N596">
        <v>296</v>
      </c>
      <c r="O596">
        <v>9.8699999999999992</v>
      </c>
      <c r="P596">
        <v>0</v>
      </c>
      <c r="Q596" t="s">
        <v>10</v>
      </c>
      <c r="R596" t="s">
        <v>9</v>
      </c>
      <c r="S596" t="s">
        <v>67</v>
      </c>
      <c r="T596">
        <v>11</v>
      </c>
    </row>
    <row r="597" spans="1:20" x14ac:dyDescent="0.25">
      <c r="A597" s="13">
        <v>42675</v>
      </c>
      <c r="B597">
        <v>101050</v>
      </c>
      <c r="C597" t="s">
        <v>22</v>
      </c>
      <c r="D597">
        <v>41</v>
      </c>
      <c r="E597" t="s">
        <v>20</v>
      </c>
      <c r="F597" t="s">
        <v>32</v>
      </c>
      <c r="G597" s="13"/>
      <c r="H597" t="s">
        <v>64</v>
      </c>
      <c r="I597" t="s">
        <v>27</v>
      </c>
      <c r="J597" s="13">
        <v>40750</v>
      </c>
      <c r="K597" t="s">
        <v>42</v>
      </c>
      <c r="L597" t="s">
        <v>64</v>
      </c>
      <c r="M597" t="s">
        <v>76</v>
      </c>
      <c r="N597">
        <v>464</v>
      </c>
      <c r="O597">
        <v>15.47</v>
      </c>
      <c r="P597">
        <v>0</v>
      </c>
      <c r="Q597" t="s">
        <v>10</v>
      </c>
      <c r="R597" t="s">
        <v>9</v>
      </c>
      <c r="S597" t="s">
        <v>67</v>
      </c>
      <c r="T597">
        <v>11</v>
      </c>
    </row>
    <row r="598" spans="1:20" x14ac:dyDescent="0.25">
      <c r="A598" s="13">
        <v>42705</v>
      </c>
      <c r="B598">
        <v>33262</v>
      </c>
      <c r="C598" t="s">
        <v>22</v>
      </c>
      <c r="D598">
        <v>47</v>
      </c>
      <c r="E598" t="s">
        <v>19</v>
      </c>
      <c r="F598" t="s">
        <v>32</v>
      </c>
      <c r="G598" s="13"/>
      <c r="H598" t="s">
        <v>64</v>
      </c>
      <c r="I598" t="s">
        <v>28</v>
      </c>
      <c r="J598" s="13">
        <v>39526</v>
      </c>
      <c r="K598" t="s">
        <v>42</v>
      </c>
      <c r="L598" t="s">
        <v>64</v>
      </c>
      <c r="M598" t="s">
        <v>76</v>
      </c>
      <c r="N598">
        <v>1718</v>
      </c>
      <c r="O598">
        <v>57.27</v>
      </c>
      <c r="P598">
        <v>0</v>
      </c>
      <c r="Q598" t="s">
        <v>10</v>
      </c>
      <c r="R598" t="s">
        <v>9</v>
      </c>
      <c r="S598" t="s">
        <v>72</v>
      </c>
      <c r="T598">
        <v>12</v>
      </c>
    </row>
    <row r="599" spans="1:20" x14ac:dyDescent="0.25">
      <c r="A599" s="13">
        <v>42705</v>
      </c>
      <c r="B599">
        <v>33278</v>
      </c>
      <c r="C599" t="s">
        <v>22</v>
      </c>
      <c r="D599">
        <v>31</v>
      </c>
      <c r="E599" t="s">
        <v>19</v>
      </c>
      <c r="F599" t="s">
        <v>32</v>
      </c>
      <c r="G599" s="13"/>
      <c r="H599" t="s">
        <v>64</v>
      </c>
      <c r="I599" t="s">
        <v>26</v>
      </c>
      <c r="J599" s="13">
        <v>40815</v>
      </c>
      <c r="K599" t="s">
        <v>42</v>
      </c>
      <c r="L599" t="s">
        <v>64</v>
      </c>
      <c r="M599" t="s">
        <v>76</v>
      </c>
      <c r="N599">
        <v>429</v>
      </c>
      <c r="O599">
        <v>14.3</v>
      </c>
      <c r="P599">
        <v>0</v>
      </c>
      <c r="Q599" t="s">
        <v>10</v>
      </c>
      <c r="R599" t="s">
        <v>9</v>
      </c>
      <c r="S599" t="s">
        <v>72</v>
      </c>
      <c r="T599">
        <v>12</v>
      </c>
    </row>
    <row r="600" spans="1:20" x14ac:dyDescent="0.25">
      <c r="A600" s="13">
        <v>42705</v>
      </c>
      <c r="B600">
        <v>53250</v>
      </c>
      <c r="C600" t="s">
        <v>22</v>
      </c>
      <c r="D600">
        <v>43</v>
      </c>
      <c r="E600" t="s">
        <v>19</v>
      </c>
      <c r="F600" t="s">
        <v>32</v>
      </c>
      <c r="G600" s="13"/>
      <c r="H600" t="s">
        <v>64</v>
      </c>
      <c r="I600" t="s">
        <v>29</v>
      </c>
      <c r="J600" s="13">
        <v>40302</v>
      </c>
      <c r="K600" t="s">
        <v>42</v>
      </c>
      <c r="L600" t="s">
        <v>64</v>
      </c>
      <c r="M600" t="s">
        <v>76</v>
      </c>
      <c r="N600">
        <v>942</v>
      </c>
      <c r="O600">
        <v>31.4</v>
      </c>
      <c r="P600">
        <v>0</v>
      </c>
      <c r="Q600" t="s">
        <v>10</v>
      </c>
      <c r="R600" t="s">
        <v>9</v>
      </c>
      <c r="S600" t="s">
        <v>72</v>
      </c>
      <c r="T600">
        <v>12</v>
      </c>
    </row>
    <row r="601" spans="1:20" x14ac:dyDescent="0.25">
      <c r="A601" s="13">
        <v>42705</v>
      </c>
      <c r="B601">
        <v>53292</v>
      </c>
      <c r="C601" t="s">
        <v>22</v>
      </c>
      <c r="D601">
        <v>39</v>
      </c>
      <c r="E601" t="s">
        <v>19</v>
      </c>
      <c r="F601" t="s">
        <v>32</v>
      </c>
      <c r="G601" s="13"/>
      <c r="H601" t="s">
        <v>64</v>
      </c>
      <c r="I601" t="s">
        <v>29</v>
      </c>
      <c r="J601" s="13">
        <v>34124</v>
      </c>
      <c r="K601" t="s">
        <v>42</v>
      </c>
      <c r="L601" t="s">
        <v>64</v>
      </c>
      <c r="M601" t="s">
        <v>76</v>
      </c>
      <c r="N601">
        <v>7120</v>
      </c>
      <c r="O601">
        <v>237.33</v>
      </c>
      <c r="P601">
        <v>0</v>
      </c>
      <c r="Q601" t="s">
        <v>10</v>
      </c>
      <c r="R601" t="s">
        <v>9</v>
      </c>
      <c r="S601" t="s">
        <v>72</v>
      </c>
      <c r="T601">
        <v>12</v>
      </c>
    </row>
    <row r="602" spans="1:20" x14ac:dyDescent="0.25">
      <c r="A602" s="13">
        <v>42705</v>
      </c>
      <c r="B602">
        <v>53402</v>
      </c>
      <c r="C602" t="s">
        <v>22</v>
      </c>
      <c r="D602">
        <v>32</v>
      </c>
      <c r="E602" t="s">
        <v>16</v>
      </c>
      <c r="F602" t="s">
        <v>32</v>
      </c>
      <c r="G602" s="13"/>
      <c r="H602" t="s">
        <v>64</v>
      </c>
      <c r="I602" t="s">
        <v>29</v>
      </c>
      <c r="J602" s="13">
        <v>40045</v>
      </c>
      <c r="K602" t="s">
        <v>42</v>
      </c>
      <c r="L602" t="s">
        <v>64</v>
      </c>
      <c r="M602" t="s">
        <v>76</v>
      </c>
      <c r="N602">
        <v>1199</v>
      </c>
      <c r="O602">
        <v>39.97</v>
      </c>
      <c r="P602">
        <v>0</v>
      </c>
      <c r="Q602" t="s">
        <v>10</v>
      </c>
      <c r="R602" t="s">
        <v>9</v>
      </c>
      <c r="S602" t="s">
        <v>72</v>
      </c>
      <c r="T602">
        <v>12</v>
      </c>
    </row>
    <row r="603" spans="1:20" x14ac:dyDescent="0.25">
      <c r="A603" s="13">
        <v>42705</v>
      </c>
      <c r="B603">
        <v>53554</v>
      </c>
      <c r="C603" t="s">
        <v>22</v>
      </c>
      <c r="D603">
        <v>30</v>
      </c>
      <c r="E603" t="s">
        <v>20</v>
      </c>
      <c r="F603" t="s">
        <v>32</v>
      </c>
      <c r="G603" s="13"/>
      <c r="H603" t="s">
        <v>64</v>
      </c>
      <c r="I603" t="s">
        <v>24</v>
      </c>
      <c r="J603" s="13">
        <v>38804</v>
      </c>
      <c r="K603" t="s">
        <v>42</v>
      </c>
      <c r="L603" t="s">
        <v>64</v>
      </c>
      <c r="M603" t="s">
        <v>76</v>
      </c>
      <c r="N603">
        <v>2440</v>
      </c>
      <c r="O603">
        <v>81.33</v>
      </c>
      <c r="P603">
        <v>0</v>
      </c>
      <c r="Q603" t="s">
        <v>10</v>
      </c>
      <c r="R603" t="s">
        <v>9</v>
      </c>
      <c r="S603" t="s">
        <v>72</v>
      </c>
      <c r="T603">
        <v>12</v>
      </c>
    </row>
    <row r="604" spans="1:20" x14ac:dyDescent="0.25">
      <c r="A604" s="13">
        <v>42705</v>
      </c>
      <c r="B604">
        <v>53826</v>
      </c>
      <c r="C604" t="s">
        <v>22</v>
      </c>
      <c r="D604">
        <v>49</v>
      </c>
      <c r="E604" t="s">
        <v>21</v>
      </c>
      <c r="F604" t="s">
        <v>32</v>
      </c>
      <c r="G604" s="13"/>
      <c r="H604" t="s">
        <v>64</v>
      </c>
      <c r="I604" t="s">
        <v>30</v>
      </c>
      <c r="J604" s="13">
        <v>38958</v>
      </c>
      <c r="K604" t="s">
        <v>42</v>
      </c>
      <c r="L604" t="s">
        <v>64</v>
      </c>
      <c r="M604" t="s">
        <v>76</v>
      </c>
      <c r="N604">
        <v>2286</v>
      </c>
      <c r="O604">
        <v>76.2</v>
      </c>
      <c r="P604">
        <v>0</v>
      </c>
      <c r="Q604" t="s">
        <v>10</v>
      </c>
      <c r="R604" t="s">
        <v>9</v>
      </c>
      <c r="S604" t="s">
        <v>72</v>
      </c>
      <c r="T604">
        <v>12</v>
      </c>
    </row>
    <row r="605" spans="1:20" x14ac:dyDescent="0.25">
      <c r="A605" s="13">
        <v>42705</v>
      </c>
      <c r="B605">
        <v>54064</v>
      </c>
      <c r="C605" t="s">
        <v>22</v>
      </c>
      <c r="D605">
        <v>42</v>
      </c>
      <c r="E605" t="s">
        <v>16</v>
      </c>
      <c r="F605" t="s">
        <v>32</v>
      </c>
      <c r="G605" s="13"/>
      <c r="H605" t="s">
        <v>64</v>
      </c>
      <c r="I605" t="s">
        <v>30</v>
      </c>
      <c r="J605" s="13">
        <v>40677</v>
      </c>
      <c r="K605" t="s">
        <v>42</v>
      </c>
      <c r="L605" t="s">
        <v>64</v>
      </c>
      <c r="M605" t="s">
        <v>76</v>
      </c>
      <c r="N605">
        <v>567</v>
      </c>
      <c r="O605">
        <v>18.899999999999999</v>
      </c>
      <c r="P605">
        <v>0</v>
      </c>
      <c r="Q605" t="s">
        <v>10</v>
      </c>
      <c r="R605" t="s">
        <v>9</v>
      </c>
      <c r="S605" t="s">
        <v>72</v>
      </c>
      <c r="T605">
        <v>12</v>
      </c>
    </row>
    <row r="606" spans="1:20" x14ac:dyDescent="0.25">
      <c r="A606" s="13">
        <v>42705</v>
      </c>
      <c r="B606">
        <v>54372</v>
      </c>
      <c r="C606" t="s">
        <v>22</v>
      </c>
      <c r="D606">
        <v>36</v>
      </c>
      <c r="E606" t="s">
        <v>21</v>
      </c>
      <c r="F606" t="s">
        <v>32</v>
      </c>
      <c r="G606" s="13"/>
      <c r="H606" t="s">
        <v>64</v>
      </c>
      <c r="I606" t="s">
        <v>27</v>
      </c>
      <c r="J606" s="13">
        <v>40918</v>
      </c>
      <c r="K606" t="s">
        <v>42</v>
      </c>
      <c r="L606" t="s">
        <v>64</v>
      </c>
      <c r="M606" t="s">
        <v>76</v>
      </c>
      <c r="N606">
        <v>326</v>
      </c>
      <c r="O606">
        <v>10.87</v>
      </c>
      <c r="P606">
        <v>0</v>
      </c>
      <c r="Q606" t="s">
        <v>10</v>
      </c>
      <c r="R606" t="s">
        <v>9</v>
      </c>
      <c r="S606" t="s">
        <v>72</v>
      </c>
      <c r="T606">
        <v>12</v>
      </c>
    </row>
    <row r="607" spans="1:20" x14ac:dyDescent="0.25">
      <c r="A607" s="13">
        <v>42705</v>
      </c>
      <c r="B607">
        <v>101050</v>
      </c>
      <c r="C607" t="s">
        <v>22</v>
      </c>
      <c r="D607">
        <v>41</v>
      </c>
      <c r="E607" t="s">
        <v>20</v>
      </c>
      <c r="F607" t="s">
        <v>32</v>
      </c>
      <c r="G607" s="13"/>
      <c r="H607" t="s">
        <v>64</v>
      </c>
      <c r="I607" t="s">
        <v>27</v>
      </c>
      <c r="J607" s="13">
        <v>40750</v>
      </c>
      <c r="K607" t="s">
        <v>42</v>
      </c>
      <c r="L607" t="s">
        <v>64</v>
      </c>
      <c r="M607" t="s">
        <v>76</v>
      </c>
      <c r="N607">
        <v>494</v>
      </c>
      <c r="O607">
        <v>16.47</v>
      </c>
      <c r="P607">
        <v>0</v>
      </c>
      <c r="Q607" t="s">
        <v>10</v>
      </c>
      <c r="R607" t="s">
        <v>9</v>
      </c>
      <c r="S607" t="s">
        <v>72</v>
      </c>
      <c r="T607">
        <v>12</v>
      </c>
    </row>
    <row r="608" spans="1:20" x14ac:dyDescent="0.25">
      <c r="A608" s="13">
        <v>42736</v>
      </c>
      <c r="B608">
        <v>33240</v>
      </c>
      <c r="C608" t="s">
        <v>22</v>
      </c>
      <c r="D608">
        <v>30</v>
      </c>
      <c r="E608" t="s">
        <v>19</v>
      </c>
      <c r="F608" t="s">
        <v>32</v>
      </c>
      <c r="G608" s="13"/>
      <c r="H608" t="s">
        <v>64</v>
      </c>
      <c r="I608" t="s">
        <v>26</v>
      </c>
      <c r="J608" s="13">
        <v>37433</v>
      </c>
      <c r="K608" t="s">
        <v>42</v>
      </c>
      <c r="L608" t="s">
        <v>64</v>
      </c>
      <c r="M608" t="s">
        <v>76</v>
      </c>
      <c r="N608">
        <v>3842</v>
      </c>
      <c r="O608">
        <v>128.07</v>
      </c>
      <c r="P608">
        <v>0</v>
      </c>
      <c r="Q608" t="s">
        <v>11</v>
      </c>
      <c r="R608" t="s">
        <v>3</v>
      </c>
      <c r="S608" t="s">
        <v>4</v>
      </c>
      <c r="T608">
        <v>1</v>
      </c>
    </row>
    <row r="609" spans="1:20" x14ac:dyDescent="0.25">
      <c r="A609" s="13">
        <v>42736</v>
      </c>
      <c r="B609">
        <v>33262</v>
      </c>
      <c r="C609" t="s">
        <v>22</v>
      </c>
      <c r="D609">
        <v>48</v>
      </c>
      <c r="E609" t="s">
        <v>19</v>
      </c>
      <c r="F609" t="s">
        <v>32</v>
      </c>
      <c r="G609" s="13"/>
      <c r="H609" t="s">
        <v>64</v>
      </c>
      <c r="I609" t="s">
        <v>28</v>
      </c>
      <c r="J609" s="13">
        <v>39526</v>
      </c>
      <c r="K609" t="s">
        <v>42</v>
      </c>
      <c r="L609" t="s">
        <v>64</v>
      </c>
      <c r="M609" t="s">
        <v>76</v>
      </c>
      <c r="N609">
        <v>1749</v>
      </c>
      <c r="O609">
        <v>58.3</v>
      </c>
      <c r="P609">
        <v>0</v>
      </c>
      <c r="Q609" t="s">
        <v>11</v>
      </c>
      <c r="R609" t="s">
        <v>3</v>
      </c>
      <c r="S609" t="s">
        <v>4</v>
      </c>
      <c r="T609">
        <v>1</v>
      </c>
    </row>
    <row r="610" spans="1:20" x14ac:dyDescent="0.25">
      <c r="A610" s="13">
        <v>42736</v>
      </c>
      <c r="B610">
        <v>33278</v>
      </c>
      <c r="C610" t="s">
        <v>22</v>
      </c>
      <c r="D610">
        <v>32</v>
      </c>
      <c r="E610" t="s">
        <v>19</v>
      </c>
      <c r="F610" t="s">
        <v>32</v>
      </c>
      <c r="G610" s="13"/>
      <c r="H610" t="s">
        <v>64</v>
      </c>
      <c r="I610" t="s">
        <v>26</v>
      </c>
      <c r="J610" s="13">
        <v>40815</v>
      </c>
      <c r="K610" t="s">
        <v>42</v>
      </c>
      <c r="L610" t="s">
        <v>64</v>
      </c>
      <c r="M610" t="s">
        <v>76</v>
      </c>
      <c r="N610">
        <v>460</v>
      </c>
      <c r="O610">
        <v>15.33</v>
      </c>
      <c r="P610">
        <v>0</v>
      </c>
      <c r="Q610" t="s">
        <v>11</v>
      </c>
      <c r="R610" t="s">
        <v>3</v>
      </c>
      <c r="S610" t="s">
        <v>4</v>
      </c>
      <c r="T610">
        <v>1</v>
      </c>
    </row>
    <row r="611" spans="1:20" x14ac:dyDescent="0.25">
      <c r="A611" s="13">
        <v>42736</v>
      </c>
      <c r="B611">
        <v>53250</v>
      </c>
      <c r="C611" t="s">
        <v>22</v>
      </c>
      <c r="D611">
        <v>44</v>
      </c>
      <c r="E611" t="s">
        <v>19</v>
      </c>
      <c r="F611" t="s">
        <v>32</v>
      </c>
      <c r="G611" s="13"/>
      <c r="H611" t="s">
        <v>64</v>
      </c>
      <c r="I611" t="s">
        <v>29</v>
      </c>
      <c r="J611" s="13">
        <v>40302</v>
      </c>
      <c r="K611" t="s">
        <v>42</v>
      </c>
      <c r="L611" t="s">
        <v>64</v>
      </c>
      <c r="M611" t="s">
        <v>76</v>
      </c>
      <c r="N611">
        <v>973</v>
      </c>
      <c r="O611">
        <v>32.43</v>
      </c>
      <c r="P611">
        <v>0</v>
      </c>
      <c r="Q611" t="s">
        <v>11</v>
      </c>
      <c r="R611" t="s">
        <v>3</v>
      </c>
      <c r="S611" t="s">
        <v>4</v>
      </c>
      <c r="T611">
        <v>1</v>
      </c>
    </row>
    <row r="612" spans="1:20" x14ac:dyDescent="0.25">
      <c r="A612" s="13">
        <v>42736</v>
      </c>
      <c r="B612">
        <v>53292</v>
      </c>
      <c r="C612" t="s">
        <v>22</v>
      </c>
      <c r="D612">
        <v>40</v>
      </c>
      <c r="E612" t="s">
        <v>19</v>
      </c>
      <c r="F612" t="s">
        <v>32</v>
      </c>
      <c r="G612" s="13"/>
      <c r="H612" t="s">
        <v>64</v>
      </c>
      <c r="I612" t="s">
        <v>29</v>
      </c>
      <c r="J612" s="13">
        <v>34124</v>
      </c>
      <c r="K612" t="s">
        <v>42</v>
      </c>
      <c r="L612" t="s">
        <v>64</v>
      </c>
      <c r="M612" t="s">
        <v>76</v>
      </c>
      <c r="N612">
        <v>7151</v>
      </c>
      <c r="O612">
        <v>238.37</v>
      </c>
      <c r="P612">
        <v>0</v>
      </c>
      <c r="Q612" t="s">
        <v>11</v>
      </c>
      <c r="R612" t="s">
        <v>3</v>
      </c>
      <c r="S612" t="s">
        <v>4</v>
      </c>
      <c r="T612">
        <v>1</v>
      </c>
    </row>
    <row r="613" spans="1:20" x14ac:dyDescent="0.25">
      <c r="A613" s="13">
        <v>42736</v>
      </c>
      <c r="B613">
        <v>53402</v>
      </c>
      <c r="C613" t="s">
        <v>22</v>
      </c>
      <c r="D613">
        <v>33</v>
      </c>
      <c r="E613" t="s">
        <v>16</v>
      </c>
      <c r="F613" t="s">
        <v>32</v>
      </c>
      <c r="G613" s="13"/>
      <c r="H613" t="s">
        <v>64</v>
      </c>
      <c r="I613" t="s">
        <v>29</v>
      </c>
      <c r="J613" s="13">
        <v>40045</v>
      </c>
      <c r="K613" t="s">
        <v>42</v>
      </c>
      <c r="L613" t="s">
        <v>64</v>
      </c>
      <c r="M613" t="s">
        <v>76</v>
      </c>
      <c r="N613">
        <v>1230</v>
      </c>
      <c r="O613">
        <v>41</v>
      </c>
      <c r="P613">
        <v>0</v>
      </c>
      <c r="Q613" t="s">
        <v>11</v>
      </c>
      <c r="R613" t="s">
        <v>3</v>
      </c>
      <c r="S613" t="s">
        <v>4</v>
      </c>
      <c r="T613">
        <v>1</v>
      </c>
    </row>
    <row r="614" spans="1:20" x14ac:dyDescent="0.25">
      <c r="A614" s="13">
        <v>42736</v>
      </c>
      <c r="B614">
        <v>53554</v>
      </c>
      <c r="C614" t="s">
        <v>22</v>
      </c>
      <c r="D614">
        <v>31</v>
      </c>
      <c r="E614" t="s">
        <v>20</v>
      </c>
      <c r="F614" t="s">
        <v>32</v>
      </c>
      <c r="G614" s="13"/>
      <c r="H614" t="s">
        <v>64</v>
      </c>
      <c r="I614" t="s">
        <v>24</v>
      </c>
      <c r="J614" s="13">
        <v>38804</v>
      </c>
      <c r="K614" t="s">
        <v>42</v>
      </c>
      <c r="L614" t="s">
        <v>64</v>
      </c>
      <c r="M614" t="s">
        <v>76</v>
      </c>
      <c r="N614">
        <v>2471</v>
      </c>
      <c r="O614">
        <v>82.37</v>
      </c>
      <c r="P614">
        <v>0</v>
      </c>
      <c r="Q614" t="s">
        <v>11</v>
      </c>
      <c r="R614" t="s">
        <v>3</v>
      </c>
      <c r="S614" t="s">
        <v>4</v>
      </c>
      <c r="T614">
        <v>1</v>
      </c>
    </row>
    <row r="615" spans="1:20" x14ac:dyDescent="0.25">
      <c r="A615" s="13">
        <v>42736</v>
      </c>
      <c r="B615">
        <v>54064</v>
      </c>
      <c r="C615" t="s">
        <v>22</v>
      </c>
      <c r="D615">
        <v>43</v>
      </c>
      <c r="E615" t="s">
        <v>16</v>
      </c>
      <c r="F615" t="s">
        <v>32</v>
      </c>
      <c r="G615" s="13"/>
      <c r="H615" t="s">
        <v>64</v>
      </c>
      <c r="I615" t="s">
        <v>30</v>
      </c>
      <c r="J615" s="13">
        <v>40677</v>
      </c>
      <c r="K615" t="s">
        <v>42</v>
      </c>
      <c r="L615" t="s">
        <v>64</v>
      </c>
      <c r="M615" t="s">
        <v>76</v>
      </c>
      <c r="N615">
        <v>598</v>
      </c>
      <c r="O615">
        <v>19.93</v>
      </c>
      <c r="P615">
        <v>0</v>
      </c>
      <c r="Q615" t="s">
        <v>11</v>
      </c>
      <c r="R615" t="s">
        <v>3</v>
      </c>
      <c r="S615" t="s">
        <v>4</v>
      </c>
      <c r="T615">
        <v>1</v>
      </c>
    </row>
    <row r="616" spans="1:20" x14ac:dyDescent="0.25">
      <c r="A616" s="13">
        <v>42736</v>
      </c>
      <c r="B616">
        <v>54372</v>
      </c>
      <c r="C616" t="s">
        <v>22</v>
      </c>
      <c r="D616">
        <v>37</v>
      </c>
      <c r="E616" t="s">
        <v>21</v>
      </c>
      <c r="F616" t="s">
        <v>32</v>
      </c>
      <c r="G616" s="13"/>
      <c r="H616" t="s">
        <v>64</v>
      </c>
      <c r="I616" t="s">
        <v>27</v>
      </c>
      <c r="J616" s="13">
        <v>40918</v>
      </c>
      <c r="K616" t="s">
        <v>42</v>
      </c>
      <c r="L616" t="s">
        <v>64</v>
      </c>
      <c r="M616" t="s">
        <v>76</v>
      </c>
      <c r="N616">
        <v>357</v>
      </c>
      <c r="O616">
        <v>11.9</v>
      </c>
      <c r="P616">
        <v>0</v>
      </c>
      <c r="Q616" t="s">
        <v>11</v>
      </c>
      <c r="R616" t="s">
        <v>3</v>
      </c>
      <c r="S616" t="s">
        <v>4</v>
      </c>
      <c r="T616">
        <v>1</v>
      </c>
    </row>
    <row r="617" spans="1:20" x14ac:dyDescent="0.25">
      <c r="A617" s="13">
        <v>42767</v>
      </c>
      <c r="B617">
        <v>33240</v>
      </c>
      <c r="C617" t="s">
        <v>22</v>
      </c>
      <c r="D617">
        <v>30</v>
      </c>
      <c r="E617" t="s">
        <v>19</v>
      </c>
      <c r="F617" t="s">
        <v>32</v>
      </c>
      <c r="G617" s="13"/>
      <c r="H617" t="s">
        <v>64</v>
      </c>
      <c r="I617" t="s">
        <v>26</v>
      </c>
      <c r="J617" s="13">
        <v>37433</v>
      </c>
      <c r="K617" t="s">
        <v>42</v>
      </c>
      <c r="L617" t="s">
        <v>64</v>
      </c>
      <c r="M617" t="s">
        <v>76</v>
      </c>
      <c r="N617">
        <v>3873</v>
      </c>
      <c r="O617">
        <v>129.1</v>
      </c>
      <c r="P617">
        <v>0</v>
      </c>
      <c r="Q617" t="s">
        <v>11</v>
      </c>
      <c r="R617" t="s">
        <v>3</v>
      </c>
      <c r="S617" t="s">
        <v>5</v>
      </c>
      <c r="T617">
        <v>2</v>
      </c>
    </row>
    <row r="618" spans="1:20" x14ac:dyDescent="0.25">
      <c r="A618" s="13">
        <v>42767</v>
      </c>
      <c r="B618">
        <v>33262</v>
      </c>
      <c r="C618" t="s">
        <v>22</v>
      </c>
      <c r="D618">
        <v>48</v>
      </c>
      <c r="E618" t="s">
        <v>19</v>
      </c>
      <c r="F618" t="s">
        <v>32</v>
      </c>
      <c r="G618" s="13"/>
      <c r="H618" t="s">
        <v>64</v>
      </c>
      <c r="I618" t="s">
        <v>28</v>
      </c>
      <c r="J618" s="13">
        <v>39526</v>
      </c>
      <c r="K618" t="s">
        <v>42</v>
      </c>
      <c r="L618" t="s">
        <v>64</v>
      </c>
      <c r="M618" t="s">
        <v>76</v>
      </c>
      <c r="N618">
        <v>1780</v>
      </c>
      <c r="O618">
        <v>59.33</v>
      </c>
      <c r="P618">
        <v>0</v>
      </c>
      <c r="Q618" t="s">
        <v>11</v>
      </c>
      <c r="R618" t="s">
        <v>3</v>
      </c>
      <c r="S618" t="s">
        <v>5</v>
      </c>
      <c r="T618">
        <v>2</v>
      </c>
    </row>
    <row r="619" spans="1:20" x14ac:dyDescent="0.25">
      <c r="A619" s="13">
        <v>42767</v>
      </c>
      <c r="B619">
        <v>33278</v>
      </c>
      <c r="C619" t="s">
        <v>22</v>
      </c>
      <c r="D619">
        <v>32</v>
      </c>
      <c r="E619" t="s">
        <v>19</v>
      </c>
      <c r="F619" t="s">
        <v>32</v>
      </c>
      <c r="G619" s="13"/>
      <c r="H619" t="s">
        <v>64</v>
      </c>
      <c r="I619" t="s">
        <v>26</v>
      </c>
      <c r="J619" s="13">
        <v>40815</v>
      </c>
      <c r="K619" t="s">
        <v>42</v>
      </c>
      <c r="L619" t="s">
        <v>64</v>
      </c>
      <c r="M619" t="s">
        <v>76</v>
      </c>
      <c r="N619">
        <v>491</v>
      </c>
      <c r="O619">
        <v>16.37</v>
      </c>
      <c r="P619">
        <v>0</v>
      </c>
      <c r="Q619" t="s">
        <v>11</v>
      </c>
      <c r="R619" t="s">
        <v>3</v>
      </c>
      <c r="S619" t="s">
        <v>5</v>
      </c>
      <c r="T619">
        <v>2</v>
      </c>
    </row>
    <row r="620" spans="1:20" x14ac:dyDescent="0.25">
      <c r="A620" s="13">
        <v>42767</v>
      </c>
      <c r="B620">
        <v>53250</v>
      </c>
      <c r="C620" t="s">
        <v>22</v>
      </c>
      <c r="D620">
        <v>44</v>
      </c>
      <c r="E620" t="s">
        <v>19</v>
      </c>
      <c r="F620" t="s">
        <v>32</v>
      </c>
      <c r="G620" s="13"/>
      <c r="H620" t="s">
        <v>64</v>
      </c>
      <c r="I620" t="s">
        <v>29</v>
      </c>
      <c r="J620" s="13">
        <v>40302</v>
      </c>
      <c r="K620" t="s">
        <v>42</v>
      </c>
      <c r="L620" t="s">
        <v>64</v>
      </c>
      <c r="M620" t="s">
        <v>76</v>
      </c>
      <c r="N620">
        <v>1004</v>
      </c>
      <c r="O620">
        <v>33.47</v>
      </c>
      <c r="P620">
        <v>0</v>
      </c>
      <c r="Q620" t="s">
        <v>11</v>
      </c>
      <c r="R620" t="s">
        <v>3</v>
      </c>
      <c r="S620" t="s">
        <v>5</v>
      </c>
      <c r="T620">
        <v>2</v>
      </c>
    </row>
    <row r="621" spans="1:20" x14ac:dyDescent="0.25">
      <c r="A621" s="13">
        <v>42767</v>
      </c>
      <c r="B621">
        <v>53292</v>
      </c>
      <c r="C621" t="s">
        <v>22</v>
      </c>
      <c r="D621">
        <v>40</v>
      </c>
      <c r="E621" t="s">
        <v>19</v>
      </c>
      <c r="F621" t="s">
        <v>32</v>
      </c>
      <c r="G621" s="13"/>
      <c r="H621" t="s">
        <v>64</v>
      </c>
      <c r="I621" t="s">
        <v>29</v>
      </c>
      <c r="J621" s="13">
        <v>34124</v>
      </c>
      <c r="K621" t="s">
        <v>42</v>
      </c>
      <c r="L621" t="s">
        <v>64</v>
      </c>
      <c r="M621" t="s">
        <v>76</v>
      </c>
      <c r="N621">
        <v>7182</v>
      </c>
      <c r="O621">
        <v>239.4</v>
      </c>
      <c r="P621">
        <v>0</v>
      </c>
      <c r="Q621" t="s">
        <v>11</v>
      </c>
      <c r="R621" t="s">
        <v>3</v>
      </c>
      <c r="S621" t="s">
        <v>5</v>
      </c>
      <c r="T621">
        <v>2</v>
      </c>
    </row>
    <row r="622" spans="1:20" x14ac:dyDescent="0.25">
      <c r="A622" s="13">
        <v>42767</v>
      </c>
      <c r="B622">
        <v>53402</v>
      </c>
      <c r="C622" t="s">
        <v>22</v>
      </c>
      <c r="D622">
        <v>33</v>
      </c>
      <c r="E622" t="s">
        <v>16</v>
      </c>
      <c r="F622" t="s">
        <v>32</v>
      </c>
      <c r="G622" s="13"/>
      <c r="H622" t="s">
        <v>64</v>
      </c>
      <c r="I622" t="s">
        <v>29</v>
      </c>
      <c r="J622" s="13">
        <v>40045</v>
      </c>
      <c r="K622" t="s">
        <v>42</v>
      </c>
      <c r="L622" t="s">
        <v>64</v>
      </c>
      <c r="M622" t="s">
        <v>76</v>
      </c>
      <c r="N622">
        <v>1261</v>
      </c>
      <c r="O622">
        <v>42.03</v>
      </c>
      <c r="P622">
        <v>0</v>
      </c>
      <c r="Q622" t="s">
        <v>11</v>
      </c>
      <c r="R622" t="s">
        <v>3</v>
      </c>
      <c r="S622" t="s">
        <v>5</v>
      </c>
      <c r="T622">
        <v>2</v>
      </c>
    </row>
    <row r="623" spans="1:20" x14ac:dyDescent="0.25">
      <c r="A623" s="13">
        <v>42767</v>
      </c>
      <c r="B623">
        <v>53554</v>
      </c>
      <c r="C623" t="s">
        <v>22</v>
      </c>
      <c r="D623">
        <v>31</v>
      </c>
      <c r="E623" t="s">
        <v>20</v>
      </c>
      <c r="F623" t="s">
        <v>32</v>
      </c>
      <c r="G623" s="13"/>
      <c r="H623" t="s">
        <v>64</v>
      </c>
      <c r="I623" t="s">
        <v>24</v>
      </c>
      <c r="J623" s="13">
        <v>38804</v>
      </c>
      <c r="K623" t="s">
        <v>42</v>
      </c>
      <c r="L623" t="s">
        <v>64</v>
      </c>
      <c r="M623" t="s">
        <v>76</v>
      </c>
      <c r="N623">
        <v>2502</v>
      </c>
      <c r="O623">
        <v>83.4</v>
      </c>
      <c r="P623">
        <v>0</v>
      </c>
      <c r="Q623" t="s">
        <v>11</v>
      </c>
      <c r="R623" t="s">
        <v>3</v>
      </c>
      <c r="S623" t="s">
        <v>5</v>
      </c>
      <c r="T623">
        <v>2</v>
      </c>
    </row>
    <row r="624" spans="1:20" x14ac:dyDescent="0.25">
      <c r="A624" s="13">
        <v>42767</v>
      </c>
      <c r="B624">
        <v>54064</v>
      </c>
      <c r="C624" t="s">
        <v>22</v>
      </c>
      <c r="D624">
        <v>43</v>
      </c>
      <c r="E624" t="s">
        <v>16</v>
      </c>
      <c r="F624" t="s">
        <v>32</v>
      </c>
      <c r="G624" s="13"/>
      <c r="H624" t="s">
        <v>64</v>
      </c>
      <c r="I624" t="s">
        <v>30</v>
      </c>
      <c r="J624" s="13">
        <v>40677</v>
      </c>
      <c r="K624" t="s">
        <v>42</v>
      </c>
      <c r="L624" t="s">
        <v>64</v>
      </c>
      <c r="M624" t="s">
        <v>76</v>
      </c>
      <c r="N624">
        <v>629</v>
      </c>
      <c r="O624">
        <v>20.97</v>
      </c>
      <c r="P624">
        <v>0</v>
      </c>
      <c r="Q624" t="s">
        <v>11</v>
      </c>
      <c r="R624" t="s">
        <v>3</v>
      </c>
      <c r="S624" t="s">
        <v>5</v>
      </c>
      <c r="T624">
        <v>2</v>
      </c>
    </row>
    <row r="625" spans="1:20" x14ac:dyDescent="0.25">
      <c r="A625" s="13">
        <v>42767</v>
      </c>
      <c r="B625">
        <v>54372</v>
      </c>
      <c r="C625" t="s">
        <v>22</v>
      </c>
      <c r="D625">
        <v>37</v>
      </c>
      <c r="E625" t="s">
        <v>21</v>
      </c>
      <c r="F625" t="s">
        <v>32</v>
      </c>
      <c r="G625" s="13"/>
      <c r="H625" t="s">
        <v>64</v>
      </c>
      <c r="I625" t="s">
        <v>27</v>
      </c>
      <c r="J625" s="13">
        <v>40918</v>
      </c>
      <c r="K625" t="s">
        <v>42</v>
      </c>
      <c r="L625" t="s">
        <v>64</v>
      </c>
      <c r="M625" t="s">
        <v>76</v>
      </c>
      <c r="N625">
        <v>388</v>
      </c>
      <c r="O625">
        <v>12.93</v>
      </c>
      <c r="P625">
        <v>0</v>
      </c>
      <c r="Q625" t="s">
        <v>11</v>
      </c>
      <c r="R625" t="s">
        <v>3</v>
      </c>
      <c r="S625" t="s">
        <v>5</v>
      </c>
      <c r="T625">
        <v>2</v>
      </c>
    </row>
    <row r="626" spans="1:20" x14ac:dyDescent="0.25">
      <c r="A626" s="13">
        <v>42795</v>
      </c>
      <c r="B626">
        <v>33240</v>
      </c>
      <c r="C626" t="s">
        <v>22</v>
      </c>
      <c r="D626">
        <v>30</v>
      </c>
      <c r="E626" t="s">
        <v>19</v>
      </c>
      <c r="F626" t="s">
        <v>32</v>
      </c>
      <c r="G626" s="13"/>
      <c r="H626" t="s">
        <v>64</v>
      </c>
      <c r="I626" t="s">
        <v>26</v>
      </c>
      <c r="J626" s="13">
        <v>37433</v>
      </c>
      <c r="K626" t="s">
        <v>42</v>
      </c>
      <c r="L626" t="s">
        <v>64</v>
      </c>
      <c r="M626" t="s">
        <v>76</v>
      </c>
      <c r="N626">
        <v>3901</v>
      </c>
      <c r="O626">
        <v>130.03</v>
      </c>
      <c r="P626">
        <v>0</v>
      </c>
      <c r="Q626" t="s">
        <v>11</v>
      </c>
      <c r="R626" t="s">
        <v>3</v>
      </c>
      <c r="S626" t="s">
        <v>6</v>
      </c>
      <c r="T626">
        <v>3</v>
      </c>
    </row>
    <row r="627" spans="1:20" x14ac:dyDescent="0.25">
      <c r="A627" s="13">
        <v>42795</v>
      </c>
      <c r="B627">
        <v>33262</v>
      </c>
      <c r="C627" t="s">
        <v>22</v>
      </c>
      <c r="D627">
        <v>48</v>
      </c>
      <c r="E627" t="s">
        <v>19</v>
      </c>
      <c r="F627" t="s">
        <v>32</v>
      </c>
      <c r="G627" s="13"/>
      <c r="H627" t="s">
        <v>64</v>
      </c>
      <c r="I627" t="s">
        <v>28</v>
      </c>
      <c r="J627" s="13">
        <v>39526</v>
      </c>
      <c r="K627" t="s">
        <v>42</v>
      </c>
      <c r="L627" t="s">
        <v>64</v>
      </c>
      <c r="M627" t="s">
        <v>76</v>
      </c>
      <c r="N627">
        <v>1808</v>
      </c>
      <c r="O627">
        <v>60.27</v>
      </c>
      <c r="P627">
        <v>0</v>
      </c>
      <c r="Q627" t="s">
        <v>11</v>
      </c>
      <c r="R627" t="s">
        <v>3</v>
      </c>
      <c r="S627" t="s">
        <v>6</v>
      </c>
      <c r="T627">
        <v>3</v>
      </c>
    </row>
    <row r="628" spans="1:20" x14ac:dyDescent="0.25">
      <c r="A628" s="13">
        <v>42795</v>
      </c>
      <c r="B628">
        <v>33278</v>
      </c>
      <c r="C628" t="s">
        <v>22</v>
      </c>
      <c r="D628">
        <v>32</v>
      </c>
      <c r="E628" t="s">
        <v>19</v>
      </c>
      <c r="F628" t="s">
        <v>32</v>
      </c>
      <c r="G628" s="13"/>
      <c r="H628" t="s">
        <v>64</v>
      </c>
      <c r="I628" t="s">
        <v>26</v>
      </c>
      <c r="J628" s="13">
        <v>40815</v>
      </c>
      <c r="K628" t="s">
        <v>42</v>
      </c>
      <c r="L628" t="s">
        <v>64</v>
      </c>
      <c r="M628" t="s">
        <v>76</v>
      </c>
      <c r="N628">
        <v>519</v>
      </c>
      <c r="O628">
        <v>17.3</v>
      </c>
      <c r="P628">
        <v>0</v>
      </c>
      <c r="Q628" t="s">
        <v>11</v>
      </c>
      <c r="R628" t="s">
        <v>3</v>
      </c>
      <c r="S628" t="s">
        <v>6</v>
      </c>
      <c r="T628">
        <v>3</v>
      </c>
    </row>
    <row r="629" spans="1:20" x14ac:dyDescent="0.25">
      <c r="A629" s="13">
        <v>42795</v>
      </c>
      <c r="B629">
        <v>53250</v>
      </c>
      <c r="C629" t="s">
        <v>22</v>
      </c>
      <c r="D629">
        <v>44</v>
      </c>
      <c r="E629" t="s">
        <v>19</v>
      </c>
      <c r="F629" t="s">
        <v>32</v>
      </c>
      <c r="G629" s="13"/>
      <c r="H629" t="s">
        <v>64</v>
      </c>
      <c r="I629" t="s">
        <v>29</v>
      </c>
      <c r="J629" s="13">
        <v>40302</v>
      </c>
      <c r="K629" t="s">
        <v>42</v>
      </c>
      <c r="L629" t="s">
        <v>64</v>
      </c>
      <c r="M629" t="s">
        <v>76</v>
      </c>
      <c r="N629">
        <v>1032</v>
      </c>
      <c r="O629">
        <v>34.4</v>
      </c>
      <c r="P629">
        <v>0</v>
      </c>
      <c r="Q629" t="s">
        <v>11</v>
      </c>
      <c r="R629" t="s">
        <v>3</v>
      </c>
      <c r="S629" t="s">
        <v>6</v>
      </c>
      <c r="T629">
        <v>3</v>
      </c>
    </row>
    <row r="630" spans="1:20" x14ac:dyDescent="0.25">
      <c r="A630" s="13">
        <v>42795</v>
      </c>
      <c r="B630">
        <v>53292</v>
      </c>
      <c r="C630" t="s">
        <v>22</v>
      </c>
      <c r="D630">
        <v>40</v>
      </c>
      <c r="E630" t="s">
        <v>19</v>
      </c>
      <c r="F630" t="s">
        <v>32</v>
      </c>
      <c r="G630" s="13"/>
      <c r="H630" t="s">
        <v>64</v>
      </c>
      <c r="I630" t="s">
        <v>29</v>
      </c>
      <c r="J630" s="13">
        <v>34124</v>
      </c>
      <c r="K630" t="s">
        <v>42</v>
      </c>
      <c r="L630" t="s">
        <v>64</v>
      </c>
      <c r="M630" t="s">
        <v>76</v>
      </c>
      <c r="N630">
        <v>7210</v>
      </c>
      <c r="O630">
        <v>240.33</v>
      </c>
      <c r="P630">
        <v>0</v>
      </c>
      <c r="Q630" t="s">
        <v>11</v>
      </c>
      <c r="R630" t="s">
        <v>3</v>
      </c>
      <c r="S630" t="s">
        <v>6</v>
      </c>
      <c r="T630">
        <v>3</v>
      </c>
    </row>
    <row r="631" spans="1:20" x14ac:dyDescent="0.25">
      <c r="A631" s="13">
        <v>42795</v>
      </c>
      <c r="B631">
        <v>53402</v>
      </c>
      <c r="C631" t="s">
        <v>22</v>
      </c>
      <c r="D631">
        <v>33</v>
      </c>
      <c r="E631" t="s">
        <v>16</v>
      </c>
      <c r="F631" t="s">
        <v>32</v>
      </c>
      <c r="G631" s="13"/>
      <c r="H631" t="s">
        <v>64</v>
      </c>
      <c r="I631" t="s">
        <v>29</v>
      </c>
      <c r="J631" s="13">
        <v>40045</v>
      </c>
      <c r="K631" t="s">
        <v>42</v>
      </c>
      <c r="L631" t="s">
        <v>64</v>
      </c>
      <c r="M631" t="s">
        <v>76</v>
      </c>
      <c r="N631">
        <v>1289</v>
      </c>
      <c r="O631">
        <v>42.97</v>
      </c>
      <c r="P631">
        <v>0</v>
      </c>
      <c r="Q631" t="s">
        <v>11</v>
      </c>
      <c r="R631" t="s">
        <v>3</v>
      </c>
      <c r="S631" t="s">
        <v>6</v>
      </c>
      <c r="T631">
        <v>3</v>
      </c>
    </row>
    <row r="632" spans="1:20" x14ac:dyDescent="0.25">
      <c r="A632" s="13">
        <v>42795</v>
      </c>
      <c r="B632">
        <v>53554</v>
      </c>
      <c r="C632" t="s">
        <v>22</v>
      </c>
      <c r="D632">
        <v>31</v>
      </c>
      <c r="E632" t="s">
        <v>20</v>
      </c>
      <c r="F632" t="s">
        <v>32</v>
      </c>
      <c r="G632" s="13"/>
      <c r="H632" t="s">
        <v>64</v>
      </c>
      <c r="I632" t="s">
        <v>24</v>
      </c>
      <c r="J632" s="13">
        <v>38804</v>
      </c>
      <c r="K632" t="s">
        <v>42</v>
      </c>
      <c r="L632" t="s">
        <v>64</v>
      </c>
      <c r="M632" t="s">
        <v>76</v>
      </c>
      <c r="N632">
        <v>2530</v>
      </c>
      <c r="O632">
        <v>84.33</v>
      </c>
      <c r="P632">
        <v>0</v>
      </c>
      <c r="Q632" t="s">
        <v>11</v>
      </c>
      <c r="R632" t="s">
        <v>3</v>
      </c>
      <c r="S632" t="s">
        <v>6</v>
      </c>
      <c r="T632">
        <v>3</v>
      </c>
    </row>
    <row r="633" spans="1:20" x14ac:dyDescent="0.25">
      <c r="A633" s="13">
        <v>42795</v>
      </c>
      <c r="B633">
        <v>54064</v>
      </c>
      <c r="C633" t="s">
        <v>22</v>
      </c>
      <c r="D633">
        <v>43</v>
      </c>
      <c r="E633" t="s">
        <v>16</v>
      </c>
      <c r="F633" t="s">
        <v>32</v>
      </c>
      <c r="G633" s="13"/>
      <c r="H633" t="s">
        <v>64</v>
      </c>
      <c r="I633" t="s">
        <v>30</v>
      </c>
      <c r="J633" s="13">
        <v>40677</v>
      </c>
      <c r="K633" t="s">
        <v>42</v>
      </c>
      <c r="L633" t="s">
        <v>64</v>
      </c>
      <c r="M633" t="s">
        <v>76</v>
      </c>
      <c r="N633">
        <v>657</v>
      </c>
      <c r="O633">
        <v>21.9</v>
      </c>
      <c r="P633">
        <v>0</v>
      </c>
      <c r="Q633" t="s">
        <v>11</v>
      </c>
      <c r="R633" t="s">
        <v>3</v>
      </c>
      <c r="S633" t="s">
        <v>6</v>
      </c>
      <c r="T633">
        <v>3</v>
      </c>
    </row>
    <row r="634" spans="1:20" x14ac:dyDescent="0.25">
      <c r="A634" s="13">
        <v>42795</v>
      </c>
      <c r="B634">
        <v>54372</v>
      </c>
      <c r="C634" t="s">
        <v>22</v>
      </c>
      <c r="D634">
        <v>37</v>
      </c>
      <c r="E634" t="s">
        <v>21</v>
      </c>
      <c r="F634" t="s">
        <v>32</v>
      </c>
      <c r="G634" s="13"/>
      <c r="H634" t="s">
        <v>64</v>
      </c>
      <c r="I634" t="s">
        <v>27</v>
      </c>
      <c r="J634" s="13">
        <v>40918</v>
      </c>
      <c r="K634" t="s">
        <v>42</v>
      </c>
      <c r="L634" t="s">
        <v>64</v>
      </c>
      <c r="M634" t="s">
        <v>76</v>
      </c>
      <c r="N634">
        <v>416</v>
      </c>
      <c r="O634">
        <v>13.87</v>
      </c>
      <c r="P634">
        <v>0</v>
      </c>
      <c r="Q634" t="s">
        <v>11</v>
      </c>
      <c r="R634" t="s">
        <v>3</v>
      </c>
      <c r="S634" t="s">
        <v>6</v>
      </c>
      <c r="T634">
        <v>3</v>
      </c>
    </row>
    <row r="635" spans="1:20" x14ac:dyDescent="0.25">
      <c r="A635" s="13">
        <v>42826</v>
      </c>
      <c r="B635">
        <v>33240</v>
      </c>
      <c r="C635" t="s">
        <v>22</v>
      </c>
      <c r="D635">
        <v>30</v>
      </c>
      <c r="E635" t="s">
        <v>19</v>
      </c>
      <c r="F635" t="s">
        <v>32</v>
      </c>
      <c r="G635" s="13"/>
      <c r="H635" t="s">
        <v>64</v>
      </c>
      <c r="I635" t="s">
        <v>26</v>
      </c>
      <c r="J635" s="13">
        <v>37433</v>
      </c>
      <c r="K635" t="s">
        <v>42</v>
      </c>
      <c r="L635" t="s">
        <v>64</v>
      </c>
      <c r="M635" t="s">
        <v>76</v>
      </c>
      <c r="N635">
        <v>3932</v>
      </c>
      <c r="O635">
        <v>131.07</v>
      </c>
      <c r="P635">
        <v>0</v>
      </c>
      <c r="Q635" t="s">
        <v>11</v>
      </c>
      <c r="R635" t="s">
        <v>7</v>
      </c>
      <c r="S635" t="s">
        <v>68</v>
      </c>
      <c r="T635">
        <v>4</v>
      </c>
    </row>
    <row r="636" spans="1:20" x14ac:dyDescent="0.25">
      <c r="A636" s="13">
        <v>42826</v>
      </c>
      <c r="B636">
        <v>33262</v>
      </c>
      <c r="C636" t="s">
        <v>22</v>
      </c>
      <c r="D636">
        <v>48</v>
      </c>
      <c r="E636" t="s">
        <v>19</v>
      </c>
      <c r="F636" t="s">
        <v>32</v>
      </c>
      <c r="G636" s="13"/>
      <c r="H636" t="s">
        <v>64</v>
      </c>
      <c r="I636" t="s">
        <v>28</v>
      </c>
      <c r="J636" s="13">
        <v>39526</v>
      </c>
      <c r="K636" t="s">
        <v>42</v>
      </c>
      <c r="L636" t="s">
        <v>64</v>
      </c>
      <c r="M636" t="s">
        <v>76</v>
      </c>
      <c r="N636">
        <v>1839</v>
      </c>
      <c r="O636">
        <v>61.3</v>
      </c>
      <c r="P636">
        <v>0</v>
      </c>
      <c r="Q636" t="s">
        <v>11</v>
      </c>
      <c r="R636" t="s">
        <v>7</v>
      </c>
      <c r="S636" t="s">
        <v>68</v>
      </c>
      <c r="T636">
        <v>4</v>
      </c>
    </row>
    <row r="637" spans="1:20" x14ac:dyDescent="0.25">
      <c r="A637" s="13">
        <v>42826</v>
      </c>
      <c r="B637">
        <v>33278</v>
      </c>
      <c r="C637" t="s">
        <v>22</v>
      </c>
      <c r="D637">
        <v>32</v>
      </c>
      <c r="E637" t="s">
        <v>19</v>
      </c>
      <c r="F637" t="s">
        <v>32</v>
      </c>
      <c r="G637" s="13"/>
      <c r="H637" t="s">
        <v>64</v>
      </c>
      <c r="I637" t="s">
        <v>26</v>
      </c>
      <c r="J637" s="13">
        <v>40815</v>
      </c>
      <c r="K637" t="s">
        <v>42</v>
      </c>
      <c r="L637" t="s">
        <v>64</v>
      </c>
      <c r="M637" t="s">
        <v>76</v>
      </c>
      <c r="N637">
        <v>550</v>
      </c>
      <c r="O637">
        <v>18.329999999999998</v>
      </c>
      <c r="P637">
        <v>0</v>
      </c>
      <c r="Q637" t="s">
        <v>11</v>
      </c>
      <c r="R637" t="s">
        <v>7</v>
      </c>
      <c r="S637" t="s">
        <v>68</v>
      </c>
      <c r="T637">
        <v>4</v>
      </c>
    </row>
    <row r="638" spans="1:20" x14ac:dyDescent="0.25">
      <c r="A638" s="13">
        <v>42826</v>
      </c>
      <c r="B638">
        <v>53250</v>
      </c>
      <c r="C638" t="s">
        <v>22</v>
      </c>
      <c r="D638">
        <v>44</v>
      </c>
      <c r="E638" t="s">
        <v>19</v>
      </c>
      <c r="F638" t="s">
        <v>32</v>
      </c>
      <c r="G638" s="13"/>
      <c r="H638" t="s">
        <v>64</v>
      </c>
      <c r="I638" t="s">
        <v>29</v>
      </c>
      <c r="J638" s="13">
        <v>40302</v>
      </c>
      <c r="K638" t="s">
        <v>42</v>
      </c>
      <c r="L638" t="s">
        <v>64</v>
      </c>
      <c r="M638" t="s">
        <v>76</v>
      </c>
      <c r="N638">
        <v>1063</v>
      </c>
      <c r="O638">
        <v>35.43</v>
      </c>
      <c r="P638">
        <v>0</v>
      </c>
      <c r="Q638" t="s">
        <v>11</v>
      </c>
      <c r="R638" t="s">
        <v>7</v>
      </c>
      <c r="S638" t="s">
        <v>68</v>
      </c>
      <c r="T638">
        <v>4</v>
      </c>
    </row>
    <row r="639" spans="1:20" x14ac:dyDescent="0.25">
      <c r="A639" s="13">
        <v>42826</v>
      </c>
      <c r="B639">
        <v>53292</v>
      </c>
      <c r="C639" t="s">
        <v>22</v>
      </c>
      <c r="D639">
        <v>40</v>
      </c>
      <c r="E639" t="s">
        <v>19</v>
      </c>
      <c r="F639" t="s">
        <v>32</v>
      </c>
      <c r="G639" s="13"/>
      <c r="H639" t="s">
        <v>64</v>
      </c>
      <c r="I639" t="s">
        <v>29</v>
      </c>
      <c r="J639" s="13">
        <v>34124</v>
      </c>
      <c r="K639" t="s">
        <v>42</v>
      </c>
      <c r="L639" t="s">
        <v>64</v>
      </c>
      <c r="M639" t="s">
        <v>76</v>
      </c>
      <c r="N639">
        <v>7241</v>
      </c>
      <c r="O639">
        <v>241.37</v>
      </c>
      <c r="P639">
        <v>0</v>
      </c>
      <c r="Q639" t="s">
        <v>11</v>
      </c>
      <c r="R639" t="s">
        <v>7</v>
      </c>
      <c r="S639" t="s">
        <v>68</v>
      </c>
      <c r="T639">
        <v>4</v>
      </c>
    </row>
    <row r="640" spans="1:20" x14ac:dyDescent="0.25">
      <c r="A640" s="13">
        <v>42826</v>
      </c>
      <c r="B640">
        <v>53402</v>
      </c>
      <c r="C640" t="s">
        <v>22</v>
      </c>
      <c r="D640">
        <v>33</v>
      </c>
      <c r="E640" t="s">
        <v>16</v>
      </c>
      <c r="F640" t="s">
        <v>32</v>
      </c>
      <c r="G640" s="13"/>
      <c r="H640" t="s">
        <v>64</v>
      </c>
      <c r="I640" t="s">
        <v>29</v>
      </c>
      <c r="J640" s="13">
        <v>40045</v>
      </c>
      <c r="K640" t="s">
        <v>42</v>
      </c>
      <c r="L640" t="s">
        <v>64</v>
      </c>
      <c r="M640" t="s">
        <v>76</v>
      </c>
      <c r="N640">
        <v>1320</v>
      </c>
      <c r="O640">
        <v>44</v>
      </c>
      <c r="P640">
        <v>0</v>
      </c>
      <c r="Q640" t="s">
        <v>11</v>
      </c>
      <c r="R640" t="s">
        <v>7</v>
      </c>
      <c r="S640" t="s">
        <v>68</v>
      </c>
      <c r="T640">
        <v>4</v>
      </c>
    </row>
    <row r="641" spans="1:20" x14ac:dyDescent="0.25">
      <c r="A641" s="13">
        <v>42826</v>
      </c>
      <c r="B641">
        <v>53554</v>
      </c>
      <c r="C641" t="s">
        <v>22</v>
      </c>
      <c r="D641">
        <v>31</v>
      </c>
      <c r="E641" t="s">
        <v>20</v>
      </c>
      <c r="F641" t="s">
        <v>32</v>
      </c>
      <c r="G641" s="13"/>
      <c r="H641" t="s">
        <v>64</v>
      </c>
      <c r="I641" t="s">
        <v>24</v>
      </c>
      <c r="J641" s="13">
        <v>38804</v>
      </c>
      <c r="K641" t="s">
        <v>42</v>
      </c>
      <c r="L641" t="s">
        <v>64</v>
      </c>
      <c r="M641" t="s">
        <v>76</v>
      </c>
      <c r="N641">
        <v>2561</v>
      </c>
      <c r="O641">
        <v>85.37</v>
      </c>
      <c r="P641">
        <v>0</v>
      </c>
      <c r="Q641" t="s">
        <v>11</v>
      </c>
      <c r="R641" t="s">
        <v>7</v>
      </c>
      <c r="S641" t="s">
        <v>68</v>
      </c>
      <c r="T641">
        <v>4</v>
      </c>
    </row>
    <row r="642" spans="1:20" x14ac:dyDescent="0.25">
      <c r="A642" s="13">
        <v>42826</v>
      </c>
      <c r="B642">
        <v>54064</v>
      </c>
      <c r="C642" t="s">
        <v>22</v>
      </c>
      <c r="D642">
        <v>43</v>
      </c>
      <c r="E642" t="s">
        <v>16</v>
      </c>
      <c r="F642" t="s">
        <v>32</v>
      </c>
      <c r="G642" s="13"/>
      <c r="H642" t="s">
        <v>64</v>
      </c>
      <c r="I642" t="s">
        <v>30</v>
      </c>
      <c r="J642" s="13">
        <v>40677</v>
      </c>
      <c r="K642" t="s">
        <v>42</v>
      </c>
      <c r="L642" t="s">
        <v>64</v>
      </c>
      <c r="M642" t="s">
        <v>76</v>
      </c>
      <c r="N642">
        <v>688</v>
      </c>
      <c r="O642">
        <v>22.93</v>
      </c>
      <c r="P642">
        <v>0</v>
      </c>
      <c r="Q642" t="s">
        <v>11</v>
      </c>
      <c r="R642" t="s">
        <v>7</v>
      </c>
      <c r="S642" t="s">
        <v>68</v>
      </c>
      <c r="T642">
        <v>4</v>
      </c>
    </row>
    <row r="643" spans="1:20" x14ac:dyDescent="0.25">
      <c r="A643" s="13">
        <v>42826</v>
      </c>
      <c r="B643">
        <v>54372</v>
      </c>
      <c r="C643" t="s">
        <v>22</v>
      </c>
      <c r="D643">
        <v>37</v>
      </c>
      <c r="E643" t="s">
        <v>21</v>
      </c>
      <c r="F643" t="s">
        <v>32</v>
      </c>
      <c r="G643" s="13"/>
      <c r="H643" t="s">
        <v>64</v>
      </c>
      <c r="I643" t="s">
        <v>27</v>
      </c>
      <c r="J643" s="13">
        <v>40918</v>
      </c>
      <c r="K643" t="s">
        <v>42</v>
      </c>
      <c r="L643" t="s">
        <v>64</v>
      </c>
      <c r="M643" t="s">
        <v>76</v>
      </c>
      <c r="N643">
        <v>447</v>
      </c>
      <c r="O643">
        <v>14.9</v>
      </c>
      <c r="P643">
        <v>0</v>
      </c>
      <c r="Q643" t="s">
        <v>11</v>
      </c>
      <c r="R643" t="s">
        <v>7</v>
      </c>
      <c r="S643" t="s">
        <v>68</v>
      </c>
      <c r="T643">
        <v>4</v>
      </c>
    </row>
    <row r="644" spans="1:20" x14ac:dyDescent="0.25">
      <c r="A644" s="13">
        <v>42856</v>
      </c>
      <c r="B644">
        <v>33240</v>
      </c>
      <c r="C644" t="s">
        <v>22</v>
      </c>
      <c r="D644">
        <v>30</v>
      </c>
      <c r="E644" t="s">
        <v>19</v>
      </c>
      <c r="F644" t="s">
        <v>32</v>
      </c>
      <c r="G644" s="13"/>
      <c r="H644" t="s">
        <v>64</v>
      </c>
      <c r="I644" t="s">
        <v>26</v>
      </c>
      <c r="J644" s="13">
        <v>37433</v>
      </c>
      <c r="K644" t="s">
        <v>42</v>
      </c>
      <c r="L644" t="s">
        <v>64</v>
      </c>
      <c r="M644" t="s">
        <v>76</v>
      </c>
      <c r="N644">
        <v>3962</v>
      </c>
      <c r="O644">
        <v>132.07</v>
      </c>
      <c r="P644">
        <v>0</v>
      </c>
      <c r="Q644" t="s">
        <v>11</v>
      </c>
      <c r="R644" t="s">
        <v>7</v>
      </c>
      <c r="S644" t="s">
        <v>69</v>
      </c>
      <c r="T644">
        <v>5</v>
      </c>
    </row>
    <row r="645" spans="1:20" x14ac:dyDescent="0.25">
      <c r="A645" s="13">
        <v>42856</v>
      </c>
      <c r="B645">
        <v>33262</v>
      </c>
      <c r="C645" t="s">
        <v>22</v>
      </c>
      <c r="D645">
        <v>48</v>
      </c>
      <c r="E645" t="s">
        <v>19</v>
      </c>
      <c r="F645" t="s">
        <v>32</v>
      </c>
      <c r="G645" s="13"/>
      <c r="H645" t="s">
        <v>64</v>
      </c>
      <c r="I645" t="s">
        <v>28</v>
      </c>
      <c r="J645" s="13">
        <v>39526</v>
      </c>
      <c r="K645" t="s">
        <v>42</v>
      </c>
      <c r="L645" t="s">
        <v>64</v>
      </c>
      <c r="M645" t="s">
        <v>76</v>
      </c>
      <c r="N645">
        <v>1869</v>
      </c>
      <c r="O645">
        <v>62.3</v>
      </c>
      <c r="P645">
        <v>0</v>
      </c>
      <c r="Q645" t="s">
        <v>11</v>
      </c>
      <c r="R645" t="s">
        <v>7</v>
      </c>
      <c r="S645" t="s">
        <v>69</v>
      </c>
      <c r="T645">
        <v>5</v>
      </c>
    </row>
    <row r="646" spans="1:20" x14ac:dyDescent="0.25">
      <c r="A646" s="13">
        <v>42856</v>
      </c>
      <c r="B646">
        <v>33278</v>
      </c>
      <c r="C646" t="s">
        <v>22</v>
      </c>
      <c r="D646">
        <v>32</v>
      </c>
      <c r="E646" t="s">
        <v>19</v>
      </c>
      <c r="F646" t="s">
        <v>32</v>
      </c>
      <c r="G646" s="13"/>
      <c r="H646" t="s">
        <v>64</v>
      </c>
      <c r="I646" t="s">
        <v>26</v>
      </c>
      <c r="J646" s="13">
        <v>40815</v>
      </c>
      <c r="K646" t="s">
        <v>42</v>
      </c>
      <c r="L646" t="s">
        <v>64</v>
      </c>
      <c r="M646" t="s">
        <v>76</v>
      </c>
      <c r="N646">
        <v>580</v>
      </c>
      <c r="O646">
        <v>19.329999999999998</v>
      </c>
      <c r="P646">
        <v>0</v>
      </c>
      <c r="Q646" t="s">
        <v>11</v>
      </c>
      <c r="R646" t="s">
        <v>7</v>
      </c>
      <c r="S646" t="s">
        <v>69</v>
      </c>
      <c r="T646">
        <v>5</v>
      </c>
    </row>
    <row r="647" spans="1:20" x14ac:dyDescent="0.25">
      <c r="A647" s="13">
        <v>42856</v>
      </c>
      <c r="B647">
        <v>53250</v>
      </c>
      <c r="C647" t="s">
        <v>22</v>
      </c>
      <c r="D647">
        <v>44</v>
      </c>
      <c r="E647" t="s">
        <v>19</v>
      </c>
      <c r="F647" t="s">
        <v>32</v>
      </c>
      <c r="G647" s="13"/>
      <c r="H647" t="s">
        <v>64</v>
      </c>
      <c r="I647" t="s">
        <v>29</v>
      </c>
      <c r="J647" s="13">
        <v>40302</v>
      </c>
      <c r="K647" t="s">
        <v>42</v>
      </c>
      <c r="L647" t="s">
        <v>64</v>
      </c>
      <c r="M647" t="s">
        <v>76</v>
      </c>
      <c r="N647">
        <v>1093</v>
      </c>
      <c r="O647">
        <v>36.43</v>
      </c>
      <c r="P647">
        <v>0</v>
      </c>
      <c r="Q647" t="s">
        <v>11</v>
      </c>
      <c r="R647" t="s">
        <v>7</v>
      </c>
      <c r="S647" t="s">
        <v>69</v>
      </c>
      <c r="T647">
        <v>5</v>
      </c>
    </row>
    <row r="648" spans="1:20" x14ac:dyDescent="0.25">
      <c r="A648" s="13">
        <v>42856</v>
      </c>
      <c r="B648">
        <v>53292</v>
      </c>
      <c r="C648" t="s">
        <v>22</v>
      </c>
      <c r="D648">
        <v>40</v>
      </c>
      <c r="E648" t="s">
        <v>19</v>
      </c>
      <c r="F648" t="s">
        <v>32</v>
      </c>
      <c r="G648" s="13"/>
      <c r="H648" t="s">
        <v>64</v>
      </c>
      <c r="I648" t="s">
        <v>29</v>
      </c>
      <c r="J648" s="13">
        <v>34124</v>
      </c>
      <c r="K648" t="s">
        <v>42</v>
      </c>
      <c r="L648" t="s">
        <v>64</v>
      </c>
      <c r="M648" t="s">
        <v>76</v>
      </c>
      <c r="N648">
        <v>7271</v>
      </c>
      <c r="O648">
        <v>242.37</v>
      </c>
      <c r="P648">
        <v>0</v>
      </c>
      <c r="Q648" t="s">
        <v>11</v>
      </c>
      <c r="R648" t="s">
        <v>7</v>
      </c>
      <c r="S648" t="s">
        <v>69</v>
      </c>
      <c r="T648">
        <v>5</v>
      </c>
    </row>
    <row r="649" spans="1:20" x14ac:dyDescent="0.25">
      <c r="A649" s="13">
        <v>42856</v>
      </c>
      <c r="B649">
        <v>53402</v>
      </c>
      <c r="C649" t="s">
        <v>22</v>
      </c>
      <c r="D649">
        <v>33</v>
      </c>
      <c r="E649" t="s">
        <v>16</v>
      </c>
      <c r="F649" t="s">
        <v>32</v>
      </c>
      <c r="G649" s="13"/>
      <c r="H649" t="s">
        <v>64</v>
      </c>
      <c r="I649" t="s">
        <v>29</v>
      </c>
      <c r="J649" s="13">
        <v>40045</v>
      </c>
      <c r="K649" t="s">
        <v>42</v>
      </c>
      <c r="L649" t="s">
        <v>64</v>
      </c>
      <c r="M649" t="s">
        <v>76</v>
      </c>
      <c r="N649">
        <v>1350</v>
      </c>
      <c r="O649">
        <v>45</v>
      </c>
      <c r="P649">
        <v>0</v>
      </c>
      <c r="Q649" t="s">
        <v>11</v>
      </c>
      <c r="R649" t="s">
        <v>7</v>
      </c>
      <c r="S649" t="s">
        <v>69</v>
      </c>
      <c r="T649">
        <v>5</v>
      </c>
    </row>
    <row r="650" spans="1:20" x14ac:dyDescent="0.25">
      <c r="A650" s="13">
        <v>42856</v>
      </c>
      <c r="B650">
        <v>53554</v>
      </c>
      <c r="C650" t="s">
        <v>22</v>
      </c>
      <c r="D650">
        <v>31</v>
      </c>
      <c r="E650" t="s">
        <v>20</v>
      </c>
      <c r="F650" t="s">
        <v>32</v>
      </c>
      <c r="G650" s="13"/>
      <c r="H650" t="s">
        <v>64</v>
      </c>
      <c r="I650" t="s">
        <v>24</v>
      </c>
      <c r="J650" s="13">
        <v>38804</v>
      </c>
      <c r="K650" t="s">
        <v>42</v>
      </c>
      <c r="L650" t="s">
        <v>64</v>
      </c>
      <c r="M650" t="s">
        <v>76</v>
      </c>
      <c r="N650">
        <v>2591</v>
      </c>
      <c r="O650">
        <v>86.37</v>
      </c>
      <c r="P650">
        <v>0</v>
      </c>
      <c r="Q650" t="s">
        <v>11</v>
      </c>
      <c r="R650" t="s">
        <v>7</v>
      </c>
      <c r="S650" t="s">
        <v>69</v>
      </c>
      <c r="T650">
        <v>5</v>
      </c>
    </row>
    <row r="651" spans="1:20" x14ac:dyDescent="0.25">
      <c r="A651" s="13">
        <v>42856</v>
      </c>
      <c r="B651">
        <v>54064</v>
      </c>
      <c r="C651" t="s">
        <v>22</v>
      </c>
      <c r="D651">
        <v>43</v>
      </c>
      <c r="E651" t="s">
        <v>16</v>
      </c>
      <c r="F651" t="s">
        <v>32</v>
      </c>
      <c r="G651" s="13"/>
      <c r="H651" t="s">
        <v>64</v>
      </c>
      <c r="I651" t="s">
        <v>30</v>
      </c>
      <c r="J651" s="13">
        <v>40677</v>
      </c>
      <c r="K651" t="s">
        <v>42</v>
      </c>
      <c r="L651" t="s">
        <v>64</v>
      </c>
      <c r="M651" t="s">
        <v>76</v>
      </c>
      <c r="N651">
        <v>718</v>
      </c>
      <c r="O651">
        <v>23.93</v>
      </c>
      <c r="P651">
        <v>0</v>
      </c>
      <c r="Q651" t="s">
        <v>11</v>
      </c>
      <c r="R651" t="s">
        <v>7</v>
      </c>
      <c r="S651" t="s">
        <v>69</v>
      </c>
      <c r="T651">
        <v>5</v>
      </c>
    </row>
    <row r="652" spans="1:20" x14ac:dyDescent="0.25">
      <c r="A652" s="13">
        <v>42856</v>
      </c>
      <c r="B652">
        <v>54372</v>
      </c>
      <c r="C652" t="s">
        <v>22</v>
      </c>
      <c r="D652">
        <v>37</v>
      </c>
      <c r="E652" t="s">
        <v>21</v>
      </c>
      <c r="F652" t="s">
        <v>32</v>
      </c>
      <c r="G652" s="13"/>
      <c r="H652" t="s">
        <v>64</v>
      </c>
      <c r="I652" t="s">
        <v>27</v>
      </c>
      <c r="J652" s="13">
        <v>40918</v>
      </c>
      <c r="K652" t="s">
        <v>42</v>
      </c>
      <c r="L652" t="s">
        <v>64</v>
      </c>
      <c r="M652" t="s">
        <v>76</v>
      </c>
      <c r="N652">
        <v>477</v>
      </c>
      <c r="O652">
        <v>15.9</v>
      </c>
      <c r="P652">
        <v>0</v>
      </c>
      <c r="Q652" t="s">
        <v>11</v>
      </c>
      <c r="R652" t="s">
        <v>7</v>
      </c>
      <c r="S652" t="s">
        <v>69</v>
      </c>
      <c r="T652">
        <v>5</v>
      </c>
    </row>
    <row r="653" spans="1:20" x14ac:dyDescent="0.25">
      <c r="A653" s="13">
        <v>42887</v>
      </c>
      <c r="B653">
        <v>33240</v>
      </c>
      <c r="C653" t="s">
        <v>22</v>
      </c>
      <c r="D653">
        <v>30</v>
      </c>
      <c r="E653" t="s">
        <v>19</v>
      </c>
      <c r="F653" t="s">
        <v>32</v>
      </c>
      <c r="G653" s="13"/>
      <c r="H653" t="s">
        <v>64</v>
      </c>
      <c r="I653" t="s">
        <v>26</v>
      </c>
      <c r="J653" s="13">
        <v>37433</v>
      </c>
      <c r="K653" t="s">
        <v>42</v>
      </c>
      <c r="L653" t="s">
        <v>64</v>
      </c>
      <c r="M653" t="s">
        <v>76</v>
      </c>
      <c r="N653">
        <v>3993</v>
      </c>
      <c r="O653">
        <v>133.1</v>
      </c>
      <c r="P653">
        <v>0</v>
      </c>
      <c r="Q653" t="s">
        <v>11</v>
      </c>
      <c r="R653" t="s">
        <v>7</v>
      </c>
      <c r="S653" t="s">
        <v>73</v>
      </c>
      <c r="T653">
        <v>6</v>
      </c>
    </row>
    <row r="654" spans="1:20" x14ac:dyDescent="0.25">
      <c r="A654" s="13">
        <v>42887</v>
      </c>
      <c r="B654">
        <v>33262</v>
      </c>
      <c r="C654" t="s">
        <v>22</v>
      </c>
      <c r="D654">
        <v>48</v>
      </c>
      <c r="E654" t="s">
        <v>19</v>
      </c>
      <c r="F654" t="s">
        <v>32</v>
      </c>
      <c r="G654" s="13"/>
      <c r="H654" t="s">
        <v>64</v>
      </c>
      <c r="I654" t="s">
        <v>28</v>
      </c>
      <c r="J654" s="13">
        <v>39526</v>
      </c>
      <c r="K654" t="s">
        <v>42</v>
      </c>
      <c r="L654" t="s">
        <v>64</v>
      </c>
      <c r="M654" t="s">
        <v>76</v>
      </c>
      <c r="N654">
        <v>1900</v>
      </c>
      <c r="O654">
        <v>63.33</v>
      </c>
      <c r="P654">
        <v>0</v>
      </c>
      <c r="Q654" t="s">
        <v>11</v>
      </c>
      <c r="R654" t="s">
        <v>7</v>
      </c>
      <c r="S654" t="s">
        <v>73</v>
      </c>
      <c r="T654">
        <v>6</v>
      </c>
    </row>
    <row r="655" spans="1:20" x14ac:dyDescent="0.25">
      <c r="A655" s="13">
        <v>42887</v>
      </c>
      <c r="B655">
        <v>33278</v>
      </c>
      <c r="C655" t="s">
        <v>22</v>
      </c>
      <c r="D655">
        <v>32</v>
      </c>
      <c r="E655" t="s">
        <v>19</v>
      </c>
      <c r="F655" t="s">
        <v>32</v>
      </c>
      <c r="G655" s="13"/>
      <c r="H655" t="s">
        <v>64</v>
      </c>
      <c r="I655" t="s">
        <v>26</v>
      </c>
      <c r="J655" s="13">
        <v>40815</v>
      </c>
      <c r="K655" t="s">
        <v>42</v>
      </c>
      <c r="L655" t="s">
        <v>64</v>
      </c>
      <c r="M655" t="s">
        <v>76</v>
      </c>
      <c r="N655">
        <v>611</v>
      </c>
      <c r="O655">
        <v>20.37</v>
      </c>
      <c r="P655">
        <v>0</v>
      </c>
      <c r="Q655" t="s">
        <v>11</v>
      </c>
      <c r="R655" t="s">
        <v>7</v>
      </c>
      <c r="S655" t="s">
        <v>73</v>
      </c>
      <c r="T655">
        <v>6</v>
      </c>
    </row>
    <row r="656" spans="1:20" x14ac:dyDescent="0.25">
      <c r="A656" s="13">
        <v>42887</v>
      </c>
      <c r="B656">
        <v>53250</v>
      </c>
      <c r="C656" t="s">
        <v>22</v>
      </c>
      <c r="D656">
        <v>44</v>
      </c>
      <c r="E656" t="s">
        <v>19</v>
      </c>
      <c r="F656" t="s">
        <v>32</v>
      </c>
      <c r="G656" s="13"/>
      <c r="H656" t="s">
        <v>64</v>
      </c>
      <c r="I656" t="s">
        <v>29</v>
      </c>
      <c r="J656" s="13">
        <v>40302</v>
      </c>
      <c r="K656" t="s">
        <v>42</v>
      </c>
      <c r="L656" t="s">
        <v>64</v>
      </c>
      <c r="M656" t="s">
        <v>76</v>
      </c>
      <c r="N656">
        <v>1124</v>
      </c>
      <c r="O656">
        <v>37.47</v>
      </c>
      <c r="P656">
        <v>0</v>
      </c>
      <c r="Q656" t="s">
        <v>11</v>
      </c>
      <c r="R656" t="s">
        <v>7</v>
      </c>
      <c r="S656" t="s">
        <v>73</v>
      </c>
      <c r="T656">
        <v>6</v>
      </c>
    </row>
    <row r="657" spans="1:20" x14ac:dyDescent="0.25">
      <c r="A657" s="13">
        <v>42887</v>
      </c>
      <c r="B657">
        <v>53292</v>
      </c>
      <c r="C657" t="s">
        <v>22</v>
      </c>
      <c r="D657">
        <v>40</v>
      </c>
      <c r="E657" t="s">
        <v>19</v>
      </c>
      <c r="F657" t="s">
        <v>32</v>
      </c>
      <c r="G657" s="13"/>
      <c r="H657" t="s">
        <v>64</v>
      </c>
      <c r="I657" t="s">
        <v>29</v>
      </c>
      <c r="J657" s="13">
        <v>34124</v>
      </c>
      <c r="K657" t="s">
        <v>42</v>
      </c>
      <c r="L657" t="s">
        <v>64</v>
      </c>
      <c r="M657" t="s">
        <v>76</v>
      </c>
      <c r="N657">
        <v>7302</v>
      </c>
      <c r="O657">
        <v>243.4</v>
      </c>
      <c r="P657">
        <v>0</v>
      </c>
      <c r="Q657" t="s">
        <v>11</v>
      </c>
      <c r="R657" t="s">
        <v>7</v>
      </c>
      <c r="S657" t="s">
        <v>73</v>
      </c>
      <c r="T657">
        <v>6</v>
      </c>
    </row>
    <row r="658" spans="1:20" x14ac:dyDescent="0.25">
      <c r="A658" s="13">
        <v>42887</v>
      </c>
      <c r="B658">
        <v>53402</v>
      </c>
      <c r="C658" t="s">
        <v>22</v>
      </c>
      <c r="D658">
        <v>33</v>
      </c>
      <c r="E658" t="s">
        <v>16</v>
      </c>
      <c r="F658" t="s">
        <v>32</v>
      </c>
      <c r="G658" s="13"/>
      <c r="H658" t="s">
        <v>64</v>
      </c>
      <c r="I658" t="s">
        <v>29</v>
      </c>
      <c r="J658" s="13">
        <v>40045</v>
      </c>
      <c r="K658" t="s">
        <v>42</v>
      </c>
      <c r="L658" t="s">
        <v>64</v>
      </c>
      <c r="M658" t="s">
        <v>76</v>
      </c>
      <c r="N658">
        <v>1381</v>
      </c>
      <c r="O658">
        <v>46.03</v>
      </c>
      <c r="P658">
        <v>0</v>
      </c>
      <c r="Q658" t="s">
        <v>11</v>
      </c>
      <c r="R658" t="s">
        <v>7</v>
      </c>
      <c r="S658" t="s">
        <v>73</v>
      </c>
      <c r="T658">
        <v>6</v>
      </c>
    </row>
    <row r="659" spans="1:20" x14ac:dyDescent="0.25">
      <c r="A659" s="13">
        <v>42887</v>
      </c>
      <c r="B659">
        <v>53554</v>
      </c>
      <c r="C659" t="s">
        <v>22</v>
      </c>
      <c r="D659">
        <v>31</v>
      </c>
      <c r="E659" t="s">
        <v>20</v>
      </c>
      <c r="F659" t="s">
        <v>32</v>
      </c>
      <c r="G659" s="13"/>
      <c r="H659" t="s">
        <v>64</v>
      </c>
      <c r="I659" t="s">
        <v>24</v>
      </c>
      <c r="J659" s="13">
        <v>38804</v>
      </c>
      <c r="K659" t="s">
        <v>42</v>
      </c>
      <c r="L659" t="s">
        <v>64</v>
      </c>
      <c r="M659" t="s">
        <v>76</v>
      </c>
      <c r="N659">
        <v>2622</v>
      </c>
      <c r="O659">
        <v>87.4</v>
      </c>
      <c r="P659">
        <v>0</v>
      </c>
      <c r="Q659" t="s">
        <v>11</v>
      </c>
      <c r="R659" t="s">
        <v>7</v>
      </c>
      <c r="S659" t="s">
        <v>73</v>
      </c>
      <c r="T659">
        <v>6</v>
      </c>
    </row>
    <row r="660" spans="1:20" x14ac:dyDescent="0.25">
      <c r="A660" s="13">
        <v>42887</v>
      </c>
      <c r="B660">
        <v>54064</v>
      </c>
      <c r="C660" t="s">
        <v>22</v>
      </c>
      <c r="D660">
        <v>43</v>
      </c>
      <c r="E660" t="s">
        <v>16</v>
      </c>
      <c r="F660" t="s">
        <v>32</v>
      </c>
      <c r="G660" s="13"/>
      <c r="H660" t="s">
        <v>64</v>
      </c>
      <c r="I660" t="s">
        <v>30</v>
      </c>
      <c r="J660" s="13">
        <v>40677</v>
      </c>
      <c r="K660" t="s">
        <v>42</v>
      </c>
      <c r="L660" t="s">
        <v>64</v>
      </c>
      <c r="M660" t="s">
        <v>76</v>
      </c>
      <c r="N660">
        <v>749</v>
      </c>
      <c r="O660">
        <v>24.97</v>
      </c>
      <c r="P660">
        <v>0</v>
      </c>
      <c r="Q660" t="s">
        <v>11</v>
      </c>
      <c r="R660" t="s">
        <v>7</v>
      </c>
      <c r="S660" t="s">
        <v>73</v>
      </c>
      <c r="T660">
        <v>6</v>
      </c>
    </row>
    <row r="661" spans="1:20" x14ac:dyDescent="0.25">
      <c r="A661" s="13">
        <v>42887</v>
      </c>
      <c r="B661">
        <v>54372</v>
      </c>
      <c r="C661" t="s">
        <v>22</v>
      </c>
      <c r="D661">
        <v>37</v>
      </c>
      <c r="E661" t="s">
        <v>21</v>
      </c>
      <c r="F661" t="s">
        <v>32</v>
      </c>
      <c r="G661" s="13"/>
      <c r="H661" t="s">
        <v>64</v>
      </c>
      <c r="I661" t="s">
        <v>27</v>
      </c>
      <c r="J661" s="13">
        <v>40918</v>
      </c>
      <c r="K661" t="s">
        <v>42</v>
      </c>
      <c r="L661" t="s">
        <v>64</v>
      </c>
      <c r="M661" t="s">
        <v>76</v>
      </c>
      <c r="N661">
        <v>508</v>
      </c>
      <c r="O661">
        <v>16.93</v>
      </c>
      <c r="P661">
        <v>0</v>
      </c>
      <c r="Q661" t="s">
        <v>11</v>
      </c>
      <c r="R661" t="s">
        <v>7</v>
      </c>
      <c r="S661" t="s">
        <v>73</v>
      </c>
      <c r="T661">
        <v>6</v>
      </c>
    </row>
    <row r="662" spans="1:20" x14ac:dyDescent="0.25">
      <c r="A662" s="13">
        <v>42917</v>
      </c>
      <c r="B662">
        <v>33240</v>
      </c>
      <c r="C662" t="s">
        <v>22</v>
      </c>
      <c r="D662">
        <v>30</v>
      </c>
      <c r="E662" t="s">
        <v>19</v>
      </c>
      <c r="F662" t="s">
        <v>32</v>
      </c>
      <c r="G662" s="13"/>
      <c r="H662" t="s">
        <v>64</v>
      </c>
      <c r="I662" t="s">
        <v>26</v>
      </c>
      <c r="J662" s="13">
        <v>37433</v>
      </c>
      <c r="K662" t="s">
        <v>42</v>
      </c>
      <c r="L662" t="s">
        <v>64</v>
      </c>
      <c r="M662" t="s">
        <v>76</v>
      </c>
      <c r="N662">
        <v>4023</v>
      </c>
      <c r="O662">
        <v>134.1</v>
      </c>
      <c r="P662">
        <v>0</v>
      </c>
      <c r="Q662" t="s">
        <v>11</v>
      </c>
      <c r="R662" t="s">
        <v>8</v>
      </c>
      <c r="S662" t="s">
        <v>74</v>
      </c>
      <c r="T662">
        <v>7</v>
      </c>
    </row>
    <row r="663" spans="1:20" x14ac:dyDescent="0.25">
      <c r="A663" s="13">
        <v>42917</v>
      </c>
      <c r="B663">
        <v>33262</v>
      </c>
      <c r="C663" t="s">
        <v>22</v>
      </c>
      <c r="D663">
        <v>48</v>
      </c>
      <c r="E663" t="s">
        <v>19</v>
      </c>
      <c r="F663" t="s">
        <v>32</v>
      </c>
      <c r="G663" s="13"/>
      <c r="H663" t="s">
        <v>64</v>
      </c>
      <c r="I663" t="s">
        <v>28</v>
      </c>
      <c r="J663" s="13">
        <v>39526</v>
      </c>
      <c r="K663" t="s">
        <v>42</v>
      </c>
      <c r="L663" t="s">
        <v>64</v>
      </c>
      <c r="M663" t="s">
        <v>76</v>
      </c>
      <c r="N663">
        <v>1930</v>
      </c>
      <c r="O663">
        <v>64.33</v>
      </c>
      <c r="P663">
        <v>0</v>
      </c>
      <c r="Q663" t="s">
        <v>11</v>
      </c>
      <c r="R663" t="s">
        <v>8</v>
      </c>
      <c r="S663" t="s">
        <v>74</v>
      </c>
      <c r="T663">
        <v>7</v>
      </c>
    </row>
    <row r="664" spans="1:20" x14ac:dyDescent="0.25">
      <c r="A664" s="13">
        <v>42917</v>
      </c>
      <c r="B664">
        <v>33278</v>
      </c>
      <c r="C664" t="s">
        <v>22</v>
      </c>
      <c r="D664">
        <v>32</v>
      </c>
      <c r="E664" t="s">
        <v>19</v>
      </c>
      <c r="F664" t="s">
        <v>32</v>
      </c>
      <c r="G664" s="13"/>
      <c r="H664" t="s">
        <v>64</v>
      </c>
      <c r="I664" t="s">
        <v>26</v>
      </c>
      <c r="J664" s="13">
        <v>40815</v>
      </c>
      <c r="K664" t="s">
        <v>42</v>
      </c>
      <c r="L664" t="s">
        <v>64</v>
      </c>
      <c r="M664" t="s">
        <v>76</v>
      </c>
      <c r="N664">
        <v>641</v>
      </c>
      <c r="O664">
        <v>21.37</v>
      </c>
      <c r="P664">
        <v>0</v>
      </c>
      <c r="Q664" t="s">
        <v>11</v>
      </c>
      <c r="R664" t="s">
        <v>8</v>
      </c>
      <c r="S664" t="s">
        <v>74</v>
      </c>
      <c r="T664">
        <v>7</v>
      </c>
    </row>
    <row r="665" spans="1:20" x14ac:dyDescent="0.25">
      <c r="A665" s="13">
        <v>42917</v>
      </c>
      <c r="B665">
        <v>53250</v>
      </c>
      <c r="C665" t="s">
        <v>22</v>
      </c>
      <c r="D665">
        <v>44</v>
      </c>
      <c r="E665" t="s">
        <v>19</v>
      </c>
      <c r="F665" t="s">
        <v>32</v>
      </c>
      <c r="G665" s="13"/>
      <c r="H665" t="s">
        <v>64</v>
      </c>
      <c r="I665" t="s">
        <v>29</v>
      </c>
      <c r="J665" s="13">
        <v>40302</v>
      </c>
      <c r="K665" t="s">
        <v>42</v>
      </c>
      <c r="L665" t="s">
        <v>64</v>
      </c>
      <c r="M665" t="s">
        <v>76</v>
      </c>
      <c r="N665">
        <v>1154</v>
      </c>
      <c r="O665">
        <v>38.47</v>
      </c>
      <c r="P665">
        <v>0</v>
      </c>
      <c r="Q665" t="s">
        <v>11</v>
      </c>
      <c r="R665" t="s">
        <v>8</v>
      </c>
      <c r="S665" t="s">
        <v>74</v>
      </c>
      <c r="T665">
        <v>7</v>
      </c>
    </row>
    <row r="666" spans="1:20" x14ac:dyDescent="0.25">
      <c r="A666" s="13">
        <v>42917</v>
      </c>
      <c r="B666">
        <v>53292</v>
      </c>
      <c r="C666" t="s">
        <v>22</v>
      </c>
      <c r="D666">
        <v>40</v>
      </c>
      <c r="E666" t="s">
        <v>19</v>
      </c>
      <c r="F666" t="s">
        <v>32</v>
      </c>
      <c r="G666" s="13"/>
      <c r="H666" t="s">
        <v>64</v>
      </c>
      <c r="I666" t="s">
        <v>29</v>
      </c>
      <c r="J666" s="13">
        <v>34124</v>
      </c>
      <c r="K666" t="s">
        <v>42</v>
      </c>
      <c r="L666" t="s">
        <v>64</v>
      </c>
      <c r="M666" t="s">
        <v>76</v>
      </c>
      <c r="N666">
        <v>7332</v>
      </c>
      <c r="O666">
        <v>244.4</v>
      </c>
      <c r="P666">
        <v>0</v>
      </c>
      <c r="Q666" t="s">
        <v>11</v>
      </c>
      <c r="R666" t="s">
        <v>8</v>
      </c>
      <c r="S666" t="s">
        <v>74</v>
      </c>
      <c r="T666">
        <v>7</v>
      </c>
    </row>
    <row r="667" spans="1:20" x14ac:dyDescent="0.25">
      <c r="A667" s="13">
        <v>42917</v>
      </c>
      <c r="B667">
        <v>53402</v>
      </c>
      <c r="C667" t="s">
        <v>22</v>
      </c>
      <c r="D667">
        <v>33</v>
      </c>
      <c r="E667" t="s">
        <v>16</v>
      </c>
      <c r="F667" t="s">
        <v>32</v>
      </c>
      <c r="G667" s="13"/>
      <c r="H667" t="s">
        <v>64</v>
      </c>
      <c r="I667" t="s">
        <v>29</v>
      </c>
      <c r="J667" s="13">
        <v>40045</v>
      </c>
      <c r="K667" t="s">
        <v>42</v>
      </c>
      <c r="L667" t="s">
        <v>64</v>
      </c>
      <c r="M667" t="s">
        <v>76</v>
      </c>
      <c r="N667">
        <v>1411</v>
      </c>
      <c r="O667">
        <v>47.03</v>
      </c>
      <c r="P667">
        <v>0</v>
      </c>
      <c r="Q667" t="s">
        <v>11</v>
      </c>
      <c r="R667" t="s">
        <v>8</v>
      </c>
      <c r="S667" t="s">
        <v>74</v>
      </c>
      <c r="T667">
        <v>7</v>
      </c>
    </row>
    <row r="668" spans="1:20" x14ac:dyDescent="0.25">
      <c r="A668" s="13">
        <v>42917</v>
      </c>
      <c r="B668">
        <v>53554</v>
      </c>
      <c r="C668" t="s">
        <v>22</v>
      </c>
      <c r="D668">
        <v>31</v>
      </c>
      <c r="E668" t="s">
        <v>20</v>
      </c>
      <c r="F668" t="s">
        <v>32</v>
      </c>
      <c r="G668" s="13"/>
      <c r="H668" t="s">
        <v>64</v>
      </c>
      <c r="I668" t="s">
        <v>24</v>
      </c>
      <c r="J668" s="13">
        <v>38804</v>
      </c>
      <c r="K668" t="s">
        <v>42</v>
      </c>
      <c r="L668" t="s">
        <v>64</v>
      </c>
      <c r="M668" t="s">
        <v>76</v>
      </c>
      <c r="N668">
        <v>2652</v>
      </c>
      <c r="O668">
        <v>88.4</v>
      </c>
      <c r="P668">
        <v>0</v>
      </c>
      <c r="Q668" t="s">
        <v>11</v>
      </c>
      <c r="R668" t="s">
        <v>8</v>
      </c>
      <c r="S668" t="s">
        <v>74</v>
      </c>
      <c r="T668">
        <v>7</v>
      </c>
    </row>
    <row r="669" spans="1:20" x14ac:dyDescent="0.25">
      <c r="A669" s="13">
        <v>42917</v>
      </c>
      <c r="B669">
        <v>54064</v>
      </c>
      <c r="C669" t="s">
        <v>22</v>
      </c>
      <c r="D669">
        <v>43</v>
      </c>
      <c r="E669" t="s">
        <v>16</v>
      </c>
      <c r="F669" t="s">
        <v>32</v>
      </c>
      <c r="G669" s="13"/>
      <c r="H669" t="s">
        <v>64</v>
      </c>
      <c r="I669" t="s">
        <v>30</v>
      </c>
      <c r="J669" s="13">
        <v>40677</v>
      </c>
      <c r="K669" t="s">
        <v>42</v>
      </c>
      <c r="L669" t="s">
        <v>64</v>
      </c>
      <c r="M669" t="s">
        <v>76</v>
      </c>
      <c r="N669">
        <v>779</v>
      </c>
      <c r="O669">
        <v>25.97</v>
      </c>
      <c r="P669">
        <v>0</v>
      </c>
      <c r="Q669" t="s">
        <v>11</v>
      </c>
      <c r="R669" t="s">
        <v>8</v>
      </c>
      <c r="S669" t="s">
        <v>74</v>
      </c>
      <c r="T669">
        <v>7</v>
      </c>
    </row>
    <row r="670" spans="1:20" x14ac:dyDescent="0.25">
      <c r="A670" s="13">
        <v>42917</v>
      </c>
      <c r="B670">
        <v>54372</v>
      </c>
      <c r="C670" t="s">
        <v>22</v>
      </c>
      <c r="D670">
        <v>37</v>
      </c>
      <c r="E670" t="s">
        <v>21</v>
      </c>
      <c r="F670" t="s">
        <v>32</v>
      </c>
      <c r="G670" s="13"/>
      <c r="H670" t="s">
        <v>64</v>
      </c>
      <c r="I670" t="s">
        <v>27</v>
      </c>
      <c r="J670" s="13">
        <v>40918</v>
      </c>
      <c r="K670" t="s">
        <v>42</v>
      </c>
      <c r="L670" t="s">
        <v>64</v>
      </c>
      <c r="M670" t="s">
        <v>76</v>
      </c>
      <c r="N670">
        <v>538</v>
      </c>
      <c r="O670">
        <v>17.93</v>
      </c>
      <c r="P670">
        <v>0</v>
      </c>
      <c r="Q670" t="s">
        <v>11</v>
      </c>
      <c r="R670" t="s">
        <v>8</v>
      </c>
      <c r="S670" t="s">
        <v>74</v>
      </c>
      <c r="T670">
        <v>7</v>
      </c>
    </row>
    <row r="671" spans="1:20" x14ac:dyDescent="0.25">
      <c r="A671" s="13">
        <v>42948</v>
      </c>
      <c r="B671">
        <v>33240</v>
      </c>
      <c r="C671" t="s">
        <v>22</v>
      </c>
      <c r="D671">
        <v>30</v>
      </c>
      <c r="E671" t="s">
        <v>19</v>
      </c>
      <c r="F671" t="s">
        <v>32</v>
      </c>
      <c r="G671" s="13"/>
      <c r="H671" t="s">
        <v>64</v>
      </c>
      <c r="I671" t="s">
        <v>26</v>
      </c>
      <c r="J671" s="13">
        <v>37433</v>
      </c>
      <c r="K671" t="s">
        <v>42</v>
      </c>
      <c r="L671" t="s">
        <v>64</v>
      </c>
      <c r="M671" t="s">
        <v>76</v>
      </c>
      <c r="N671">
        <v>4054</v>
      </c>
      <c r="O671">
        <v>135.13</v>
      </c>
      <c r="P671">
        <v>0</v>
      </c>
      <c r="Q671" t="s">
        <v>11</v>
      </c>
      <c r="R671" t="s">
        <v>8</v>
      </c>
      <c r="S671" t="s">
        <v>70</v>
      </c>
      <c r="T671">
        <v>8</v>
      </c>
    </row>
    <row r="672" spans="1:20" x14ac:dyDescent="0.25">
      <c r="A672" s="13">
        <v>42948</v>
      </c>
      <c r="B672">
        <v>33262</v>
      </c>
      <c r="C672" t="s">
        <v>22</v>
      </c>
      <c r="D672">
        <v>48</v>
      </c>
      <c r="E672" t="s">
        <v>19</v>
      </c>
      <c r="F672" t="s">
        <v>32</v>
      </c>
      <c r="G672" s="13"/>
      <c r="H672" t="s">
        <v>64</v>
      </c>
      <c r="I672" t="s">
        <v>28</v>
      </c>
      <c r="J672" s="13">
        <v>39526</v>
      </c>
      <c r="K672" t="s">
        <v>42</v>
      </c>
      <c r="L672" t="s">
        <v>64</v>
      </c>
      <c r="M672" t="s">
        <v>76</v>
      </c>
      <c r="N672">
        <v>1961</v>
      </c>
      <c r="O672">
        <v>65.37</v>
      </c>
      <c r="P672">
        <v>0</v>
      </c>
      <c r="Q672" t="s">
        <v>11</v>
      </c>
      <c r="R672" t="s">
        <v>8</v>
      </c>
      <c r="S672" t="s">
        <v>70</v>
      </c>
      <c r="T672">
        <v>8</v>
      </c>
    </row>
    <row r="673" spans="1:20" x14ac:dyDescent="0.25">
      <c r="A673" s="13">
        <v>42948</v>
      </c>
      <c r="B673">
        <v>33278</v>
      </c>
      <c r="C673" t="s">
        <v>22</v>
      </c>
      <c r="D673">
        <v>32</v>
      </c>
      <c r="E673" t="s">
        <v>19</v>
      </c>
      <c r="F673" t="s">
        <v>32</v>
      </c>
      <c r="G673" s="13"/>
      <c r="H673" t="s">
        <v>64</v>
      </c>
      <c r="I673" t="s">
        <v>26</v>
      </c>
      <c r="J673" s="13">
        <v>40815</v>
      </c>
      <c r="K673" t="s">
        <v>42</v>
      </c>
      <c r="L673" t="s">
        <v>64</v>
      </c>
      <c r="M673" t="s">
        <v>76</v>
      </c>
      <c r="N673">
        <v>672</v>
      </c>
      <c r="O673">
        <v>22.4</v>
      </c>
      <c r="P673">
        <v>0</v>
      </c>
      <c r="Q673" t="s">
        <v>11</v>
      </c>
      <c r="R673" t="s">
        <v>8</v>
      </c>
      <c r="S673" t="s">
        <v>70</v>
      </c>
      <c r="T673">
        <v>8</v>
      </c>
    </row>
    <row r="674" spans="1:20" x14ac:dyDescent="0.25">
      <c r="A674" s="13">
        <v>42948</v>
      </c>
      <c r="B674">
        <v>53250</v>
      </c>
      <c r="C674" t="s">
        <v>22</v>
      </c>
      <c r="D674">
        <v>44</v>
      </c>
      <c r="E674" t="s">
        <v>19</v>
      </c>
      <c r="F674" t="s">
        <v>32</v>
      </c>
      <c r="G674" s="13"/>
      <c r="H674" t="s">
        <v>64</v>
      </c>
      <c r="I674" t="s">
        <v>29</v>
      </c>
      <c r="J674" s="13">
        <v>40302</v>
      </c>
      <c r="K674" t="s">
        <v>42</v>
      </c>
      <c r="L674" t="s">
        <v>64</v>
      </c>
      <c r="M674" t="s">
        <v>76</v>
      </c>
      <c r="N674">
        <v>1185</v>
      </c>
      <c r="O674">
        <v>39.5</v>
      </c>
      <c r="P674">
        <v>0</v>
      </c>
      <c r="Q674" t="s">
        <v>11</v>
      </c>
      <c r="R674" t="s">
        <v>8</v>
      </c>
      <c r="S674" t="s">
        <v>70</v>
      </c>
      <c r="T674">
        <v>8</v>
      </c>
    </row>
    <row r="675" spans="1:20" x14ac:dyDescent="0.25">
      <c r="A675" s="13">
        <v>42948</v>
      </c>
      <c r="B675">
        <v>53292</v>
      </c>
      <c r="C675" t="s">
        <v>22</v>
      </c>
      <c r="D675">
        <v>40</v>
      </c>
      <c r="E675" t="s">
        <v>19</v>
      </c>
      <c r="F675" t="s">
        <v>32</v>
      </c>
      <c r="G675" s="13"/>
      <c r="H675" t="s">
        <v>64</v>
      </c>
      <c r="I675" t="s">
        <v>29</v>
      </c>
      <c r="J675" s="13">
        <v>34124</v>
      </c>
      <c r="K675" t="s">
        <v>42</v>
      </c>
      <c r="L675" t="s">
        <v>64</v>
      </c>
      <c r="M675" t="s">
        <v>76</v>
      </c>
      <c r="N675">
        <v>7363</v>
      </c>
      <c r="O675">
        <v>245.43</v>
      </c>
      <c r="P675">
        <v>0</v>
      </c>
      <c r="Q675" t="s">
        <v>11</v>
      </c>
      <c r="R675" t="s">
        <v>8</v>
      </c>
      <c r="S675" t="s">
        <v>70</v>
      </c>
      <c r="T675">
        <v>8</v>
      </c>
    </row>
    <row r="676" spans="1:20" x14ac:dyDescent="0.25">
      <c r="A676" s="13">
        <v>42948</v>
      </c>
      <c r="B676">
        <v>53402</v>
      </c>
      <c r="C676" t="s">
        <v>22</v>
      </c>
      <c r="D676">
        <v>33</v>
      </c>
      <c r="E676" t="s">
        <v>16</v>
      </c>
      <c r="F676" t="s">
        <v>32</v>
      </c>
      <c r="G676" s="13"/>
      <c r="H676" t="s">
        <v>64</v>
      </c>
      <c r="I676" t="s">
        <v>29</v>
      </c>
      <c r="J676" s="13">
        <v>40045</v>
      </c>
      <c r="K676" t="s">
        <v>42</v>
      </c>
      <c r="L676" t="s">
        <v>64</v>
      </c>
      <c r="M676" t="s">
        <v>76</v>
      </c>
      <c r="N676">
        <v>1442</v>
      </c>
      <c r="O676">
        <v>48.07</v>
      </c>
      <c r="P676">
        <v>0</v>
      </c>
      <c r="Q676" t="s">
        <v>11</v>
      </c>
      <c r="R676" t="s">
        <v>8</v>
      </c>
      <c r="S676" t="s">
        <v>70</v>
      </c>
      <c r="T676">
        <v>8</v>
      </c>
    </row>
    <row r="677" spans="1:20" x14ac:dyDescent="0.25">
      <c r="A677" s="13">
        <v>42948</v>
      </c>
      <c r="B677">
        <v>53554</v>
      </c>
      <c r="C677" t="s">
        <v>22</v>
      </c>
      <c r="D677">
        <v>31</v>
      </c>
      <c r="E677" t="s">
        <v>20</v>
      </c>
      <c r="F677" t="s">
        <v>32</v>
      </c>
      <c r="G677" s="13"/>
      <c r="H677" t="s">
        <v>64</v>
      </c>
      <c r="I677" t="s">
        <v>24</v>
      </c>
      <c r="J677" s="13">
        <v>38804</v>
      </c>
      <c r="K677" t="s">
        <v>42</v>
      </c>
      <c r="L677" t="s">
        <v>64</v>
      </c>
      <c r="M677" t="s">
        <v>76</v>
      </c>
      <c r="N677">
        <v>2683</v>
      </c>
      <c r="O677">
        <v>89.43</v>
      </c>
      <c r="P677">
        <v>0</v>
      </c>
      <c r="Q677" t="s">
        <v>11</v>
      </c>
      <c r="R677" t="s">
        <v>8</v>
      </c>
      <c r="S677" t="s">
        <v>70</v>
      </c>
      <c r="T677">
        <v>8</v>
      </c>
    </row>
    <row r="678" spans="1:20" x14ac:dyDescent="0.25">
      <c r="A678" s="13">
        <v>42948</v>
      </c>
      <c r="B678">
        <v>54064</v>
      </c>
      <c r="C678" t="s">
        <v>22</v>
      </c>
      <c r="D678">
        <v>43</v>
      </c>
      <c r="E678" t="s">
        <v>16</v>
      </c>
      <c r="F678" t="s">
        <v>32</v>
      </c>
      <c r="G678" s="13"/>
      <c r="H678" t="s">
        <v>64</v>
      </c>
      <c r="I678" t="s">
        <v>30</v>
      </c>
      <c r="J678" s="13">
        <v>40677</v>
      </c>
      <c r="K678" t="s">
        <v>42</v>
      </c>
      <c r="L678" t="s">
        <v>64</v>
      </c>
      <c r="M678" t="s">
        <v>76</v>
      </c>
      <c r="N678">
        <v>810</v>
      </c>
      <c r="O678">
        <v>27</v>
      </c>
      <c r="P678">
        <v>0</v>
      </c>
      <c r="Q678" t="s">
        <v>11</v>
      </c>
      <c r="R678" t="s">
        <v>8</v>
      </c>
      <c r="S678" t="s">
        <v>70</v>
      </c>
      <c r="T678">
        <v>8</v>
      </c>
    </row>
    <row r="679" spans="1:20" x14ac:dyDescent="0.25">
      <c r="A679" s="13">
        <v>42948</v>
      </c>
      <c r="B679">
        <v>54372</v>
      </c>
      <c r="C679" t="s">
        <v>22</v>
      </c>
      <c r="D679">
        <v>37</v>
      </c>
      <c r="E679" t="s">
        <v>21</v>
      </c>
      <c r="F679" t="s">
        <v>32</v>
      </c>
      <c r="G679" s="13"/>
      <c r="H679" t="s">
        <v>64</v>
      </c>
      <c r="I679" t="s">
        <v>27</v>
      </c>
      <c r="J679" s="13">
        <v>40918</v>
      </c>
      <c r="K679" t="s">
        <v>42</v>
      </c>
      <c r="L679" t="s">
        <v>64</v>
      </c>
      <c r="M679" t="s">
        <v>76</v>
      </c>
      <c r="N679">
        <v>569</v>
      </c>
      <c r="O679">
        <v>18.97</v>
      </c>
      <c r="P679">
        <v>0</v>
      </c>
      <c r="Q679" t="s">
        <v>11</v>
      </c>
      <c r="R679" t="s">
        <v>8</v>
      </c>
      <c r="S679" t="s">
        <v>70</v>
      </c>
      <c r="T679">
        <v>8</v>
      </c>
    </row>
    <row r="680" spans="1:20" x14ac:dyDescent="0.25">
      <c r="A680" s="13">
        <v>42979</v>
      </c>
      <c r="B680">
        <v>33240</v>
      </c>
      <c r="C680" t="s">
        <v>22</v>
      </c>
      <c r="D680">
        <v>30</v>
      </c>
      <c r="E680" t="s">
        <v>19</v>
      </c>
      <c r="F680" t="s">
        <v>32</v>
      </c>
      <c r="G680" s="13"/>
      <c r="H680" t="s">
        <v>64</v>
      </c>
      <c r="I680" t="s">
        <v>26</v>
      </c>
      <c r="J680" s="13">
        <v>37433</v>
      </c>
      <c r="K680" t="s">
        <v>42</v>
      </c>
      <c r="L680" t="s">
        <v>64</v>
      </c>
      <c r="M680" t="s">
        <v>76</v>
      </c>
      <c r="N680">
        <v>4085</v>
      </c>
      <c r="O680">
        <v>136.16999999999999</v>
      </c>
      <c r="P680">
        <v>0</v>
      </c>
      <c r="Q680" t="s">
        <v>11</v>
      </c>
      <c r="R680" t="s">
        <v>8</v>
      </c>
      <c r="S680" t="s">
        <v>71</v>
      </c>
      <c r="T680">
        <v>9</v>
      </c>
    </row>
    <row r="681" spans="1:20" x14ac:dyDescent="0.25">
      <c r="A681" s="13">
        <v>42979</v>
      </c>
      <c r="B681">
        <v>33262</v>
      </c>
      <c r="C681" t="s">
        <v>22</v>
      </c>
      <c r="D681">
        <v>48</v>
      </c>
      <c r="E681" t="s">
        <v>19</v>
      </c>
      <c r="F681" t="s">
        <v>32</v>
      </c>
      <c r="G681" s="13"/>
      <c r="H681" t="s">
        <v>64</v>
      </c>
      <c r="I681" t="s">
        <v>28</v>
      </c>
      <c r="J681" s="13">
        <v>39526</v>
      </c>
      <c r="K681" t="s">
        <v>42</v>
      </c>
      <c r="L681" t="s">
        <v>64</v>
      </c>
      <c r="M681" t="s">
        <v>76</v>
      </c>
      <c r="N681">
        <v>1992</v>
      </c>
      <c r="O681">
        <v>66.400000000000006</v>
      </c>
      <c r="P681">
        <v>0</v>
      </c>
      <c r="Q681" t="s">
        <v>11</v>
      </c>
      <c r="R681" t="s">
        <v>8</v>
      </c>
      <c r="S681" t="s">
        <v>71</v>
      </c>
      <c r="T681">
        <v>9</v>
      </c>
    </row>
    <row r="682" spans="1:20" x14ac:dyDescent="0.25">
      <c r="A682" s="13">
        <v>42979</v>
      </c>
      <c r="B682">
        <v>33278</v>
      </c>
      <c r="C682" t="s">
        <v>22</v>
      </c>
      <c r="D682">
        <v>32</v>
      </c>
      <c r="E682" t="s">
        <v>19</v>
      </c>
      <c r="F682" t="s">
        <v>32</v>
      </c>
      <c r="G682" s="13"/>
      <c r="H682" t="s">
        <v>64</v>
      </c>
      <c r="I682" t="s">
        <v>26</v>
      </c>
      <c r="J682" s="13">
        <v>40815</v>
      </c>
      <c r="K682" t="s">
        <v>42</v>
      </c>
      <c r="L682" t="s">
        <v>64</v>
      </c>
      <c r="M682" t="s">
        <v>76</v>
      </c>
      <c r="N682">
        <v>703</v>
      </c>
      <c r="O682">
        <v>23.43</v>
      </c>
      <c r="P682">
        <v>0</v>
      </c>
      <c r="Q682" t="s">
        <v>11</v>
      </c>
      <c r="R682" t="s">
        <v>8</v>
      </c>
      <c r="S682" t="s">
        <v>71</v>
      </c>
      <c r="T682">
        <v>9</v>
      </c>
    </row>
    <row r="683" spans="1:20" x14ac:dyDescent="0.25">
      <c r="A683" s="13">
        <v>42979</v>
      </c>
      <c r="B683">
        <v>53250</v>
      </c>
      <c r="C683" t="s">
        <v>22</v>
      </c>
      <c r="D683">
        <v>44</v>
      </c>
      <c r="E683" t="s">
        <v>19</v>
      </c>
      <c r="F683" t="s">
        <v>32</v>
      </c>
      <c r="G683" s="13"/>
      <c r="H683" t="s">
        <v>64</v>
      </c>
      <c r="I683" t="s">
        <v>29</v>
      </c>
      <c r="J683" s="13">
        <v>40302</v>
      </c>
      <c r="K683" t="s">
        <v>42</v>
      </c>
      <c r="L683" t="s">
        <v>64</v>
      </c>
      <c r="M683" t="s">
        <v>76</v>
      </c>
      <c r="N683">
        <v>1216</v>
      </c>
      <c r="O683">
        <v>40.53</v>
      </c>
      <c r="P683">
        <v>0</v>
      </c>
      <c r="Q683" t="s">
        <v>11</v>
      </c>
      <c r="R683" t="s">
        <v>8</v>
      </c>
      <c r="S683" t="s">
        <v>71</v>
      </c>
      <c r="T683">
        <v>9</v>
      </c>
    </row>
    <row r="684" spans="1:20" x14ac:dyDescent="0.25">
      <c r="A684" s="13">
        <v>42979</v>
      </c>
      <c r="B684">
        <v>53292</v>
      </c>
      <c r="C684" t="s">
        <v>22</v>
      </c>
      <c r="D684">
        <v>40</v>
      </c>
      <c r="E684" t="s">
        <v>19</v>
      </c>
      <c r="F684" t="s">
        <v>32</v>
      </c>
      <c r="G684" s="13"/>
      <c r="H684" t="s">
        <v>64</v>
      </c>
      <c r="I684" t="s">
        <v>29</v>
      </c>
      <c r="J684" s="13">
        <v>34124</v>
      </c>
      <c r="K684" t="s">
        <v>42</v>
      </c>
      <c r="L684" t="s">
        <v>64</v>
      </c>
      <c r="M684" t="s">
        <v>76</v>
      </c>
      <c r="N684">
        <v>7394</v>
      </c>
      <c r="O684">
        <v>246.47</v>
      </c>
      <c r="P684">
        <v>0</v>
      </c>
      <c r="Q684" t="s">
        <v>11</v>
      </c>
      <c r="R684" t="s">
        <v>8</v>
      </c>
      <c r="S684" t="s">
        <v>71</v>
      </c>
      <c r="T684">
        <v>9</v>
      </c>
    </row>
    <row r="685" spans="1:20" x14ac:dyDescent="0.25">
      <c r="A685" s="13">
        <v>42979</v>
      </c>
      <c r="B685">
        <v>53402</v>
      </c>
      <c r="C685" t="s">
        <v>22</v>
      </c>
      <c r="D685">
        <v>33</v>
      </c>
      <c r="E685" t="s">
        <v>16</v>
      </c>
      <c r="F685" t="s">
        <v>32</v>
      </c>
      <c r="G685" s="13"/>
      <c r="H685" t="s">
        <v>64</v>
      </c>
      <c r="I685" t="s">
        <v>29</v>
      </c>
      <c r="J685" s="13">
        <v>40045</v>
      </c>
      <c r="K685" t="s">
        <v>42</v>
      </c>
      <c r="L685" t="s">
        <v>64</v>
      </c>
      <c r="M685" t="s">
        <v>76</v>
      </c>
      <c r="N685">
        <v>1473</v>
      </c>
      <c r="O685">
        <v>49.1</v>
      </c>
      <c r="P685">
        <v>0</v>
      </c>
      <c r="Q685" t="s">
        <v>11</v>
      </c>
      <c r="R685" t="s">
        <v>8</v>
      </c>
      <c r="S685" t="s">
        <v>71</v>
      </c>
      <c r="T685">
        <v>9</v>
      </c>
    </row>
    <row r="686" spans="1:20" x14ac:dyDescent="0.25">
      <c r="A686" s="13">
        <v>42979</v>
      </c>
      <c r="B686">
        <v>53554</v>
      </c>
      <c r="C686" t="s">
        <v>22</v>
      </c>
      <c r="D686">
        <v>31</v>
      </c>
      <c r="E686" t="s">
        <v>20</v>
      </c>
      <c r="F686" t="s">
        <v>32</v>
      </c>
      <c r="G686" s="13"/>
      <c r="H686" t="s">
        <v>64</v>
      </c>
      <c r="I686" t="s">
        <v>24</v>
      </c>
      <c r="J686" s="13">
        <v>38804</v>
      </c>
      <c r="K686" t="s">
        <v>42</v>
      </c>
      <c r="L686" t="s">
        <v>64</v>
      </c>
      <c r="M686" t="s">
        <v>76</v>
      </c>
      <c r="N686">
        <v>2714</v>
      </c>
      <c r="O686">
        <v>90.47</v>
      </c>
      <c r="P686">
        <v>0</v>
      </c>
      <c r="Q686" t="s">
        <v>11</v>
      </c>
      <c r="R686" t="s">
        <v>8</v>
      </c>
      <c r="S686" t="s">
        <v>71</v>
      </c>
      <c r="T686">
        <v>9</v>
      </c>
    </row>
    <row r="687" spans="1:20" x14ac:dyDescent="0.25">
      <c r="A687" s="13">
        <v>42979</v>
      </c>
      <c r="B687">
        <v>54064</v>
      </c>
      <c r="C687" t="s">
        <v>22</v>
      </c>
      <c r="D687">
        <v>43</v>
      </c>
      <c r="E687" t="s">
        <v>16</v>
      </c>
      <c r="F687" t="s">
        <v>32</v>
      </c>
      <c r="G687" s="13"/>
      <c r="H687" t="s">
        <v>64</v>
      </c>
      <c r="I687" t="s">
        <v>30</v>
      </c>
      <c r="J687" s="13">
        <v>40677</v>
      </c>
      <c r="K687" t="s">
        <v>42</v>
      </c>
      <c r="L687" t="s">
        <v>64</v>
      </c>
      <c r="M687" t="s">
        <v>76</v>
      </c>
      <c r="N687">
        <v>841</v>
      </c>
      <c r="O687">
        <v>28.03</v>
      </c>
      <c r="P687">
        <v>0</v>
      </c>
      <c r="Q687" t="s">
        <v>11</v>
      </c>
      <c r="R687" t="s">
        <v>8</v>
      </c>
      <c r="S687" t="s">
        <v>71</v>
      </c>
      <c r="T687">
        <v>9</v>
      </c>
    </row>
    <row r="688" spans="1:20" x14ac:dyDescent="0.25">
      <c r="A688" s="13">
        <v>42979</v>
      </c>
      <c r="B688">
        <v>54372</v>
      </c>
      <c r="C688" t="s">
        <v>22</v>
      </c>
      <c r="D688">
        <v>37</v>
      </c>
      <c r="E688" t="s">
        <v>21</v>
      </c>
      <c r="F688" t="s">
        <v>32</v>
      </c>
      <c r="G688" s="13"/>
      <c r="H688" t="s">
        <v>64</v>
      </c>
      <c r="I688" t="s">
        <v>27</v>
      </c>
      <c r="J688" s="13">
        <v>40918</v>
      </c>
      <c r="K688" t="s">
        <v>42</v>
      </c>
      <c r="L688" t="s">
        <v>64</v>
      </c>
      <c r="M688" t="s">
        <v>76</v>
      </c>
      <c r="N688">
        <v>600</v>
      </c>
      <c r="O688">
        <v>20</v>
      </c>
      <c r="P688">
        <v>0</v>
      </c>
      <c r="Q688" t="s">
        <v>11</v>
      </c>
      <c r="R688" t="s">
        <v>8</v>
      </c>
      <c r="S688" t="s">
        <v>71</v>
      </c>
      <c r="T688">
        <v>9</v>
      </c>
    </row>
    <row r="689" spans="1:20" x14ac:dyDescent="0.25">
      <c r="A689" s="13">
        <v>43009</v>
      </c>
      <c r="B689">
        <v>33240</v>
      </c>
      <c r="C689" t="s">
        <v>22</v>
      </c>
      <c r="D689">
        <v>30</v>
      </c>
      <c r="E689" t="s">
        <v>19</v>
      </c>
      <c r="F689" t="s">
        <v>32</v>
      </c>
      <c r="G689" s="13"/>
      <c r="H689" t="s">
        <v>64</v>
      </c>
      <c r="I689" t="s">
        <v>26</v>
      </c>
      <c r="J689" s="13">
        <v>37433</v>
      </c>
      <c r="K689" t="s">
        <v>42</v>
      </c>
      <c r="L689" t="s">
        <v>64</v>
      </c>
      <c r="M689" t="s">
        <v>76</v>
      </c>
      <c r="N689">
        <v>4115</v>
      </c>
      <c r="O689">
        <v>137.16999999999999</v>
      </c>
      <c r="P689">
        <v>0</v>
      </c>
      <c r="Q689" t="s">
        <v>11</v>
      </c>
      <c r="R689" t="s">
        <v>9</v>
      </c>
      <c r="S689" t="s">
        <v>66</v>
      </c>
      <c r="T689">
        <v>10</v>
      </c>
    </row>
    <row r="690" spans="1:20" x14ac:dyDescent="0.25">
      <c r="A690" s="13">
        <v>43009</v>
      </c>
      <c r="B690">
        <v>33262</v>
      </c>
      <c r="C690" t="s">
        <v>22</v>
      </c>
      <c r="D690">
        <v>48</v>
      </c>
      <c r="E690" t="s">
        <v>19</v>
      </c>
      <c r="F690" t="s">
        <v>32</v>
      </c>
      <c r="G690" s="13"/>
      <c r="H690" t="s">
        <v>64</v>
      </c>
      <c r="I690" t="s">
        <v>28</v>
      </c>
      <c r="J690" s="13">
        <v>39526</v>
      </c>
      <c r="K690" t="s">
        <v>42</v>
      </c>
      <c r="L690" t="s">
        <v>64</v>
      </c>
      <c r="M690" t="s">
        <v>76</v>
      </c>
      <c r="N690">
        <v>2022</v>
      </c>
      <c r="O690">
        <v>67.400000000000006</v>
      </c>
      <c r="P690">
        <v>0</v>
      </c>
      <c r="Q690" t="s">
        <v>11</v>
      </c>
      <c r="R690" t="s">
        <v>9</v>
      </c>
      <c r="S690" t="s">
        <v>66</v>
      </c>
      <c r="T690">
        <v>10</v>
      </c>
    </row>
    <row r="691" spans="1:20" x14ac:dyDescent="0.25">
      <c r="A691" s="13">
        <v>43009</v>
      </c>
      <c r="B691">
        <v>33278</v>
      </c>
      <c r="C691" t="s">
        <v>22</v>
      </c>
      <c r="D691">
        <v>32</v>
      </c>
      <c r="E691" t="s">
        <v>19</v>
      </c>
      <c r="F691" t="s">
        <v>32</v>
      </c>
      <c r="G691" s="13"/>
      <c r="H691" t="s">
        <v>64</v>
      </c>
      <c r="I691" t="s">
        <v>26</v>
      </c>
      <c r="J691" s="13">
        <v>40815</v>
      </c>
      <c r="K691" t="s">
        <v>42</v>
      </c>
      <c r="L691" t="s">
        <v>64</v>
      </c>
      <c r="M691" t="s">
        <v>76</v>
      </c>
      <c r="N691">
        <v>733</v>
      </c>
      <c r="O691">
        <v>24.43</v>
      </c>
      <c r="P691">
        <v>0</v>
      </c>
      <c r="Q691" t="s">
        <v>11</v>
      </c>
      <c r="R691" t="s">
        <v>9</v>
      </c>
      <c r="S691" t="s">
        <v>66</v>
      </c>
      <c r="T691">
        <v>10</v>
      </c>
    </row>
    <row r="692" spans="1:20" x14ac:dyDescent="0.25">
      <c r="A692" s="13">
        <v>43009</v>
      </c>
      <c r="B692">
        <v>53250</v>
      </c>
      <c r="C692" t="s">
        <v>22</v>
      </c>
      <c r="D692">
        <v>44</v>
      </c>
      <c r="E692" t="s">
        <v>19</v>
      </c>
      <c r="F692" t="s">
        <v>32</v>
      </c>
      <c r="G692" s="13"/>
      <c r="H692" t="s">
        <v>64</v>
      </c>
      <c r="I692" t="s">
        <v>29</v>
      </c>
      <c r="J692" s="13">
        <v>40302</v>
      </c>
      <c r="K692" t="s">
        <v>42</v>
      </c>
      <c r="L692" t="s">
        <v>64</v>
      </c>
      <c r="M692" t="s">
        <v>76</v>
      </c>
      <c r="N692">
        <v>1246</v>
      </c>
      <c r="O692">
        <v>41.53</v>
      </c>
      <c r="P692">
        <v>0</v>
      </c>
      <c r="Q692" t="s">
        <v>11</v>
      </c>
      <c r="R692" t="s">
        <v>9</v>
      </c>
      <c r="S692" t="s">
        <v>66</v>
      </c>
      <c r="T692">
        <v>10</v>
      </c>
    </row>
    <row r="693" spans="1:20" x14ac:dyDescent="0.25">
      <c r="A693" s="13">
        <v>43009</v>
      </c>
      <c r="B693">
        <v>53292</v>
      </c>
      <c r="C693" t="s">
        <v>22</v>
      </c>
      <c r="D693">
        <v>40</v>
      </c>
      <c r="E693" t="s">
        <v>19</v>
      </c>
      <c r="F693" t="s">
        <v>32</v>
      </c>
      <c r="G693" s="13"/>
      <c r="H693" t="s">
        <v>64</v>
      </c>
      <c r="I693" t="s">
        <v>29</v>
      </c>
      <c r="J693" s="13">
        <v>34124</v>
      </c>
      <c r="K693" t="s">
        <v>42</v>
      </c>
      <c r="L693" t="s">
        <v>64</v>
      </c>
      <c r="M693" t="s">
        <v>76</v>
      </c>
      <c r="N693">
        <v>7424</v>
      </c>
      <c r="O693">
        <v>247.47</v>
      </c>
      <c r="P693">
        <v>0</v>
      </c>
      <c r="Q693" t="s">
        <v>11</v>
      </c>
      <c r="R693" t="s">
        <v>9</v>
      </c>
      <c r="S693" t="s">
        <v>66</v>
      </c>
      <c r="T693">
        <v>10</v>
      </c>
    </row>
    <row r="694" spans="1:20" x14ac:dyDescent="0.25">
      <c r="A694" s="13">
        <v>43009</v>
      </c>
      <c r="B694">
        <v>53402</v>
      </c>
      <c r="C694" t="s">
        <v>22</v>
      </c>
      <c r="D694">
        <v>33</v>
      </c>
      <c r="E694" t="s">
        <v>16</v>
      </c>
      <c r="F694" t="s">
        <v>32</v>
      </c>
      <c r="G694" s="13"/>
      <c r="H694" t="s">
        <v>64</v>
      </c>
      <c r="I694" t="s">
        <v>29</v>
      </c>
      <c r="J694" s="13">
        <v>40045</v>
      </c>
      <c r="K694" t="s">
        <v>42</v>
      </c>
      <c r="L694" t="s">
        <v>64</v>
      </c>
      <c r="M694" t="s">
        <v>76</v>
      </c>
      <c r="N694">
        <v>1503</v>
      </c>
      <c r="O694">
        <v>50.1</v>
      </c>
      <c r="P694">
        <v>0</v>
      </c>
      <c r="Q694" t="s">
        <v>11</v>
      </c>
      <c r="R694" t="s">
        <v>9</v>
      </c>
      <c r="S694" t="s">
        <v>66</v>
      </c>
      <c r="T694">
        <v>10</v>
      </c>
    </row>
    <row r="695" spans="1:20" x14ac:dyDescent="0.25">
      <c r="A695" s="13">
        <v>43009</v>
      </c>
      <c r="B695">
        <v>53554</v>
      </c>
      <c r="C695" t="s">
        <v>22</v>
      </c>
      <c r="D695">
        <v>31</v>
      </c>
      <c r="E695" t="s">
        <v>20</v>
      </c>
      <c r="F695" t="s">
        <v>32</v>
      </c>
      <c r="G695" s="13"/>
      <c r="H695" t="s">
        <v>64</v>
      </c>
      <c r="I695" t="s">
        <v>24</v>
      </c>
      <c r="J695" s="13">
        <v>38804</v>
      </c>
      <c r="K695" t="s">
        <v>42</v>
      </c>
      <c r="L695" t="s">
        <v>64</v>
      </c>
      <c r="M695" t="s">
        <v>76</v>
      </c>
      <c r="N695">
        <v>2744</v>
      </c>
      <c r="O695">
        <v>91.47</v>
      </c>
      <c r="P695">
        <v>0</v>
      </c>
      <c r="Q695" t="s">
        <v>11</v>
      </c>
      <c r="R695" t="s">
        <v>9</v>
      </c>
      <c r="S695" t="s">
        <v>66</v>
      </c>
      <c r="T695">
        <v>10</v>
      </c>
    </row>
    <row r="696" spans="1:20" x14ac:dyDescent="0.25">
      <c r="A696" s="13">
        <v>43009</v>
      </c>
      <c r="B696">
        <v>54064</v>
      </c>
      <c r="C696" t="s">
        <v>22</v>
      </c>
      <c r="D696">
        <v>43</v>
      </c>
      <c r="E696" t="s">
        <v>16</v>
      </c>
      <c r="F696" t="s">
        <v>32</v>
      </c>
      <c r="G696" s="13"/>
      <c r="H696" t="s">
        <v>64</v>
      </c>
      <c r="I696" t="s">
        <v>30</v>
      </c>
      <c r="J696" s="13">
        <v>40677</v>
      </c>
      <c r="K696" t="s">
        <v>42</v>
      </c>
      <c r="L696" t="s">
        <v>64</v>
      </c>
      <c r="M696" t="s">
        <v>76</v>
      </c>
      <c r="N696">
        <v>871</v>
      </c>
      <c r="O696">
        <v>29.03</v>
      </c>
      <c r="P696">
        <v>0</v>
      </c>
      <c r="Q696" t="s">
        <v>11</v>
      </c>
      <c r="R696" t="s">
        <v>9</v>
      </c>
      <c r="S696" t="s">
        <v>66</v>
      </c>
      <c r="T696">
        <v>10</v>
      </c>
    </row>
    <row r="697" spans="1:20" x14ac:dyDescent="0.25">
      <c r="A697" s="13">
        <v>43009</v>
      </c>
      <c r="B697">
        <v>54372</v>
      </c>
      <c r="C697" t="s">
        <v>22</v>
      </c>
      <c r="D697">
        <v>37</v>
      </c>
      <c r="E697" t="s">
        <v>21</v>
      </c>
      <c r="F697" t="s">
        <v>32</v>
      </c>
      <c r="G697" s="13"/>
      <c r="H697" t="s">
        <v>64</v>
      </c>
      <c r="I697" t="s">
        <v>27</v>
      </c>
      <c r="J697" s="13">
        <v>40918</v>
      </c>
      <c r="K697" t="s">
        <v>42</v>
      </c>
      <c r="L697" t="s">
        <v>64</v>
      </c>
      <c r="M697" t="s">
        <v>76</v>
      </c>
      <c r="N697">
        <v>630</v>
      </c>
      <c r="O697">
        <v>21</v>
      </c>
      <c r="P697">
        <v>0</v>
      </c>
      <c r="Q697" t="s">
        <v>11</v>
      </c>
      <c r="R697" t="s">
        <v>9</v>
      </c>
      <c r="S697" t="s">
        <v>66</v>
      </c>
      <c r="T697">
        <v>10</v>
      </c>
    </row>
    <row r="698" spans="1:20" x14ac:dyDescent="0.25">
      <c r="A698" s="13">
        <v>43040</v>
      </c>
      <c r="B698">
        <v>33240</v>
      </c>
      <c r="C698" t="s">
        <v>22</v>
      </c>
      <c r="D698">
        <v>30</v>
      </c>
      <c r="E698" t="s">
        <v>19</v>
      </c>
      <c r="F698" t="s">
        <v>32</v>
      </c>
      <c r="G698" s="13"/>
      <c r="H698" t="s">
        <v>64</v>
      </c>
      <c r="I698" t="s">
        <v>26</v>
      </c>
      <c r="J698" s="13">
        <v>37433</v>
      </c>
      <c r="K698" t="s">
        <v>42</v>
      </c>
      <c r="L698" t="s">
        <v>64</v>
      </c>
      <c r="M698" t="s">
        <v>76</v>
      </c>
      <c r="N698">
        <v>4146</v>
      </c>
      <c r="O698">
        <v>138.19999999999999</v>
      </c>
      <c r="P698">
        <v>0</v>
      </c>
      <c r="Q698" t="s">
        <v>11</v>
      </c>
      <c r="R698" t="s">
        <v>9</v>
      </c>
      <c r="S698" t="s">
        <v>67</v>
      </c>
      <c r="T698">
        <v>11</v>
      </c>
    </row>
    <row r="699" spans="1:20" x14ac:dyDescent="0.25">
      <c r="A699" s="13">
        <v>43040</v>
      </c>
      <c r="B699">
        <v>33262</v>
      </c>
      <c r="C699" t="s">
        <v>22</v>
      </c>
      <c r="D699">
        <v>48</v>
      </c>
      <c r="E699" t="s">
        <v>19</v>
      </c>
      <c r="F699" t="s">
        <v>32</v>
      </c>
      <c r="G699" s="13"/>
      <c r="H699" t="s">
        <v>64</v>
      </c>
      <c r="I699" t="s">
        <v>28</v>
      </c>
      <c r="J699" s="13">
        <v>39526</v>
      </c>
      <c r="K699" t="s">
        <v>42</v>
      </c>
      <c r="L699" t="s">
        <v>64</v>
      </c>
      <c r="M699" t="s">
        <v>76</v>
      </c>
      <c r="N699">
        <v>2053</v>
      </c>
      <c r="O699">
        <v>68.430000000000007</v>
      </c>
      <c r="P699">
        <v>0</v>
      </c>
      <c r="Q699" t="s">
        <v>11</v>
      </c>
      <c r="R699" t="s">
        <v>9</v>
      </c>
      <c r="S699" t="s">
        <v>67</v>
      </c>
      <c r="T699">
        <v>11</v>
      </c>
    </row>
    <row r="700" spans="1:20" x14ac:dyDescent="0.25">
      <c r="A700" s="13">
        <v>43040</v>
      </c>
      <c r="B700">
        <v>33278</v>
      </c>
      <c r="C700" t="s">
        <v>22</v>
      </c>
      <c r="D700">
        <v>32</v>
      </c>
      <c r="E700" t="s">
        <v>19</v>
      </c>
      <c r="F700" t="s">
        <v>32</v>
      </c>
      <c r="G700" s="13"/>
      <c r="H700" t="s">
        <v>64</v>
      </c>
      <c r="I700" t="s">
        <v>26</v>
      </c>
      <c r="J700" s="13">
        <v>40815</v>
      </c>
      <c r="K700" t="s">
        <v>42</v>
      </c>
      <c r="L700" t="s">
        <v>64</v>
      </c>
      <c r="M700" t="s">
        <v>76</v>
      </c>
      <c r="N700">
        <v>764</v>
      </c>
      <c r="O700">
        <v>25.47</v>
      </c>
      <c r="P700">
        <v>0</v>
      </c>
      <c r="Q700" t="s">
        <v>11</v>
      </c>
      <c r="R700" t="s">
        <v>9</v>
      </c>
      <c r="S700" t="s">
        <v>67</v>
      </c>
      <c r="T700">
        <v>11</v>
      </c>
    </row>
    <row r="701" spans="1:20" x14ac:dyDescent="0.25">
      <c r="A701" s="13">
        <v>43040</v>
      </c>
      <c r="B701">
        <v>53250</v>
      </c>
      <c r="C701" t="s">
        <v>22</v>
      </c>
      <c r="D701">
        <v>44</v>
      </c>
      <c r="E701" t="s">
        <v>19</v>
      </c>
      <c r="F701" t="s">
        <v>32</v>
      </c>
      <c r="G701" s="13"/>
      <c r="H701" t="s">
        <v>64</v>
      </c>
      <c r="I701" t="s">
        <v>29</v>
      </c>
      <c r="J701" s="13">
        <v>40302</v>
      </c>
      <c r="K701" t="s">
        <v>42</v>
      </c>
      <c r="L701" t="s">
        <v>64</v>
      </c>
      <c r="M701" t="s">
        <v>76</v>
      </c>
      <c r="N701">
        <v>1277</v>
      </c>
      <c r="O701">
        <v>42.57</v>
      </c>
      <c r="P701">
        <v>0</v>
      </c>
      <c r="Q701" t="s">
        <v>11</v>
      </c>
      <c r="R701" t="s">
        <v>9</v>
      </c>
      <c r="S701" t="s">
        <v>67</v>
      </c>
      <c r="T701">
        <v>11</v>
      </c>
    </row>
    <row r="702" spans="1:20" x14ac:dyDescent="0.25">
      <c r="A702" s="13">
        <v>43040</v>
      </c>
      <c r="B702">
        <v>53292</v>
      </c>
      <c r="C702" t="s">
        <v>22</v>
      </c>
      <c r="D702">
        <v>40</v>
      </c>
      <c r="E702" t="s">
        <v>19</v>
      </c>
      <c r="F702" t="s">
        <v>32</v>
      </c>
      <c r="G702" s="13"/>
      <c r="H702" t="s">
        <v>64</v>
      </c>
      <c r="I702" t="s">
        <v>29</v>
      </c>
      <c r="J702" s="13">
        <v>34124</v>
      </c>
      <c r="K702" t="s">
        <v>42</v>
      </c>
      <c r="L702" t="s">
        <v>64</v>
      </c>
      <c r="M702" t="s">
        <v>76</v>
      </c>
      <c r="N702">
        <v>7455</v>
      </c>
      <c r="O702">
        <v>248.5</v>
      </c>
      <c r="P702">
        <v>0</v>
      </c>
      <c r="Q702" t="s">
        <v>11</v>
      </c>
      <c r="R702" t="s">
        <v>9</v>
      </c>
      <c r="S702" t="s">
        <v>67</v>
      </c>
      <c r="T702">
        <v>11</v>
      </c>
    </row>
    <row r="703" spans="1:20" x14ac:dyDescent="0.25">
      <c r="A703" s="13">
        <v>43040</v>
      </c>
      <c r="B703">
        <v>53402</v>
      </c>
      <c r="C703" t="s">
        <v>22</v>
      </c>
      <c r="D703">
        <v>33</v>
      </c>
      <c r="E703" t="s">
        <v>16</v>
      </c>
      <c r="F703" t="s">
        <v>32</v>
      </c>
      <c r="G703" s="13"/>
      <c r="H703" t="s">
        <v>64</v>
      </c>
      <c r="I703" t="s">
        <v>29</v>
      </c>
      <c r="J703" s="13">
        <v>40045</v>
      </c>
      <c r="K703" t="s">
        <v>42</v>
      </c>
      <c r="L703" t="s">
        <v>64</v>
      </c>
      <c r="M703" t="s">
        <v>76</v>
      </c>
      <c r="N703">
        <v>1534</v>
      </c>
      <c r="O703">
        <v>51.13</v>
      </c>
      <c r="P703">
        <v>0</v>
      </c>
      <c r="Q703" t="s">
        <v>11</v>
      </c>
      <c r="R703" t="s">
        <v>9</v>
      </c>
      <c r="S703" t="s">
        <v>67</v>
      </c>
      <c r="T703">
        <v>11</v>
      </c>
    </row>
    <row r="704" spans="1:20" x14ac:dyDescent="0.25">
      <c r="A704" s="13">
        <v>43040</v>
      </c>
      <c r="B704">
        <v>53554</v>
      </c>
      <c r="C704" t="s">
        <v>22</v>
      </c>
      <c r="D704">
        <v>31</v>
      </c>
      <c r="E704" t="s">
        <v>20</v>
      </c>
      <c r="F704" t="s">
        <v>32</v>
      </c>
      <c r="G704" s="13"/>
      <c r="H704" t="s">
        <v>64</v>
      </c>
      <c r="I704" t="s">
        <v>24</v>
      </c>
      <c r="J704" s="13">
        <v>38804</v>
      </c>
      <c r="K704" t="s">
        <v>42</v>
      </c>
      <c r="L704" t="s">
        <v>64</v>
      </c>
      <c r="M704" t="s">
        <v>76</v>
      </c>
      <c r="N704">
        <v>2775</v>
      </c>
      <c r="O704">
        <v>92.5</v>
      </c>
      <c r="P704">
        <v>0</v>
      </c>
      <c r="Q704" t="s">
        <v>11</v>
      </c>
      <c r="R704" t="s">
        <v>9</v>
      </c>
      <c r="S704" t="s">
        <v>67</v>
      </c>
      <c r="T704">
        <v>11</v>
      </c>
    </row>
    <row r="705" spans="1:20" x14ac:dyDescent="0.25">
      <c r="A705" s="13">
        <v>43040</v>
      </c>
      <c r="B705">
        <v>54064</v>
      </c>
      <c r="C705" t="s">
        <v>22</v>
      </c>
      <c r="D705">
        <v>43</v>
      </c>
      <c r="E705" t="s">
        <v>16</v>
      </c>
      <c r="F705" t="s">
        <v>32</v>
      </c>
      <c r="G705" s="13"/>
      <c r="H705" t="s">
        <v>64</v>
      </c>
      <c r="I705" t="s">
        <v>30</v>
      </c>
      <c r="J705" s="13">
        <v>40677</v>
      </c>
      <c r="K705" t="s">
        <v>42</v>
      </c>
      <c r="L705" t="s">
        <v>64</v>
      </c>
      <c r="M705" t="s">
        <v>76</v>
      </c>
      <c r="N705">
        <v>902</v>
      </c>
      <c r="O705">
        <v>30.07</v>
      </c>
      <c r="P705">
        <v>0</v>
      </c>
      <c r="Q705" t="s">
        <v>11</v>
      </c>
      <c r="R705" t="s">
        <v>9</v>
      </c>
      <c r="S705" t="s">
        <v>67</v>
      </c>
      <c r="T705">
        <v>11</v>
      </c>
    </row>
    <row r="706" spans="1:20" x14ac:dyDescent="0.25">
      <c r="A706" s="13">
        <v>43040</v>
      </c>
      <c r="B706">
        <v>54372</v>
      </c>
      <c r="C706" t="s">
        <v>22</v>
      </c>
      <c r="D706">
        <v>37</v>
      </c>
      <c r="E706" t="s">
        <v>21</v>
      </c>
      <c r="F706" t="s">
        <v>32</v>
      </c>
      <c r="G706" s="13"/>
      <c r="H706" t="s">
        <v>64</v>
      </c>
      <c r="I706" t="s">
        <v>27</v>
      </c>
      <c r="J706" s="13">
        <v>40918</v>
      </c>
      <c r="K706" t="s">
        <v>42</v>
      </c>
      <c r="L706" t="s">
        <v>64</v>
      </c>
      <c r="M706" t="s">
        <v>76</v>
      </c>
      <c r="N706">
        <v>661</v>
      </c>
      <c r="O706">
        <v>22.03</v>
      </c>
      <c r="P706">
        <v>0</v>
      </c>
      <c r="Q706" t="s">
        <v>11</v>
      </c>
      <c r="R706" t="s">
        <v>9</v>
      </c>
      <c r="S706" t="s">
        <v>67</v>
      </c>
      <c r="T706">
        <v>11</v>
      </c>
    </row>
    <row r="707" spans="1:20" x14ac:dyDescent="0.25">
      <c r="A707" s="13">
        <v>43070</v>
      </c>
      <c r="B707">
        <v>33240</v>
      </c>
      <c r="C707" t="s">
        <v>22</v>
      </c>
      <c r="D707">
        <v>30</v>
      </c>
      <c r="E707" t="s">
        <v>19</v>
      </c>
      <c r="F707" t="s">
        <v>32</v>
      </c>
      <c r="G707" s="13"/>
      <c r="H707" t="s">
        <v>64</v>
      </c>
      <c r="I707" t="s">
        <v>26</v>
      </c>
      <c r="J707" s="13">
        <v>37433</v>
      </c>
      <c r="K707" t="s">
        <v>42</v>
      </c>
      <c r="L707" t="s">
        <v>64</v>
      </c>
      <c r="M707" t="s">
        <v>76</v>
      </c>
      <c r="N707">
        <v>4176</v>
      </c>
      <c r="O707">
        <v>139.19999999999999</v>
      </c>
      <c r="P707">
        <v>0</v>
      </c>
      <c r="Q707" t="s">
        <v>11</v>
      </c>
      <c r="R707" t="s">
        <v>9</v>
      </c>
      <c r="S707" t="s">
        <v>72</v>
      </c>
      <c r="T707">
        <v>12</v>
      </c>
    </row>
    <row r="708" spans="1:20" x14ac:dyDescent="0.25">
      <c r="A708" s="13">
        <v>43070</v>
      </c>
      <c r="B708">
        <v>33262</v>
      </c>
      <c r="C708" t="s">
        <v>22</v>
      </c>
      <c r="D708">
        <v>48</v>
      </c>
      <c r="E708" t="s">
        <v>19</v>
      </c>
      <c r="F708" t="s">
        <v>32</v>
      </c>
      <c r="G708" s="13"/>
      <c r="H708" t="s">
        <v>64</v>
      </c>
      <c r="I708" t="s">
        <v>28</v>
      </c>
      <c r="J708" s="13">
        <v>39526</v>
      </c>
      <c r="K708" t="s">
        <v>42</v>
      </c>
      <c r="L708" t="s">
        <v>64</v>
      </c>
      <c r="M708" t="s">
        <v>76</v>
      </c>
      <c r="N708">
        <v>2083</v>
      </c>
      <c r="O708">
        <v>69.430000000000007</v>
      </c>
      <c r="P708">
        <v>0</v>
      </c>
      <c r="Q708" t="s">
        <v>11</v>
      </c>
      <c r="R708" t="s">
        <v>9</v>
      </c>
      <c r="S708" t="s">
        <v>72</v>
      </c>
      <c r="T708">
        <v>12</v>
      </c>
    </row>
    <row r="709" spans="1:20" x14ac:dyDescent="0.25">
      <c r="A709" s="13">
        <v>43070</v>
      </c>
      <c r="B709">
        <v>33278</v>
      </c>
      <c r="C709" t="s">
        <v>22</v>
      </c>
      <c r="D709">
        <v>32</v>
      </c>
      <c r="E709" t="s">
        <v>19</v>
      </c>
      <c r="F709" t="s">
        <v>32</v>
      </c>
      <c r="G709" s="13"/>
      <c r="H709" t="s">
        <v>64</v>
      </c>
      <c r="I709" t="s">
        <v>26</v>
      </c>
      <c r="J709" s="13">
        <v>40815</v>
      </c>
      <c r="K709" t="s">
        <v>42</v>
      </c>
      <c r="L709" t="s">
        <v>64</v>
      </c>
      <c r="M709" t="s">
        <v>76</v>
      </c>
      <c r="N709">
        <v>794</v>
      </c>
      <c r="O709">
        <v>26.47</v>
      </c>
      <c r="P709">
        <v>0</v>
      </c>
      <c r="Q709" t="s">
        <v>11</v>
      </c>
      <c r="R709" t="s">
        <v>9</v>
      </c>
      <c r="S709" t="s">
        <v>72</v>
      </c>
      <c r="T709">
        <v>12</v>
      </c>
    </row>
    <row r="710" spans="1:20" x14ac:dyDescent="0.25">
      <c r="A710" s="13">
        <v>43070</v>
      </c>
      <c r="B710">
        <v>53250</v>
      </c>
      <c r="C710" t="s">
        <v>22</v>
      </c>
      <c r="D710">
        <v>44</v>
      </c>
      <c r="E710" t="s">
        <v>19</v>
      </c>
      <c r="F710" t="s">
        <v>32</v>
      </c>
      <c r="G710" s="13"/>
      <c r="H710" t="s">
        <v>64</v>
      </c>
      <c r="I710" t="s">
        <v>29</v>
      </c>
      <c r="J710" s="13">
        <v>40302</v>
      </c>
      <c r="K710" t="s">
        <v>42</v>
      </c>
      <c r="L710" t="s">
        <v>64</v>
      </c>
      <c r="M710" t="s">
        <v>76</v>
      </c>
      <c r="N710">
        <v>1307</v>
      </c>
      <c r="O710">
        <v>43.57</v>
      </c>
      <c r="P710">
        <v>0</v>
      </c>
      <c r="Q710" t="s">
        <v>11</v>
      </c>
      <c r="R710" t="s">
        <v>9</v>
      </c>
      <c r="S710" t="s">
        <v>72</v>
      </c>
      <c r="T710">
        <v>12</v>
      </c>
    </row>
    <row r="711" spans="1:20" x14ac:dyDescent="0.25">
      <c r="A711" s="13">
        <v>43070</v>
      </c>
      <c r="B711">
        <v>53292</v>
      </c>
      <c r="C711" t="s">
        <v>22</v>
      </c>
      <c r="D711">
        <v>40</v>
      </c>
      <c r="E711" t="s">
        <v>19</v>
      </c>
      <c r="F711" t="s">
        <v>32</v>
      </c>
      <c r="G711" s="13"/>
      <c r="H711" t="s">
        <v>64</v>
      </c>
      <c r="I711" t="s">
        <v>29</v>
      </c>
      <c r="J711" s="13">
        <v>34124</v>
      </c>
      <c r="K711" t="s">
        <v>42</v>
      </c>
      <c r="L711" t="s">
        <v>64</v>
      </c>
      <c r="M711" t="s">
        <v>76</v>
      </c>
      <c r="N711">
        <v>7485</v>
      </c>
      <c r="O711">
        <v>249.5</v>
      </c>
      <c r="P711">
        <v>0</v>
      </c>
      <c r="Q711" t="s">
        <v>11</v>
      </c>
      <c r="R711" t="s">
        <v>9</v>
      </c>
      <c r="S711" t="s">
        <v>72</v>
      </c>
      <c r="T711">
        <v>12</v>
      </c>
    </row>
    <row r="712" spans="1:20" x14ac:dyDescent="0.25">
      <c r="A712" s="13">
        <v>43070</v>
      </c>
      <c r="B712">
        <v>53402</v>
      </c>
      <c r="C712" t="s">
        <v>22</v>
      </c>
      <c r="D712">
        <v>33</v>
      </c>
      <c r="E712" t="s">
        <v>16</v>
      </c>
      <c r="F712" t="s">
        <v>32</v>
      </c>
      <c r="G712" s="13"/>
      <c r="H712" t="s">
        <v>64</v>
      </c>
      <c r="I712" t="s">
        <v>29</v>
      </c>
      <c r="J712" s="13">
        <v>40045</v>
      </c>
      <c r="K712" t="s">
        <v>42</v>
      </c>
      <c r="L712" t="s">
        <v>64</v>
      </c>
      <c r="M712" t="s">
        <v>76</v>
      </c>
      <c r="N712">
        <v>1564</v>
      </c>
      <c r="O712">
        <v>52.13</v>
      </c>
      <c r="P712">
        <v>0</v>
      </c>
      <c r="Q712" t="s">
        <v>11</v>
      </c>
      <c r="R712" t="s">
        <v>9</v>
      </c>
      <c r="S712" t="s">
        <v>72</v>
      </c>
      <c r="T712">
        <v>12</v>
      </c>
    </row>
    <row r="713" spans="1:20" x14ac:dyDescent="0.25">
      <c r="A713" s="13">
        <v>43070</v>
      </c>
      <c r="B713">
        <v>53554</v>
      </c>
      <c r="C713" t="s">
        <v>22</v>
      </c>
      <c r="D713">
        <v>31</v>
      </c>
      <c r="E713" t="s">
        <v>20</v>
      </c>
      <c r="F713" t="s">
        <v>32</v>
      </c>
      <c r="G713" s="13"/>
      <c r="H713" t="s">
        <v>64</v>
      </c>
      <c r="I713" t="s">
        <v>24</v>
      </c>
      <c r="J713" s="13">
        <v>38804</v>
      </c>
      <c r="K713" t="s">
        <v>42</v>
      </c>
      <c r="L713" t="s">
        <v>64</v>
      </c>
      <c r="M713" t="s">
        <v>76</v>
      </c>
      <c r="N713">
        <v>2805</v>
      </c>
      <c r="O713">
        <v>93.5</v>
      </c>
      <c r="P713">
        <v>0</v>
      </c>
      <c r="Q713" t="s">
        <v>11</v>
      </c>
      <c r="R713" t="s">
        <v>9</v>
      </c>
      <c r="S713" t="s">
        <v>72</v>
      </c>
      <c r="T713">
        <v>12</v>
      </c>
    </row>
    <row r="714" spans="1:20" x14ac:dyDescent="0.25">
      <c r="A714" s="13">
        <v>43070</v>
      </c>
      <c r="B714">
        <v>54064</v>
      </c>
      <c r="C714" t="s">
        <v>22</v>
      </c>
      <c r="D714">
        <v>43</v>
      </c>
      <c r="E714" t="s">
        <v>16</v>
      </c>
      <c r="F714" t="s">
        <v>32</v>
      </c>
      <c r="G714" s="13"/>
      <c r="H714" t="s">
        <v>64</v>
      </c>
      <c r="I714" t="s">
        <v>30</v>
      </c>
      <c r="J714" s="13">
        <v>40677</v>
      </c>
      <c r="K714" t="s">
        <v>42</v>
      </c>
      <c r="L714" t="s">
        <v>64</v>
      </c>
      <c r="M714" t="s">
        <v>76</v>
      </c>
      <c r="N714">
        <v>932</v>
      </c>
      <c r="O714">
        <v>31.07</v>
      </c>
      <c r="P714">
        <v>0</v>
      </c>
      <c r="Q714" t="s">
        <v>11</v>
      </c>
      <c r="R714" t="s">
        <v>9</v>
      </c>
      <c r="S714" t="s">
        <v>72</v>
      </c>
      <c r="T714">
        <v>12</v>
      </c>
    </row>
    <row r="715" spans="1:20" x14ac:dyDescent="0.25">
      <c r="A715" s="13">
        <v>43070</v>
      </c>
      <c r="B715">
        <v>54372</v>
      </c>
      <c r="C715" t="s">
        <v>22</v>
      </c>
      <c r="D715">
        <v>37</v>
      </c>
      <c r="E715" t="s">
        <v>21</v>
      </c>
      <c r="F715" t="s">
        <v>32</v>
      </c>
      <c r="G715" s="13"/>
      <c r="H715" t="s">
        <v>64</v>
      </c>
      <c r="I715" t="s">
        <v>27</v>
      </c>
      <c r="J715" s="13">
        <v>40918</v>
      </c>
      <c r="K715" t="s">
        <v>42</v>
      </c>
      <c r="L715" t="s">
        <v>64</v>
      </c>
      <c r="M715" t="s">
        <v>76</v>
      </c>
      <c r="N715">
        <v>691</v>
      </c>
      <c r="O715">
        <v>23.03</v>
      </c>
      <c r="P715">
        <v>0</v>
      </c>
      <c r="Q715" t="s">
        <v>11</v>
      </c>
      <c r="R715" t="s">
        <v>9</v>
      </c>
      <c r="S715" t="s">
        <v>72</v>
      </c>
      <c r="T715">
        <v>12</v>
      </c>
    </row>
    <row r="716" spans="1:20" x14ac:dyDescent="0.25">
      <c r="A716" s="13">
        <v>43101</v>
      </c>
      <c r="B716">
        <v>33240</v>
      </c>
      <c r="C716" t="s">
        <v>22</v>
      </c>
      <c r="D716">
        <v>31</v>
      </c>
      <c r="E716" t="s">
        <v>19</v>
      </c>
      <c r="F716" t="s">
        <v>32</v>
      </c>
      <c r="G716" s="13"/>
      <c r="H716" t="s">
        <v>64</v>
      </c>
      <c r="I716" t="s">
        <v>26</v>
      </c>
      <c r="J716" s="13">
        <v>37433</v>
      </c>
      <c r="K716" t="s">
        <v>42</v>
      </c>
      <c r="L716" t="s">
        <v>64</v>
      </c>
      <c r="M716" t="s">
        <v>76</v>
      </c>
      <c r="N716">
        <v>4207</v>
      </c>
      <c r="O716">
        <v>140.22999999999999</v>
      </c>
      <c r="P716">
        <v>0</v>
      </c>
      <c r="Q716" t="s">
        <v>12</v>
      </c>
      <c r="R716" t="s">
        <v>3</v>
      </c>
      <c r="S716" t="s">
        <v>4</v>
      </c>
      <c r="T716">
        <v>1</v>
      </c>
    </row>
    <row r="717" spans="1:20" x14ac:dyDescent="0.25">
      <c r="A717" s="13">
        <v>43101</v>
      </c>
      <c r="B717">
        <v>33262</v>
      </c>
      <c r="C717" t="s">
        <v>22</v>
      </c>
      <c r="D717">
        <v>49</v>
      </c>
      <c r="E717" t="s">
        <v>19</v>
      </c>
      <c r="F717" t="s">
        <v>32</v>
      </c>
      <c r="G717" s="13"/>
      <c r="H717" t="s">
        <v>64</v>
      </c>
      <c r="I717" t="s">
        <v>28</v>
      </c>
      <c r="J717" s="13">
        <v>39526</v>
      </c>
      <c r="K717" t="s">
        <v>42</v>
      </c>
      <c r="L717" t="s">
        <v>64</v>
      </c>
      <c r="M717" t="s">
        <v>76</v>
      </c>
      <c r="N717">
        <v>2114</v>
      </c>
      <c r="O717">
        <v>70.47</v>
      </c>
      <c r="P717">
        <v>0</v>
      </c>
      <c r="Q717" t="s">
        <v>12</v>
      </c>
      <c r="R717" t="s">
        <v>3</v>
      </c>
      <c r="S717" t="s">
        <v>4</v>
      </c>
      <c r="T717">
        <v>1</v>
      </c>
    </row>
    <row r="718" spans="1:20" x14ac:dyDescent="0.25">
      <c r="A718" s="13">
        <v>43101</v>
      </c>
      <c r="B718">
        <v>33278</v>
      </c>
      <c r="C718" t="s">
        <v>22</v>
      </c>
      <c r="D718">
        <v>33</v>
      </c>
      <c r="E718" t="s">
        <v>19</v>
      </c>
      <c r="F718" t="s">
        <v>32</v>
      </c>
      <c r="G718" s="13"/>
      <c r="H718" t="s">
        <v>64</v>
      </c>
      <c r="I718" t="s">
        <v>26</v>
      </c>
      <c r="J718" s="13">
        <v>40815</v>
      </c>
      <c r="K718" t="s">
        <v>42</v>
      </c>
      <c r="L718" t="s">
        <v>64</v>
      </c>
      <c r="M718" t="s">
        <v>76</v>
      </c>
      <c r="N718">
        <v>825</v>
      </c>
      <c r="O718">
        <v>27.5</v>
      </c>
      <c r="P718">
        <v>0</v>
      </c>
      <c r="Q718" t="s">
        <v>12</v>
      </c>
      <c r="R718" t="s">
        <v>3</v>
      </c>
      <c r="S718" t="s">
        <v>4</v>
      </c>
      <c r="T718">
        <v>1</v>
      </c>
    </row>
    <row r="719" spans="1:20" x14ac:dyDescent="0.25">
      <c r="A719" s="13">
        <v>43101</v>
      </c>
      <c r="B719">
        <v>53250</v>
      </c>
      <c r="C719" t="s">
        <v>22</v>
      </c>
      <c r="D719">
        <v>45</v>
      </c>
      <c r="E719" t="s">
        <v>19</v>
      </c>
      <c r="F719" t="s">
        <v>32</v>
      </c>
      <c r="G719" s="13"/>
      <c r="H719" t="s">
        <v>64</v>
      </c>
      <c r="I719" t="s">
        <v>29</v>
      </c>
      <c r="J719" s="13">
        <v>40302</v>
      </c>
      <c r="K719" t="s">
        <v>42</v>
      </c>
      <c r="L719" t="s">
        <v>64</v>
      </c>
      <c r="M719" t="s">
        <v>76</v>
      </c>
      <c r="N719">
        <v>1338</v>
      </c>
      <c r="O719">
        <v>44.6</v>
      </c>
      <c r="P719">
        <v>0</v>
      </c>
      <c r="Q719" t="s">
        <v>12</v>
      </c>
      <c r="R719" t="s">
        <v>3</v>
      </c>
      <c r="S719" t="s">
        <v>4</v>
      </c>
      <c r="T719">
        <v>1</v>
      </c>
    </row>
    <row r="720" spans="1:20" x14ac:dyDescent="0.25">
      <c r="A720" s="13">
        <v>43101</v>
      </c>
      <c r="B720">
        <v>53292</v>
      </c>
      <c r="C720" t="s">
        <v>22</v>
      </c>
      <c r="D720">
        <v>41</v>
      </c>
      <c r="E720" t="s">
        <v>19</v>
      </c>
      <c r="F720" t="s">
        <v>32</v>
      </c>
      <c r="G720" s="13"/>
      <c r="H720" t="s">
        <v>64</v>
      </c>
      <c r="I720" t="s">
        <v>29</v>
      </c>
      <c r="J720" s="13">
        <v>34124</v>
      </c>
      <c r="K720" t="s">
        <v>42</v>
      </c>
      <c r="L720" t="s">
        <v>64</v>
      </c>
      <c r="M720" t="s">
        <v>76</v>
      </c>
      <c r="N720">
        <v>7516</v>
      </c>
      <c r="O720">
        <v>250.53</v>
      </c>
      <c r="P720">
        <v>0</v>
      </c>
      <c r="Q720" t="s">
        <v>12</v>
      </c>
      <c r="R720" t="s">
        <v>3</v>
      </c>
      <c r="S720" t="s">
        <v>4</v>
      </c>
      <c r="T720">
        <v>1</v>
      </c>
    </row>
    <row r="721" spans="1:20" x14ac:dyDescent="0.25">
      <c r="A721" s="13">
        <v>43101</v>
      </c>
      <c r="B721">
        <v>53402</v>
      </c>
      <c r="C721" t="s">
        <v>22</v>
      </c>
      <c r="D721">
        <v>34</v>
      </c>
      <c r="E721" t="s">
        <v>16</v>
      </c>
      <c r="F721" t="s">
        <v>32</v>
      </c>
      <c r="G721" s="13"/>
      <c r="H721" t="s">
        <v>64</v>
      </c>
      <c r="I721" t="s">
        <v>29</v>
      </c>
      <c r="J721" s="13">
        <v>40045</v>
      </c>
      <c r="K721" t="s">
        <v>42</v>
      </c>
      <c r="L721" t="s">
        <v>64</v>
      </c>
      <c r="M721" t="s">
        <v>76</v>
      </c>
      <c r="N721">
        <v>1595</v>
      </c>
      <c r="O721">
        <v>53.17</v>
      </c>
      <c r="P721">
        <v>0</v>
      </c>
      <c r="Q721" t="s">
        <v>12</v>
      </c>
      <c r="R721" t="s">
        <v>3</v>
      </c>
      <c r="S721" t="s">
        <v>4</v>
      </c>
      <c r="T721">
        <v>1</v>
      </c>
    </row>
    <row r="722" spans="1:20" x14ac:dyDescent="0.25">
      <c r="A722" s="13">
        <v>43101</v>
      </c>
      <c r="B722">
        <v>53554</v>
      </c>
      <c r="C722" t="s">
        <v>22</v>
      </c>
      <c r="D722">
        <v>32</v>
      </c>
      <c r="E722" t="s">
        <v>20</v>
      </c>
      <c r="F722" t="s">
        <v>32</v>
      </c>
      <c r="G722" s="13"/>
      <c r="H722" t="s">
        <v>64</v>
      </c>
      <c r="I722" t="s">
        <v>24</v>
      </c>
      <c r="J722" s="13">
        <v>38804</v>
      </c>
      <c r="K722" t="s">
        <v>42</v>
      </c>
      <c r="L722" t="s">
        <v>64</v>
      </c>
      <c r="M722" t="s">
        <v>76</v>
      </c>
      <c r="N722">
        <v>2836</v>
      </c>
      <c r="O722">
        <v>94.53</v>
      </c>
      <c r="P722">
        <v>0</v>
      </c>
      <c r="Q722" t="s">
        <v>12</v>
      </c>
      <c r="R722" t="s">
        <v>3</v>
      </c>
      <c r="S722" t="s">
        <v>4</v>
      </c>
      <c r="T722">
        <v>1</v>
      </c>
    </row>
    <row r="723" spans="1:20" x14ac:dyDescent="0.25">
      <c r="A723" s="13">
        <v>43101</v>
      </c>
      <c r="B723">
        <v>54064</v>
      </c>
      <c r="C723" t="s">
        <v>22</v>
      </c>
      <c r="D723">
        <v>44</v>
      </c>
      <c r="E723" t="s">
        <v>16</v>
      </c>
      <c r="F723" t="s">
        <v>32</v>
      </c>
      <c r="G723" s="13"/>
      <c r="H723" t="s">
        <v>64</v>
      </c>
      <c r="I723" t="s">
        <v>30</v>
      </c>
      <c r="J723" s="13">
        <v>40677</v>
      </c>
      <c r="K723" t="s">
        <v>42</v>
      </c>
      <c r="L723" t="s">
        <v>64</v>
      </c>
      <c r="M723" t="s">
        <v>76</v>
      </c>
      <c r="N723">
        <v>963</v>
      </c>
      <c r="O723">
        <v>32.1</v>
      </c>
      <c r="P723">
        <v>0</v>
      </c>
      <c r="Q723" t="s">
        <v>12</v>
      </c>
      <c r="R723" t="s">
        <v>3</v>
      </c>
      <c r="S723" t="s">
        <v>4</v>
      </c>
      <c r="T723">
        <v>1</v>
      </c>
    </row>
    <row r="724" spans="1:20" x14ac:dyDescent="0.25">
      <c r="A724" s="13">
        <v>43101</v>
      </c>
      <c r="B724">
        <v>54372</v>
      </c>
      <c r="C724" t="s">
        <v>22</v>
      </c>
      <c r="D724">
        <v>38</v>
      </c>
      <c r="E724" t="s">
        <v>21</v>
      </c>
      <c r="F724" t="s">
        <v>32</v>
      </c>
      <c r="G724" s="13"/>
      <c r="H724" t="s">
        <v>64</v>
      </c>
      <c r="I724" t="s">
        <v>27</v>
      </c>
      <c r="J724" s="13">
        <v>40918</v>
      </c>
      <c r="K724" t="s">
        <v>42</v>
      </c>
      <c r="L724" t="s">
        <v>64</v>
      </c>
      <c r="M724" t="s">
        <v>76</v>
      </c>
      <c r="N724">
        <v>722</v>
      </c>
      <c r="O724">
        <v>24.07</v>
      </c>
      <c r="P724">
        <v>0</v>
      </c>
      <c r="Q724" t="s">
        <v>12</v>
      </c>
      <c r="R724" t="s">
        <v>3</v>
      </c>
      <c r="S724" t="s">
        <v>4</v>
      </c>
      <c r="T724">
        <v>1</v>
      </c>
    </row>
    <row r="725" spans="1:20" x14ac:dyDescent="0.25">
      <c r="A725" s="13">
        <v>43101</v>
      </c>
      <c r="B725">
        <v>91744</v>
      </c>
      <c r="C725" t="s">
        <v>22</v>
      </c>
      <c r="D725">
        <v>30</v>
      </c>
      <c r="E725" t="s">
        <v>20</v>
      </c>
      <c r="F725" t="s">
        <v>32</v>
      </c>
      <c r="G725" s="13"/>
      <c r="H725" t="s">
        <v>64</v>
      </c>
      <c r="I725" t="s">
        <v>27</v>
      </c>
      <c r="J725" s="13">
        <v>39070</v>
      </c>
      <c r="K725" t="s">
        <v>42</v>
      </c>
      <c r="L725" t="s">
        <v>64</v>
      </c>
      <c r="M725" t="s">
        <v>76</v>
      </c>
      <c r="N725">
        <v>2570</v>
      </c>
      <c r="O725">
        <v>85.67</v>
      </c>
      <c r="P725">
        <v>0</v>
      </c>
      <c r="Q725" t="s">
        <v>12</v>
      </c>
      <c r="R725" t="s">
        <v>3</v>
      </c>
      <c r="S725" t="s">
        <v>4</v>
      </c>
      <c r="T725">
        <v>1</v>
      </c>
    </row>
    <row r="726" spans="1:20" x14ac:dyDescent="0.25">
      <c r="A726" s="13">
        <v>43132</v>
      </c>
      <c r="B726">
        <v>33240</v>
      </c>
      <c r="C726" t="s">
        <v>22</v>
      </c>
      <c r="D726">
        <v>31</v>
      </c>
      <c r="E726" t="s">
        <v>19</v>
      </c>
      <c r="F726" t="s">
        <v>32</v>
      </c>
      <c r="G726" s="13"/>
      <c r="H726" t="s">
        <v>64</v>
      </c>
      <c r="I726" t="s">
        <v>26</v>
      </c>
      <c r="J726" s="13">
        <v>37433</v>
      </c>
      <c r="K726" t="s">
        <v>42</v>
      </c>
      <c r="L726" t="s">
        <v>64</v>
      </c>
      <c r="M726" t="s">
        <v>76</v>
      </c>
      <c r="N726">
        <v>4238</v>
      </c>
      <c r="O726">
        <v>141.27000000000001</v>
      </c>
      <c r="P726">
        <v>0</v>
      </c>
      <c r="Q726" t="s">
        <v>12</v>
      </c>
      <c r="R726" t="s">
        <v>3</v>
      </c>
      <c r="S726" t="s">
        <v>5</v>
      </c>
      <c r="T726">
        <v>2</v>
      </c>
    </row>
    <row r="727" spans="1:20" x14ac:dyDescent="0.25">
      <c r="A727" s="13">
        <v>43132</v>
      </c>
      <c r="B727">
        <v>33262</v>
      </c>
      <c r="C727" t="s">
        <v>22</v>
      </c>
      <c r="D727">
        <v>49</v>
      </c>
      <c r="E727" t="s">
        <v>19</v>
      </c>
      <c r="F727" t="s">
        <v>32</v>
      </c>
      <c r="G727" s="13"/>
      <c r="H727" t="s">
        <v>64</v>
      </c>
      <c r="I727" t="s">
        <v>28</v>
      </c>
      <c r="J727" s="13">
        <v>39526</v>
      </c>
      <c r="K727" t="s">
        <v>42</v>
      </c>
      <c r="L727" t="s">
        <v>64</v>
      </c>
      <c r="M727" t="s">
        <v>76</v>
      </c>
      <c r="N727">
        <v>2145</v>
      </c>
      <c r="O727">
        <v>71.5</v>
      </c>
      <c r="P727">
        <v>0</v>
      </c>
      <c r="Q727" t="s">
        <v>12</v>
      </c>
      <c r="R727" t="s">
        <v>3</v>
      </c>
      <c r="S727" t="s">
        <v>5</v>
      </c>
      <c r="T727">
        <v>2</v>
      </c>
    </row>
    <row r="728" spans="1:20" x14ac:dyDescent="0.25">
      <c r="A728" s="13">
        <v>43132</v>
      </c>
      <c r="B728">
        <v>33278</v>
      </c>
      <c r="C728" t="s">
        <v>22</v>
      </c>
      <c r="D728">
        <v>33</v>
      </c>
      <c r="E728" t="s">
        <v>19</v>
      </c>
      <c r="F728" t="s">
        <v>32</v>
      </c>
      <c r="G728" s="13"/>
      <c r="H728" t="s">
        <v>64</v>
      </c>
      <c r="I728" t="s">
        <v>26</v>
      </c>
      <c r="J728" s="13">
        <v>40815</v>
      </c>
      <c r="K728" t="s">
        <v>42</v>
      </c>
      <c r="L728" t="s">
        <v>64</v>
      </c>
      <c r="M728" t="s">
        <v>76</v>
      </c>
      <c r="N728">
        <v>856</v>
      </c>
      <c r="O728">
        <v>28.53</v>
      </c>
      <c r="P728">
        <v>0</v>
      </c>
      <c r="Q728" t="s">
        <v>12</v>
      </c>
      <c r="R728" t="s">
        <v>3</v>
      </c>
      <c r="S728" t="s">
        <v>5</v>
      </c>
      <c r="T728">
        <v>2</v>
      </c>
    </row>
    <row r="729" spans="1:20" x14ac:dyDescent="0.25">
      <c r="A729" s="13">
        <v>43132</v>
      </c>
      <c r="B729">
        <v>53250</v>
      </c>
      <c r="C729" t="s">
        <v>22</v>
      </c>
      <c r="D729">
        <v>45</v>
      </c>
      <c r="E729" t="s">
        <v>19</v>
      </c>
      <c r="F729" t="s">
        <v>32</v>
      </c>
      <c r="G729" s="13"/>
      <c r="H729" t="s">
        <v>64</v>
      </c>
      <c r="I729" t="s">
        <v>29</v>
      </c>
      <c r="J729" s="13">
        <v>40302</v>
      </c>
      <c r="K729" t="s">
        <v>42</v>
      </c>
      <c r="L729" t="s">
        <v>64</v>
      </c>
      <c r="M729" t="s">
        <v>76</v>
      </c>
      <c r="N729">
        <v>1369</v>
      </c>
      <c r="O729">
        <v>45.63</v>
      </c>
      <c r="P729">
        <v>0</v>
      </c>
      <c r="Q729" t="s">
        <v>12</v>
      </c>
      <c r="R729" t="s">
        <v>3</v>
      </c>
      <c r="S729" t="s">
        <v>5</v>
      </c>
      <c r="T729">
        <v>2</v>
      </c>
    </row>
    <row r="730" spans="1:20" x14ac:dyDescent="0.25">
      <c r="A730" s="13">
        <v>43132</v>
      </c>
      <c r="B730">
        <v>53292</v>
      </c>
      <c r="C730" t="s">
        <v>22</v>
      </c>
      <c r="D730">
        <v>41</v>
      </c>
      <c r="E730" t="s">
        <v>19</v>
      </c>
      <c r="F730" t="s">
        <v>32</v>
      </c>
      <c r="G730" s="13"/>
      <c r="H730" t="s">
        <v>64</v>
      </c>
      <c r="I730" t="s">
        <v>29</v>
      </c>
      <c r="J730" s="13">
        <v>34124</v>
      </c>
      <c r="K730" t="s">
        <v>42</v>
      </c>
      <c r="L730" t="s">
        <v>64</v>
      </c>
      <c r="M730" t="s">
        <v>76</v>
      </c>
      <c r="N730">
        <v>7547</v>
      </c>
      <c r="O730">
        <v>251.57</v>
      </c>
      <c r="P730">
        <v>0</v>
      </c>
      <c r="Q730" t="s">
        <v>12</v>
      </c>
      <c r="R730" t="s">
        <v>3</v>
      </c>
      <c r="S730" t="s">
        <v>5</v>
      </c>
      <c r="T730">
        <v>2</v>
      </c>
    </row>
    <row r="731" spans="1:20" x14ac:dyDescent="0.25">
      <c r="A731" s="13">
        <v>43132</v>
      </c>
      <c r="B731">
        <v>53402</v>
      </c>
      <c r="C731" t="s">
        <v>22</v>
      </c>
      <c r="D731">
        <v>34</v>
      </c>
      <c r="E731" t="s">
        <v>16</v>
      </c>
      <c r="F731" t="s">
        <v>32</v>
      </c>
      <c r="G731" s="13"/>
      <c r="H731" t="s">
        <v>64</v>
      </c>
      <c r="I731" t="s">
        <v>29</v>
      </c>
      <c r="J731" s="13">
        <v>40045</v>
      </c>
      <c r="K731" t="s">
        <v>42</v>
      </c>
      <c r="L731" t="s">
        <v>64</v>
      </c>
      <c r="M731" t="s">
        <v>76</v>
      </c>
      <c r="N731">
        <v>1626</v>
      </c>
      <c r="O731">
        <v>54.2</v>
      </c>
      <c r="P731">
        <v>0</v>
      </c>
      <c r="Q731" t="s">
        <v>12</v>
      </c>
      <c r="R731" t="s">
        <v>3</v>
      </c>
      <c r="S731" t="s">
        <v>5</v>
      </c>
      <c r="T731">
        <v>2</v>
      </c>
    </row>
    <row r="732" spans="1:20" x14ac:dyDescent="0.25">
      <c r="A732" s="13">
        <v>43132</v>
      </c>
      <c r="B732">
        <v>53554</v>
      </c>
      <c r="C732" t="s">
        <v>22</v>
      </c>
      <c r="D732">
        <v>32</v>
      </c>
      <c r="E732" t="s">
        <v>20</v>
      </c>
      <c r="F732" t="s">
        <v>32</v>
      </c>
      <c r="G732" s="13"/>
      <c r="H732" t="s">
        <v>64</v>
      </c>
      <c r="I732" t="s">
        <v>24</v>
      </c>
      <c r="J732" s="13">
        <v>38804</v>
      </c>
      <c r="K732" t="s">
        <v>42</v>
      </c>
      <c r="L732" t="s">
        <v>64</v>
      </c>
      <c r="M732" t="s">
        <v>76</v>
      </c>
      <c r="N732">
        <v>2867</v>
      </c>
      <c r="O732">
        <v>95.57</v>
      </c>
      <c r="P732">
        <v>0</v>
      </c>
      <c r="Q732" t="s">
        <v>12</v>
      </c>
      <c r="R732" t="s">
        <v>3</v>
      </c>
      <c r="S732" t="s">
        <v>5</v>
      </c>
      <c r="T732">
        <v>2</v>
      </c>
    </row>
    <row r="733" spans="1:20" x14ac:dyDescent="0.25">
      <c r="A733" s="13">
        <v>43132</v>
      </c>
      <c r="B733">
        <v>54064</v>
      </c>
      <c r="C733" t="s">
        <v>22</v>
      </c>
      <c r="D733">
        <v>44</v>
      </c>
      <c r="E733" t="s">
        <v>16</v>
      </c>
      <c r="F733" t="s">
        <v>32</v>
      </c>
      <c r="G733" s="13"/>
      <c r="H733" t="s">
        <v>64</v>
      </c>
      <c r="I733" t="s">
        <v>30</v>
      </c>
      <c r="J733" s="13">
        <v>40677</v>
      </c>
      <c r="K733" t="s">
        <v>42</v>
      </c>
      <c r="L733" t="s">
        <v>64</v>
      </c>
      <c r="M733" t="s">
        <v>76</v>
      </c>
      <c r="N733">
        <v>994</v>
      </c>
      <c r="O733">
        <v>33.130000000000003</v>
      </c>
      <c r="P733">
        <v>0</v>
      </c>
      <c r="Q733" t="s">
        <v>12</v>
      </c>
      <c r="R733" t="s">
        <v>3</v>
      </c>
      <c r="S733" t="s">
        <v>5</v>
      </c>
      <c r="T733">
        <v>2</v>
      </c>
    </row>
    <row r="734" spans="1:20" x14ac:dyDescent="0.25">
      <c r="A734" s="13">
        <v>43132</v>
      </c>
      <c r="B734">
        <v>54372</v>
      </c>
      <c r="C734" t="s">
        <v>22</v>
      </c>
      <c r="D734">
        <v>38</v>
      </c>
      <c r="E734" t="s">
        <v>21</v>
      </c>
      <c r="F734" t="s">
        <v>32</v>
      </c>
      <c r="G734" s="13"/>
      <c r="H734" t="s">
        <v>64</v>
      </c>
      <c r="I734" t="s">
        <v>27</v>
      </c>
      <c r="J734" s="13">
        <v>40918</v>
      </c>
      <c r="K734" t="s">
        <v>42</v>
      </c>
      <c r="L734" t="s">
        <v>64</v>
      </c>
      <c r="M734" t="s">
        <v>76</v>
      </c>
      <c r="N734">
        <v>753</v>
      </c>
      <c r="O734">
        <v>25.1</v>
      </c>
      <c r="P734">
        <v>0</v>
      </c>
      <c r="Q734" t="s">
        <v>12</v>
      </c>
      <c r="R734" t="s">
        <v>3</v>
      </c>
      <c r="S734" t="s">
        <v>5</v>
      </c>
      <c r="T734">
        <v>2</v>
      </c>
    </row>
    <row r="735" spans="1:20" x14ac:dyDescent="0.25">
      <c r="A735" s="13">
        <v>43132</v>
      </c>
      <c r="B735">
        <v>91744</v>
      </c>
      <c r="C735" t="s">
        <v>22</v>
      </c>
      <c r="D735">
        <v>30</v>
      </c>
      <c r="E735" t="s">
        <v>20</v>
      </c>
      <c r="F735" t="s">
        <v>32</v>
      </c>
      <c r="G735" s="13"/>
      <c r="H735" t="s">
        <v>64</v>
      </c>
      <c r="I735" t="s">
        <v>27</v>
      </c>
      <c r="J735" s="13">
        <v>39070</v>
      </c>
      <c r="K735" t="s">
        <v>42</v>
      </c>
      <c r="L735" t="s">
        <v>64</v>
      </c>
      <c r="M735" t="s">
        <v>76</v>
      </c>
      <c r="N735">
        <v>2601</v>
      </c>
      <c r="O735">
        <v>86.7</v>
      </c>
      <c r="P735">
        <v>0</v>
      </c>
      <c r="Q735" t="s">
        <v>12</v>
      </c>
      <c r="R735" t="s">
        <v>3</v>
      </c>
      <c r="S735" t="s">
        <v>5</v>
      </c>
      <c r="T735">
        <v>2</v>
      </c>
    </row>
    <row r="736" spans="1:20" x14ac:dyDescent="0.25">
      <c r="A736" s="13">
        <v>43160</v>
      </c>
      <c r="B736">
        <v>33240</v>
      </c>
      <c r="C736" t="s">
        <v>22</v>
      </c>
      <c r="D736">
        <v>31</v>
      </c>
      <c r="E736" t="s">
        <v>19</v>
      </c>
      <c r="F736" t="s">
        <v>32</v>
      </c>
      <c r="G736" s="13"/>
      <c r="H736" t="s">
        <v>64</v>
      </c>
      <c r="I736" t="s">
        <v>26</v>
      </c>
      <c r="J736" s="13">
        <v>37433</v>
      </c>
      <c r="K736" t="s">
        <v>42</v>
      </c>
      <c r="L736" t="s">
        <v>64</v>
      </c>
      <c r="M736" t="s">
        <v>76</v>
      </c>
      <c r="N736">
        <v>4266</v>
      </c>
      <c r="O736">
        <v>142.19999999999999</v>
      </c>
      <c r="P736">
        <v>0</v>
      </c>
      <c r="Q736" t="s">
        <v>12</v>
      </c>
      <c r="R736" t="s">
        <v>3</v>
      </c>
      <c r="S736" t="s">
        <v>6</v>
      </c>
      <c r="T736">
        <v>3</v>
      </c>
    </row>
    <row r="737" spans="1:20" x14ac:dyDescent="0.25">
      <c r="A737" s="13">
        <v>43160</v>
      </c>
      <c r="B737">
        <v>33262</v>
      </c>
      <c r="C737" t="s">
        <v>22</v>
      </c>
      <c r="D737">
        <v>49</v>
      </c>
      <c r="E737" t="s">
        <v>19</v>
      </c>
      <c r="F737" t="s">
        <v>32</v>
      </c>
      <c r="G737" s="13"/>
      <c r="H737" t="s">
        <v>64</v>
      </c>
      <c r="I737" t="s">
        <v>28</v>
      </c>
      <c r="J737" s="13">
        <v>39526</v>
      </c>
      <c r="K737" t="s">
        <v>42</v>
      </c>
      <c r="L737" t="s">
        <v>64</v>
      </c>
      <c r="M737" t="s">
        <v>76</v>
      </c>
      <c r="N737">
        <v>2173</v>
      </c>
      <c r="O737">
        <v>72.430000000000007</v>
      </c>
      <c r="P737">
        <v>0</v>
      </c>
      <c r="Q737" t="s">
        <v>12</v>
      </c>
      <c r="R737" t="s">
        <v>3</v>
      </c>
      <c r="S737" t="s">
        <v>6</v>
      </c>
      <c r="T737">
        <v>3</v>
      </c>
    </row>
    <row r="738" spans="1:20" x14ac:dyDescent="0.25">
      <c r="A738" s="13">
        <v>43160</v>
      </c>
      <c r="B738">
        <v>33278</v>
      </c>
      <c r="C738" t="s">
        <v>22</v>
      </c>
      <c r="D738">
        <v>33</v>
      </c>
      <c r="E738" t="s">
        <v>19</v>
      </c>
      <c r="F738" t="s">
        <v>32</v>
      </c>
      <c r="G738" s="13"/>
      <c r="H738" t="s">
        <v>64</v>
      </c>
      <c r="I738" t="s">
        <v>26</v>
      </c>
      <c r="J738" s="13">
        <v>40815</v>
      </c>
      <c r="K738" t="s">
        <v>42</v>
      </c>
      <c r="L738" t="s">
        <v>64</v>
      </c>
      <c r="M738" t="s">
        <v>76</v>
      </c>
      <c r="N738">
        <v>884</v>
      </c>
      <c r="O738">
        <v>29.47</v>
      </c>
      <c r="P738">
        <v>0</v>
      </c>
      <c r="Q738" t="s">
        <v>12</v>
      </c>
      <c r="R738" t="s">
        <v>3</v>
      </c>
      <c r="S738" t="s">
        <v>6</v>
      </c>
      <c r="T738">
        <v>3</v>
      </c>
    </row>
    <row r="739" spans="1:20" x14ac:dyDescent="0.25">
      <c r="A739" s="13">
        <v>43160</v>
      </c>
      <c r="B739">
        <v>53250</v>
      </c>
      <c r="C739" t="s">
        <v>22</v>
      </c>
      <c r="D739">
        <v>45</v>
      </c>
      <c r="E739" t="s">
        <v>19</v>
      </c>
      <c r="F739" t="s">
        <v>32</v>
      </c>
      <c r="G739" s="13"/>
      <c r="H739" t="s">
        <v>64</v>
      </c>
      <c r="I739" t="s">
        <v>29</v>
      </c>
      <c r="J739" s="13">
        <v>40302</v>
      </c>
      <c r="K739" t="s">
        <v>42</v>
      </c>
      <c r="L739" t="s">
        <v>64</v>
      </c>
      <c r="M739" t="s">
        <v>76</v>
      </c>
      <c r="N739">
        <v>1397</v>
      </c>
      <c r="O739">
        <v>46.57</v>
      </c>
      <c r="P739">
        <v>0</v>
      </c>
      <c r="Q739" t="s">
        <v>12</v>
      </c>
      <c r="R739" t="s">
        <v>3</v>
      </c>
      <c r="S739" t="s">
        <v>6</v>
      </c>
      <c r="T739">
        <v>3</v>
      </c>
    </row>
    <row r="740" spans="1:20" x14ac:dyDescent="0.25">
      <c r="A740" s="13">
        <v>43160</v>
      </c>
      <c r="B740">
        <v>53292</v>
      </c>
      <c r="C740" t="s">
        <v>22</v>
      </c>
      <c r="D740">
        <v>41</v>
      </c>
      <c r="E740" t="s">
        <v>19</v>
      </c>
      <c r="F740" t="s">
        <v>32</v>
      </c>
      <c r="G740" s="13"/>
      <c r="H740" t="s">
        <v>64</v>
      </c>
      <c r="I740" t="s">
        <v>29</v>
      </c>
      <c r="J740" s="13">
        <v>34124</v>
      </c>
      <c r="K740" t="s">
        <v>42</v>
      </c>
      <c r="L740" t="s">
        <v>64</v>
      </c>
      <c r="M740" t="s">
        <v>76</v>
      </c>
      <c r="N740">
        <v>7575</v>
      </c>
      <c r="O740">
        <v>252.5</v>
      </c>
      <c r="P740">
        <v>0</v>
      </c>
      <c r="Q740" t="s">
        <v>12</v>
      </c>
      <c r="R740" t="s">
        <v>3</v>
      </c>
      <c r="S740" t="s">
        <v>6</v>
      </c>
      <c r="T740">
        <v>3</v>
      </c>
    </row>
    <row r="741" spans="1:20" x14ac:dyDescent="0.25">
      <c r="A741" s="13">
        <v>43160</v>
      </c>
      <c r="B741">
        <v>53356</v>
      </c>
      <c r="C741" t="s">
        <v>22</v>
      </c>
      <c r="D741">
        <v>38</v>
      </c>
      <c r="E741" t="s">
        <v>17</v>
      </c>
      <c r="F741" t="s">
        <v>32</v>
      </c>
      <c r="G741" s="13"/>
      <c r="H741" t="s">
        <v>64</v>
      </c>
      <c r="I741" t="s">
        <v>29</v>
      </c>
      <c r="J741" s="13">
        <v>41687</v>
      </c>
      <c r="K741" t="s">
        <v>42</v>
      </c>
      <c r="L741" t="s">
        <v>64</v>
      </c>
      <c r="M741" t="s">
        <v>76</v>
      </c>
      <c r="N741">
        <v>12</v>
      </c>
      <c r="O741">
        <v>0.4</v>
      </c>
      <c r="P741">
        <v>0</v>
      </c>
      <c r="Q741" t="s">
        <v>12</v>
      </c>
      <c r="R741" t="s">
        <v>3</v>
      </c>
      <c r="S741" t="s">
        <v>6</v>
      </c>
      <c r="T741">
        <v>3</v>
      </c>
    </row>
    <row r="742" spans="1:20" x14ac:dyDescent="0.25">
      <c r="A742" s="13">
        <v>43160</v>
      </c>
      <c r="B742">
        <v>53402</v>
      </c>
      <c r="C742" t="s">
        <v>22</v>
      </c>
      <c r="D742">
        <v>34</v>
      </c>
      <c r="E742" t="s">
        <v>16</v>
      </c>
      <c r="F742" t="s">
        <v>32</v>
      </c>
      <c r="G742" s="13"/>
      <c r="H742" t="s">
        <v>64</v>
      </c>
      <c r="I742" t="s">
        <v>29</v>
      </c>
      <c r="J742" s="13">
        <v>40045</v>
      </c>
      <c r="K742" t="s">
        <v>42</v>
      </c>
      <c r="L742" t="s">
        <v>64</v>
      </c>
      <c r="M742" t="s">
        <v>76</v>
      </c>
      <c r="N742">
        <v>1654</v>
      </c>
      <c r="O742">
        <v>55.13</v>
      </c>
      <c r="P742">
        <v>0</v>
      </c>
      <c r="Q742" t="s">
        <v>12</v>
      </c>
      <c r="R742" t="s">
        <v>3</v>
      </c>
      <c r="S742" t="s">
        <v>6</v>
      </c>
      <c r="T742">
        <v>3</v>
      </c>
    </row>
    <row r="743" spans="1:20" x14ac:dyDescent="0.25">
      <c r="A743" s="13">
        <v>43160</v>
      </c>
      <c r="B743">
        <v>53554</v>
      </c>
      <c r="C743" t="s">
        <v>22</v>
      </c>
      <c r="D743">
        <v>32</v>
      </c>
      <c r="E743" t="s">
        <v>20</v>
      </c>
      <c r="F743" t="s">
        <v>32</v>
      </c>
      <c r="G743" s="13"/>
      <c r="H743" t="s">
        <v>64</v>
      </c>
      <c r="I743" t="s">
        <v>24</v>
      </c>
      <c r="J743" s="13">
        <v>38804</v>
      </c>
      <c r="K743" t="s">
        <v>42</v>
      </c>
      <c r="L743" t="s">
        <v>64</v>
      </c>
      <c r="M743" t="s">
        <v>76</v>
      </c>
      <c r="N743">
        <v>2895</v>
      </c>
      <c r="O743">
        <v>96.5</v>
      </c>
      <c r="P743">
        <v>0</v>
      </c>
      <c r="Q743" t="s">
        <v>12</v>
      </c>
      <c r="R743" t="s">
        <v>3</v>
      </c>
      <c r="S743" t="s">
        <v>6</v>
      </c>
      <c r="T743">
        <v>3</v>
      </c>
    </row>
    <row r="744" spans="1:20" x14ac:dyDescent="0.25">
      <c r="A744" s="13">
        <v>43160</v>
      </c>
      <c r="B744">
        <v>54064</v>
      </c>
      <c r="C744" t="s">
        <v>22</v>
      </c>
      <c r="D744">
        <v>44</v>
      </c>
      <c r="E744" t="s">
        <v>16</v>
      </c>
      <c r="F744" t="s">
        <v>32</v>
      </c>
      <c r="G744" s="13"/>
      <c r="H744" t="s">
        <v>64</v>
      </c>
      <c r="I744" t="s">
        <v>30</v>
      </c>
      <c r="J744" s="13">
        <v>40677</v>
      </c>
      <c r="K744" t="s">
        <v>42</v>
      </c>
      <c r="L744" t="s">
        <v>64</v>
      </c>
      <c r="M744" t="s">
        <v>76</v>
      </c>
      <c r="N744">
        <v>1022</v>
      </c>
      <c r="O744">
        <v>34.07</v>
      </c>
      <c r="P744">
        <v>0</v>
      </c>
      <c r="Q744" t="s">
        <v>12</v>
      </c>
      <c r="R744" t="s">
        <v>3</v>
      </c>
      <c r="S744" t="s">
        <v>6</v>
      </c>
      <c r="T744">
        <v>3</v>
      </c>
    </row>
    <row r="745" spans="1:20" x14ac:dyDescent="0.25">
      <c r="A745" s="13">
        <v>43160</v>
      </c>
      <c r="B745">
        <v>54372</v>
      </c>
      <c r="C745" t="s">
        <v>22</v>
      </c>
      <c r="D745">
        <v>38</v>
      </c>
      <c r="E745" t="s">
        <v>21</v>
      </c>
      <c r="F745" t="s">
        <v>32</v>
      </c>
      <c r="G745" s="13"/>
      <c r="H745" t="s">
        <v>64</v>
      </c>
      <c r="I745" t="s">
        <v>27</v>
      </c>
      <c r="J745" s="13">
        <v>40918</v>
      </c>
      <c r="K745" t="s">
        <v>42</v>
      </c>
      <c r="L745" t="s">
        <v>64</v>
      </c>
      <c r="M745" t="s">
        <v>76</v>
      </c>
      <c r="N745">
        <v>781</v>
      </c>
      <c r="O745">
        <v>26.03</v>
      </c>
      <c r="P745">
        <v>0</v>
      </c>
      <c r="Q745" t="s">
        <v>12</v>
      </c>
      <c r="R745" t="s">
        <v>3</v>
      </c>
      <c r="S745" t="s">
        <v>6</v>
      </c>
      <c r="T745">
        <v>3</v>
      </c>
    </row>
    <row r="746" spans="1:20" x14ac:dyDescent="0.25">
      <c r="A746" s="13">
        <v>43160</v>
      </c>
      <c r="B746">
        <v>91744</v>
      </c>
      <c r="C746" t="s">
        <v>22</v>
      </c>
      <c r="D746">
        <v>30</v>
      </c>
      <c r="E746" t="s">
        <v>20</v>
      </c>
      <c r="F746" t="s">
        <v>32</v>
      </c>
      <c r="G746" s="13"/>
      <c r="H746" t="s">
        <v>64</v>
      </c>
      <c r="I746" t="s">
        <v>27</v>
      </c>
      <c r="J746" s="13">
        <v>39070</v>
      </c>
      <c r="K746" t="s">
        <v>42</v>
      </c>
      <c r="L746" t="s">
        <v>64</v>
      </c>
      <c r="M746" t="s">
        <v>76</v>
      </c>
      <c r="N746">
        <v>2629</v>
      </c>
      <c r="O746">
        <v>87.63</v>
      </c>
      <c r="P746">
        <v>0</v>
      </c>
      <c r="Q746" t="s">
        <v>12</v>
      </c>
      <c r="R746" t="s">
        <v>3</v>
      </c>
      <c r="S746" t="s">
        <v>6</v>
      </c>
      <c r="T746">
        <v>3</v>
      </c>
    </row>
    <row r="747" spans="1:20" x14ac:dyDescent="0.25">
      <c r="A747" s="13">
        <v>43191</v>
      </c>
      <c r="B747">
        <v>33240</v>
      </c>
      <c r="C747" t="s">
        <v>22</v>
      </c>
      <c r="D747">
        <v>31</v>
      </c>
      <c r="E747" t="s">
        <v>19</v>
      </c>
      <c r="F747" t="s">
        <v>32</v>
      </c>
      <c r="G747" s="13"/>
      <c r="H747" t="s">
        <v>64</v>
      </c>
      <c r="I747" t="s">
        <v>26</v>
      </c>
      <c r="J747" s="13">
        <v>37433</v>
      </c>
      <c r="K747" t="s">
        <v>42</v>
      </c>
      <c r="L747" t="s">
        <v>64</v>
      </c>
      <c r="M747" t="s">
        <v>76</v>
      </c>
      <c r="N747">
        <v>4297</v>
      </c>
      <c r="O747">
        <v>143.22999999999999</v>
      </c>
      <c r="P747">
        <v>0</v>
      </c>
      <c r="Q747" t="s">
        <v>12</v>
      </c>
      <c r="R747" t="s">
        <v>7</v>
      </c>
      <c r="S747" t="s">
        <v>68</v>
      </c>
      <c r="T747">
        <v>4</v>
      </c>
    </row>
    <row r="748" spans="1:20" x14ac:dyDescent="0.25">
      <c r="A748" s="13">
        <v>43191</v>
      </c>
      <c r="B748">
        <v>33262</v>
      </c>
      <c r="C748" t="s">
        <v>22</v>
      </c>
      <c r="D748">
        <v>49</v>
      </c>
      <c r="E748" t="s">
        <v>19</v>
      </c>
      <c r="F748" t="s">
        <v>32</v>
      </c>
      <c r="G748" s="13"/>
      <c r="H748" t="s">
        <v>64</v>
      </c>
      <c r="I748" t="s">
        <v>28</v>
      </c>
      <c r="J748" s="13">
        <v>39526</v>
      </c>
      <c r="K748" t="s">
        <v>42</v>
      </c>
      <c r="L748" t="s">
        <v>64</v>
      </c>
      <c r="M748" t="s">
        <v>76</v>
      </c>
      <c r="N748">
        <v>2204</v>
      </c>
      <c r="O748">
        <v>73.47</v>
      </c>
      <c r="P748">
        <v>0</v>
      </c>
      <c r="Q748" t="s">
        <v>12</v>
      </c>
      <c r="R748" t="s">
        <v>7</v>
      </c>
      <c r="S748" t="s">
        <v>68</v>
      </c>
      <c r="T748">
        <v>4</v>
      </c>
    </row>
    <row r="749" spans="1:20" x14ac:dyDescent="0.25">
      <c r="A749" s="13">
        <v>43191</v>
      </c>
      <c r="B749">
        <v>33278</v>
      </c>
      <c r="C749" t="s">
        <v>22</v>
      </c>
      <c r="D749">
        <v>33</v>
      </c>
      <c r="E749" t="s">
        <v>19</v>
      </c>
      <c r="F749" t="s">
        <v>32</v>
      </c>
      <c r="G749" s="13"/>
      <c r="H749" t="s">
        <v>64</v>
      </c>
      <c r="I749" t="s">
        <v>26</v>
      </c>
      <c r="J749" s="13">
        <v>40815</v>
      </c>
      <c r="K749" t="s">
        <v>42</v>
      </c>
      <c r="L749" t="s">
        <v>64</v>
      </c>
      <c r="M749" t="s">
        <v>76</v>
      </c>
      <c r="N749">
        <v>915</v>
      </c>
      <c r="O749">
        <v>30.5</v>
      </c>
      <c r="P749">
        <v>0</v>
      </c>
      <c r="Q749" t="s">
        <v>12</v>
      </c>
      <c r="R749" t="s">
        <v>7</v>
      </c>
      <c r="S749" t="s">
        <v>68</v>
      </c>
      <c r="T749">
        <v>4</v>
      </c>
    </row>
    <row r="750" spans="1:20" x14ac:dyDescent="0.25">
      <c r="A750" s="13">
        <v>43191</v>
      </c>
      <c r="B750">
        <v>52824</v>
      </c>
      <c r="C750" t="s">
        <v>22</v>
      </c>
      <c r="D750">
        <v>38</v>
      </c>
      <c r="E750" t="s">
        <v>19</v>
      </c>
      <c r="F750" t="s">
        <v>32</v>
      </c>
      <c r="G750" s="13"/>
      <c r="H750" t="s">
        <v>64</v>
      </c>
      <c r="I750" t="s">
        <v>28</v>
      </c>
      <c r="J750" s="13">
        <v>41704</v>
      </c>
      <c r="K750" t="s">
        <v>42</v>
      </c>
      <c r="L750" t="s">
        <v>64</v>
      </c>
      <c r="M750" t="s">
        <v>76</v>
      </c>
      <c r="N750">
        <v>26</v>
      </c>
      <c r="O750">
        <v>0.87</v>
      </c>
      <c r="P750">
        <v>0</v>
      </c>
      <c r="Q750" t="s">
        <v>12</v>
      </c>
      <c r="R750" t="s">
        <v>7</v>
      </c>
      <c r="S750" t="s">
        <v>68</v>
      </c>
      <c r="T750">
        <v>4</v>
      </c>
    </row>
    <row r="751" spans="1:20" x14ac:dyDescent="0.25">
      <c r="A751" s="13">
        <v>43191</v>
      </c>
      <c r="B751">
        <v>53250</v>
      </c>
      <c r="C751" t="s">
        <v>22</v>
      </c>
      <c r="D751">
        <v>45</v>
      </c>
      <c r="E751" t="s">
        <v>19</v>
      </c>
      <c r="F751" t="s">
        <v>32</v>
      </c>
      <c r="G751" s="13"/>
      <c r="H751" t="s">
        <v>64</v>
      </c>
      <c r="I751" t="s">
        <v>29</v>
      </c>
      <c r="J751" s="13">
        <v>40302</v>
      </c>
      <c r="K751" t="s">
        <v>42</v>
      </c>
      <c r="L751" t="s">
        <v>64</v>
      </c>
      <c r="M751" t="s">
        <v>76</v>
      </c>
      <c r="N751">
        <v>1428</v>
      </c>
      <c r="O751">
        <v>47.6</v>
      </c>
      <c r="P751">
        <v>0</v>
      </c>
      <c r="Q751" t="s">
        <v>12</v>
      </c>
      <c r="R751" t="s">
        <v>7</v>
      </c>
      <c r="S751" t="s">
        <v>68</v>
      </c>
      <c r="T751">
        <v>4</v>
      </c>
    </row>
    <row r="752" spans="1:20" x14ac:dyDescent="0.25">
      <c r="A752" s="13">
        <v>43191</v>
      </c>
      <c r="B752">
        <v>53292</v>
      </c>
      <c r="C752" t="s">
        <v>22</v>
      </c>
      <c r="D752">
        <v>41</v>
      </c>
      <c r="E752" t="s">
        <v>19</v>
      </c>
      <c r="F752" t="s">
        <v>32</v>
      </c>
      <c r="G752" s="13"/>
      <c r="H752" t="s">
        <v>64</v>
      </c>
      <c r="I752" t="s">
        <v>29</v>
      </c>
      <c r="J752" s="13">
        <v>34124</v>
      </c>
      <c r="K752" t="s">
        <v>42</v>
      </c>
      <c r="L752" t="s">
        <v>64</v>
      </c>
      <c r="M752" t="s">
        <v>76</v>
      </c>
      <c r="N752">
        <v>7606</v>
      </c>
      <c r="O752">
        <v>253.53</v>
      </c>
      <c r="P752">
        <v>0</v>
      </c>
      <c r="Q752" t="s">
        <v>12</v>
      </c>
      <c r="R752" t="s">
        <v>7</v>
      </c>
      <c r="S752" t="s">
        <v>68</v>
      </c>
      <c r="T752">
        <v>4</v>
      </c>
    </row>
    <row r="753" spans="1:20" x14ac:dyDescent="0.25">
      <c r="A753" s="13">
        <v>43191</v>
      </c>
      <c r="B753">
        <v>53356</v>
      </c>
      <c r="C753" t="s">
        <v>22</v>
      </c>
      <c r="D753">
        <v>38</v>
      </c>
      <c r="E753" t="s">
        <v>17</v>
      </c>
      <c r="F753" t="s">
        <v>32</v>
      </c>
      <c r="G753" s="13"/>
      <c r="H753" t="s">
        <v>64</v>
      </c>
      <c r="I753" t="s">
        <v>29</v>
      </c>
      <c r="J753" s="13">
        <v>41687</v>
      </c>
      <c r="K753" t="s">
        <v>42</v>
      </c>
      <c r="L753" t="s">
        <v>64</v>
      </c>
      <c r="M753" t="s">
        <v>76</v>
      </c>
      <c r="N753">
        <v>43</v>
      </c>
      <c r="O753">
        <v>1.43</v>
      </c>
      <c r="P753">
        <v>0</v>
      </c>
      <c r="Q753" t="s">
        <v>12</v>
      </c>
      <c r="R753" t="s">
        <v>7</v>
      </c>
      <c r="S753" t="s">
        <v>68</v>
      </c>
      <c r="T753">
        <v>4</v>
      </c>
    </row>
    <row r="754" spans="1:20" x14ac:dyDescent="0.25">
      <c r="A754" s="13">
        <v>43191</v>
      </c>
      <c r="B754">
        <v>53402</v>
      </c>
      <c r="C754" t="s">
        <v>22</v>
      </c>
      <c r="D754">
        <v>34</v>
      </c>
      <c r="E754" t="s">
        <v>16</v>
      </c>
      <c r="F754" t="s">
        <v>32</v>
      </c>
      <c r="G754" s="13"/>
      <c r="H754" t="s">
        <v>64</v>
      </c>
      <c r="I754" t="s">
        <v>29</v>
      </c>
      <c r="J754" s="13">
        <v>40045</v>
      </c>
      <c r="K754" t="s">
        <v>42</v>
      </c>
      <c r="L754" t="s">
        <v>64</v>
      </c>
      <c r="M754" t="s">
        <v>76</v>
      </c>
      <c r="N754">
        <v>1685</v>
      </c>
      <c r="O754">
        <v>56.17</v>
      </c>
      <c r="P754">
        <v>0</v>
      </c>
      <c r="Q754" t="s">
        <v>12</v>
      </c>
      <c r="R754" t="s">
        <v>7</v>
      </c>
      <c r="S754" t="s">
        <v>68</v>
      </c>
      <c r="T754">
        <v>4</v>
      </c>
    </row>
    <row r="755" spans="1:20" x14ac:dyDescent="0.25">
      <c r="A755" s="13">
        <v>43191</v>
      </c>
      <c r="B755">
        <v>53554</v>
      </c>
      <c r="C755" t="s">
        <v>22</v>
      </c>
      <c r="D755">
        <v>32</v>
      </c>
      <c r="E755" t="s">
        <v>20</v>
      </c>
      <c r="F755" t="s">
        <v>32</v>
      </c>
      <c r="G755" s="13"/>
      <c r="H755" t="s">
        <v>64</v>
      </c>
      <c r="I755" t="s">
        <v>24</v>
      </c>
      <c r="J755" s="13">
        <v>38804</v>
      </c>
      <c r="K755" t="s">
        <v>42</v>
      </c>
      <c r="L755" t="s">
        <v>64</v>
      </c>
      <c r="M755" t="s">
        <v>76</v>
      </c>
      <c r="N755">
        <v>2926</v>
      </c>
      <c r="O755">
        <v>97.53</v>
      </c>
      <c r="P755">
        <v>0</v>
      </c>
      <c r="Q755" t="s">
        <v>12</v>
      </c>
      <c r="R755" t="s">
        <v>7</v>
      </c>
      <c r="S755" t="s">
        <v>68</v>
      </c>
      <c r="T755">
        <v>4</v>
      </c>
    </row>
    <row r="756" spans="1:20" x14ac:dyDescent="0.25">
      <c r="A756" s="13">
        <v>43191</v>
      </c>
      <c r="B756">
        <v>54064</v>
      </c>
      <c r="C756" t="s">
        <v>22</v>
      </c>
      <c r="D756">
        <v>44</v>
      </c>
      <c r="E756" t="s">
        <v>16</v>
      </c>
      <c r="F756" t="s">
        <v>32</v>
      </c>
      <c r="G756" s="13"/>
      <c r="H756" t="s">
        <v>64</v>
      </c>
      <c r="I756" t="s">
        <v>30</v>
      </c>
      <c r="J756" s="13">
        <v>40677</v>
      </c>
      <c r="K756" t="s">
        <v>42</v>
      </c>
      <c r="L756" t="s">
        <v>64</v>
      </c>
      <c r="M756" t="s">
        <v>76</v>
      </c>
      <c r="N756">
        <v>1053</v>
      </c>
      <c r="O756">
        <v>35.1</v>
      </c>
      <c r="P756">
        <v>0</v>
      </c>
      <c r="Q756" t="s">
        <v>12</v>
      </c>
      <c r="R756" t="s">
        <v>7</v>
      </c>
      <c r="S756" t="s">
        <v>68</v>
      </c>
      <c r="T756">
        <v>4</v>
      </c>
    </row>
    <row r="757" spans="1:20" x14ac:dyDescent="0.25">
      <c r="A757" s="13">
        <v>43191</v>
      </c>
      <c r="B757">
        <v>54372</v>
      </c>
      <c r="C757" t="s">
        <v>22</v>
      </c>
      <c r="D757">
        <v>38</v>
      </c>
      <c r="E757" t="s">
        <v>21</v>
      </c>
      <c r="F757" t="s">
        <v>32</v>
      </c>
      <c r="G757" s="13"/>
      <c r="H757" t="s">
        <v>64</v>
      </c>
      <c r="I757" t="s">
        <v>27</v>
      </c>
      <c r="J757" s="13">
        <v>40918</v>
      </c>
      <c r="K757" t="s">
        <v>42</v>
      </c>
      <c r="L757" t="s">
        <v>64</v>
      </c>
      <c r="M757" t="s">
        <v>76</v>
      </c>
      <c r="N757">
        <v>812</v>
      </c>
      <c r="O757">
        <v>27.07</v>
      </c>
      <c r="P757">
        <v>0</v>
      </c>
      <c r="Q757" t="s">
        <v>12</v>
      </c>
      <c r="R757" t="s">
        <v>7</v>
      </c>
      <c r="S757" t="s">
        <v>68</v>
      </c>
      <c r="T757">
        <v>4</v>
      </c>
    </row>
    <row r="758" spans="1:20" x14ac:dyDescent="0.25">
      <c r="A758" s="13">
        <v>43191</v>
      </c>
      <c r="B758">
        <v>91744</v>
      </c>
      <c r="C758" t="s">
        <v>22</v>
      </c>
      <c r="D758">
        <v>30</v>
      </c>
      <c r="E758" t="s">
        <v>20</v>
      </c>
      <c r="F758" t="s">
        <v>32</v>
      </c>
      <c r="G758" s="13"/>
      <c r="H758" t="s">
        <v>64</v>
      </c>
      <c r="I758" t="s">
        <v>27</v>
      </c>
      <c r="J758" s="13">
        <v>39070</v>
      </c>
      <c r="K758" t="s">
        <v>42</v>
      </c>
      <c r="L758" t="s">
        <v>64</v>
      </c>
      <c r="M758" t="s">
        <v>76</v>
      </c>
      <c r="N758">
        <v>2660</v>
      </c>
      <c r="O758">
        <v>88.67</v>
      </c>
      <c r="P758">
        <v>0</v>
      </c>
      <c r="Q758" t="s">
        <v>12</v>
      </c>
      <c r="R758" t="s">
        <v>7</v>
      </c>
      <c r="S758" t="s">
        <v>68</v>
      </c>
      <c r="T758">
        <v>4</v>
      </c>
    </row>
    <row r="759" spans="1:20" x14ac:dyDescent="0.25">
      <c r="A759" s="13">
        <v>43221</v>
      </c>
      <c r="B759">
        <v>33240</v>
      </c>
      <c r="C759" t="s">
        <v>22</v>
      </c>
      <c r="D759">
        <v>31</v>
      </c>
      <c r="E759" t="s">
        <v>19</v>
      </c>
      <c r="F759" t="s">
        <v>32</v>
      </c>
      <c r="G759" s="13"/>
      <c r="H759" t="s">
        <v>64</v>
      </c>
      <c r="I759" t="s">
        <v>26</v>
      </c>
      <c r="J759" s="13">
        <v>37433</v>
      </c>
      <c r="K759" t="s">
        <v>42</v>
      </c>
      <c r="L759" t="s">
        <v>64</v>
      </c>
      <c r="M759" t="s">
        <v>76</v>
      </c>
      <c r="N759">
        <v>4327</v>
      </c>
      <c r="O759">
        <v>144.22999999999999</v>
      </c>
      <c r="P759">
        <v>0</v>
      </c>
      <c r="Q759" t="s">
        <v>12</v>
      </c>
      <c r="R759" t="s">
        <v>7</v>
      </c>
      <c r="S759" t="s">
        <v>69</v>
      </c>
      <c r="T759">
        <v>5</v>
      </c>
    </row>
    <row r="760" spans="1:20" x14ac:dyDescent="0.25">
      <c r="A760" s="13">
        <v>43221</v>
      </c>
      <c r="B760">
        <v>33262</v>
      </c>
      <c r="C760" t="s">
        <v>22</v>
      </c>
      <c r="D760">
        <v>49</v>
      </c>
      <c r="E760" t="s">
        <v>19</v>
      </c>
      <c r="F760" t="s">
        <v>32</v>
      </c>
      <c r="G760" s="13"/>
      <c r="H760" t="s">
        <v>64</v>
      </c>
      <c r="I760" t="s">
        <v>28</v>
      </c>
      <c r="J760" s="13">
        <v>39526</v>
      </c>
      <c r="K760" t="s">
        <v>42</v>
      </c>
      <c r="L760" t="s">
        <v>64</v>
      </c>
      <c r="M760" t="s">
        <v>76</v>
      </c>
      <c r="N760">
        <v>2234</v>
      </c>
      <c r="O760">
        <v>74.47</v>
      </c>
      <c r="P760">
        <v>0</v>
      </c>
      <c r="Q760" t="s">
        <v>12</v>
      </c>
      <c r="R760" t="s">
        <v>7</v>
      </c>
      <c r="S760" t="s">
        <v>69</v>
      </c>
      <c r="T760">
        <v>5</v>
      </c>
    </row>
    <row r="761" spans="1:20" x14ac:dyDescent="0.25">
      <c r="A761" s="13">
        <v>43221</v>
      </c>
      <c r="B761">
        <v>33278</v>
      </c>
      <c r="C761" t="s">
        <v>22</v>
      </c>
      <c r="D761">
        <v>33</v>
      </c>
      <c r="E761" t="s">
        <v>19</v>
      </c>
      <c r="F761" t="s">
        <v>32</v>
      </c>
      <c r="G761" s="13"/>
      <c r="H761" t="s">
        <v>64</v>
      </c>
      <c r="I761" t="s">
        <v>26</v>
      </c>
      <c r="J761" s="13">
        <v>40815</v>
      </c>
      <c r="K761" t="s">
        <v>42</v>
      </c>
      <c r="L761" t="s">
        <v>64</v>
      </c>
      <c r="M761" t="s">
        <v>76</v>
      </c>
      <c r="N761">
        <v>945</v>
      </c>
      <c r="O761">
        <v>31.5</v>
      </c>
      <c r="P761">
        <v>0</v>
      </c>
      <c r="Q761" t="s">
        <v>12</v>
      </c>
      <c r="R761" t="s">
        <v>7</v>
      </c>
      <c r="S761" t="s">
        <v>69</v>
      </c>
      <c r="T761">
        <v>5</v>
      </c>
    </row>
    <row r="762" spans="1:20" x14ac:dyDescent="0.25">
      <c r="A762" s="13">
        <v>43221</v>
      </c>
      <c r="B762">
        <v>52824</v>
      </c>
      <c r="C762" t="s">
        <v>22</v>
      </c>
      <c r="D762">
        <v>38</v>
      </c>
      <c r="E762" t="s">
        <v>19</v>
      </c>
      <c r="F762" t="s">
        <v>32</v>
      </c>
      <c r="G762" s="13"/>
      <c r="H762" t="s">
        <v>64</v>
      </c>
      <c r="I762" t="s">
        <v>28</v>
      </c>
      <c r="J762" s="13">
        <v>41704</v>
      </c>
      <c r="K762" t="s">
        <v>42</v>
      </c>
      <c r="L762" t="s">
        <v>64</v>
      </c>
      <c r="M762" t="s">
        <v>76</v>
      </c>
      <c r="N762">
        <v>56</v>
      </c>
      <c r="O762">
        <v>1.87</v>
      </c>
      <c r="P762">
        <v>0</v>
      </c>
      <c r="Q762" t="s">
        <v>12</v>
      </c>
      <c r="R762" t="s">
        <v>7</v>
      </c>
      <c r="S762" t="s">
        <v>69</v>
      </c>
      <c r="T762">
        <v>5</v>
      </c>
    </row>
    <row r="763" spans="1:20" x14ac:dyDescent="0.25">
      <c r="A763" s="13">
        <v>43221</v>
      </c>
      <c r="B763">
        <v>53250</v>
      </c>
      <c r="C763" t="s">
        <v>22</v>
      </c>
      <c r="D763">
        <v>45</v>
      </c>
      <c r="E763" t="s">
        <v>19</v>
      </c>
      <c r="F763" t="s">
        <v>32</v>
      </c>
      <c r="G763" s="13"/>
      <c r="H763" t="s">
        <v>64</v>
      </c>
      <c r="I763" t="s">
        <v>29</v>
      </c>
      <c r="J763" s="13">
        <v>40302</v>
      </c>
      <c r="K763" t="s">
        <v>42</v>
      </c>
      <c r="L763" t="s">
        <v>64</v>
      </c>
      <c r="M763" t="s">
        <v>76</v>
      </c>
      <c r="N763">
        <v>1458</v>
      </c>
      <c r="O763">
        <v>48.6</v>
      </c>
      <c r="P763">
        <v>0</v>
      </c>
      <c r="Q763" t="s">
        <v>12</v>
      </c>
      <c r="R763" t="s">
        <v>7</v>
      </c>
      <c r="S763" t="s">
        <v>69</v>
      </c>
      <c r="T763">
        <v>5</v>
      </c>
    </row>
    <row r="764" spans="1:20" x14ac:dyDescent="0.25">
      <c r="A764" s="13">
        <v>43221</v>
      </c>
      <c r="B764">
        <v>53292</v>
      </c>
      <c r="C764" t="s">
        <v>22</v>
      </c>
      <c r="D764">
        <v>41</v>
      </c>
      <c r="E764" t="s">
        <v>19</v>
      </c>
      <c r="F764" t="s">
        <v>32</v>
      </c>
      <c r="G764" s="13"/>
      <c r="H764" t="s">
        <v>64</v>
      </c>
      <c r="I764" t="s">
        <v>29</v>
      </c>
      <c r="J764" s="13">
        <v>34124</v>
      </c>
      <c r="K764" t="s">
        <v>42</v>
      </c>
      <c r="L764" t="s">
        <v>64</v>
      </c>
      <c r="M764" t="s">
        <v>76</v>
      </c>
      <c r="N764">
        <v>7636</v>
      </c>
      <c r="O764">
        <v>254.53</v>
      </c>
      <c r="P764">
        <v>0</v>
      </c>
      <c r="Q764" t="s">
        <v>12</v>
      </c>
      <c r="R764" t="s">
        <v>7</v>
      </c>
      <c r="S764" t="s">
        <v>69</v>
      </c>
      <c r="T764">
        <v>5</v>
      </c>
    </row>
    <row r="765" spans="1:20" x14ac:dyDescent="0.25">
      <c r="A765" s="13">
        <v>43221</v>
      </c>
      <c r="B765">
        <v>53356</v>
      </c>
      <c r="C765" t="s">
        <v>22</v>
      </c>
      <c r="D765">
        <v>38</v>
      </c>
      <c r="E765" t="s">
        <v>17</v>
      </c>
      <c r="F765" t="s">
        <v>32</v>
      </c>
      <c r="G765" s="13"/>
      <c r="H765" t="s">
        <v>64</v>
      </c>
      <c r="I765" t="s">
        <v>29</v>
      </c>
      <c r="J765" s="13">
        <v>41687</v>
      </c>
      <c r="K765" t="s">
        <v>42</v>
      </c>
      <c r="L765" t="s">
        <v>64</v>
      </c>
      <c r="M765" t="s">
        <v>76</v>
      </c>
      <c r="N765">
        <v>73</v>
      </c>
      <c r="O765">
        <v>2.4300000000000002</v>
      </c>
      <c r="P765">
        <v>0</v>
      </c>
      <c r="Q765" t="s">
        <v>12</v>
      </c>
      <c r="R765" t="s">
        <v>7</v>
      </c>
      <c r="S765" t="s">
        <v>69</v>
      </c>
      <c r="T765">
        <v>5</v>
      </c>
    </row>
    <row r="766" spans="1:20" x14ac:dyDescent="0.25">
      <c r="A766" s="13">
        <v>43221</v>
      </c>
      <c r="B766">
        <v>53402</v>
      </c>
      <c r="C766" t="s">
        <v>22</v>
      </c>
      <c r="D766">
        <v>34</v>
      </c>
      <c r="E766" t="s">
        <v>16</v>
      </c>
      <c r="F766" t="s">
        <v>32</v>
      </c>
      <c r="G766" s="13"/>
      <c r="H766" t="s">
        <v>64</v>
      </c>
      <c r="I766" t="s">
        <v>29</v>
      </c>
      <c r="J766" s="13">
        <v>40045</v>
      </c>
      <c r="K766" t="s">
        <v>42</v>
      </c>
      <c r="L766" t="s">
        <v>64</v>
      </c>
      <c r="M766" t="s">
        <v>76</v>
      </c>
      <c r="N766">
        <v>1715</v>
      </c>
      <c r="O766">
        <v>57.17</v>
      </c>
      <c r="P766">
        <v>0</v>
      </c>
      <c r="Q766" t="s">
        <v>12</v>
      </c>
      <c r="R766" t="s">
        <v>7</v>
      </c>
      <c r="S766" t="s">
        <v>69</v>
      </c>
      <c r="T766">
        <v>5</v>
      </c>
    </row>
    <row r="767" spans="1:20" x14ac:dyDescent="0.25">
      <c r="A767" s="13">
        <v>43221</v>
      </c>
      <c r="B767">
        <v>53554</v>
      </c>
      <c r="C767" t="s">
        <v>22</v>
      </c>
      <c r="D767">
        <v>32</v>
      </c>
      <c r="E767" t="s">
        <v>20</v>
      </c>
      <c r="F767" t="s">
        <v>32</v>
      </c>
      <c r="G767" s="13"/>
      <c r="H767" t="s">
        <v>64</v>
      </c>
      <c r="I767" t="s">
        <v>24</v>
      </c>
      <c r="J767" s="13">
        <v>38804</v>
      </c>
      <c r="K767" t="s">
        <v>42</v>
      </c>
      <c r="L767" t="s">
        <v>64</v>
      </c>
      <c r="M767" t="s">
        <v>76</v>
      </c>
      <c r="N767">
        <v>2956</v>
      </c>
      <c r="O767">
        <v>98.53</v>
      </c>
      <c r="P767">
        <v>0</v>
      </c>
      <c r="Q767" t="s">
        <v>12</v>
      </c>
      <c r="R767" t="s">
        <v>7</v>
      </c>
      <c r="S767" t="s">
        <v>69</v>
      </c>
      <c r="T767">
        <v>5</v>
      </c>
    </row>
    <row r="768" spans="1:20" x14ac:dyDescent="0.25">
      <c r="A768" s="13">
        <v>43221</v>
      </c>
      <c r="B768">
        <v>54064</v>
      </c>
      <c r="C768" t="s">
        <v>22</v>
      </c>
      <c r="D768">
        <v>44</v>
      </c>
      <c r="E768" t="s">
        <v>16</v>
      </c>
      <c r="F768" t="s">
        <v>32</v>
      </c>
      <c r="G768" s="13"/>
      <c r="H768" t="s">
        <v>64</v>
      </c>
      <c r="I768" t="s">
        <v>30</v>
      </c>
      <c r="J768" s="13">
        <v>40677</v>
      </c>
      <c r="K768" t="s">
        <v>42</v>
      </c>
      <c r="L768" t="s">
        <v>64</v>
      </c>
      <c r="M768" t="s">
        <v>76</v>
      </c>
      <c r="N768">
        <v>1083</v>
      </c>
      <c r="O768">
        <v>36.1</v>
      </c>
      <c r="P768">
        <v>0</v>
      </c>
      <c r="Q768" t="s">
        <v>12</v>
      </c>
      <c r="R768" t="s">
        <v>7</v>
      </c>
      <c r="S768" t="s">
        <v>69</v>
      </c>
      <c r="T768">
        <v>5</v>
      </c>
    </row>
    <row r="769" spans="1:20" x14ac:dyDescent="0.25">
      <c r="A769" s="13">
        <v>43221</v>
      </c>
      <c r="B769">
        <v>54372</v>
      </c>
      <c r="C769" t="s">
        <v>22</v>
      </c>
      <c r="D769">
        <v>38</v>
      </c>
      <c r="E769" t="s">
        <v>21</v>
      </c>
      <c r="F769" t="s">
        <v>32</v>
      </c>
      <c r="G769" s="13"/>
      <c r="H769" t="s">
        <v>64</v>
      </c>
      <c r="I769" t="s">
        <v>27</v>
      </c>
      <c r="J769" s="13">
        <v>40918</v>
      </c>
      <c r="K769" t="s">
        <v>42</v>
      </c>
      <c r="L769" t="s">
        <v>64</v>
      </c>
      <c r="M769" t="s">
        <v>76</v>
      </c>
      <c r="N769">
        <v>842</v>
      </c>
      <c r="O769">
        <v>28.07</v>
      </c>
      <c r="P769">
        <v>0</v>
      </c>
      <c r="Q769" t="s">
        <v>12</v>
      </c>
      <c r="R769" t="s">
        <v>7</v>
      </c>
      <c r="S769" t="s">
        <v>69</v>
      </c>
      <c r="T769">
        <v>5</v>
      </c>
    </row>
    <row r="770" spans="1:20" x14ac:dyDescent="0.25">
      <c r="A770" s="13">
        <v>43221</v>
      </c>
      <c r="B770">
        <v>91744</v>
      </c>
      <c r="C770" t="s">
        <v>22</v>
      </c>
      <c r="D770">
        <v>30</v>
      </c>
      <c r="E770" t="s">
        <v>20</v>
      </c>
      <c r="F770" t="s">
        <v>32</v>
      </c>
      <c r="G770" s="13"/>
      <c r="H770" t="s">
        <v>64</v>
      </c>
      <c r="I770" t="s">
        <v>27</v>
      </c>
      <c r="J770" s="13">
        <v>39070</v>
      </c>
      <c r="K770" t="s">
        <v>42</v>
      </c>
      <c r="L770" t="s">
        <v>64</v>
      </c>
      <c r="M770" t="s">
        <v>76</v>
      </c>
      <c r="N770">
        <v>2690</v>
      </c>
      <c r="O770">
        <v>89.67</v>
      </c>
      <c r="P770">
        <v>0</v>
      </c>
      <c r="Q770" t="s">
        <v>12</v>
      </c>
      <c r="R770" t="s">
        <v>7</v>
      </c>
      <c r="S770" t="s">
        <v>69</v>
      </c>
      <c r="T770">
        <v>5</v>
      </c>
    </row>
    <row r="771" spans="1:20" x14ac:dyDescent="0.25">
      <c r="A771" s="13">
        <v>43252</v>
      </c>
      <c r="B771">
        <v>33240</v>
      </c>
      <c r="C771" t="s">
        <v>22</v>
      </c>
      <c r="D771">
        <v>31</v>
      </c>
      <c r="E771" t="s">
        <v>19</v>
      </c>
      <c r="F771" t="s">
        <v>32</v>
      </c>
      <c r="G771" s="13"/>
      <c r="H771" t="s">
        <v>64</v>
      </c>
      <c r="I771" t="s">
        <v>26</v>
      </c>
      <c r="J771" s="13">
        <v>37433</v>
      </c>
      <c r="K771" t="s">
        <v>42</v>
      </c>
      <c r="L771" t="s">
        <v>64</v>
      </c>
      <c r="M771" t="s">
        <v>76</v>
      </c>
      <c r="N771">
        <v>4358</v>
      </c>
      <c r="O771">
        <v>145.27000000000001</v>
      </c>
      <c r="P771">
        <v>0</v>
      </c>
      <c r="Q771" t="s">
        <v>12</v>
      </c>
      <c r="R771" t="s">
        <v>7</v>
      </c>
      <c r="S771" t="s">
        <v>73</v>
      </c>
      <c r="T771">
        <v>6</v>
      </c>
    </row>
    <row r="772" spans="1:20" x14ac:dyDescent="0.25">
      <c r="A772" s="13">
        <v>43252</v>
      </c>
      <c r="B772">
        <v>33262</v>
      </c>
      <c r="C772" t="s">
        <v>22</v>
      </c>
      <c r="D772">
        <v>49</v>
      </c>
      <c r="E772" t="s">
        <v>19</v>
      </c>
      <c r="F772" t="s">
        <v>32</v>
      </c>
      <c r="G772" s="13"/>
      <c r="H772" t="s">
        <v>64</v>
      </c>
      <c r="I772" t="s">
        <v>28</v>
      </c>
      <c r="J772" s="13">
        <v>39526</v>
      </c>
      <c r="K772" t="s">
        <v>42</v>
      </c>
      <c r="L772" t="s">
        <v>64</v>
      </c>
      <c r="M772" t="s">
        <v>76</v>
      </c>
      <c r="N772">
        <v>2265</v>
      </c>
      <c r="O772">
        <v>75.5</v>
      </c>
      <c r="P772">
        <v>0</v>
      </c>
      <c r="Q772" t="s">
        <v>12</v>
      </c>
      <c r="R772" t="s">
        <v>7</v>
      </c>
      <c r="S772" t="s">
        <v>73</v>
      </c>
      <c r="T772">
        <v>6</v>
      </c>
    </row>
    <row r="773" spans="1:20" x14ac:dyDescent="0.25">
      <c r="A773" s="13">
        <v>43252</v>
      </c>
      <c r="B773">
        <v>33278</v>
      </c>
      <c r="C773" t="s">
        <v>22</v>
      </c>
      <c r="D773">
        <v>33</v>
      </c>
      <c r="E773" t="s">
        <v>19</v>
      </c>
      <c r="F773" t="s">
        <v>32</v>
      </c>
      <c r="G773" s="13"/>
      <c r="H773" t="s">
        <v>64</v>
      </c>
      <c r="I773" t="s">
        <v>26</v>
      </c>
      <c r="J773" s="13">
        <v>40815</v>
      </c>
      <c r="K773" t="s">
        <v>42</v>
      </c>
      <c r="L773" t="s">
        <v>64</v>
      </c>
      <c r="M773" t="s">
        <v>76</v>
      </c>
      <c r="N773">
        <v>976</v>
      </c>
      <c r="O773">
        <v>32.53</v>
      </c>
      <c r="P773">
        <v>0</v>
      </c>
      <c r="Q773" t="s">
        <v>12</v>
      </c>
      <c r="R773" t="s">
        <v>7</v>
      </c>
      <c r="S773" t="s">
        <v>73</v>
      </c>
      <c r="T773">
        <v>6</v>
      </c>
    </row>
    <row r="774" spans="1:20" x14ac:dyDescent="0.25">
      <c r="A774" s="13">
        <v>43252</v>
      </c>
      <c r="B774">
        <v>52824</v>
      </c>
      <c r="C774" t="s">
        <v>22</v>
      </c>
      <c r="D774">
        <v>38</v>
      </c>
      <c r="E774" t="s">
        <v>19</v>
      </c>
      <c r="F774" t="s">
        <v>32</v>
      </c>
      <c r="G774" s="13"/>
      <c r="H774" t="s">
        <v>64</v>
      </c>
      <c r="I774" t="s">
        <v>28</v>
      </c>
      <c r="J774" s="13">
        <v>41704</v>
      </c>
      <c r="K774" t="s">
        <v>42</v>
      </c>
      <c r="L774" t="s">
        <v>64</v>
      </c>
      <c r="M774" t="s">
        <v>76</v>
      </c>
      <c r="N774">
        <v>87</v>
      </c>
      <c r="O774">
        <v>2.9</v>
      </c>
      <c r="P774">
        <v>0</v>
      </c>
      <c r="Q774" t="s">
        <v>12</v>
      </c>
      <c r="R774" t="s">
        <v>7</v>
      </c>
      <c r="S774" t="s">
        <v>73</v>
      </c>
      <c r="T774">
        <v>6</v>
      </c>
    </row>
    <row r="775" spans="1:20" x14ac:dyDescent="0.25">
      <c r="A775" s="13">
        <v>43252</v>
      </c>
      <c r="B775">
        <v>53184</v>
      </c>
      <c r="C775" t="s">
        <v>22</v>
      </c>
      <c r="D775">
        <v>38</v>
      </c>
      <c r="E775" t="s">
        <v>18</v>
      </c>
      <c r="F775" t="s">
        <v>32</v>
      </c>
      <c r="G775" s="13"/>
      <c r="H775" t="s">
        <v>64</v>
      </c>
      <c r="I775" t="s">
        <v>26</v>
      </c>
      <c r="J775" s="13">
        <v>41766</v>
      </c>
      <c r="K775" t="s">
        <v>42</v>
      </c>
      <c r="L775" t="s">
        <v>64</v>
      </c>
      <c r="M775" t="s">
        <v>76</v>
      </c>
      <c r="N775">
        <v>25</v>
      </c>
      <c r="O775">
        <v>0.83</v>
      </c>
      <c r="P775">
        <v>0</v>
      </c>
      <c r="Q775" t="s">
        <v>12</v>
      </c>
      <c r="R775" t="s">
        <v>7</v>
      </c>
      <c r="S775" t="s">
        <v>73</v>
      </c>
      <c r="T775">
        <v>6</v>
      </c>
    </row>
    <row r="776" spans="1:20" x14ac:dyDescent="0.25">
      <c r="A776" s="13">
        <v>43252</v>
      </c>
      <c r="B776">
        <v>53250</v>
      </c>
      <c r="C776" t="s">
        <v>22</v>
      </c>
      <c r="D776">
        <v>45</v>
      </c>
      <c r="E776" t="s">
        <v>19</v>
      </c>
      <c r="F776" t="s">
        <v>32</v>
      </c>
      <c r="G776" s="13"/>
      <c r="H776" t="s">
        <v>64</v>
      </c>
      <c r="I776" t="s">
        <v>29</v>
      </c>
      <c r="J776" s="13">
        <v>40302</v>
      </c>
      <c r="K776" t="s">
        <v>42</v>
      </c>
      <c r="L776" t="s">
        <v>64</v>
      </c>
      <c r="M776" t="s">
        <v>76</v>
      </c>
      <c r="N776">
        <v>1489</v>
      </c>
      <c r="O776">
        <v>49.63</v>
      </c>
      <c r="P776">
        <v>0</v>
      </c>
      <c r="Q776" t="s">
        <v>12</v>
      </c>
      <c r="R776" t="s">
        <v>7</v>
      </c>
      <c r="S776" t="s">
        <v>73</v>
      </c>
      <c r="T776">
        <v>6</v>
      </c>
    </row>
    <row r="777" spans="1:20" x14ac:dyDescent="0.25">
      <c r="A777" s="13">
        <v>43252</v>
      </c>
      <c r="B777">
        <v>53292</v>
      </c>
      <c r="C777" t="s">
        <v>22</v>
      </c>
      <c r="D777">
        <v>41</v>
      </c>
      <c r="E777" t="s">
        <v>19</v>
      </c>
      <c r="F777" t="s">
        <v>32</v>
      </c>
      <c r="G777" s="13"/>
      <c r="H777" t="s">
        <v>64</v>
      </c>
      <c r="I777" t="s">
        <v>29</v>
      </c>
      <c r="J777" s="13">
        <v>34124</v>
      </c>
      <c r="K777" t="s">
        <v>42</v>
      </c>
      <c r="L777" t="s">
        <v>64</v>
      </c>
      <c r="M777" t="s">
        <v>76</v>
      </c>
      <c r="N777">
        <v>7667</v>
      </c>
      <c r="O777">
        <v>255.57</v>
      </c>
      <c r="P777">
        <v>0</v>
      </c>
      <c r="Q777" t="s">
        <v>12</v>
      </c>
      <c r="R777" t="s">
        <v>7</v>
      </c>
      <c r="S777" t="s">
        <v>73</v>
      </c>
      <c r="T777">
        <v>6</v>
      </c>
    </row>
    <row r="778" spans="1:20" x14ac:dyDescent="0.25">
      <c r="A778" s="13">
        <v>43252</v>
      </c>
      <c r="B778">
        <v>53356</v>
      </c>
      <c r="C778" t="s">
        <v>22</v>
      </c>
      <c r="D778">
        <v>38</v>
      </c>
      <c r="E778" t="s">
        <v>17</v>
      </c>
      <c r="F778" t="s">
        <v>32</v>
      </c>
      <c r="G778" s="13"/>
      <c r="H778" t="s">
        <v>64</v>
      </c>
      <c r="I778" t="s">
        <v>29</v>
      </c>
      <c r="J778" s="13">
        <v>41687</v>
      </c>
      <c r="K778" t="s">
        <v>42</v>
      </c>
      <c r="L778" t="s">
        <v>64</v>
      </c>
      <c r="M778" t="s">
        <v>76</v>
      </c>
      <c r="N778">
        <v>104</v>
      </c>
      <c r="O778">
        <v>3.47</v>
      </c>
      <c r="P778">
        <v>0</v>
      </c>
      <c r="Q778" t="s">
        <v>12</v>
      </c>
      <c r="R778" t="s">
        <v>7</v>
      </c>
      <c r="S778" t="s">
        <v>73</v>
      </c>
      <c r="T778">
        <v>6</v>
      </c>
    </row>
    <row r="779" spans="1:20" x14ac:dyDescent="0.25">
      <c r="A779" s="13">
        <v>43252</v>
      </c>
      <c r="B779">
        <v>53402</v>
      </c>
      <c r="C779" t="s">
        <v>22</v>
      </c>
      <c r="D779">
        <v>34</v>
      </c>
      <c r="E779" t="s">
        <v>16</v>
      </c>
      <c r="F779" t="s">
        <v>32</v>
      </c>
      <c r="G779" s="13"/>
      <c r="H779" t="s">
        <v>64</v>
      </c>
      <c r="I779" t="s">
        <v>29</v>
      </c>
      <c r="J779" s="13">
        <v>40045</v>
      </c>
      <c r="K779" t="s">
        <v>42</v>
      </c>
      <c r="L779" t="s">
        <v>64</v>
      </c>
      <c r="M779" t="s">
        <v>76</v>
      </c>
      <c r="N779">
        <v>1746</v>
      </c>
      <c r="O779">
        <v>58.2</v>
      </c>
      <c r="P779">
        <v>0</v>
      </c>
      <c r="Q779" t="s">
        <v>12</v>
      </c>
      <c r="R779" t="s">
        <v>7</v>
      </c>
      <c r="S779" t="s">
        <v>73</v>
      </c>
      <c r="T779">
        <v>6</v>
      </c>
    </row>
    <row r="780" spans="1:20" x14ac:dyDescent="0.25">
      <c r="A780" s="13">
        <v>43252</v>
      </c>
      <c r="B780">
        <v>53554</v>
      </c>
      <c r="C780" t="s">
        <v>22</v>
      </c>
      <c r="D780">
        <v>32</v>
      </c>
      <c r="E780" t="s">
        <v>20</v>
      </c>
      <c r="F780" t="s">
        <v>32</v>
      </c>
      <c r="G780" s="13"/>
      <c r="H780" t="s">
        <v>64</v>
      </c>
      <c r="I780" t="s">
        <v>24</v>
      </c>
      <c r="J780" s="13">
        <v>38804</v>
      </c>
      <c r="K780" t="s">
        <v>42</v>
      </c>
      <c r="L780" t="s">
        <v>64</v>
      </c>
      <c r="M780" t="s">
        <v>76</v>
      </c>
      <c r="N780">
        <v>2987</v>
      </c>
      <c r="O780">
        <v>99.57</v>
      </c>
      <c r="P780">
        <v>0</v>
      </c>
      <c r="Q780" t="s">
        <v>12</v>
      </c>
      <c r="R780" t="s">
        <v>7</v>
      </c>
      <c r="S780" t="s">
        <v>73</v>
      </c>
      <c r="T780">
        <v>6</v>
      </c>
    </row>
    <row r="781" spans="1:20" x14ac:dyDescent="0.25">
      <c r="A781" s="13">
        <v>43252</v>
      </c>
      <c r="B781">
        <v>53700</v>
      </c>
      <c r="C781" t="s">
        <v>22</v>
      </c>
      <c r="D781">
        <v>46</v>
      </c>
      <c r="E781" t="s">
        <v>20</v>
      </c>
      <c r="F781" t="s">
        <v>32</v>
      </c>
      <c r="G781" s="13"/>
      <c r="H781" t="s">
        <v>64</v>
      </c>
      <c r="I781" t="s">
        <v>24</v>
      </c>
      <c r="J781" s="13">
        <v>41787</v>
      </c>
      <c r="K781" t="s">
        <v>42</v>
      </c>
      <c r="L781" t="s">
        <v>64</v>
      </c>
      <c r="M781" t="s">
        <v>76</v>
      </c>
      <c r="N781">
        <v>4</v>
      </c>
      <c r="O781">
        <v>0.13</v>
      </c>
      <c r="P781">
        <v>0</v>
      </c>
      <c r="Q781" t="s">
        <v>12</v>
      </c>
      <c r="R781" t="s">
        <v>7</v>
      </c>
      <c r="S781" t="s">
        <v>73</v>
      </c>
      <c r="T781">
        <v>6</v>
      </c>
    </row>
    <row r="782" spans="1:20" x14ac:dyDescent="0.25">
      <c r="A782" s="13">
        <v>43252</v>
      </c>
      <c r="B782">
        <v>54064</v>
      </c>
      <c r="C782" t="s">
        <v>22</v>
      </c>
      <c r="D782">
        <v>44</v>
      </c>
      <c r="E782" t="s">
        <v>16</v>
      </c>
      <c r="F782" t="s">
        <v>32</v>
      </c>
      <c r="G782" s="13"/>
      <c r="H782" t="s">
        <v>64</v>
      </c>
      <c r="I782" t="s">
        <v>30</v>
      </c>
      <c r="J782" s="13">
        <v>40677</v>
      </c>
      <c r="K782" t="s">
        <v>42</v>
      </c>
      <c r="L782" t="s">
        <v>64</v>
      </c>
      <c r="M782" t="s">
        <v>76</v>
      </c>
      <c r="N782">
        <v>1114</v>
      </c>
      <c r="O782">
        <v>37.130000000000003</v>
      </c>
      <c r="P782">
        <v>0</v>
      </c>
      <c r="Q782" t="s">
        <v>12</v>
      </c>
      <c r="R782" t="s">
        <v>7</v>
      </c>
      <c r="S782" t="s">
        <v>73</v>
      </c>
      <c r="T782">
        <v>6</v>
      </c>
    </row>
    <row r="783" spans="1:20" x14ac:dyDescent="0.25">
      <c r="A783" s="13">
        <v>43252</v>
      </c>
      <c r="B783">
        <v>54372</v>
      </c>
      <c r="C783" t="s">
        <v>22</v>
      </c>
      <c r="D783">
        <v>38</v>
      </c>
      <c r="E783" t="s">
        <v>21</v>
      </c>
      <c r="F783" t="s">
        <v>32</v>
      </c>
      <c r="G783" s="13"/>
      <c r="H783" t="s">
        <v>64</v>
      </c>
      <c r="I783" t="s">
        <v>27</v>
      </c>
      <c r="J783" s="13">
        <v>40918</v>
      </c>
      <c r="K783" t="s">
        <v>42</v>
      </c>
      <c r="L783" t="s">
        <v>64</v>
      </c>
      <c r="M783" t="s">
        <v>76</v>
      </c>
      <c r="N783">
        <v>873</v>
      </c>
      <c r="O783">
        <v>29.1</v>
      </c>
      <c r="P783">
        <v>0</v>
      </c>
      <c r="Q783" t="s">
        <v>12</v>
      </c>
      <c r="R783" t="s">
        <v>7</v>
      </c>
      <c r="S783" t="s">
        <v>73</v>
      </c>
      <c r="T783">
        <v>6</v>
      </c>
    </row>
    <row r="784" spans="1:20" x14ac:dyDescent="0.25">
      <c r="A784" s="13">
        <v>43252</v>
      </c>
      <c r="B784">
        <v>91744</v>
      </c>
      <c r="C784" t="s">
        <v>22</v>
      </c>
      <c r="D784">
        <v>30</v>
      </c>
      <c r="E784" t="s">
        <v>20</v>
      </c>
      <c r="F784" t="s">
        <v>32</v>
      </c>
      <c r="G784" s="13"/>
      <c r="H784" t="s">
        <v>64</v>
      </c>
      <c r="I784" t="s">
        <v>27</v>
      </c>
      <c r="J784" s="13">
        <v>39070</v>
      </c>
      <c r="K784" t="s">
        <v>42</v>
      </c>
      <c r="L784" t="s">
        <v>64</v>
      </c>
      <c r="M784" t="s">
        <v>76</v>
      </c>
      <c r="N784">
        <v>2721</v>
      </c>
      <c r="O784">
        <v>90.7</v>
      </c>
      <c r="P784">
        <v>0</v>
      </c>
      <c r="Q784" t="s">
        <v>12</v>
      </c>
      <c r="R784" t="s">
        <v>7</v>
      </c>
      <c r="S784" t="s">
        <v>73</v>
      </c>
      <c r="T784">
        <v>6</v>
      </c>
    </row>
    <row r="785" spans="1:20" x14ac:dyDescent="0.25">
      <c r="A785" s="13">
        <v>43282</v>
      </c>
      <c r="B785">
        <v>33262</v>
      </c>
      <c r="C785" t="s">
        <v>22</v>
      </c>
      <c r="D785">
        <v>49</v>
      </c>
      <c r="E785" t="s">
        <v>19</v>
      </c>
      <c r="F785" t="s">
        <v>32</v>
      </c>
      <c r="G785" s="13"/>
      <c r="H785" t="s">
        <v>64</v>
      </c>
      <c r="I785" t="s">
        <v>28</v>
      </c>
      <c r="J785" s="13">
        <v>39526</v>
      </c>
      <c r="K785" t="s">
        <v>42</v>
      </c>
      <c r="L785" t="s">
        <v>64</v>
      </c>
      <c r="M785" t="s">
        <v>76</v>
      </c>
      <c r="N785">
        <v>2295</v>
      </c>
      <c r="O785">
        <v>76.5</v>
      </c>
      <c r="P785">
        <v>0</v>
      </c>
      <c r="Q785" t="s">
        <v>12</v>
      </c>
      <c r="R785" t="s">
        <v>8</v>
      </c>
      <c r="S785" t="s">
        <v>74</v>
      </c>
      <c r="T785">
        <v>7</v>
      </c>
    </row>
    <row r="786" spans="1:20" x14ac:dyDescent="0.25">
      <c r="A786" s="13">
        <v>43282</v>
      </c>
      <c r="B786">
        <v>33278</v>
      </c>
      <c r="C786" t="s">
        <v>22</v>
      </c>
      <c r="D786">
        <v>33</v>
      </c>
      <c r="E786" t="s">
        <v>19</v>
      </c>
      <c r="F786" t="s">
        <v>32</v>
      </c>
      <c r="G786" s="13"/>
      <c r="H786" t="s">
        <v>64</v>
      </c>
      <c r="I786" t="s">
        <v>26</v>
      </c>
      <c r="J786" s="13">
        <v>40815</v>
      </c>
      <c r="K786" t="s">
        <v>42</v>
      </c>
      <c r="L786" t="s">
        <v>64</v>
      </c>
      <c r="M786" t="s">
        <v>76</v>
      </c>
      <c r="N786">
        <v>1006</v>
      </c>
      <c r="O786">
        <v>33.53</v>
      </c>
      <c r="P786">
        <v>0</v>
      </c>
      <c r="Q786" t="s">
        <v>12</v>
      </c>
      <c r="R786" t="s">
        <v>8</v>
      </c>
      <c r="S786" t="s">
        <v>74</v>
      </c>
      <c r="T786">
        <v>7</v>
      </c>
    </row>
    <row r="787" spans="1:20" x14ac:dyDescent="0.25">
      <c r="A787" s="13">
        <v>43282</v>
      </c>
      <c r="B787">
        <v>52824</v>
      </c>
      <c r="C787" t="s">
        <v>22</v>
      </c>
      <c r="D787">
        <v>38</v>
      </c>
      <c r="E787" t="s">
        <v>19</v>
      </c>
      <c r="F787" t="s">
        <v>32</v>
      </c>
      <c r="G787" s="13"/>
      <c r="H787" t="s">
        <v>64</v>
      </c>
      <c r="I787" t="s">
        <v>28</v>
      </c>
      <c r="J787" s="13">
        <v>41704</v>
      </c>
      <c r="K787" t="s">
        <v>42</v>
      </c>
      <c r="L787" t="s">
        <v>64</v>
      </c>
      <c r="M787" t="s">
        <v>76</v>
      </c>
      <c r="N787">
        <v>117</v>
      </c>
      <c r="O787">
        <v>3.9</v>
      </c>
      <c r="P787">
        <v>0</v>
      </c>
      <c r="Q787" t="s">
        <v>12</v>
      </c>
      <c r="R787" t="s">
        <v>8</v>
      </c>
      <c r="S787" t="s">
        <v>74</v>
      </c>
      <c r="T787">
        <v>7</v>
      </c>
    </row>
    <row r="788" spans="1:20" x14ac:dyDescent="0.25">
      <c r="A788" s="13">
        <v>43282</v>
      </c>
      <c r="B788">
        <v>53184</v>
      </c>
      <c r="C788" t="s">
        <v>22</v>
      </c>
      <c r="D788">
        <v>38</v>
      </c>
      <c r="E788" t="s">
        <v>18</v>
      </c>
      <c r="F788" t="s">
        <v>32</v>
      </c>
      <c r="G788" s="13"/>
      <c r="H788" t="s">
        <v>64</v>
      </c>
      <c r="I788" t="s">
        <v>26</v>
      </c>
      <c r="J788" s="13">
        <v>41766</v>
      </c>
      <c r="K788" t="s">
        <v>42</v>
      </c>
      <c r="L788" t="s">
        <v>64</v>
      </c>
      <c r="M788" t="s">
        <v>76</v>
      </c>
      <c r="N788">
        <v>55</v>
      </c>
      <c r="O788">
        <v>1.83</v>
      </c>
      <c r="P788">
        <v>0</v>
      </c>
      <c r="Q788" t="s">
        <v>12</v>
      </c>
      <c r="R788" t="s">
        <v>8</v>
      </c>
      <c r="S788" t="s">
        <v>74</v>
      </c>
      <c r="T788">
        <v>7</v>
      </c>
    </row>
    <row r="789" spans="1:20" x14ac:dyDescent="0.25">
      <c r="A789" s="13">
        <v>43282</v>
      </c>
      <c r="B789">
        <v>53250</v>
      </c>
      <c r="C789" t="s">
        <v>22</v>
      </c>
      <c r="D789">
        <v>45</v>
      </c>
      <c r="E789" t="s">
        <v>19</v>
      </c>
      <c r="F789" t="s">
        <v>32</v>
      </c>
      <c r="G789" s="13"/>
      <c r="H789" t="s">
        <v>64</v>
      </c>
      <c r="I789" t="s">
        <v>29</v>
      </c>
      <c r="J789" s="13">
        <v>40302</v>
      </c>
      <c r="K789" t="s">
        <v>42</v>
      </c>
      <c r="L789" t="s">
        <v>64</v>
      </c>
      <c r="M789" t="s">
        <v>76</v>
      </c>
      <c r="N789">
        <v>1519</v>
      </c>
      <c r="O789">
        <v>50.63</v>
      </c>
      <c r="P789">
        <v>0</v>
      </c>
      <c r="Q789" t="s">
        <v>12</v>
      </c>
      <c r="R789" t="s">
        <v>8</v>
      </c>
      <c r="S789" t="s">
        <v>74</v>
      </c>
      <c r="T789">
        <v>7</v>
      </c>
    </row>
    <row r="790" spans="1:20" x14ac:dyDescent="0.25">
      <c r="A790" s="13">
        <v>43282</v>
      </c>
      <c r="B790">
        <v>53292</v>
      </c>
      <c r="C790" t="s">
        <v>22</v>
      </c>
      <c r="D790">
        <v>41</v>
      </c>
      <c r="E790" t="s">
        <v>19</v>
      </c>
      <c r="F790" t="s">
        <v>32</v>
      </c>
      <c r="G790" s="13"/>
      <c r="H790" t="s">
        <v>64</v>
      </c>
      <c r="I790" t="s">
        <v>29</v>
      </c>
      <c r="J790" s="13">
        <v>34124</v>
      </c>
      <c r="K790" t="s">
        <v>42</v>
      </c>
      <c r="L790" t="s">
        <v>64</v>
      </c>
      <c r="M790" t="s">
        <v>76</v>
      </c>
      <c r="N790">
        <v>7697</v>
      </c>
      <c r="O790">
        <v>256.57</v>
      </c>
      <c r="P790">
        <v>0</v>
      </c>
      <c r="Q790" t="s">
        <v>12</v>
      </c>
      <c r="R790" t="s">
        <v>8</v>
      </c>
      <c r="S790" t="s">
        <v>74</v>
      </c>
      <c r="T790">
        <v>7</v>
      </c>
    </row>
    <row r="791" spans="1:20" x14ac:dyDescent="0.25">
      <c r="A791" s="13">
        <v>43282</v>
      </c>
      <c r="B791">
        <v>53356</v>
      </c>
      <c r="C791" t="s">
        <v>22</v>
      </c>
      <c r="D791">
        <v>38</v>
      </c>
      <c r="E791" t="s">
        <v>17</v>
      </c>
      <c r="F791" t="s">
        <v>32</v>
      </c>
      <c r="G791" s="13"/>
      <c r="H791" t="s">
        <v>64</v>
      </c>
      <c r="I791" t="s">
        <v>29</v>
      </c>
      <c r="J791" s="13">
        <v>41687</v>
      </c>
      <c r="K791" t="s">
        <v>42</v>
      </c>
      <c r="L791" t="s">
        <v>64</v>
      </c>
      <c r="M791" t="s">
        <v>76</v>
      </c>
      <c r="N791">
        <v>134</v>
      </c>
      <c r="O791">
        <v>4.47</v>
      </c>
      <c r="P791">
        <v>0</v>
      </c>
      <c r="Q791" t="s">
        <v>12</v>
      </c>
      <c r="R791" t="s">
        <v>8</v>
      </c>
      <c r="S791" t="s">
        <v>74</v>
      </c>
      <c r="T791">
        <v>7</v>
      </c>
    </row>
    <row r="792" spans="1:20" x14ac:dyDescent="0.25">
      <c r="A792" s="13">
        <v>43282</v>
      </c>
      <c r="B792">
        <v>53402</v>
      </c>
      <c r="C792" t="s">
        <v>22</v>
      </c>
      <c r="D792">
        <v>34</v>
      </c>
      <c r="E792" t="s">
        <v>16</v>
      </c>
      <c r="F792" t="s">
        <v>32</v>
      </c>
      <c r="G792" s="13"/>
      <c r="H792" t="s">
        <v>64</v>
      </c>
      <c r="I792" t="s">
        <v>29</v>
      </c>
      <c r="J792" s="13">
        <v>40045</v>
      </c>
      <c r="K792" t="s">
        <v>42</v>
      </c>
      <c r="L792" t="s">
        <v>64</v>
      </c>
      <c r="M792" t="s">
        <v>76</v>
      </c>
      <c r="N792">
        <v>1776</v>
      </c>
      <c r="O792">
        <v>59.2</v>
      </c>
      <c r="P792">
        <v>0</v>
      </c>
      <c r="Q792" t="s">
        <v>12</v>
      </c>
      <c r="R792" t="s">
        <v>8</v>
      </c>
      <c r="S792" t="s">
        <v>74</v>
      </c>
      <c r="T792">
        <v>7</v>
      </c>
    </row>
    <row r="793" spans="1:20" x14ac:dyDescent="0.25">
      <c r="A793" s="13">
        <v>43282</v>
      </c>
      <c r="B793">
        <v>53554</v>
      </c>
      <c r="C793" t="s">
        <v>22</v>
      </c>
      <c r="D793">
        <v>32</v>
      </c>
      <c r="E793" t="s">
        <v>20</v>
      </c>
      <c r="F793" t="s">
        <v>32</v>
      </c>
      <c r="G793" s="13"/>
      <c r="H793" t="s">
        <v>64</v>
      </c>
      <c r="I793" t="s">
        <v>24</v>
      </c>
      <c r="J793" s="13">
        <v>38804</v>
      </c>
      <c r="K793" t="s">
        <v>42</v>
      </c>
      <c r="L793" t="s">
        <v>64</v>
      </c>
      <c r="M793" t="s">
        <v>76</v>
      </c>
      <c r="N793">
        <v>3017</v>
      </c>
      <c r="O793">
        <v>100.57</v>
      </c>
      <c r="P793">
        <v>0</v>
      </c>
      <c r="Q793" t="s">
        <v>12</v>
      </c>
      <c r="R793" t="s">
        <v>8</v>
      </c>
      <c r="S793" t="s">
        <v>74</v>
      </c>
      <c r="T793">
        <v>7</v>
      </c>
    </row>
    <row r="794" spans="1:20" x14ac:dyDescent="0.25">
      <c r="A794" s="13">
        <v>43282</v>
      </c>
      <c r="B794">
        <v>53700</v>
      </c>
      <c r="C794" t="s">
        <v>22</v>
      </c>
      <c r="D794">
        <v>46</v>
      </c>
      <c r="E794" t="s">
        <v>20</v>
      </c>
      <c r="F794" t="s">
        <v>32</v>
      </c>
      <c r="G794" s="13"/>
      <c r="H794" t="s">
        <v>64</v>
      </c>
      <c r="I794" t="s">
        <v>24</v>
      </c>
      <c r="J794" s="13">
        <v>41787</v>
      </c>
      <c r="K794" t="s">
        <v>42</v>
      </c>
      <c r="L794" t="s">
        <v>64</v>
      </c>
      <c r="M794" t="s">
        <v>76</v>
      </c>
      <c r="N794">
        <v>34</v>
      </c>
      <c r="O794">
        <v>1.1299999999999999</v>
      </c>
      <c r="P794">
        <v>0</v>
      </c>
      <c r="Q794" t="s">
        <v>12</v>
      </c>
      <c r="R794" t="s">
        <v>8</v>
      </c>
      <c r="S794" t="s">
        <v>74</v>
      </c>
      <c r="T794">
        <v>7</v>
      </c>
    </row>
    <row r="795" spans="1:20" x14ac:dyDescent="0.25">
      <c r="A795" s="13">
        <v>43282</v>
      </c>
      <c r="B795">
        <v>54034</v>
      </c>
      <c r="C795" t="s">
        <v>22</v>
      </c>
      <c r="D795">
        <v>37</v>
      </c>
      <c r="E795" t="s">
        <v>21</v>
      </c>
      <c r="F795" t="s">
        <v>32</v>
      </c>
      <c r="G795" s="13"/>
      <c r="H795" t="s">
        <v>64</v>
      </c>
      <c r="I795" t="s">
        <v>30</v>
      </c>
      <c r="J795" s="13">
        <v>41800</v>
      </c>
      <c r="K795" t="s">
        <v>42</v>
      </c>
      <c r="L795" t="s">
        <v>64</v>
      </c>
      <c r="M795" t="s">
        <v>76</v>
      </c>
      <c r="N795">
        <v>21</v>
      </c>
      <c r="O795">
        <v>0.7</v>
      </c>
      <c r="P795">
        <v>0</v>
      </c>
      <c r="Q795" t="s">
        <v>12</v>
      </c>
      <c r="R795" t="s">
        <v>8</v>
      </c>
      <c r="S795" t="s">
        <v>74</v>
      </c>
      <c r="T795">
        <v>7</v>
      </c>
    </row>
    <row r="796" spans="1:20" x14ac:dyDescent="0.25">
      <c r="A796" s="13">
        <v>43282</v>
      </c>
      <c r="B796">
        <v>54064</v>
      </c>
      <c r="C796" t="s">
        <v>22</v>
      </c>
      <c r="D796">
        <v>44</v>
      </c>
      <c r="E796" t="s">
        <v>16</v>
      </c>
      <c r="F796" t="s">
        <v>32</v>
      </c>
      <c r="G796" s="13"/>
      <c r="H796" t="s">
        <v>64</v>
      </c>
      <c r="I796" t="s">
        <v>30</v>
      </c>
      <c r="J796" s="13">
        <v>40677</v>
      </c>
      <c r="K796" t="s">
        <v>42</v>
      </c>
      <c r="L796" t="s">
        <v>64</v>
      </c>
      <c r="M796" t="s">
        <v>76</v>
      </c>
      <c r="N796">
        <v>1144</v>
      </c>
      <c r="O796">
        <v>38.130000000000003</v>
      </c>
      <c r="P796">
        <v>0</v>
      </c>
      <c r="Q796" t="s">
        <v>12</v>
      </c>
      <c r="R796" t="s">
        <v>8</v>
      </c>
      <c r="S796" t="s">
        <v>74</v>
      </c>
      <c r="T796">
        <v>7</v>
      </c>
    </row>
    <row r="797" spans="1:20" x14ac:dyDescent="0.25">
      <c r="A797" s="13">
        <v>43282</v>
      </c>
      <c r="B797">
        <v>54372</v>
      </c>
      <c r="C797" t="s">
        <v>22</v>
      </c>
      <c r="D797">
        <v>38</v>
      </c>
      <c r="E797" t="s">
        <v>21</v>
      </c>
      <c r="F797" t="s">
        <v>32</v>
      </c>
      <c r="G797" s="13"/>
      <c r="H797" t="s">
        <v>64</v>
      </c>
      <c r="I797" t="s">
        <v>27</v>
      </c>
      <c r="J797" s="13">
        <v>40918</v>
      </c>
      <c r="K797" t="s">
        <v>42</v>
      </c>
      <c r="L797" t="s">
        <v>64</v>
      </c>
      <c r="M797" t="s">
        <v>76</v>
      </c>
      <c r="N797">
        <v>903</v>
      </c>
      <c r="O797">
        <v>30.1</v>
      </c>
      <c r="P797">
        <v>0</v>
      </c>
      <c r="Q797" t="s">
        <v>12</v>
      </c>
      <c r="R797" t="s">
        <v>8</v>
      </c>
      <c r="S797" t="s">
        <v>74</v>
      </c>
      <c r="T797">
        <v>7</v>
      </c>
    </row>
    <row r="798" spans="1:20" x14ac:dyDescent="0.25">
      <c r="A798" s="13">
        <v>43282</v>
      </c>
      <c r="B798">
        <v>54394</v>
      </c>
      <c r="C798" t="s">
        <v>22</v>
      </c>
      <c r="D798">
        <v>44</v>
      </c>
      <c r="E798" t="s">
        <v>15</v>
      </c>
      <c r="F798" t="s">
        <v>32</v>
      </c>
      <c r="G798" s="13"/>
      <c r="H798" t="s">
        <v>64</v>
      </c>
      <c r="I798" t="s">
        <v>26</v>
      </c>
      <c r="J798" s="13">
        <v>41814</v>
      </c>
      <c r="K798" t="s">
        <v>42</v>
      </c>
      <c r="L798" t="s">
        <v>64</v>
      </c>
      <c r="M798" t="s">
        <v>76</v>
      </c>
      <c r="N798">
        <v>7</v>
      </c>
      <c r="O798">
        <v>0.23</v>
      </c>
      <c r="P798">
        <v>0</v>
      </c>
      <c r="Q798" t="s">
        <v>12</v>
      </c>
      <c r="R798" t="s">
        <v>8</v>
      </c>
      <c r="S798" t="s">
        <v>74</v>
      </c>
      <c r="T798">
        <v>7</v>
      </c>
    </row>
    <row r="799" spans="1:20" x14ac:dyDescent="0.25">
      <c r="A799" s="13">
        <v>43282</v>
      </c>
      <c r="B799">
        <v>91744</v>
      </c>
      <c r="C799" t="s">
        <v>22</v>
      </c>
      <c r="D799">
        <v>30</v>
      </c>
      <c r="E799" t="s">
        <v>20</v>
      </c>
      <c r="F799" t="s">
        <v>32</v>
      </c>
      <c r="G799" s="13"/>
      <c r="H799" t="s">
        <v>64</v>
      </c>
      <c r="I799" t="s">
        <v>27</v>
      </c>
      <c r="J799" s="13">
        <v>39070</v>
      </c>
      <c r="K799" t="s">
        <v>42</v>
      </c>
      <c r="L799" t="s">
        <v>64</v>
      </c>
      <c r="M799" t="s">
        <v>76</v>
      </c>
      <c r="N799">
        <v>2751</v>
      </c>
      <c r="O799">
        <v>91.7</v>
      </c>
      <c r="P799">
        <v>0</v>
      </c>
      <c r="Q799" t="s">
        <v>12</v>
      </c>
      <c r="R799" t="s">
        <v>8</v>
      </c>
      <c r="S799" t="s">
        <v>74</v>
      </c>
      <c r="T799">
        <v>7</v>
      </c>
    </row>
    <row r="800" spans="1:20" x14ac:dyDescent="0.25">
      <c r="A800" s="13">
        <v>43313</v>
      </c>
      <c r="B800">
        <v>52824</v>
      </c>
      <c r="C800" t="s">
        <v>22</v>
      </c>
      <c r="D800">
        <v>38</v>
      </c>
      <c r="E800" t="s">
        <v>19</v>
      </c>
      <c r="F800" t="s">
        <v>32</v>
      </c>
      <c r="G800" s="13"/>
      <c r="H800" t="s">
        <v>64</v>
      </c>
      <c r="I800" t="s">
        <v>28</v>
      </c>
      <c r="J800" s="13">
        <v>41704</v>
      </c>
      <c r="K800" t="s">
        <v>42</v>
      </c>
      <c r="L800" t="s">
        <v>64</v>
      </c>
      <c r="M800" t="s">
        <v>76</v>
      </c>
      <c r="N800">
        <v>148</v>
      </c>
      <c r="O800">
        <v>4.93</v>
      </c>
      <c r="P800">
        <v>0</v>
      </c>
      <c r="Q800" t="s">
        <v>12</v>
      </c>
      <c r="R800" t="s">
        <v>8</v>
      </c>
      <c r="S800" t="s">
        <v>70</v>
      </c>
      <c r="T800">
        <v>8</v>
      </c>
    </row>
    <row r="801" spans="1:20" x14ac:dyDescent="0.25">
      <c r="A801" s="13">
        <v>43313</v>
      </c>
      <c r="B801">
        <v>53184</v>
      </c>
      <c r="C801" t="s">
        <v>22</v>
      </c>
      <c r="D801">
        <v>38</v>
      </c>
      <c r="E801" t="s">
        <v>18</v>
      </c>
      <c r="F801" t="s">
        <v>32</v>
      </c>
      <c r="G801" s="13"/>
      <c r="H801" t="s">
        <v>64</v>
      </c>
      <c r="I801" t="s">
        <v>26</v>
      </c>
      <c r="J801" s="13">
        <v>41766</v>
      </c>
      <c r="K801" t="s">
        <v>42</v>
      </c>
      <c r="L801" t="s">
        <v>64</v>
      </c>
      <c r="M801" t="s">
        <v>76</v>
      </c>
      <c r="N801">
        <v>86</v>
      </c>
      <c r="O801">
        <v>2.87</v>
      </c>
      <c r="P801">
        <v>0</v>
      </c>
      <c r="Q801" t="s">
        <v>12</v>
      </c>
      <c r="R801" t="s">
        <v>8</v>
      </c>
      <c r="S801" t="s">
        <v>70</v>
      </c>
      <c r="T801">
        <v>8</v>
      </c>
    </row>
    <row r="802" spans="1:20" x14ac:dyDescent="0.25">
      <c r="A802" s="13">
        <v>43313</v>
      </c>
      <c r="B802">
        <v>53250</v>
      </c>
      <c r="C802" t="s">
        <v>22</v>
      </c>
      <c r="D802">
        <v>45</v>
      </c>
      <c r="E802" t="s">
        <v>19</v>
      </c>
      <c r="F802" t="s">
        <v>32</v>
      </c>
      <c r="G802" s="13"/>
      <c r="H802" t="s">
        <v>64</v>
      </c>
      <c r="I802" t="s">
        <v>29</v>
      </c>
      <c r="J802" s="13">
        <v>40302</v>
      </c>
      <c r="K802" t="s">
        <v>42</v>
      </c>
      <c r="L802" t="s">
        <v>64</v>
      </c>
      <c r="M802" t="s">
        <v>76</v>
      </c>
      <c r="N802">
        <v>1550</v>
      </c>
      <c r="O802">
        <v>51.67</v>
      </c>
      <c r="P802">
        <v>0</v>
      </c>
      <c r="Q802" t="s">
        <v>12</v>
      </c>
      <c r="R802" t="s">
        <v>8</v>
      </c>
      <c r="S802" t="s">
        <v>70</v>
      </c>
      <c r="T802">
        <v>8</v>
      </c>
    </row>
    <row r="803" spans="1:20" x14ac:dyDescent="0.25">
      <c r="A803" s="13">
        <v>43313</v>
      </c>
      <c r="B803">
        <v>53292</v>
      </c>
      <c r="C803" t="s">
        <v>22</v>
      </c>
      <c r="D803">
        <v>41</v>
      </c>
      <c r="E803" t="s">
        <v>19</v>
      </c>
      <c r="F803" t="s">
        <v>32</v>
      </c>
      <c r="G803" s="13"/>
      <c r="H803" t="s">
        <v>64</v>
      </c>
      <c r="I803" t="s">
        <v>29</v>
      </c>
      <c r="J803" s="13">
        <v>34124</v>
      </c>
      <c r="K803" t="s">
        <v>42</v>
      </c>
      <c r="L803" t="s">
        <v>64</v>
      </c>
      <c r="M803" t="s">
        <v>76</v>
      </c>
      <c r="N803">
        <v>7728</v>
      </c>
      <c r="O803">
        <v>257.60000000000002</v>
      </c>
      <c r="P803">
        <v>0</v>
      </c>
      <c r="Q803" t="s">
        <v>12</v>
      </c>
      <c r="R803" t="s">
        <v>8</v>
      </c>
      <c r="S803" t="s">
        <v>70</v>
      </c>
      <c r="T803">
        <v>8</v>
      </c>
    </row>
    <row r="804" spans="1:20" x14ac:dyDescent="0.25">
      <c r="A804" s="13">
        <v>43313</v>
      </c>
      <c r="B804">
        <v>53356</v>
      </c>
      <c r="C804" t="s">
        <v>22</v>
      </c>
      <c r="D804">
        <v>38</v>
      </c>
      <c r="E804" t="s">
        <v>17</v>
      </c>
      <c r="F804" t="s">
        <v>32</v>
      </c>
      <c r="G804" s="13"/>
      <c r="H804" t="s">
        <v>64</v>
      </c>
      <c r="I804" t="s">
        <v>29</v>
      </c>
      <c r="J804" s="13">
        <v>41687</v>
      </c>
      <c r="K804" t="s">
        <v>42</v>
      </c>
      <c r="L804" t="s">
        <v>64</v>
      </c>
      <c r="M804" t="s">
        <v>76</v>
      </c>
      <c r="N804">
        <v>165</v>
      </c>
      <c r="O804">
        <v>5.5</v>
      </c>
      <c r="P804">
        <v>0</v>
      </c>
      <c r="Q804" t="s">
        <v>12</v>
      </c>
      <c r="R804" t="s">
        <v>8</v>
      </c>
      <c r="S804" t="s">
        <v>70</v>
      </c>
      <c r="T804">
        <v>8</v>
      </c>
    </row>
    <row r="805" spans="1:20" x14ac:dyDescent="0.25">
      <c r="A805" s="13">
        <v>43313</v>
      </c>
      <c r="B805">
        <v>53402</v>
      </c>
      <c r="C805" t="s">
        <v>22</v>
      </c>
      <c r="D805">
        <v>34</v>
      </c>
      <c r="E805" t="s">
        <v>16</v>
      </c>
      <c r="F805" t="s">
        <v>32</v>
      </c>
      <c r="G805" s="13"/>
      <c r="H805" t="s">
        <v>64</v>
      </c>
      <c r="I805" t="s">
        <v>29</v>
      </c>
      <c r="J805" s="13">
        <v>40045</v>
      </c>
      <c r="K805" t="s">
        <v>42</v>
      </c>
      <c r="L805" t="s">
        <v>64</v>
      </c>
      <c r="M805" t="s">
        <v>76</v>
      </c>
      <c r="N805">
        <v>1807</v>
      </c>
      <c r="O805">
        <v>60.23</v>
      </c>
      <c r="P805">
        <v>0</v>
      </c>
      <c r="Q805" t="s">
        <v>12</v>
      </c>
      <c r="R805" t="s">
        <v>8</v>
      </c>
      <c r="S805" t="s">
        <v>70</v>
      </c>
      <c r="T805">
        <v>8</v>
      </c>
    </row>
    <row r="806" spans="1:20" x14ac:dyDescent="0.25">
      <c r="A806" s="13">
        <v>43313</v>
      </c>
      <c r="B806">
        <v>53554</v>
      </c>
      <c r="C806" t="s">
        <v>22</v>
      </c>
      <c r="D806">
        <v>32</v>
      </c>
      <c r="E806" t="s">
        <v>20</v>
      </c>
      <c r="F806" t="s">
        <v>32</v>
      </c>
      <c r="G806" s="13"/>
      <c r="H806" t="s">
        <v>64</v>
      </c>
      <c r="I806" t="s">
        <v>24</v>
      </c>
      <c r="J806" s="13">
        <v>38804</v>
      </c>
      <c r="K806" t="s">
        <v>42</v>
      </c>
      <c r="L806" t="s">
        <v>64</v>
      </c>
      <c r="M806" t="s">
        <v>76</v>
      </c>
      <c r="N806">
        <v>3048</v>
      </c>
      <c r="O806">
        <v>101.6</v>
      </c>
      <c r="P806">
        <v>0</v>
      </c>
      <c r="Q806" t="s">
        <v>12</v>
      </c>
      <c r="R806" t="s">
        <v>8</v>
      </c>
      <c r="S806" t="s">
        <v>70</v>
      </c>
      <c r="T806">
        <v>8</v>
      </c>
    </row>
    <row r="807" spans="1:20" x14ac:dyDescent="0.25">
      <c r="A807" s="13">
        <v>43313</v>
      </c>
      <c r="B807">
        <v>53700</v>
      </c>
      <c r="C807" t="s">
        <v>22</v>
      </c>
      <c r="D807">
        <v>46</v>
      </c>
      <c r="E807" t="s">
        <v>20</v>
      </c>
      <c r="F807" t="s">
        <v>32</v>
      </c>
      <c r="G807" s="13"/>
      <c r="H807" t="s">
        <v>64</v>
      </c>
      <c r="I807" t="s">
        <v>24</v>
      </c>
      <c r="J807" s="13">
        <v>41787</v>
      </c>
      <c r="K807" t="s">
        <v>42</v>
      </c>
      <c r="L807" t="s">
        <v>64</v>
      </c>
      <c r="M807" t="s">
        <v>76</v>
      </c>
      <c r="N807">
        <v>65</v>
      </c>
      <c r="O807">
        <v>2.17</v>
      </c>
      <c r="P807">
        <v>0</v>
      </c>
      <c r="Q807" t="s">
        <v>12</v>
      </c>
      <c r="R807" t="s">
        <v>8</v>
      </c>
      <c r="S807" t="s">
        <v>70</v>
      </c>
      <c r="T807">
        <v>8</v>
      </c>
    </row>
    <row r="808" spans="1:20" x14ac:dyDescent="0.25">
      <c r="A808" s="13">
        <v>43313</v>
      </c>
      <c r="B808">
        <v>54034</v>
      </c>
      <c r="C808" t="s">
        <v>22</v>
      </c>
      <c r="D808">
        <v>37</v>
      </c>
      <c r="E808" t="s">
        <v>21</v>
      </c>
      <c r="F808" t="s">
        <v>32</v>
      </c>
      <c r="G808" s="13"/>
      <c r="H808" t="s">
        <v>64</v>
      </c>
      <c r="I808" t="s">
        <v>30</v>
      </c>
      <c r="J808" s="13">
        <v>41800</v>
      </c>
      <c r="K808" t="s">
        <v>42</v>
      </c>
      <c r="L808" t="s">
        <v>64</v>
      </c>
      <c r="M808" t="s">
        <v>76</v>
      </c>
      <c r="N808">
        <v>52</v>
      </c>
      <c r="O808">
        <v>1.73</v>
      </c>
      <c r="P808">
        <v>0</v>
      </c>
      <c r="Q808" t="s">
        <v>12</v>
      </c>
      <c r="R808" t="s">
        <v>8</v>
      </c>
      <c r="S808" t="s">
        <v>70</v>
      </c>
      <c r="T808">
        <v>8</v>
      </c>
    </row>
    <row r="809" spans="1:20" x14ac:dyDescent="0.25">
      <c r="A809" s="13">
        <v>43313</v>
      </c>
      <c r="B809">
        <v>54064</v>
      </c>
      <c r="C809" t="s">
        <v>22</v>
      </c>
      <c r="D809">
        <v>44</v>
      </c>
      <c r="E809" t="s">
        <v>16</v>
      </c>
      <c r="F809" t="s">
        <v>32</v>
      </c>
      <c r="G809" s="13"/>
      <c r="H809" t="s">
        <v>64</v>
      </c>
      <c r="I809" t="s">
        <v>30</v>
      </c>
      <c r="J809" s="13">
        <v>40677</v>
      </c>
      <c r="K809" t="s">
        <v>42</v>
      </c>
      <c r="L809" t="s">
        <v>64</v>
      </c>
      <c r="M809" t="s">
        <v>76</v>
      </c>
      <c r="N809">
        <v>1175</v>
      </c>
      <c r="O809">
        <v>39.17</v>
      </c>
      <c r="P809">
        <v>0</v>
      </c>
      <c r="Q809" t="s">
        <v>12</v>
      </c>
      <c r="R809" t="s">
        <v>8</v>
      </c>
      <c r="S809" t="s">
        <v>70</v>
      </c>
      <c r="T809">
        <v>8</v>
      </c>
    </row>
    <row r="810" spans="1:20" x14ac:dyDescent="0.25">
      <c r="A810" s="13">
        <v>43313</v>
      </c>
      <c r="B810">
        <v>54372</v>
      </c>
      <c r="C810" t="s">
        <v>22</v>
      </c>
      <c r="D810">
        <v>38</v>
      </c>
      <c r="E810" t="s">
        <v>21</v>
      </c>
      <c r="F810" t="s">
        <v>32</v>
      </c>
      <c r="G810" s="13"/>
      <c r="H810" t="s">
        <v>64</v>
      </c>
      <c r="I810" t="s">
        <v>27</v>
      </c>
      <c r="J810" s="13">
        <v>40918</v>
      </c>
      <c r="K810" t="s">
        <v>42</v>
      </c>
      <c r="L810" t="s">
        <v>64</v>
      </c>
      <c r="M810" t="s">
        <v>76</v>
      </c>
      <c r="N810">
        <v>934</v>
      </c>
      <c r="O810">
        <v>31.13</v>
      </c>
      <c r="P810">
        <v>0</v>
      </c>
      <c r="Q810" t="s">
        <v>12</v>
      </c>
      <c r="R810" t="s">
        <v>8</v>
      </c>
      <c r="S810" t="s">
        <v>70</v>
      </c>
      <c r="T810">
        <v>8</v>
      </c>
    </row>
    <row r="811" spans="1:20" x14ac:dyDescent="0.25">
      <c r="A811" s="13">
        <v>43313</v>
      </c>
      <c r="B811">
        <v>54394</v>
      </c>
      <c r="C811" t="s">
        <v>22</v>
      </c>
      <c r="D811">
        <v>44</v>
      </c>
      <c r="E811" t="s">
        <v>15</v>
      </c>
      <c r="F811" t="s">
        <v>32</v>
      </c>
      <c r="G811" s="13"/>
      <c r="H811" t="s">
        <v>64</v>
      </c>
      <c r="I811" t="s">
        <v>26</v>
      </c>
      <c r="J811" s="13">
        <v>41814</v>
      </c>
      <c r="K811" t="s">
        <v>42</v>
      </c>
      <c r="L811" t="s">
        <v>64</v>
      </c>
      <c r="M811" t="s">
        <v>76</v>
      </c>
      <c r="N811">
        <v>38</v>
      </c>
      <c r="O811">
        <v>1.27</v>
      </c>
      <c r="P811">
        <v>0</v>
      </c>
      <c r="Q811" t="s">
        <v>12</v>
      </c>
      <c r="R811" t="s">
        <v>8</v>
      </c>
      <c r="S811" t="s">
        <v>70</v>
      </c>
      <c r="T811">
        <v>8</v>
      </c>
    </row>
    <row r="812" spans="1:20" x14ac:dyDescent="0.25">
      <c r="A812" s="13">
        <v>43313</v>
      </c>
      <c r="B812">
        <v>91744</v>
      </c>
      <c r="C812" t="s">
        <v>22</v>
      </c>
      <c r="D812">
        <v>30</v>
      </c>
      <c r="E812" t="s">
        <v>20</v>
      </c>
      <c r="F812" t="s">
        <v>32</v>
      </c>
      <c r="G812" s="13"/>
      <c r="H812" t="s">
        <v>64</v>
      </c>
      <c r="I812" t="s">
        <v>27</v>
      </c>
      <c r="J812" s="13">
        <v>39070</v>
      </c>
      <c r="K812" t="s">
        <v>42</v>
      </c>
      <c r="L812" t="s">
        <v>64</v>
      </c>
      <c r="M812" t="s">
        <v>76</v>
      </c>
      <c r="N812">
        <v>2782</v>
      </c>
      <c r="O812">
        <v>92.73</v>
      </c>
      <c r="P812">
        <v>0</v>
      </c>
      <c r="Q812" t="s">
        <v>12</v>
      </c>
      <c r="R812" t="s">
        <v>8</v>
      </c>
      <c r="S812" t="s">
        <v>70</v>
      </c>
      <c r="T812">
        <v>8</v>
      </c>
    </row>
    <row r="813" spans="1:20" x14ac:dyDescent="0.25">
      <c r="A813" s="13">
        <v>43344</v>
      </c>
      <c r="B813">
        <v>52824</v>
      </c>
      <c r="C813" t="s">
        <v>22</v>
      </c>
      <c r="D813">
        <v>38</v>
      </c>
      <c r="E813" t="s">
        <v>19</v>
      </c>
      <c r="F813" t="s">
        <v>32</v>
      </c>
      <c r="G813" s="13"/>
      <c r="H813" t="s">
        <v>64</v>
      </c>
      <c r="I813" t="s">
        <v>28</v>
      </c>
      <c r="J813" s="13">
        <v>41704</v>
      </c>
      <c r="K813" t="s">
        <v>42</v>
      </c>
      <c r="L813" t="s">
        <v>64</v>
      </c>
      <c r="M813" t="s">
        <v>76</v>
      </c>
      <c r="N813">
        <v>179</v>
      </c>
      <c r="O813">
        <v>5.97</v>
      </c>
      <c r="P813">
        <v>0</v>
      </c>
      <c r="Q813" t="s">
        <v>12</v>
      </c>
      <c r="R813" t="s">
        <v>8</v>
      </c>
      <c r="S813" t="s">
        <v>71</v>
      </c>
      <c r="T813">
        <v>9</v>
      </c>
    </row>
    <row r="814" spans="1:20" x14ac:dyDescent="0.25">
      <c r="A814" s="13">
        <v>43344</v>
      </c>
      <c r="B814">
        <v>53184</v>
      </c>
      <c r="C814" t="s">
        <v>22</v>
      </c>
      <c r="D814">
        <v>38</v>
      </c>
      <c r="E814" t="s">
        <v>18</v>
      </c>
      <c r="F814" t="s">
        <v>32</v>
      </c>
      <c r="G814" s="13"/>
      <c r="H814" t="s">
        <v>64</v>
      </c>
      <c r="I814" t="s">
        <v>26</v>
      </c>
      <c r="J814" s="13">
        <v>41766</v>
      </c>
      <c r="K814" t="s">
        <v>42</v>
      </c>
      <c r="L814" t="s">
        <v>64</v>
      </c>
      <c r="M814" t="s">
        <v>76</v>
      </c>
      <c r="N814">
        <v>117</v>
      </c>
      <c r="O814">
        <v>3.9</v>
      </c>
      <c r="P814">
        <v>0</v>
      </c>
      <c r="Q814" t="s">
        <v>12</v>
      </c>
      <c r="R814" t="s">
        <v>8</v>
      </c>
      <c r="S814" t="s">
        <v>71</v>
      </c>
      <c r="T814">
        <v>9</v>
      </c>
    </row>
    <row r="815" spans="1:20" x14ac:dyDescent="0.25">
      <c r="A815" s="13">
        <v>43344</v>
      </c>
      <c r="B815">
        <v>53250</v>
      </c>
      <c r="C815" t="s">
        <v>22</v>
      </c>
      <c r="D815">
        <v>45</v>
      </c>
      <c r="E815" t="s">
        <v>19</v>
      </c>
      <c r="F815" t="s">
        <v>32</v>
      </c>
      <c r="G815" s="13"/>
      <c r="H815" t="s">
        <v>64</v>
      </c>
      <c r="I815" t="s">
        <v>29</v>
      </c>
      <c r="J815" s="13">
        <v>40302</v>
      </c>
      <c r="K815" t="s">
        <v>42</v>
      </c>
      <c r="L815" t="s">
        <v>64</v>
      </c>
      <c r="M815" t="s">
        <v>76</v>
      </c>
      <c r="N815">
        <v>1581</v>
      </c>
      <c r="O815">
        <v>52.7</v>
      </c>
      <c r="P815">
        <v>0</v>
      </c>
      <c r="Q815" t="s">
        <v>12</v>
      </c>
      <c r="R815" t="s">
        <v>8</v>
      </c>
      <c r="S815" t="s">
        <v>71</v>
      </c>
      <c r="T815">
        <v>9</v>
      </c>
    </row>
    <row r="816" spans="1:20" x14ac:dyDescent="0.25">
      <c r="A816" s="13">
        <v>43344</v>
      </c>
      <c r="B816">
        <v>53292</v>
      </c>
      <c r="C816" t="s">
        <v>22</v>
      </c>
      <c r="D816">
        <v>41</v>
      </c>
      <c r="E816" t="s">
        <v>19</v>
      </c>
      <c r="F816" t="s">
        <v>32</v>
      </c>
      <c r="G816" s="13"/>
      <c r="H816" t="s">
        <v>64</v>
      </c>
      <c r="I816" t="s">
        <v>29</v>
      </c>
      <c r="J816" s="13">
        <v>34124</v>
      </c>
      <c r="K816" t="s">
        <v>42</v>
      </c>
      <c r="L816" t="s">
        <v>64</v>
      </c>
      <c r="M816" t="s">
        <v>76</v>
      </c>
      <c r="N816">
        <v>7759</v>
      </c>
      <c r="O816">
        <v>258.63</v>
      </c>
      <c r="P816">
        <v>0</v>
      </c>
      <c r="Q816" t="s">
        <v>12</v>
      </c>
      <c r="R816" t="s">
        <v>8</v>
      </c>
      <c r="S816" t="s">
        <v>71</v>
      </c>
      <c r="T816">
        <v>9</v>
      </c>
    </row>
    <row r="817" spans="1:20" x14ac:dyDescent="0.25">
      <c r="A817" s="13">
        <v>43344</v>
      </c>
      <c r="B817">
        <v>53356</v>
      </c>
      <c r="C817" t="s">
        <v>22</v>
      </c>
      <c r="D817">
        <v>38</v>
      </c>
      <c r="E817" t="s">
        <v>17</v>
      </c>
      <c r="F817" t="s">
        <v>32</v>
      </c>
      <c r="G817" s="13"/>
      <c r="H817" t="s">
        <v>64</v>
      </c>
      <c r="I817" t="s">
        <v>29</v>
      </c>
      <c r="J817" s="13">
        <v>41687</v>
      </c>
      <c r="K817" t="s">
        <v>42</v>
      </c>
      <c r="L817" t="s">
        <v>64</v>
      </c>
      <c r="M817" t="s">
        <v>76</v>
      </c>
      <c r="N817">
        <v>196</v>
      </c>
      <c r="O817">
        <v>6.53</v>
      </c>
      <c r="P817">
        <v>0</v>
      </c>
      <c r="Q817" t="s">
        <v>12</v>
      </c>
      <c r="R817" t="s">
        <v>8</v>
      </c>
      <c r="S817" t="s">
        <v>71</v>
      </c>
      <c r="T817">
        <v>9</v>
      </c>
    </row>
    <row r="818" spans="1:20" x14ac:dyDescent="0.25">
      <c r="A818" s="13">
        <v>43344</v>
      </c>
      <c r="B818">
        <v>53402</v>
      </c>
      <c r="C818" t="s">
        <v>22</v>
      </c>
      <c r="D818">
        <v>34</v>
      </c>
      <c r="E818" t="s">
        <v>16</v>
      </c>
      <c r="F818" t="s">
        <v>32</v>
      </c>
      <c r="G818" s="13"/>
      <c r="H818" t="s">
        <v>64</v>
      </c>
      <c r="I818" t="s">
        <v>29</v>
      </c>
      <c r="J818" s="13">
        <v>40045</v>
      </c>
      <c r="K818" t="s">
        <v>42</v>
      </c>
      <c r="L818" t="s">
        <v>64</v>
      </c>
      <c r="M818" t="s">
        <v>76</v>
      </c>
      <c r="N818">
        <v>1838</v>
      </c>
      <c r="O818">
        <v>61.27</v>
      </c>
      <c r="P818">
        <v>0</v>
      </c>
      <c r="Q818" t="s">
        <v>12</v>
      </c>
      <c r="R818" t="s">
        <v>8</v>
      </c>
      <c r="S818" t="s">
        <v>71</v>
      </c>
      <c r="T818">
        <v>9</v>
      </c>
    </row>
    <row r="819" spans="1:20" x14ac:dyDescent="0.25">
      <c r="A819" s="13">
        <v>43344</v>
      </c>
      <c r="B819">
        <v>53404</v>
      </c>
      <c r="C819" t="s">
        <v>22</v>
      </c>
      <c r="D819">
        <v>46</v>
      </c>
      <c r="E819" t="s">
        <v>18</v>
      </c>
      <c r="F819" t="s">
        <v>32</v>
      </c>
      <c r="G819" s="13"/>
      <c r="H819" t="s">
        <v>64</v>
      </c>
      <c r="I819" t="s">
        <v>29</v>
      </c>
      <c r="J819" s="13">
        <v>41877</v>
      </c>
      <c r="K819" t="s">
        <v>42</v>
      </c>
      <c r="L819" t="s">
        <v>64</v>
      </c>
      <c r="M819" t="s">
        <v>76</v>
      </c>
      <c r="N819">
        <v>6</v>
      </c>
      <c r="O819">
        <v>0.2</v>
      </c>
      <c r="P819">
        <v>0</v>
      </c>
      <c r="Q819" t="s">
        <v>12</v>
      </c>
      <c r="R819" t="s">
        <v>8</v>
      </c>
      <c r="S819" t="s">
        <v>71</v>
      </c>
      <c r="T819">
        <v>9</v>
      </c>
    </row>
    <row r="820" spans="1:20" x14ac:dyDescent="0.25">
      <c r="A820" s="13">
        <v>43344</v>
      </c>
      <c r="B820">
        <v>53554</v>
      </c>
      <c r="C820" t="s">
        <v>22</v>
      </c>
      <c r="D820">
        <v>32</v>
      </c>
      <c r="E820" t="s">
        <v>20</v>
      </c>
      <c r="F820" t="s">
        <v>32</v>
      </c>
      <c r="G820" s="13"/>
      <c r="H820" t="s">
        <v>64</v>
      </c>
      <c r="I820" t="s">
        <v>24</v>
      </c>
      <c r="J820" s="13">
        <v>38804</v>
      </c>
      <c r="K820" t="s">
        <v>42</v>
      </c>
      <c r="L820" t="s">
        <v>64</v>
      </c>
      <c r="M820" t="s">
        <v>76</v>
      </c>
      <c r="N820">
        <v>3079</v>
      </c>
      <c r="O820">
        <v>102.63</v>
      </c>
      <c r="P820">
        <v>0</v>
      </c>
      <c r="Q820" t="s">
        <v>12</v>
      </c>
      <c r="R820" t="s">
        <v>8</v>
      </c>
      <c r="S820" t="s">
        <v>71</v>
      </c>
      <c r="T820">
        <v>9</v>
      </c>
    </row>
    <row r="821" spans="1:20" x14ac:dyDescent="0.25">
      <c r="A821" s="13">
        <v>43344</v>
      </c>
      <c r="B821">
        <v>53700</v>
      </c>
      <c r="C821" t="s">
        <v>22</v>
      </c>
      <c r="D821">
        <v>46</v>
      </c>
      <c r="E821" t="s">
        <v>20</v>
      </c>
      <c r="F821" t="s">
        <v>32</v>
      </c>
      <c r="G821" s="13"/>
      <c r="H821" t="s">
        <v>64</v>
      </c>
      <c r="I821" t="s">
        <v>24</v>
      </c>
      <c r="J821" s="13">
        <v>41787</v>
      </c>
      <c r="K821" t="s">
        <v>42</v>
      </c>
      <c r="L821" t="s">
        <v>64</v>
      </c>
      <c r="M821" t="s">
        <v>76</v>
      </c>
      <c r="N821">
        <v>96</v>
      </c>
      <c r="O821">
        <v>3.2</v>
      </c>
      <c r="P821">
        <v>0</v>
      </c>
      <c r="Q821" t="s">
        <v>12</v>
      </c>
      <c r="R821" t="s">
        <v>8</v>
      </c>
      <c r="S821" t="s">
        <v>71</v>
      </c>
      <c r="T821">
        <v>9</v>
      </c>
    </row>
    <row r="822" spans="1:20" x14ac:dyDescent="0.25">
      <c r="A822" s="13">
        <v>43344</v>
      </c>
      <c r="B822">
        <v>54034</v>
      </c>
      <c r="C822" t="s">
        <v>22</v>
      </c>
      <c r="D822">
        <v>37</v>
      </c>
      <c r="E822" t="s">
        <v>21</v>
      </c>
      <c r="F822" t="s">
        <v>32</v>
      </c>
      <c r="G822" s="13"/>
      <c r="H822" t="s">
        <v>64</v>
      </c>
      <c r="I822" t="s">
        <v>30</v>
      </c>
      <c r="J822" s="13">
        <v>41800</v>
      </c>
      <c r="K822" t="s">
        <v>42</v>
      </c>
      <c r="L822" t="s">
        <v>64</v>
      </c>
      <c r="M822" t="s">
        <v>76</v>
      </c>
      <c r="N822">
        <v>83</v>
      </c>
      <c r="O822">
        <v>2.77</v>
      </c>
      <c r="P822">
        <v>0</v>
      </c>
      <c r="Q822" t="s">
        <v>12</v>
      </c>
      <c r="R822" t="s">
        <v>8</v>
      </c>
      <c r="S822" t="s">
        <v>71</v>
      </c>
      <c r="T822">
        <v>9</v>
      </c>
    </row>
    <row r="823" spans="1:20" x14ac:dyDescent="0.25">
      <c r="A823" s="13">
        <v>43344</v>
      </c>
      <c r="B823">
        <v>54064</v>
      </c>
      <c r="C823" t="s">
        <v>22</v>
      </c>
      <c r="D823">
        <v>44</v>
      </c>
      <c r="E823" t="s">
        <v>16</v>
      </c>
      <c r="F823" t="s">
        <v>32</v>
      </c>
      <c r="G823" s="13"/>
      <c r="H823" t="s">
        <v>64</v>
      </c>
      <c r="I823" t="s">
        <v>30</v>
      </c>
      <c r="J823" s="13">
        <v>40677</v>
      </c>
      <c r="K823" t="s">
        <v>42</v>
      </c>
      <c r="L823" t="s">
        <v>64</v>
      </c>
      <c r="M823" t="s">
        <v>76</v>
      </c>
      <c r="N823">
        <v>1206</v>
      </c>
      <c r="O823">
        <v>40.200000000000003</v>
      </c>
      <c r="P823">
        <v>0</v>
      </c>
      <c r="Q823" t="s">
        <v>12</v>
      </c>
      <c r="R823" t="s">
        <v>8</v>
      </c>
      <c r="S823" t="s">
        <v>71</v>
      </c>
      <c r="T823">
        <v>9</v>
      </c>
    </row>
    <row r="824" spans="1:20" x14ac:dyDescent="0.25">
      <c r="A824" s="13">
        <v>43344</v>
      </c>
      <c r="B824">
        <v>54372</v>
      </c>
      <c r="C824" t="s">
        <v>22</v>
      </c>
      <c r="D824">
        <v>38</v>
      </c>
      <c r="E824" t="s">
        <v>21</v>
      </c>
      <c r="F824" t="s">
        <v>32</v>
      </c>
      <c r="G824" s="13"/>
      <c r="H824" t="s">
        <v>64</v>
      </c>
      <c r="I824" t="s">
        <v>27</v>
      </c>
      <c r="J824" s="13">
        <v>40918</v>
      </c>
      <c r="K824" t="s">
        <v>42</v>
      </c>
      <c r="L824" t="s">
        <v>64</v>
      </c>
      <c r="M824" t="s">
        <v>76</v>
      </c>
      <c r="N824">
        <v>965</v>
      </c>
      <c r="O824">
        <v>32.17</v>
      </c>
      <c r="P824">
        <v>0</v>
      </c>
      <c r="Q824" t="s">
        <v>12</v>
      </c>
      <c r="R824" t="s">
        <v>8</v>
      </c>
      <c r="S824" t="s">
        <v>71</v>
      </c>
      <c r="T824">
        <v>9</v>
      </c>
    </row>
    <row r="825" spans="1:20" x14ac:dyDescent="0.25">
      <c r="A825" s="13">
        <v>43344</v>
      </c>
      <c r="B825">
        <v>54394</v>
      </c>
      <c r="C825" t="s">
        <v>22</v>
      </c>
      <c r="D825">
        <v>44</v>
      </c>
      <c r="E825" t="s">
        <v>15</v>
      </c>
      <c r="F825" t="s">
        <v>32</v>
      </c>
      <c r="G825" s="13"/>
      <c r="H825" t="s">
        <v>64</v>
      </c>
      <c r="I825" t="s">
        <v>26</v>
      </c>
      <c r="J825" s="13">
        <v>41814</v>
      </c>
      <c r="K825" t="s">
        <v>42</v>
      </c>
      <c r="L825" t="s">
        <v>64</v>
      </c>
      <c r="M825" t="s">
        <v>76</v>
      </c>
      <c r="N825">
        <v>69</v>
      </c>
      <c r="O825">
        <v>2.2999999999999998</v>
      </c>
      <c r="P825">
        <v>0</v>
      </c>
      <c r="Q825" t="s">
        <v>12</v>
      </c>
      <c r="R825" t="s">
        <v>8</v>
      </c>
      <c r="S825" t="s">
        <v>71</v>
      </c>
      <c r="T825">
        <v>9</v>
      </c>
    </row>
    <row r="826" spans="1:20" x14ac:dyDescent="0.25">
      <c r="A826" s="13">
        <v>43344</v>
      </c>
      <c r="B826">
        <v>91744</v>
      </c>
      <c r="C826" t="s">
        <v>22</v>
      </c>
      <c r="D826">
        <v>30</v>
      </c>
      <c r="E826" t="s">
        <v>20</v>
      </c>
      <c r="F826" t="s">
        <v>32</v>
      </c>
      <c r="G826" s="13"/>
      <c r="H826" t="s">
        <v>64</v>
      </c>
      <c r="I826" t="s">
        <v>27</v>
      </c>
      <c r="J826" s="13">
        <v>39070</v>
      </c>
      <c r="K826" t="s">
        <v>42</v>
      </c>
      <c r="L826" t="s">
        <v>64</v>
      </c>
      <c r="M826" t="s">
        <v>76</v>
      </c>
      <c r="N826">
        <v>2813</v>
      </c>
      <c r="O826">
        <v>93.77</v>
      </c>
      <c r="P826">
        <v>0</v>
      </c>
      <c r="Q826" t="s">
        <v>12</v>
      </c>
      <c r="R826" t="s">
        <v>8</v>
      </c>
      <c r="S826" t="s">
        <v>71</v>
      </c>
      <c r="T826">
        <v>9</v>
      </c>
    </row>
    <row r="827" spans="1:20" x14ac:dyDescent="0.25">
      <c r="A827" s="13">
        <v>43374</v>
      </c>
      <c r="B827">
        <v>52824</v>
      </c>
      <c r="C827" t="s">
        <v>22</v>
      </c>
      <c r="D827">
        <v>38</v>
      </c>
      <c r="E827" t="s">
        <v>19</v>
      </c>
      <c r="F827" t="s">
        <v>32</v>
      </c>
      <c r="G827" s="13"/>
      <c r="H827" t="s">
        <v>64</v>
      </c>
      <c r="I827" t="s">
        <v>28</v>
      </c>
      <c r="J827" s="13">
        <v>41704</v>
      </c>
      <c r="K827" t="s">
        <v>42</v>
      </c>
      <c r="L827" t="s">
        <v>64</v>
      </c>
      <c r="M827" t="s">
        <v>76</v>
      </c>
      <c r="N827">
        <v>209</v>
      </c>
      <c r="O827">
        <v>6.97</v>
      </c>
      <c r="P827">
        <v>0</v>
      </c>
      <c r="Q827" t="s">
        <v>12</v>
      </c>
      <c r="R827" t="s">
        <v>9</v>
      </c>
      <c r="S827" t="s">
        <v>66</v>
      </c>
      <c r="T827">
        <v>10</v>
      </c>
    </row>
    <row r="828" spans="1:20" x14ac:dyDescent="0.25">
      <c r="A828" s="13">
        <v>43374</v>
      </c>
      <c r="B828">
        <v>53184</v>
      </c>
      <c r="C828" t="s">
        <v>22</v>
      </c>
      <c r="D828">
        <v>38</v>
      </c>
      <c r="E828" t="s">
        <v>18</v>
      </c>
      <c r="F828" t="s">
        <v>32</v>
      </c>
      <c r="G828" s="13"/>
      <c r="H828" t="s">
        <v>64</v>
      </c>
      <c r="I828" t="s">
        <v>26</v>
      </c>
      <c r="J828" s="13">
        <v>41766</v>
      </c>
      <c r="K828" t="s">
        <v>42</v>
      </c>
      <c r="L828" t="s">
        <v>64</v>
      </c>
      <c r="M828" t="s">
        <v>76</v>
      </c>
      <c r="N828">
        <v>147</v>
      </c>
      <c r="O828">
        <v>4.9000000000000004</v>
      </c>
      <c r="P828">
        <v>0</v>
      </c>
      <c r="Q828" t="s">
        <v>12</v>
      </c>
      <c r="R828" t="s">
        <v>9</v>
      </c>
      <c r="S828" t="s">
        <v>66</v>
      </c>
      <c r="T828">
        <v>10</v>
      </c>
    </row>
    <row r="829" spans="1:20" x14ac:dyDescent="0.25">
      <c r="A829" s="13">
        <v>43374</v>
      </c>
      <c r="B829">
        <v>53250</v>
      </c>
      <c r="C829" t="s">
        <v>22</v>
      </c>
      <c r="D829">
        <v>45</v>
      </c>
      <c r="E829" t="s">
        <v>19</v>
      </c>
      <c r="F829" t="s">
        <v>32</v>
      </c>
      <c r="G829" s="13"/>
      <c r="H829" t="s">
        <v>64</v>
      </c>
      <c r="I829" t="s">
        <v>29</v>
      </c>
      <c r="J829" s="13">
        <v>40302</v>
      </c>
      <c r="K829" t="s">
        <v>42</v>
      </c>
      <c r="L829" t="s">
        <v>64</v>
      </c>
      <c r="M829" t="s">
        <v>76</v>
      </c>
      <c r="N829">
        <v>1611</v>
      </c>
      <c r="O829">
        <v>53.7</v>
      </c>
      <c r="P829">
        <v>0</v>
      </c>
      <c r="Q829" t="s">
        <v>12</v>
      </c>
      <c r="R829" t="s">
        <v>9</v>
      </c>
      <c r="S829" t="s">
        <v>66</v>
      </c>
      <c r="T829">
        <v>10</v>
      </c>
    </row>
    <row r="830" spans="1:20" x14ac:dyDescent="0.25">
      <c r="A830" s="13">
        <v>43374</v>
      </c>
      <c r="B830">
        <v>53292</v>
      </c>
      <c r="C830" t="s">
        <v>22</v>
      </c>
      <c r="D830">
        <v>41</v>
      </c>
      <c r="E830" t="s">
        <v>19</v>
      </c>
      <c r="F830" t="s">
        <v>32</v>
      </c>
      <c r="G830" s="13"/>
      <c r="H830" t="s">
        <v>64</v>
      </c>
      <c r="I830" t="s">
        <v>29</v>
      </c>
      <c r="J830" s="13">
        <v>34124</v>
      </c>
      <c r="K830" t="s">
        <v>42</v>
      </c>
      <c r="L830" t="s">
        <v>64</v>
      </c>
      <c r="M830" t="s">
        <v>76</v>
      </c>
      <c r="N830">
        <v>7789</v>
      </c>
      <c r="O830">
        <v>259.63</v>
      </c>
      <c r="P830">
        <v>0</v>
      </c>
      <c r="Q830" t="s">
        <v>12</v>
      </c>
      <c r="R830" t="s">
        <v>9</v>
      </c>
      <c r="S830" t="s">
        <v>66</v>
      </c>
      <c r="T830">
        <v>10</v>
      </c>
    </row>
    <row r="831" spans="1:20" x14ac:dyDescent="0.25">
      <c r="A831" s="13">
        <v>43374</v>
      </c>
      <c r="B831">
        <v>53356</v>
      </c>
      <c r="C831" t="s">
        <v>22</v>
      </c>
      <c r="D831">
        <v>38</v>
      </c>
      <c r="E831" t="s">
        <v>17</v>
      </c>
      <c r="F831" t="s">
        <v>32</v>
      </c>
      <c r="G831" s="13"/>
      <c r="H831" t="s">
        <v>64</v>
      </c>
      <c r="I831" t="s">
        <v>29</v>
      </c>
      <c r="J831" s="13">
        <v>41687</v>
      </c>
      <c r="K831" t="s">
        <v>42</v>
      </c>
      <c r="L831" t="s">
        <v>64</v>
      </c>
      <c r="M831" t="s">
        <v>76</v>
      </c>
      <c r="N831">
        <v>226</v>
      </c>
      <c r="O831">
        <v>7.53</v>
      </c>
      <c r="P831">
        <v>0</v>
      </c>
      <c r="Q831" t="s">
        <v>12</v>
      </c>
      <c r="R831" t="s">
        <v>9</v>
      </c>
      <c r="S831" t="s">
        <v>66</v>
      </c>
      <c r="T831">
        <v>10</v>
      </c>
    </row>
    <row r="832" spans="1:20" x14ac:dyDescent="0.25">
      <c r="A832" s="13">
        <v>43374</v>
      </c>
      <c r="B832">
        <v>53402</v>
      </c>
      <c r="C832" t="s">
        <v>22</v>
      </c>
      <c r="D832">
        <v>34</v>
      </c>
      <c r="E832" t="s">
        <v>16</v>
      </c>
      <c r="F832" t="s">
        <v>32</v>
      </c>
      <c r="G832" s="13"/>
      <c r="H832" t="s">
        <v>64</v>
      </c>
      <c r="I832" t="s">
        <v>29</v>
      </c>
      <c r="J832" s="13">
        <v>40045</v>
      </c>
      <c r="K832" t="s">
        <v>42</v>
      </c>
      <c r="L832" t="s">
        <v>64</v>
      </c>
      <c r="M832" t="s">
        <v>76</v>
      </c>
      <c r="N832">
        <v>1868</v>
      </c>
      <c r="O832">
        <v>62.27</v>
      </c>
      <c r="P832">
        <v>0</v>
      </c>
      <c r="Q832" t="s">
        <v>12</v>
      </c>
      <c r="R832" t="s">
        <v>9</v>
      </c>
      <c r="S832" t="s">
        <v>66</v>
      </c>
      <c r="T832">
        <v>10</v>
      </c>
    </row>
    <row r="833" spans="1:20" x14ac:dyDescent="0.25">
      <c r="A833" s="13">
        <v>43374</v>
      </c>
      <c r="B833">
        <v>53404</v>
      </c>
      <c r="C833" t="s">
        <v>22</v>
      </c>
      <c r="D833">
        <v>46</v>
      </c>
      <c r="E833" t="s">
        <v>18</v>
      </c>
      <c r="F833" t="s">
        <v>32</v>
      </c>
      <c r="G833" s="13"/>
      <c r="H833" t="s">
        <v>64</v>
      </c>
      <c r="I833" t="s">
        <v>29</v>
      </c>
      <c r="J833" s="13">
        <v>41877</v>
      </c>
      <c r="K833" t="s">
        <v>42</v>
      </c>
      <c r="L833" t="s">
        <v>64</v>
      </c>
      <c r="M833" t="s">
        <v>76</v>
      </c>
      <c r="N833">
        <v>36</v>
      </c>
      <c r="O833">
        <v>1.2</v>
      </c>
      <c r="P833">
        <v>0</v>
      </c>
      <c r="Q833" t="s">
        <v>12</v>
      </c>
      <c r="R833" t="s">
        <v>9</v>
      </c>
      <c r="S833" t="s">
        <v>66</v>
      </c>
      <c r="T833">
        <v>10</v>
      </c>
    </row>
    <row r="834" spans="1:20" x14ac:dyDescent="0.25">
      <c r="A834" s="13">
        <v>43374</v>
      </c>
      <c r="B834">
        <v>53554</v>
      </c>
      <c r="C834" t="s">
        <v>22</v>
      </c>
      <c r="D834">
        <v>32</v>
      </c>
      <c r="E834" t="s">
        <v>20</v>
      </c>
      <c r="F834" t="s">
        <v>32</v>
      </c>
      <c r="G834" s="13"/>
      <c r="H834" t="s">
        <v>64</v>
      </c>
      <c r="I834" t="s">
        <v>24</v>
      </c>
      <c r="J834" s="13">
        <v>38804</v>
      </c>
      <c r="K834" t="s">
        <v>42</v>
      </c>
      <c r="L834" t="s">
        <v>64</v>
      </c>
      <c r="M834" t="s">
        <v>76</v>
      </c>
      <c r="N834">
        <v>3109</v>
      </c>
      <c r="O834">
        <v>103.63</v>
      </c>
      <c r="P834">
        <v>0</v>
      </c>
      <c r="Q834" t="s">
        <v>12</v>
      </c>
      <c r="R834" t="s">
        <v>9</v>
      </c>
      <c r="S834" t="s">
        <v>66</v>
      </c>
      <c r="T834">
        <v>10</v>
      </c>
    </row>
    <row r="835" spans="1:20" x14ac:dyDescent="0.25">
      <c r="A835" s="13">
        <v>43374</v>
      </c>
      <c r="B835">
        <v>53700</v>
      </c>
      <c r="C835" t="s">
        <v>22</v>
      </c>
      <c r="D835">
        <v>46</v>
      </c>
      <c r="E835" t="s">
        <v>20</v>
      </c>
      <c r="F835" t="s">
        <v>32</v>
      </c>
      <c r="G835" s="13"/>
      <c r="H835" t="s">
        <v>64</v>
      </c>
      <c r="I835" t="s">
        <v>24</v>
      </c>
      <c r="J835" s="13">
        <v>41787</v>
      </c>
      <c r="K835" t="s">
        <v>42</v>
      </c>
      <c r="L835" t="s">
        <v>64</v>
      </c>
      <c r="M835" t="s">
        <v>76</v>
      </c>
      <c r="N835">
        <v>126</v>
      </c>
      <c r="O835">
        <v>4.2</v>
      </c>
      <c r="P835">
        <v>0</v>
      </c>
      <c r="Q835" t="s">
        <v>12</v>
      </c>
      <c r="R835" t="s">
        <v>9</v>
      </c>
      <c r="S835" t="s">
        <v>66</v>
      </c>
      <c r="T835">
        <v>10</v>
      </c>
    </row>
    <row r="836" spans="1:20" x14ac:dyDescent="0.25">
      <c r="A836" s="13">
        <v>43374</v>
      </c>
      <c r="B836">
        <v>54034</v>
      </c>
      <c r="C836" t="s">
        <v>22</v>
      </c>
      <c r="D836">
        <v>37</v>
      </c>
      <c r="E836" t="s">
        <v>21</v>
      </c>
      <c r="F836" t="s">
        <v>32</v>
      </c>
      <c r="G836" s="13"/>
      <c r="H836" t="s">
        <v>64</v>
      </c>
      <c r="I836" t="s">
        <v>30</v>
      </c>
      <c r="J836" s="13">
        <v>41800</v>
      </c>
      <c r="K836" t="s">
        <v>42</v>
      </c>
      <c r="L836" t="s">
        <v>64</v>
      </c>
      <c r="M836" t="s">
        <v>76</v>
      </c>
      <c r="N836">
        <v>113</v>
      </c>
      <c r="O836">
        <v>3.77</v>
      </c>
      <c r="P836">
        <v>0</v>
      </c>
      <c r="Q836" t="s">
        <v>12</v>
      </c>
      <c r="R836" t="s">
        <v>9</v>
      </c>
      <c r="S836" t="s">
        <v>66</v>
      </c>
      <c r="T836">
        <v>10</v>
      </c>
    </row>
    <row r="837" spans="1:20" x14ac:dyDescent="0.25">
      <c r="A837" s="13">
        <v>43374</v>
      </c>
      <c r="B837">
        <v>54064</v>
      </c>
      <c r="C837" t="s">
        <v>22</v>
      </c>
      <c r="D837">
        <v>44</v>
      </c>
      <c r="E837" t="s">
        <v>16</v>
      </c>
      <c r="F837" t="s">
        <v>32</v>
      </c>
      <c r="G837" s="13"/>
      <c r="H837" t="s">
        <v>64</v>
      </c>
      <c r="I837" t="s">
        <v>30</v>
      </c>
      <c r="J837" s="13">
        <v>40677</v>
      </c>
      <c r="K837" t="s">
        <v>42</v>
      </c>
      <c r="L837" t="s">
        <v>64</v>
      </c>
      <c r="M837" t="s">
        <v>76</v>
      </c>
      <c r="N837">
        <v>1236</v>
      </c>
      <c r="O837">
        <v>41.2</v>
      </c>
      <c r="P837">
        <v>0</v>
      </c>
      <c r="Q837" t="s">
        <v>12</v>
      </c>
      <c r="R837" t="s">
        <v>9</v>
      </c>
      <c r="S837" t="s">
        <v>66</v>
      </c>
      <c r="T837">
        <v>10</v>
      </c>
    </row>
    <row r="838" spans="1:20" x14ac:dyDescent="0.25">
      <c r="A838" s="13">
        <v>43374</v>
      </c>
      <c r="B838">
        <v>54372</v>
      </c>
      <c r="C838" t="s">
        <v>22</v>
      </c>
      <c r="D838">
        <v>38</v>
      </c>
      <c r="E838" t="s">
        <v>21</v>
      </c>
      <c r="F838" t="s">
        <v>32</v>
      </c>
      <c r="G838" s="13"/>
      <c r="H838" t="s">
        <v>64</v>
      </c>
      <c r="I838" t="s">
        <v>27</v>
      </c>
      <c r="J838" s="13">
        <v>40918</v>
      </c>
      <c r="K838" t="s">
        <v>42</v>
      </c>
      <c r="L838" t="s">
        <v>64</v>
      </c>
      <c r="M838" t="s">
        <v>76</v>
      </c>
      <c r="N838">
        <v>995</v>
      </c>
      <c r="O838">
        <v>33.17</v>
      </c>
      <c r="P838">
        <v>0</v>
      </c>
      <c r="Q838" t="s">
        <v>12</v>
      </c>
      <c r="R838" t="s">
        <v>9</v>
      </c>
      <c r="S838" t="s">
        <v>66</v>
      </c>
      <c r="T838">
        <v>10</v>
      </c>
    </row>
    <row r="839" spans="1:20" x14ac:dyDescent="0.25">
      <c r="A839" s="13">
        <v>43374</v>
      </c>
      <c r="B839">
        <v>54394</v>
      </c>
      <c r="C839" t="s">
        <v>22</v>
      </c>
      <c r="D839">
        <v>44</v>
      </c>
      <c r="E839" t="s">
        <v>15</v>
      </c>
      <c r="F839" t="s">
        <v>32</v>
      </c>
      <c r="G839" s="13"/>
      <c r="H839" t="s">
        <v>64</v>
      </c>
      <c r="I839" t="s">
        <v>26</v>
      </c>
      <c r="J839" s="13">
        <v>41814</v>
      </c>
      <c r="K839" t="s">
        <v>42</v>
      </c>
      <c r="L839" t="s">
        <v>64</v>
      </c>
      <c r="M839" t="s">
        <v>76</v>
      </c>
      <c r="N839">
        <v>99</v>
      </c>
      <c r="O839">
        <v>3.3</v>
      </c>
      <c r="P839">
        <v>0</v>
      </c>
      <c r="Q839" t="s">
        <v>12</v>
      </c>
      <c r="R839" t="s">
        <v>9</v>
      </c>
      <c r="S839" t="s">
        <v>66</v>
      </c>
      <c r="T839">
        <v>10</v>
      </c>
    </row>
    <row r="840" spans="1:20" x14ac:dyDescent="0.25">
      <c r="A840" s="13">
        <v>43374</v>
      </c>
      <c r="B840">
        <v>91744</v>
      </c>
      <c r="C840" t="s">
        <v>22</v>
      </c>
      <c r="D840">
        <v>30</v>
      </c>
      <c r="E840" t="s">
        <v>20</v>
      </c>
      <c r="F840" t="s">
        <v>32</v>
      </c>
      <c r="G840" s="13"/>
      <c r="H840" t="s">
        <v>64</v>
      </c>
      <c r="I840" t="s">
        <v>27</v>
      </c>
      <c r="J840" s="13">
        <v>39070</v>
      </c>
      <c r="K840" t="s">
        <v>42</v>
      </c>
      <c r="L840" t="s">
        <v>64</v>
      </c>
      <c r="M840" t="s">
        <v>76</v>
      </c>
      <c r="N840">
        <v>2843</v>
      </c>
      <c r="O840">
        <v>94.77</v>
      </c>
      <c r="P840">
        <v>0</v>
      </c>
      <c r="Q840" t="s">
        <v>12</v>
      </c>
      <c r="R840" t="s">
        <v>9</v>
      </c>
      <c r="S840" t="s">
        <v>66</v>
      </c>
      <c r="T840">
        <v>10</v>
      </c>
    </row>
    <row r="841" spans="1:20" x14ac:dyDescent="0.25">
      <c r="A841" s="13">
        <v>43405</v>
      </c>
      <c r="B841">
        <v>22208</v>
      </c>
      <c r="C841" t="s">
        <v>22</v>
      </c>
      <c r="D841">
        <v>48</v>
      </c>
      <c r="E841" t="s">
        <v>15</v>
      </c>
      <c r="F841" t="s">
        <v>32</v>
      </c>
      <c r="G841" s="13"/>
      <c r="H841" t="s">
        <v>64</v>
      </c>
      <c r="I841" t="s">
        <v>24</v>
      </c>
      <c r="J841" s="13">
        <v>41929</v>
      </c>
      <c r="K841" t="s">
        <v>42</v>
      </c>
      <c r="L841" t="s">
        <v>64</v>
      </c>
      <c r="M841" t="s">
        <v>76</v>
      </c>
      <c r="N841">
        <v>15</v>
      </c>
      <c r="O841">
        <v>0.5</v>
      </c>
      <c r="P841">
        <v>0</v>
      </c>
      <c r="Q841" t="s">
        <v>12</v>
      </c>
      <c r="R841" t="s">
        <v>9</v>
      </c>
      <c r="S841" t="s">
        <v>67</v>
      </c>
      <c r="T841">
        <v>11</v>
      </c>
    </row>
    <row r="842" spans="1:20" x14ac:dyDescent="0.25">
      <c r="A842" s="13">
        <v>43405</v>
      </c>
      <c r="B842">
        <v>52824</v>
      </c>
      <c r="C842" t="s">
        <v>22</v>
      </c>
      <c r="D842">
        <v>38</v>
      </c>
      <c r="E842" t="s">
        <v>19</v>
      </c>
      <c r="F842" t="s">
        <v>32</v>
      </c>
      <c r="G842" s="13"/>
      <c r="H842" t="s">
        <v>64</v>
      </c>
      <c r="I842" t="s">
        <v>28</v>
      </c>
      <c r="J842" s="13">
        <v>41704</v>
      </c>
      <c r="K842" t="s">
        <v>42</v>
      </c>
      <c r="L842" t="s">
        <v>64</v>
      </c>
      <c r="M842" t="s">
        <v>76</v>
      </c>
      <c r="N842">
        <v>240</v>
      </c>
      <c r="O842">
        <v>8</v>
      </c>
      <c r="P842">
        <v>0</v>
      </c>
      <c r="Q842" t="s">
        <v>12</v>
      </c>
      <c r="R842" t="s">
        <v>9</v>
      </c>
      <c r="S842" t="s">
        <v>67</v>
      </c>
      <c r="T842">
        <v>11</v>
      </c>
    </row>
    <row r="843" spans="1:20" x14ac:dyDescent="0.25">
      <c r="A843" s="13">
        <v>43405</v>
      </c>
      <c r="B843">
        <v>53184</v>
      </c>
      <c r="C843" t="s">
        <v>22</v>
      </c>
      <c r="D843">
        <v>38</v>
      </c>
      <c r="E843" t="s">
        <v>18</v>
      </c>
      <c r="F843" t="s">
        <v>32</v>
      </c>
      <c r="G843" s="13"/>
      <c r="H843" t="s">
        <v>64</v>
      </c>
      <c r="I843" t="s">
        <v>26</v>
      </c>
      <c r="J843" s="13">
        <v>41766</v>
      </c>
      <c r="K843" t="s">
        <v>42</v>
      </c>
      <c r="L843" t="s">
        <v>64</v>
      </c>
      <c r="M843" t="s">
        <v>76</v>
      </c>
      <c r="N843">
        <v>178</v>
      </c>
      <c r="O843">
        <v>5.93</v>
      </c>
      <c r="P843">
        <v>0</v>
      </c>
      <c r="Q843" t="s">
        <v>12</v>
      </c>
      <c r="R843" t="s">
        <v>9</v>
      </c>
      <c r="S843" t="s">
        <v>67</v>
      </c>
      <c r="T843">
        <v>11</v>
      </c>
    </row>
    <row r="844" spans="1:20" x14ac:dyDescent="0.25">
      <c r="A844" s="13">
        <v>43405</v>
      </c>
      <c r="B844">
        <v>53250</v>
      </c>
      <c r="C844" t="s">
        <v>22</v>
      </c>
      <c r="D844">
        <v>45</v>
      </c>
      <c r="E844" t="s">
        <v>19</v>
      </c>
      <c r="F844" t="s">
        <v>32</v>
      </c>
      <c r="G844" s="13"/>
      <c r="H844" t="s">
        <v>64</v>
      </c>
      <c r="I844" t="s">
        <v>29</v>
      </c>
      <c r="J844" s="13">
        <v>40302</v>
      </c>
      <c r="K844" t="s">
        <v>42</v>
      </c>
      <c r="L844" t="s">
        <v>64</v>
      </c>
      <c r="M844" t="s">
        <v>76</v>
      </c>
      <c r="N844">
        <v>1642</v>
      </c>
      <c r="O844">
        <v>54.73</v>
      </c>
      <c r="P844">
        <v>0</v>
      </c>
      <c r="Q844" t="s">
        <v>12</v>
      </c>
      <c r="R844" t="s">
        <v>9</v>
      </c>
      <c r="S844" t="s">
        <v>67</v>
      </c>
      <c r="T844">
        <v>11</v>
      </c>
    </row>
    <row r="845" spans="1:20" x14ac:dyDescent="0.25">
      <c r="A845" s="13">
        <v>43405</v>
      </c>
      <c r="B845">
        <v>53292</v>
      </c>
      <c r="C845" t="s">
        <v>22</v>
      </c>
      <c r="D845">
        <v>41</v>
      </c>
      <c r="E845" t="s">
        <v>19</v>
      </c>
      <c r="F845" t="s">
        <v>32</v>
      </c>
      <c r="G845" s="13"/>
      <c r="H845" t="s">
        <v>64</v>
      </c>
      <c r="I845" t="s">
        <v>29</v>
      </c>
      <c r="J845" s="13">
        <v>34124</v>
      </c>
      <c r="K845" t="s">
        <v>42</v>
      </c>
      <c r="L845" t="s">
        <v>64</v>
      </c>
      <c r="M845" t="s">
        <v>76</v>
      </c>
      <c r="N845">
        <v>7820</v>
      </c>
      <c r="O845">
        <v>260.67</v>
      </c>
      <c r="P845">
        <v>0</v>
      </c>
      <c r="Q845" t="s">
        <v>12</v>
      </c>
      <c r="R845" t="s">
        <v>9</v>
      </c>
      <c r="S845" t="s">
        <v>67</v>
      </c>
      <c r="T845">
        <v>11</v>
      </c>
    </row>
    <row r="846" spans="1:20" x14ac:dyDescent="0.25">
      <c r="A846" s="13">
        <v>43405</v>
      </c>
      <c r="B846">
        <v>53356</v>
      </c>
      <c r="C846" t="s">
        <v>22</v>
      </c>
      <c r="D846">
        <v>38</v>
      </c>
      <c r="E846" t="s">
        <v>17</v>
      </c>
      <c r="F846" t="s">
        <v>32</v>
      </c>
      <c r="G846" s="13"/>
      <c r="H846" t="s">
        <v>64</v>
      </c>
      <c r="I846" t="s">
        <v>29</v>
      </c>
      <c r="J846" s="13">
        <v>41687</v>
      </c>
      <c r="K846" t="s">
        <v>42</v>
      </c>
      <c r="L846" t="s">
        <v>64</v>
      </c>
      <c r="M846" t="s">
        <v>76</v>
      </c>
      <c r="N846">
        <v>257</v>
      </c>
      <c r="O846">
        <v>8.57</v>
      </c>
      <c r="P846">
        <v>0</v>
      </c>
      <c r="Q846" t="s">
        <v>12</v>
      </c>
      <c r="R846" t="s">
        <v>9</v>
      </c>
      <c r="S846" t="s">
        <v>67</v>
      </c>
      <c r="T846">
        <v>11</v>
      </c>
    </row>
    <row r="847" spans="1:20" x14ac:dyDescent="0.25">
      <c r="A847" s="13">
        <v>43405</v>
      </c>
      <c r="B847">
        <v>53402</v>
      </c>
      <c r="C847" t="s">
        <v>22</v>
      </c>
      <c r="D847">
        <v>34</v>
      </c>
      <c r="E847" t="s">
        <v>16</v>
      </c>
      <c r="F847" t="s">
        <v>32</v>
      </c>
      <c r="G847" s="13"/>
      <c r="H847" t="s">
        <v>64</v>
      </c>
      <c r="I847" t="s">
        <v>29</v>
      </c>
      <c r="J847" s="13">
        <v>40045</v>
      </c>
      <c r="K847" t="s">
        <v>42</v>
      </c>
      <c r="L847" t="s">
        <v>64</v>
      </c>
      <c r="M847" t="s">
        <v>76</v>
      </c>
      <c r="N847">
        <v>1899</v>
      </c>
      <c r="O847">
        <v>63.3</v>
      </c>
      <c r="P847">
        <v>0</v>
      </c>
      <c r="Q847" t="s">
        <v>12</v>
      </c>
      <c r="R847" t="s">
        <v>9</v>
      </c>
      <c r="S847" t="s">
        <v>67</v>
      </c>
      <c r="T847">
        <v>11</v>
      </c>
    </row>
    <row r="848" spans="1:20" x14ac:dyDescent="0.25">
      <c r="A848" s="13">
        <v>43405</v>
      </c>
      <c r="B848">
        <v>53404</v>
      </c>
      <c r="C848" t="s">
        <v>22</v>
      </c>
      <c r="D848">
        <v>46</v>
      </c>
      <c r="E848" t="s">
        <v>18</v>
      </c>
      <c r="F848" t="s">
        <v>32</v>
      </c>
      <c r="G848" s="13"/>
      <c r="H848" t="s">
        <v>64</v>
      </c>
      <c r="I848" t="s">
        <v>29</v>
      </c>
      <c r="J848" s="13">
        <v>41877</v>
      </c>
      <c r="K848" t="s">
        <v>42</v>
      </c>
      <c r="L848" t="s">
        <v>64</v>
      </c>
      <c r="M848" t="s">
        <v>76</v>
      </c>
      <c r="N848">
        <v>67</v>
      </c>
      <c r="O848">
        <v>2.23</v>
      </c>
      <c r="P848">
        <v>0</v>
      </c>
      <c r="Q848" t="s">
        <v>12</v>
      </c>
      <c r="R848" t="s">
        <v>9</v>
      </c>
      <c r="S848" t="s">
        <v>67</v>
      </c>
      <c r="T848">
        <v>11</v>
      </c>
    </row>
    <row r="849" spans="1:20" x14ac:dyDescent="0.25">
      <c r="A849" s="13">
        <v>43405</v>
      </c>
      <c r="B849">
        <v>53554</v>
      </c>
      <c r="C849" t="s">
        <v>22</v>
      </c>
      <c r="D849">
        <v>32</v>
      </c>
      <c r="E849" t="s">
        <v>20</v>
      </c>
      <c r="F849" t="s">
        <v>32</v>
      </c>
      <c r="G849" s="13"/>
      <c r="H849" t="s">
        <v>64</v>
      </c>
      <c r="I849" t="s">
        <v>24</v>
      </c>
      <c r="J849" s="13">
        <v>38804</v>
      </c>
      <c r="K849" t="s">
        <v>42</v>
      </c>
      <c r="L849" t="s">
        <v>64</v>
      </c>
      <c r="M849" t="s">
        <v>76</v>
      </c>
      <c r="N849">
        <v>3140</v>
      </c>
      <c r="O849">
        <v>104.67</v>
      </c>
      <c r="P849">
        <v>0</v>
      </c>
      <c r="Q849" t="s">
        <v>12</v>
      </c>
      <c r="R849" t="s">
        <v>9</v>
      </c>
      <c r="S849" t="s">
        <v>67</v>
      </c>
      <c r="T849">
        <v>11</v>
      </c>
    </row>
    <row r="850" spans="1:20" x14ac:dyDescent="0.25">
      <c r="A850" s="13">
        <v>43405</v>
      </c>
      <c r="B850">
        <v>53700</v>
      </c>
      <c r="C850" t="s">
        <v>22</v>
      </c>
      <c r="D850">
        <v>46</v>
      </c>
      <c r="E850" t="s">
        <v>20</v>
      </c>
      <c r="F850" t="s">
        <v>32</v>
      </c>
      <c r="G850" s="13"/>
      <c r="H850" t="s">
        <v>64</v>
      </c>
      <c r="I850" t="s">
        <v>24</v>
      </c>
      <c r="J850" s="13">
        <v>41787</v>
      </c>
      <c r="K850" t="s">
        <v>42</v>
      </c>
      <c r="L850" t="s">
        <v>64</v>
      </c>
      <c r="M850" t="s">
        <v>76</v>
      </c>
      <c r="N850">
        <v>157</v>
      </c>
      <c r="O850">
        <v>5.23</v>
      </c>
      <c r="P850">
        <v>0</v>
      </c>
      <c r="Q850" t="s">
        <v>12</v>
      </c>
      <c r="R850" t="s">
        <v>9</v>
      </c>
      <c r="S850" t="s">
        <v>67</v>
      </c>
      <c r="T850">
        <v>11</v>
      </c>
    </row>
    <row r="851" spans="1:20" x14ac:dyDescent="0.25">
      <c r="A851" s="13">
        <v>43405</v>
      </c>
      <c r="B851">
        <v>54034</v>
      </c>
      <c r="C851" t="s">
        <v>22</v>
      </c>
      <c r="D851">
        <v>37</v>
      </c>
      <c r="E851" t="s">
        <v>21</v>
      </c>
      <c r="F851" t="s">
        <v>32</v>
      </c>
      <c r="G851" s="13"/>
      <c r="H851" t="s">
        <v>64</v>
      </c>
      <c r="I851" t="s">
        <v>30</v>
      </c>
      <c r="J851" s="13">
        <v>41800</v>
      </c>
      <c r="K851" t="s">
        <v>42</v>
      </c>
      <c r="L851" t="s">
        <v>64</v>
      </c>
      <c r="M851" t="s">
        <v>76</v>
      </c>
      <c r="N851">
        <v>144</v>
      </c>
      <c r="O851">
        <v>4.8</v>
      </c>
      <c r="P851">
        <v>0</v>
      </c>
      <c r="Q851" t="s">
        <v>12</v>
      </c>
      <c r="R851" t="s">
        <v>9</v>
      </c>
      <c r="S851" t="s">
        <v>67</v>
      </c>
      <c r="T851">
        <v>11</v>
      </c>
    </row>
    <row r="852" spans="1:20" x14ac:dyDescent="0.25">
      <c r="A852" s="13">
        <v>43405</v>
      </c>
      <c r="B852">
        <v>54064</v>
      </c>
      <c r="C852" t="s">
        <v>22</v>
      </c>
      <c r="D852">
        <v>44</v>
      </c>
      <c r="E852" t="s">
        <v>16</v>
      </c>
      <c r="F852" t="s">
        <v>32</v>
      </c>
      <c r="G852" s="13"/>
      <c r="H852" t="s">
        <v>64</v>
      </c>
      <c r="I852" t="s">
        <v>30</v>
      </c>
      <c r="J852" s="13">
        <v>40677</v>
      </c>
      <c r="K852" t="s">
        <v>42</v>
      </c>
      <c r="L852" t="s">
        <v>64</v>
      </c>
      <c r="M852" t="s">
        <v>76</v>
      </c>
      <c r="N852">
        <v>1267</v>
      </c>
      <c r="O852">
        <v>42.23</v>
      </c>
      <c r="P852">
        <v>0</v>
      </c>
      <c r="Q852" t="s">
        <v>12</v>
      </c>
      <c r="R852" t="s">
        <v>9</v>
      </c>
      <c r="S852" t="s">
        <v>67</v>
      </c>
      <c r="T852">
        <v>11</v>
      </c>
    </row>
    <row r="853" spans="1:20" x14ac:dyDescent="0.25">
      <c r="A853" s="13">
        <v>43405</v>
      </c>
      <c r="B853">
        <v>54372</v>
      </c>
      <c r="C853" t="s">
        <v>22</v>
      </c>
      <c r="D853">
        <v>38</v>
      </c>
      <c r="E853" t="s">
        <v>21</v>
      </c>
      <c r="F853" t="s">
        <v>32</v>
      </c>
      <c r="G853" s="13"/>
      <c r="H853" t="s">
        <v>64</v>
      </c>
      <c r="I853" t="s">
        <v>27</v>
      </c>
      <c r="J853" s="13">
        <v>40918</v>
      </c>
      <c r="K853" t="s">
        <v>42</v>
      </c>
      <c r="L853" t="s">
        <v>64</v>
      </c>
      <c r="M853" t="s">
        <v>76</v>
      </c>
      <c r="N853">
        <v>1026</v>
      </c>
      <c r="O853">
        <v>34.200000000000003</v>
      </c>
      <c r="P853">
        <v>0</v>
      </c>
      <c r="Q853" t="s">
        <v>12</v>
      </c>
      <c r="R853" t="s">
        <v>9</v>
      </c>
      <c r="S853" t="s">
        <v>67</v>
      </c>
      <c r="T853">
        <v>11</v>
      </c>
    </row>
    <row r="854" spans="1:20" x14ac:dyDescent="0.25">
      <c r="A854" s="13">
        <v>43405</v>
      </c>
      <c r="B854">
        <v>54394</v>
      </c>
      <c r="C854" t="s">
        <v>22</v>
      </c>
      <c r="D854">
        <v>44</v>
      </c>
      <c r="E854" t="s">
        <v>15</v>
      </c>
      <c r="F854" t="s">
        <v>32</v>
      </c>
      <c r="G854" s="13"/>
      <c r="H854" t="s">
        <v>64</v>
      </c>
      <c r="I854" t="s">
        <v>26</v>
      </c>
      <c r="J854" s="13">
        <v>41814</v>
      </c>
      <c r="K854" t="s">
        <v>42</v>
      </c>
      <c r="L854" t="s">
        <v>64</v>
      </c>
      <c r="M854" t="s">
        <v>76</v>
      </c>
      <c r="N854">
        <v>130</v>
      </c>
      <c r="O854">
        <v>4.33</v>
      </c>
      <c r="P854">
        <v>0</v>
      </c>
      <c r="Q854" t="s">
        <v>12</v>
      </c>
      <c r="R854" t="s">
        <v>9</v>
      </c>
      <c r="S854" t="s">
        <v>67</v>
      </c>
      <c r="T854">
        <v>11</v>
      </c>
    </row>
    <row r="855" spans="1:20" x14ac:dyDescent="0.25">
      <c r="A855" s="13">
        <v>43405</v>
      </c>
      <c r="B855">
        <v>54468</v>
      </c>
      <c r="C855" t="s">
        <v>22</v>
      </c>
      <c r="D855">
        <v>31</v>
      </c>
      <c r="E855" t="s">
        <v>16</v>
      </c>
      <c r="F855" t="s">
        <v>32</v>
      </c>
      <c r="G855" s="13"/>
      <c r="H855" t="s">
        <v>64</v>
      </c>
      <c r="I855" t="s">
        <v>30</v>
      </c>
      <c r="J855" s="13">
        <v>41941</v>
      </c>
      <c r="K855" t="s">
        <v>42</v>
      </c>
      <c r="L855" t="s">
        <v>64</v>
      </c>
      <c r="M855" t="s">
        <v>76</v>
      </c>
      <c r="N855">
        <v>3</v>
      </c>
      <c r="O855">
        <v>0.1</v>
      </c>
      <c r="P855">
        <v>0</v>
      </c>
      <c r="Q855" t="s">
        <v>12</v>
      </c>
      <c r="R855" t="s">
        <v>9</v>
      </c>
      <c r="S855" t="s">
        <v>67</v>
      </c>
      <c r="T855">
        <v>11</v>
      </c>
    </row>
    <row r="856" spans="1:20" x14ac:dyDescent="0.25">
      <c r="A856" s="13">
        <v>43405</v>
      </c>
      <c r="B856">
        <v>91744</v>
      </c>
      <c r="C856" t="s">
        <v>22</v>
      </c>
      <c r="D856">
        <v>30</v>
      </c>
      <c r="E856" t="s">
        <v>20</v>
      </c>
      <c r="F856" t="s">
        <v>32</v>
      </c>
      <c r="G856" s="13"/>
      <c r="H856" t="s">
        <v>64</v>
      </c>
      <c r="I856" t="s">
        <v>27</v>
      </c>
      <c r="J856" s="13">
        <v>39070</v>
      </c>
      <c r="K856" t="s">
        <v>42</v>
      </c>
      <c r="L856" t="s">
        <v>64</v>
      </c>
      <c r="M856" t="s">
        <v>76</v>
      </c>
      <c r="N856">
        <v>2874</v>
      </c>
      <c r="O856">
        <v>95.8</v>
      </c>
      <c r="P856">
        <v>0</v>
      </c>
      <c r="Q856" t="s">
        <v>12</v>
      </c>
      <c r="R856" t="s">
        <v>9</v>
      </c>
      <c r="S856" t="s">
        <v>67</v>
      </c>
      <c r="T856">
        <v>11</v>
      </c>
    </row>
    <row r="857" spans="1:20" x14ac:dyDescent="0.25">
      <c r="A857" s="13">
        <v>43435</v>
      </c>
      <c r="B857">
        <v>52824</v>
      </c>
      <c r="C857" t="s">
        <v>22</v>
      </c>
      <c r="D857">
        <v>38</v>
      </c>
      <c r="E857" t="s">
        <v>19</v>
      </c>
      <c r="F857" t="s">
        <v>32</v>
      </c>
      <c r="G857" s="13"/>
      <c r="H857" t="s">
        <v>64</v>
      </c>
      <c r="I857" t="s">
        <v>28</v>
      </c>
      <c r="J857" s="13">
        <v>41704</v>
      </c>
      <c r="K857" t="s">
        <v>42</v>
      </c>
      <c r="L857" t="s">
        <v>64</v>
      </c>
      <c r="M857" t="s">
        <v>76</v>
      </c>
      <c r="N857">
        <v>270</v>
      </c>
      <c r="O857">
        <v>9</v>
      </c>
      <c r="P857">
        <v>0</v>
      </c>
      <c r="Q857" t="s">
        <v>12</v>
      </c>
      <c r="R857" t="s">
        <v>9</v>
      </c>
      <c r="S857" t="s">
        <v>72</v>
      </c>
      <c r="T857">
        <v>12</v>
      </c>
    </row>
    <row r="858" spans="1:20" x14ac:dyDescent="0.25">
      <c r="A858" s="13">
        <v>43435</v>
      </c>
      <c r="B858">
        <v>53184</v>
      </c>
      <c r="C858" t="s">
        <v>22</v>
      </c>
      <c r="D858">
        <v>38</v>
      </c>
      <c r="E858" t="s">
        <v>18</v>
      </c>
      <c r="F858" t="s">
        <v>32</v>
      </c>
      <c r="G858" s="13"/>
      <c r="H858" t="s">
        <v>64</v>
      </c>
      <c r="I858" t="s">
        <v>26</v>
      </c>
      <c r="J858" s="13">
        <v>41766</v>
      </c>
      <c r="K858" t="s">
        <v>42</v>
      </c>
      <c r="L858" t="s">
        <v>64</v>
      </c>
      <c r="M858" t="s">
        <v>76</v>
      </c>
      <c r="N858">
        <v>208</v>
      </c>
      <c r="O858">
        <v>6.93</v>
      </c>
      <c r="P858">
        <v>0</v>
      </c>
      <c r="Q858" t="s">
        <v>12</v>
      </c>
      <c r="R858" t="s">
        <v>9</v>
      </c>
      <c r="S858" t="s">
        <v>72</v>
      </c>
      <c r="T858">
        <v>12</v>
      </c>
    </row>
    <row r="859" spans="1:20" x14ac:dyDescent="0.25">
      <c r="A859" s="13">
        <v>43435</v>
      </c>
      <c r="B859">
        <v>53250</v>
      </c>
      <c r="C859" t="s">
        <v>22</v>
      </c>
      <c r="D859">
        <v>45</v>
      </c>
      <c r="E859" t="s">
        <v>19</v>
      </c>
      <c r="F859" t="s">
        <v>32</v>
      </c>
      <c r="G859" s="13"/>
      <c r="H859" t="s">
        <v>64</v>
      </c>
      <c r="I859" t="s">
        <v>29</v>
      </c>
      <c r="J859" s="13">
        <v>40302</v>
      </c>
      <c r="K859" t="s">
        <v>42</v>
      </c>
      <c r="L859" t="s">
        <v>64</v>
      </c>
      <c r="M859" t="s">
        <v>76</v>
      </c>
      <c r="N859">
        <v>1672</v>
      </c>
      <c r="O859">
        <v>55.73</v>
      </c>
      <c r="P859">
        <v>0</v>
      </c>
      <c r="Q859" t="s">
        <v>12</v>
      </c>
      <c r="R859" t="s">
        <v>9</v>
      </c>
      <c r="S859" t="s">
        <v>72</v>
      </c>
      <c r="T859">
        <v>12</v>
      </c>
    </row>
    <row r="860" spans="1:20" x14ac:dyDescent="0.25">
      <c r="A860" s="13">
        <v>43435</v>
      </c>
      <c r="B860">
        <v>53292</v>
      </c>
      <c r="C860" t="s">
        <v>22</v>
      </c>
      <c r="D860">
        <v>41</v>
      </c>
      <c r="E860" t="s">
        <v>19</v>
      </c>
      <c r="F860" t="s">
        <v>32</v>
      </c>
      <c r="G860" s="13"/>
      <c r="H860" t="s">
        <v>64</v>
      </c>
      <c r="I860" t="s">
        <v>29</v>
      </c>
      <c r="J860" s="13">
        <v>34124</v>
      </c>
      <c r="K860" t="s">
        <v>42</v>
      </c>
      <c r="L860" t="s">
        <v>64</v>
      </c>
      <c r="M860" t="s">
        <v>76</v>
      </c>
      <c r="N860">
        <v>7850</v>
      </c>
      <c r="O860">
        <v>261.67</v>
      </c>
      <c r="P860">
        <v>0</v>
      </c>
      <c r="Q860" t="s">
        <v>12</v>
      </c>
      <c r="R860" t="s">
        <v>9</v>
      </c>
      <c r="S860" t="s">
        <v>72</v>
      </c>
      <c r="T860">
        <v>12</v>
      </c>
    </row>
    <row r="861" spans="1:20" x14ac:dyDescent="0.25">
      <c r="A861" s="13">
        <v>43435</v>
      </c>
      <c r="B861">
        <v>53356</v>
      </c>
      <c r="C861" t="s">
        <v>22</v>
      </c>
      <c r="D861">
        <v>38</v>
      </c>
      <c r="E861" t="s">
        <v>17</v>
      </c>
      <c r="F861" t="s">
        <v>32</v>
      </c>
      <c r="G861" s="13"/>
      <c r="H861" t="s">
        <v>64</v>
      </c>
      <c r="I861" t="s">
        <v>29</v>
      </c>
      <c r="J861" s="13">
        <v>41687</v>
      </c>
      <c r="K861" t="s">
        <v>42</v>
      </c>
      <c r="L861" t="s">
        <v>64</v>
      </c>
      <c r="M861" t="s">
        <v>76</v>
      </c>
      <c r="N861">
        <v>287</v>
      </c>
      <c r="O861">
        <v>9.57</v>
      </c>
      <c r="P861">
        <v>0</v>
      </c>
      <c r="Q861" t="s">
        <v>12</v>
      </c>
      <c r="R861" t="s">
        <v>9</v>
      </c>
      <c r="S861" t="s">
        <v>72</v>
      </c>
      <c r="T861">
        <v>12</v>
      </c>
    </row>
    <row r="862" spans="1:20" x14ac:dyDescent="0.25">
      <c r="A862" s="13">
        <v>43435</v>
      </c>
      <c r="B862">
        <v>53402</v>
      </c>
      <c r="C862" t="s">
        <v>22</v>
      </c>
      <c r="D862">
        <v>34</v>
      </c>
      <c r="E862" t="s">
        <v>16</v>
      </c>
      <c r="F862" t="s">
        <v>32</v>
      </c>
      <c r="G862" s="13"/>
      <c r="H862" t="s">
        <v>64</v>
      </c>
      <c r="I862" t="s">
        <v>29</v>
      </c>
      <c r="J862" s="13">
        <v>40045</v>
      </c>
      <c r="K862" t="s">
        <v>42</v>
      </c>
      <c r="L862" t="s">
        <v>64</v>
      </c>
      <c r="M862" t="s">
        <v>76</v>
      </c>
      <c r="N862">
        <v>1929</v>
      </c>
      <c r="O862">
        <v>64.3</v>
      </c>
      <c r="P862">
        <v>0</v>
      </c>
      <c r="Q862" t="s">
        <v>12</v>
      </c>
      <c r="R862" t="s">
        <v>9</v>
      </c>
      <c r="S862" t="s">
        <v>72</v>
      </c>
      <c r="T862">
        <v>12</v>
      </c>
    </row>
    <row r="863" spans="1:20" x14ac:dyDescent="0.25">
      <c r="A863" s="13">
        <v>43435</v>
      </c>
      <c r="B863">
        <v>53404</v>
      </c>
      <c r="C863" t="s">
        <v>22</v>
      </c>
      <c r="D863">
        <v>46</v>
      </c>
      <c r="E863" t="s">
        <v>18</v>
      </c>
      <c r="F863" t="s">
        <v>32</v>
      </c>
      <c r="G863" s="13"/>
      <c r="H863" t="s">
        <v>64</v>
      </c>
      <c r="I863" t="s">
        <v>29</v>
      </c>
      <c r="J863" s="13">
        <v>41877</v>
      </c>
      <c r="K863" t="s">
        <v>42</v>
      </c>
      <c r="L863" t="s">
        <v>64</v>
      </c>
      <c r="M863" t="s">
        <v>76</v>
      </c>
      <c r="N863">
        <v>97</v>
      </c>
      <c r="O863">
        <v>3.23</v>
      </c>
      <c r="P863">
        <v>0</v>
      </c>
      <c r="Q863" t="s">
        <v>12</v>
      </c>
      <c r="R863" t="s">
        <v>9</v>
      </c>
      <c r="S863" t="s">
        <v>72</v>
      </c>
      <c r="T863">
        <v>12</v>
      </c>
    </row>
    <row r="864" spans="1:20" x14ac:dyDescent="0.25">
      <c r="A864" s="13">
        <v>43435</v>
      </c>
      <c r="B864">
        <v>53554</v>
      </c>
      <c r="C864" t="s">
        <v>22</v>
      </c>
      <c r="D864">
        <v>32</v>
      </c>
      <c r="E864" t="s">
        <v>20</v>
      </c>
      <c r="F864" t="s">
        <v>32</v>
      </c>
      <c r="G864" s="13"/>
      <c r="H864" t="s">
        <v>64</v>
      </c>
      <c r="I864" t="s">
        <v>24</v>
      </c>
      <c r="J864" s="13">
        <v>38804</v>
      </c>
      <c r="K864" t="s">
        <v>42</v>
      </c>
      <c r="L864" t="s">
        <v>64</v>
      </c>
      <c r="M864" t="s">
        <v>76</v>
      </c>
      <c r="N864">
        <v>3170</v>
      </c>
      <c r="O864">
        <v>105.67</v>
      </c>
      <c r="P864">
        <v>0</v>
      </c>
      <c r="Q864" t="s">
        <v>12</v>
      </c>
      <c r="R864" t="s">
        <v>9</v>
      </c>
      <c r="S864" t="s">
        <v>72</v>
      </c>
      <c r="T864">
        <v>12</v>
      </c>
    </row>
    <row r="865" spans="1:20" x14ac:dyDescent="0.25">
      <c r="A865" s="13">
        <v>43435</v>
      </c>
      <c r="B865">
        <v>53700</v>
      </c>
      <c r="C865" t="s">
        <v>22</v>
      </c>
      <c r="D865">
        <v>46</v>
      </c>
      <c r="E865" t="s">
        <v>20</v>
      </c>
      <c r="F865" t="s">
        <v>32</v>
      </c>
      <c r="G865" s="13"/>
      <c r="H865" t="s">
        <v>64</v>
      </c>
      <c r="I865" t="s">
        <v>24</v>
      </c>
      <c r="J865" s="13">
        <v>41787</v>
      </c>
      <c r="K865" t="s">
        <v>42</v>
      </c>
      <c r="L865" t="s">
        <v>64</v>
      </c>
      <c r="M865" t="s">
        <v>76</v>
      </c>
      <c r="N865">
        <v>187</v>
      </c>
      <c r="O865">
        <v>6.23</v>
      </c>
      <c r="P865">
        <v>0</v>
      </c>
      <c r="Q865" t="s">
        <v>12</v>
      </c>
      <c r="R865" t="s">
        <v>9</v>
      </c>
      <c r="S865" t="s">
        <v>72</v>
      </c>
      <c r="T865">
        <v>12</v>
      </c>
    </row>
    <row r="866" spans="1:20" x14ac:dyDescent="0.25">
      <c r="A866" s="13">
        <v>43435</v>
      </c>
      <c r="B866">
        <v>54034</v>
      </c>
      <c r="C866" t="s">
        <v>22</v>
      </c>
      <c r="D866">
        <v>37</v>
      </c>
      <c r="E866" t="s">
        <v>21</v>
      </c>
      <c r="F866" t="s">
        <v>32</v>
      </c>
      <c r="G866" s="13"/>
      <c r="H866" t="s">
        <v>64</v>
      </c>
      <c r="I866" t="s">
        <v>30</v>
      </c>
      <c r="J866" s="13">
        <v>41800</v>
      </c>
      <c r="K866" t="s">
        <v>42</v>
      </c>
      <c r="L866" t="s">
        <v>64</v>
      </c>
      <c r="M866" t="s">
        <v>76</v>
      </c>
      <c r="N866">
        <v>174</v>
      </c>
      <c r="O866">
        <v>5.8</v>
      </c>
      <c r="P866">
        <v>0</v>
      </c>
      <c r="Q866" t="s">
        <v>12</v>
      </c>
      <c r="R866" t="s">
        <v>9</v>
      </c>
      <c r="S866" t="s">
        <v>72</v>
      </c>
      <c r="T866">
        <v>12</v>
      </c>
    </row>
    <row r="867" spans="1:20" x14ac:dyDescent="0.25">
      <c r="A867" s="13">
        <v>43435</v>
      </c>
      <c r="B867">
        <v>54064</v>
      </c>
      <c r="C867" t="s">
        <v>22</v>
      </c>
      <c r="D867">
        <v>44</v>
      </c>
      <c r="E867" t="s">
        <v>16</v>
      </c>
      <c r="F867" t="s">
        <v>32</v>
      </c>
      <c r="G867" s="13"/>
      <c r="H867" t="s">
        <v>64</v>
      </c>
      <c r="I867" t="s">
        <v>30</v>
      </c>
      <c r="J867" s="13">
        <v>40677</v>
      </c>
      <c r="K867" t="s">
        <v>42</v>
      </c>
      <c r="L867" t="s">
        <v>64</v>
      </c>
      <c r="M867" t="s">
        <v>76</v>
      </c>
      <c r="N867">
        <v>1297</v>
      </c>
      <c r="O867">
        <v>43.23</v>
      </c>
      <c r="P867">
        <v>0</v>
      </c>
      <c r="Q867" t="s">
        <v>12</v>
      </c>
      <c r="R867" t="s">
        <v>9</v>
      </c>
      <c r="S867" t="s">
        <v>72</v>
      </c>
      <c r="T867">
        <v>12</v>
      </c>
    </row>
    <row r="868" spans="1:20" x14ac:dyDescent="0.25">
      <c r="A868" s="13">
        <v>43435</v>
      </c>
      <c r="B868">
        <v>54372</v>
      </c>
      <c r="C868" t="s">
        <v>22</v>
      </c>
      <c r="D868">
        <v>38</v>
      </c>
      <c r="E868" t="s">
        <v>21</v>
      </c>
      <c r="F868" t="s">
        <v>32</v>
      </c>
      <c r="G868" s="13"/>
      <c r="H868" t="s">
        <v>64</v>
      </c>
      <c r="I868" t="s">
        <v>27</v>
      </c>
      <c r="J868" s="13">
        <v>40918</v>
      </c>
      <c r="K868" t="s">
        <v>42</v>
      </c>
      <c r="L868" t="s">
        <v>64</v>
      </c>
      <c r="M868" t="s">
        <v>76</v>
      </c>
      <c r="N868">
        <v>1056</v>
      </c>
      <c r="O868">
        <v>35.200000000000003</v>
      </c>
      <c r="P868">
        <v>0</v>
      </c>
      <c r="Q868" t="s">
        <v>12</v>
      </c>
      <c r="R868" t="s">
        <v>9</v>
      </c>
      <c r="S868" t="s">
        <v>72</v>
      </c>
      <c r="T868">
        <v>12</v>
      </c>
    </row>
    <row r="869" spans="1:20" x14ac:dyDescent="0.25">
      <c r="A869" s="13">
        <v>43435</v>
      </c>
      <c r="B869">
        <v>54394</v>
      </c>
      <c r="C869" t="s">
        <v>22</v>
      </c>
      <c r="D869">
        <v>44</v>
      </c>
      <c r="E869" t="s">
        <v>15</v>
      </c>
      <c r="F869" t="s">
        <v>32</v>
      </c>
      <c r="G869" s="13"/>
      <c r="H869" t="s">
        <v>64</v>
      </c>
      <c r="I869" t="s">
        <v>26</v>
      </c>
      <c r="J869" s="13">
        <v>41814</v>
      </c>
      <c r="K869" t="s">
        <v>42</v>
      </c>
      <c r="L869" t="s">
        <v>64</v>
      </c>
      <c r="M869" t="s">
        <v>76</v>
      </c>
      <c r="N869">
        <v>160</v>
      </c>
      <c r="O869">
        <v>5.33</v>
      </c>
      <c r="P869">
        <v>0</v>
      </c>
      <c r="Q869" t="s">
        <v>12</v>
      </c>
      <c r="R869" t="s">
        <v>9</v>
      </c>
      <c r="S869" t="s">
        <v>72</v>
      </c>
      <c r="T869">
        <v>12</v>
      </c>
    </row>
    <row r="870" spans="1:20" x14ac:dyDescent="0.25">
      <c r="A870" s="13">
        <v>43435</v>
      </c>
      <c r="B870">
        <v>54468</v>
      </c>
      <c r="C870" t="s">
        <v>22</v>
      </c>
      <c r="D870">
        <v>31</v>
      </c>
      <c r="E870" t="s">
        <v>16</v>
      </c>
      <c r="F870" t="s">
        <v>32</v>
      </c>
      <c r="G870" s="13"/>
      <c r="H870" t="s">
        <v>64</v>
      </c>
      <c r="I870" t="s">
        <v>30</v>
      </c>
      <c r="J870" s="13">
        <v>41941</v>
      </c>
      <c r="K870" t="s">
        <v>42</v>
      </c>
      <c r="L870" t="s">
        <v>64</v>
      </c>
      <c r="M870" t="s">
        <v>76</v>
      </c>
      <c r="N870">
        <v>33</v>
      </c>
      <c r="O870">
        <v>1.1000000000000001</v>
      </c>
      <c r="P870">
        <v>0</v>
      </c>
      <c r="Q870" t="s">
        <v>12</v>
      </c>
      <c r="R870" t="s">
        <v>9</v>
      </c>
      <c r="S870" t="s">
        <v>72</v>
      </c>
      <c r="T870">
        <v>12</v>
      </c>
    </row>
    <row r="871" spans="1:20" x14ac:dyDescent="0.25">
      <c r="A871" s="13">
        <v>43435</v>
      </c>
      <c r="B871">
        <v>91744</v>
      </c>
      <c r="C871" t="s">
        <v>22</v>
      </c>
      <c r="D871">
        <v>30</v>
      </c>
      <c r="E871" t="s">
        <v>20</v>
      </c>
      <c r="F871" t="s">
        <v>32</v>
      </c>
      <c r="G871" s="13"/>
      <c r="H871" t="s">
        <v>64</v>
      </c>
      <c r="I871" t="s">
        <v>27</v>
      </c>
      <c r="J871" s="13">
        <v>39070</v>
      </c>
      <c r="K871" t="s">
        <v>42</v>
      </c>
      <c r="L871" t="s">
        <v>64</v>
      </c>
      <c r="M871" t="s">
        <v>76</v>
      </c>
      <c r="N871">
        <v>2904</v>
      </c>
      <c r="O871">
        <v>96.8</v>
      </c>
      <c r="P871">
        <v>0</v>
      </c>
      <c r="Q871" t="s">
        <v>12</v>
      </c>
      <c r="R871" t="s">
        <v>9</v>
      </c>
      <c r="S871" t="s">
        <v>72</v>
      </c>
      <c r="T871">
        <v>12</v>
      </c>
    </row>
    <row r="872" spans="1:20" x14ac:dyDescent="0.25">
      <c r="A872" s="13">
        <v>42979</v>
      </c>
      <c r="B872">
        <v>95792</v>
      </c>
      <c r="C872" t="s">
        <v>22</v>
      </c>
      <c r="D872">
        <v>36</v>
      </c>
      <c r="E872" t="s">
        <v>18</v>
      </c>
      <c r="F872" t="s">
        <v>33</v>
      </c>
      <c r="G872" s="13"/>
      <c r="H872" t="s">
        <v>64</v>
      </c>
      <c r="I872" t="s">
        <v>25</v>
      </c>
      <c r="J872" s="13">
        <v>41513</v>
      </c>
      <c r="K872" t="s">
        <v>42</v>
      </c>
      <c r="L872" t="s">
        <v>64</v>
      </c>
      <c r="M872" t="s">
        <v>76</v>
      </c>
      <c r="N872">
        <v>5</v>
      </c>
      <c r="O872">
        <v>0.17</v>
      </c>
      <c r="P872">
        <v>0</v>
      </c>
      <c r="Q872" t="s">
        <v>11</v>
      </c>
      <c r="R872" t="s">
        <v>8</v>
      </c>
      <c r="S872" t="s">
        <v>71</v>
      </c>
      <c r="T872">
        <v>9</v>
      </c>
    </row>
    <row r="873" spans="1:20" x14ac:dyDescent="0.25">
      <c r="A873" s="13">
        <v>43009</v>
      </c>
      <c r="B873">
        <v>95792</v>
      </c>
      <c r="C873" t="s">
        <v>22</v>
      </c>
      <c r="D873">
        <v>36</v>
      </c>
      <c r="E873" t="s">
        <v>18</v>
      </c>
      <c r="F873" t="s">
        <v>33</v>
      </c>
      <c r="G873" s="13"/>
      <c r="H873" t="s">
        <v>64</v>
      </c>
      <c r="I873" t="s">
        <v>25</v>
      </c>
      <c r="J873" s="13">
        <v>41513</v>
      </c>
      <c r="K873" t="s">
        <v>42</v>
      </c>
      <c r="L873" t="s">
        <v>64</v>
      </c>
      <c r="M873" t="s">
        <v>76</v>
      </c>
      <c r="N873">
        <v>35</v>
      </c>
      <c r="O873">
        <v>1.17</v>
      </c>
      <c r="P873">
        <v>0</v>
      </c>
      <c r="Q873" t="s">
        <v>11</v>
      </c>
      <c r="R873" t="s">
        <v>9</v>
      </c>
      <c r="S873" t="s">
        <v>66</v>
      </c>
      <c r="T873">
        <v>10</v>
      </c>
    </row>
    <row r="874" spans="1:20" x14ac:dyDescent="0.25">
      <c r="A874" s="13">
        <v>43040</v>
      </c>
      <c r="B874">
        <v>95792</v>
      </c>
      <c r="C874" t="s">
        <v>22</v>
      </c>
      <c r="D874">
        <v>36</v>
      </c>
      <c r="E874" t="s">
        <v>18</v>
      </c>
      <c r="F874" t="s">
        <v>33</v>
      </c>
      <c r="G874" s="13"/>
      <c r="H874" t="s">
        <v>64</v>
      </c>
      <c r="I874" t="s">
        <v>25</v>
      </c>
      <c r="J874" s="13">
        <v>41513</v>
      </c>
      <c r="K874" t="s">
        <v>42</v>
      </c>
      <c r="L874" t="s">
        <v>64</v>
      </c>
      <c r="M874" t="s">
        <v>76</v>
      </c>
      <c r="N874">
        <v>66</v>
      </c>
      <c r="O874">
        <v>2.2000000000000002</v>
      </c>
      <c r="P874">
        <v>0</v>
      </c>
      <c r="Q874" t="s">
        <v>11</v>
      </c>
      <c r="R874" t="s">
        <v>9</v>
      </c>
      <c r="S874" t="s">
        <v>67</v>
      </c>
      <c r="T874">
        <v>11</v>
      </c>
    </row>
    <row r="875" spans="1:20" x14ac:dyDescent="0.25">
      <c r="A875" s="13">
        <v>43070</v>
      </c>
      <c r="B875">
        <v>95792</v>
      </c>
      <c r="C875" t="s">
        <v>22</v>
      </c>
      <c r="D875">
        <v>36</v>
      </c>
      <c r="E875" t="s">
        <v>18</v>
      </c>
      <c r="F875" t="s">
        <v>33</v>
      </c>
      <c r="G875" s="13"/>
      <c r="H875" t="s">
        <v>64</v>
      </c>
      <c r="I875" t="s">
        <v>25</v>
      </c>
      <c r="J875" s="13">
        <v>41513</v>
      </c>
      <c r="K875" t="s">
        <v>42</v>
      </c>
      <c r="L875" t="s">
        <v>64</v>
      </c>
      <c r="M875" t="s">
        <v>76</v>
      </c>
      <c r="N875">
        <v>96</v>
      </c>
      <c r="O875">
        <v>3.2</v>
      </c>
      <c r="P875">
        <v>0</v>
      </c>
      <c r="Q875" t="s">
        <v>11</v>
      </c>
      <c r="R875" t="s">
        <v>9</v>
      </c>
      <c r="S875" t="s">
        <v>72</v>
      </c>
      <c r="T875">
        <v>12</v>
      </c>
    </row>
    <row r="876" spans="1:20" x14ac:dyDescent="0.25">
      <c r="A876" s="13">
        <v>43101</v>
      </c>
      <c r="B876">
        <v>95792</v>
      </c>
      <c r="C876" t="s">
        <v>22</v>
      </c>
      <c r="D876">
        <v>37</v>
      </c>
      <c r="E876" t="s">
        <v>18</v>
      </c>
      <c r="F876" t="s">
        <v>33</v>
      </c>
      <c r="G876" s="13"/>
      <c r="H876" t="s">
        <v>64</v>
      </c>
      <c r="I876" t="s">
        <v>25</v>
      </c>
      <c r="J876" s="13">
        <v>41513</v>
      </c>
      <c r="K876" t="s">
        <v>42</v>
      </c>
      <c r="L876" t="s">
        <v>64</v>
      </c>
      <c r="M876" t="s">
        <v>76</v>
      </c>
      <c r="N876">
        <v>127</v>
      </c>
      <c r="O876">
        <v>4.2300000000000004</v>
      </c>
      <c r="P876">
        <v>0</v>
      </c>
      <c r="Q876" t="s">
        <v>12</v>
      </c>
      <c r="R876" t="s">
        <v>3</v>
      </c>
      <c r="S876" t="s">
        <v>4</v>
      </c>
      <c r="T876">
        <v>1</v>
      </c>
    </row>
    <row r="877" spans="1:20" x14ac:dyDescent="0.25">
      <c r="A877" s="13">
        <v>43132</v>
      </c>
      <c r="B877">
        <v>95792</v>
      </c>
      <c r="C877" t="s">
        <v>22</v>
      </c>
      <c r="D877">
        <v>37</v>
      </c>
      <c r="E877" t="s">
        <v>18</v>
      </c>
      <c r="F877" t="s">
        <v>33</v>
      </c>
      <c r="G877" s="13"/>
      <c r="H877" t="s">
        <v>64</v>
      </c>
      <c r="I877" t="s">
        <v>25</v>
      </c>
      <c r="J877" s="13">
        <v>41513</v>
      </c>
      <c r="K877" t="s">
        <v>42</v>
      </c>
      <c r="L877" t="s">
        <v>64</v>
      </c>
      <c r="M877" t="s">
        <v>76</v>
      </c>
      <c r="N877">
        <v>158</v>
      </c>
      <c r="O877">
        <v>5.27</v>
      </c>
      <c r="P877">
        <v>0</v>
      </c>
      <c r="Q877" t="s">
        <v>12</v>
      </c>
      <c r="R877" t="s">
        <v>3</v>
      </c>
      <c r="S877" t="s">
        <v>5</v>
      </c>
      <c r="T877">
        <v>2</v>
      </c>
    </row>
    <row r="878" spans="1:20" x14ac:dyDescent="0.25">
      <c r="A878" s="13">
        <v>43160</v>
      </c>
      <c r="B878">
        <v>95792</v>
      </c>
      <c r="C878" t="s">
        <v>22</v>
      </c>
      <c r="D878">
        <v>37</v>
      </c>
      <c r="E878" t="s">
        <v>18</v>
      </c>
      <c r="F878" t="s">
        <v>33</v>
      </c>
      <c r="G878" s="13"/>
      <c r="H878" t="s">
        <v>64</v>
      </c>
      <c r="I878" t="s">
        <v>25</v>
      </c>
      <c r="J878" s="13">
        <v>41513</v>
      </c>
      <c r="K878" t="s">
        <v>42</v>
      </c>
      <c r="L878" t="s">
        <v>64</v>
      </c>
      <c r="M878" t="s">
        <v>76</v>
      </c>
      <c r="N878">
        <v>186</v>
      </c>
      <c r="O878">
        <v>6.2</v>
      </c>
      <c r="P878">
        <v>0</v>
      </c>
      <c r="Q878" t="s">
        <v>12</v>
      </c>
      <c r="R878" t="s">
        <v>3</v>
      </c>
      <c r="S878" t="s">
        <v>6</v>
      </c>
      <c r="T878">
        <v>3</v>
      </c>
    </row>
    <row r="879" spans="1:20" x14ac:dyDescent="0.25">
      <c r="A879" s="13">
        <v>43191</v>
      </c>
      <c r="B879">
        <v>95792</v>
      </c>
      <c r="C879" t="s">
        <v>22</v>
      </c>
      <c r="D879">
        <v>37</v>
      </c>
      <c r="E879" t="s">
        <v>18</v>
      </c>
      <c r="F879" t="s">
        <v>33</v>
      </c>
      <c r="G879" s="13"/>
      <c r="H879" t="s">
        <v>64</v>
      </c>
      <c r="I879" t="s">
        <v>25</v>
      </c>
      <c r="J879" s="13">
        <v>41513</v>
      </c>
      <c r="K879" t="s">
        <v>42</v>
      </c>
      <c r="L879" t="s">
        <v>64</v>
      </c>
      <c r="M879" t="s">
        <v>76</v>
      </c>
      <c r="N879">
        <v>217</v>
      </c>
      <c r="O879">
        <v>7.23</v>
      </c>
      <c r="P879">
        <v>0</v>
      </c>
      <c r="Q879" t="s">
        <v>12</v>
      </c>
      <c r="R879" t="s">
        <v>7</v>
      </c>
      <c r="S879" t="s">
        <v>68</v>
      </c>
      <c r="T879">
        <v>4</v>
      </c>
    </row>
    <row r="880" spans="1:20" x14ac:dyDescent="0.25">
      <c r="A880" s="13">
        <v>43221</v>
      </c>
      <c r="B880">
        <v>95792</v>
      </c>
      <c r="C880" t="s">
        <v>22</v>
      </c>
      <c r="D880">
        <v>37</v>
      </c>
      <c r="E880" t="s">
        <v>18</v>
      </c>
      <c r="F880" t="s">
        <v>33</v>
      </c>
      <c r="G880" s="13"/>
      <c r="H880" t="s">
        <v>64</v>
      </c>
      <c r="I880" t="s">
        <v>25</v>
      </c>
      <c r="J880" s="13">
        <v>41513</v>
      </c>
      <c r="K880" t="s">
        <v>42</v>
      </c>
      <c r="L880" t="s">
        <v>64</v>
      </c>
      <c r="M880" t="s">
        <v>76</v>
      </c>
      <c r="N880">
        <v>247</v>
      </c>
      <c r="O880">
        <v>8.23</v>
      </c>
      <c r="P880">
        <v>0</v>
      </c>
      <c r="Q880" t="s">
        <v>12</v>
      </c>
      <c r="R880" t="s">
        <v>7</v>
      </c>
      <c r="S880" t="s">
        <v>69</v>
      </c>
      <c r="T880">
        <v>5</v>
      </c>
    </row>
    <row r="881" spans="1:20" x14ac:dyDescent="0.25">
      <c r="A881" s="13">
        <v>43252</v>
      </c>
      <c r="B881">
        <v>95792</v>
      </c>
      <c r="C881" t="s">
        <v>22</v>
      </c>
      <c r="D881">
        <v>37</v>
      </c>
      <c r="E881" t="s">
        <v>18</v>
      </c>
      <c r="F881" t="s">
        <v>33</v>
      </c>
      <c r="G881" s="13"/>
      <c r="H881" t="s">
        <v>64</v>
      </c>
      <c r="I881" t="s">
        <v>25</v>
      </c>
      <c r="J881" s="13">
        <v>41513</v>
      </c>
      <c r="K881" t="s">
        <v>42</v>
      </c>
      <c r="L881" t="s">
        <v>64</v>
      </c>
      <c r="M881" t="s">
        <v>76</v>
      </c>
      <c r="N881">
        <v>278</v>
      </c>
      <c r="O881">
        <v>9.27</v>
      </c>
      <c r="P881">
        <v>0</v>
      </c>
      <c r="Q881" t="s">
        <v>12</v>
      </c>
      <c r="R881" t="s">
        <v>7</v>
      </c>
      <c r="S881" t="s">
        <v>73</v>
      </c>
      <c r="T881">
        <v>6</v>
      </c>
    </row>
    <row r="882" spans="1:20" x14ac:dyDescent="0.25">
      <c r="A882" s="13">
        <v>43282</v>
      </c>
      <c r="B882">
        <v>95792</v>
      </c>
      <c r="C882" t="s">
        <v>22</v>
      </c>
      <c r="D882">
        <v>37</v>
      </c>
      <c r="E882" t="s">
        <v>18</v>
      </c>
      <c r="F882" t="s">
        <v>33</v>
      </c>
      <c r="G882" s="13"/>
      <c r="H882" t="s">
        <v>64</v>
      </c>
      <c r="I882" t="s">
        <v>25</v>
      </c>
      <c r="J882" s="13">
        <v>41513</v>
      </c>
      <c r="K882" t="s">
        <v>42</v>
      </c>
      <c r="L882" t="s">
        <v>64</v>
      </c>
      <c r="M882" t="s">
        <v>76</v>
      </c>
      <c r="N882">
        <v>308</v>
      </c>
      <c r="O882">
        <v>10.27</v>
      </c>
      <c r="P882">
        <v>0</v>
      </c>
      <c r="Q882" t="s">
        <v>12</v>
      </c>
      <c r="R882" t="s">
        <v>8</v>
      </c>
      <c r="S882" t="s">
        <v>74</v>
      </c>
      <c r="T882">
        <v>7</v>
      </c>
    </row>
    <row r="883" spans="1:20" x14ac:dyDescent="0.25">
      <c r="A883" s="13">
        <v>43313</v>
      </c>
      <c r="B883">
        <v>95792</v>
      </c>
      <c r="C883" t="s">
        <v>22</v>
      </c>
      <c r="D883">
        <v>37</v>
      </c>
      <c r="E883" t="s">
        <v>18</v>
      </c>
      <c r="F883" t="s">
        <v>33</v>
      </c>
      <c r="G883" s="13"/>
      <c r="H883" t="s">
        <v>64</v>
      </c>
      <c r="I883" t="s">
        <v>25</v>
      </c>
      <c r="J883" s="13">
        <v>41513</v>
      </c>
      <c r="K883" t="s">
        <v>42</v>
      </c>
      <c r="L883" t="s">
        <v>64</v>
      </c>
      <c r="M883" t="s">
        <v>76</v>
      </c>
      <c r="N883">
        <v>339</v>
      </c>
      <c r="O883">
        <v>11.3</v>
      </c>
      <c r="P883">
        <v>0</v>
      </c>
      <c r="Q883" t="s">
        <v>12</v>
      </c>
      <c r="R883" t="s">
        <v>8</v>
      </c>
      <c r="S883" t="s">
        <v>70</v>
      </c>
      <c r="T883">
        <v>8</v>
      </c>
    </row>
    <row r="884" spans="1:20" x14ac:dyDescent="0.25">
      <c r="A884" s="13">
        <v>43344</v>
      </c>
      <c r="B884">
        <v>95792</v>
      </c>
      <c r="C884" t="s">
        <v>22</v>
      </c>
      <c r="D884">
        <v>37</v>
      </c>
      <c r="E884" t="s">
        <v>18</v>
      </c>
      <c r="F884" t="s">
        <v>33</v>
      </c>
      <c r="G884" s="13"/>
      <c r="H884" t="s">
        <v>64</v>
      </c>
      <c r="I884" t="s">
        <v>25</v>
      </c>
      <c r="J884" s="13">
        <v>41513</v>
      </c>
      <c r="K884" t="s">
        <v>42</v>
      </c>
      <c r="L884" t="s">
        <v>64</v>
      </c>
      <c r="M884" t="s">
        <v>76</v>
      </c>
      <c r="N884">
        <v>370</v>
      </c>
      <c r="O884">
        <v>12.33</v>
      </c>
      <c r="P884">
        <v>0</v>
      </c>
      <c r="Q884" t="s">
        <v>12</v>
      </c>
      <c r="R884" t="s">
        <v>8</v>
      </c>
      <c r="S884" t="s">
        <v>71</v>
      </c>
      <c r="T884">
        <v>9</v>
      </c>
    </row>
    <row r="885" spans="1:20" x14ac:dyDescent="0.25">
      <c r="A885" s="13">
        <v>43374</v>
      </c>
      <c r="B885">
        <v>95792</v>
      </c>
      <c r="C885" t="s">
        <v>22</v>
      </c>
      <c r="D885">
        <v>37</v>
      </c>
      <c r="E885" t="s">
        <v>18</v>
      </c>
      <c r="F885" t="s">
        <v>33</v>
      </c>
      <c r="G885" s="13"/>
      <c r="H885" t="s">
        <v>64</v>
      </c>
      <c r="I885" t="s">
        <v>25</v>
      </c>
      <c r="J885" s="13">
        <v>41513</v>
      </c>
      <c r="K885" t="s">
        <v>42</v>
      </c>
      <c r="L885" t="s">
        <v>64</v>
      </c>
      <c r="M885" t="s">
        <v>76</v>
      </c>
      <c r="N885">
        <v>400</v>
      </c>
      <c r="O885">
        <v>13.33</v>
      </c>
      <c r="P885">
        <v>0</v>
      </c>
      <c r="Q885" t="s">
        <v>12</v>
      </c>
      <c r="R885" t="s">
        <v>9</v>
      </c>
      <c r="S885" t="s">
        <v>66</v>
      </c>
      <c r="T885">
        <v>10</v>
      </c>
    </row>
    <row r="886" spans="1:20" x14ac:dyDescent="0.25">
      <c r="A886" s="13">
        <v>43405</v>
      </c>
      <c r="B886">
        <v>95792</v>
      </c>
      <c r="C886" t="s">
        <v>22</v>
      </c>
      <c r="D886">
        <v>37</v>
      </c>
      <c r="E886" t="s">
        <v>18</v>
      </c>
      <c r="F886" t="s">
        <v>33</v>
      </c>
      <c r="G886" s="13"/>
      <c r="H886" t="s">
        <v>64</v>
      </c>
      <c r="I886" t="s">
        <v>25</v>
      </c>
      <c r="J886" s="13">
        <v>41513</v>
      </c>
      <c r="K886" t="s">
        <v>42</v>
      </c>
      <c r="L886" t="s">
        <v>64</v>
      </c>
      <c r="M886" t="s">
        <v>76</v>
      </c>
      <c r="N886">
        <v>431</v>
      </c>
      <c r="O886">
        <v>14.37</v>
      </c>
      <c r="P886">
        <v>0</v>
      </c>
      <c r="Q886" t="s">
        <v>12</v>
      </c>
      <c r="R886" t="s">
        <v>9</v>
      </c>
      <c r="S886" t="s">
        <v>67</v>
      </c>
      <c r="T886">
        <v>11</v>
      </c>
    </row>
    <row r="887" spans="1:20" x14ac:dyDescent="0.25">
      <c r="A887" s="13">
        <v>43435</v>
      </c>
      <c r="B887">
        <v>95792</v>
      </c>
      <c r="C887" t="s">
        <v>22</v>
      </c>
      <c r="D887">
        <v>37</v>
      </c>
      <c r="E887" t="s">
        <v>18</v>
      </c>
      <c r="F887" t="s">
        <v>33</v>
      </c>
      <c r="G887" s="13"/>
      <c r="H887" t="s">
        <v>64</v>
      </c>
      <c r="I887" t="s">
        <v>25</v>
      </c>
      <c r="J887" s="13">
        <v>41513</v>
      </c>
      <c r="K887" t="s">
        <v>42</v>
      </c>
      <c r="L887" t="s">
        <v>64</v>
      </c>
      <c r="M887" t="s">
        <v>76</v>
      </c>
      <c r="N887">
        <v>461</v>
      </c>
      <c r="O887">
        <v>15.37</v>
      </c>
      <c r="P887">
        <v>0</v>
      </c>
      <c r="Q887" t="s">
        <v>12</v>
      </c>
      <c r="R887" t="s">
        <v>9</v>
      </c>
      <c r="S887" t="s">
        <v>72</v>
      </c>
      <c r="T887">
        <v>12</v>
      </c>
    </row>
    <row r="888" spans="1:20" x14ac:dyDescent="0.25">
      <c r="A888" s="13">
        <v>42005</v>
      </c>
      <c r="B888">
        <v>33288</v>
      </c>
      <c r="C888" t="s">
        <v>22</v>
      </c>
      <c r="D888">
        <v>44</v>
      </c>
      <c r="E888" t="s">
        <v>21</v>
      </c>
      <c r="F888" t="s">
        <v>32</v>
      </c>
      <c r="G888" s="13"/>
      <c r="H888" t="s">
        <v>64</v>
      </c>
      <c r="I888" t="s">
        <v>25</v>
      </c>
      <c r="J888" s="13">
        <v>39645</v>
      </c>
      <c r="K888" t="s">
        <v>42</v>
      </c>
      <c r="L888" t="s">
        <v>64</v>
      </c>
      <c r="M888" t="s">
        <v>76</v>
      </c>
      <c r="N888">
        <v>899</v>
      </c>
      <c r="O888">
        <v>29.97</v>
      </c>
      <c r="P888">
        <v>0</v>
      </c>
      <c r="Q888" t="s">
        <v>2</v>
      </c>
      <c r="R888" t="s">
        <v>3</v>
      </c>
      <c r="S888" t="s">
        <v>4</v>
      </c>
      <c r="T888">
        <v>1</v>
      </c>
    </row>
    <row r="889" spans="1:20" x14ac:dyDescent="0.25">
      <c r="A889" s="13">
        <v>42005</v>
      </c>
      <c r="B889">
        <v>92072</v>
      </c>
      <c r="C889" t="s">
        <v>22</v>
      </c>
      <c r="D889">
        <v>49</v>
      </c>
      <c r="E889" t="s">
        <v>16</v>
      </c>
      <c r="F889" t="s">
        <v>32</v>
      </c>
      <c r="G889" s="13"/>
      <c r="H889" t="s">
        <v>64</v>
      </c>
      <c r="I889" t="s">
        <v>25</v>
      </c>
      <c r="J889" s="13">
        <v>39686</v>
      </c>
      <c r="K889" t="s">
        <v>42</v>
      </c>
      <c r="L889" t="s">
        <v>64</v>
      </c>
      <c r="M889" t="s">
        <v>76</v>
      </c>
      <c r="N889">
        <v>858</v>
      </c>
      <c r="O889">
        <v>28.6</v>
      </c>
      <c r="P889">
        <v>0</v>
      </c>
      <c r="Q889" t="s">
        <v>2</v>
      </c>
      <c r="R889" t="s">
        <v>3</v>
      </c>
      <c r="S889" t="s">
        <v>4</v>
      </c>
      <c r="T889">
        <v>1</v>
      </c>
    </row>
    <row r="890" spans="1:20" x14ac:dyDescent="0.25">
      <c r="A890" s="13">
        <v>42005</v>
      </c>
      <c r="B890">
        <v>92246</v>
      </c>
      <c r="C890" t="s">
        <v>22</v>
      </c>
      <c r="D890">
        <v>35</v>
      </c>
      <c r="E890" t="s">
        <v>16</v>
      </c>
      <c r="F890" t="s">
        <v>32</v>
      </c>
      <c r="G890" s="13"/>
      <c r="H890" t="s">
        <v>64</v>
      </c>
      <c r="I890" t="s">
        <v>25</v>
      </c>
      <c r="J890" s="13">
        <v>40456</v>
      </c>
      <c r="K890" t="s">
        <v>42</v>
      </c>
      <c r="L890" t="s">
        <v>64</v>
      </c>
      <c r="M890" t="s">
        <v>76</v>
      </c>
      <c r="N890">
        <v>88</v>
      </c>
      <c r="O890">
        <v>2.93</v>
      </c>
      <c r="P890">
        <v>0</v>
      </c>
      <c r="Q890" t="s">
        <v>2</v>
      </c>
      <c r="R890" t="s">
        <v>3</v>
      </c>
      <c r="S890" t="s">
        <v>4</v>
      </c>
      <c r="T890">
        <v>1</v>
      </c>
    </row>
    <row r="891" spans="1:20" x14ac:dyDescent="0.25">
      <c r="A891" s="13">
        <v>42005</v>
      </c>
      <c r="B891">
        <v>92270</v>
      </c>
      <c r="C891" t="s">
        <v>22</v>
      </c>
      <c r="D891">
        <v>36</v>
      </c>
      <c r="E891" t="s">
        <v>20</v>
      </c>
      <c r="F891" t="s">
        <v>32</v>
      </c>
      <c r="G891" s="13"/>
      <c r="H891" t="s">
        <v>64</v>
      </c>
      <c r="I891" t="s">
        <v>25</v>
      </c>
      <c r="J891" s="13">
        <v>38804</v>
      </c>
      <c r="K891" t="s">
        <v>42</v>
      </c>
      <c r="L891" t="s">
        <v>64</v>
      </c>
      <c r="M891" t="s">
        <v>76</v>
      </c>
      <c r="N891">
        <v>1740</v>
      </c>
      <c r="O891">
        <v>58</v>
      </c>
      <c r="P891">
        <v>0</v>
      </c>
      <c r="Q891" t="s">
        <v>2</v>
      </c>
      <c r="R891" t="s">
        <v>3</v>
      </c>
      <c r="S891" t="s">
        <v>4</v>
      </c>
      <c r="T891">
        <v>1</v>
      </c>
    </row>
    <row r="892" spans="1:20" x14ac:dyDescent="0.25">
      <c r="A892" s="13">
        <v>42005</v>
      </c>
      <c r="B892">
        <v>92328</v>
      </c>
      <c r="C892" t="s">
        <v>22</v>
      </c>
      <c r="D892">
        <v>34</v>
      </c>
      <c r="E892" t="s">
        <v>15</v>
      </c>
      <c r="F892" t="s">
        <v>32</v>
      </c>
      <c r="G892" s="13"/>
      <c r="H892" t="s">
        <v>64</v>
      </c>
      <c r="I892" t="s">
        <v>25</v>
      </c>
      <c r="J892" s="13">
        <v>39848</v>
      </c>
      <c r="K892" t="s">
        <v>42</v>
      </c>
      <c r="L892" t="s">
        <v>64</v>
      </c>
      <c r="M892" t="s">
        <v>76</v>
      </c>
      <c r="N892">
        <v>696</v>
      </c>
      <c r="O892">
        <v>23.2</v>
      </c>
      <c r="P892">
        <v>0</v>
      </c>
      <c r="Q892" t="s">
        <v>2</v>
      </c>
      <c r="R892" t="s">
        <v>3</v>
      </c>
      <c r="S892" t="s">
        <v>4</v>
      </c>
      <c r="T892">
        <v>1</v>
      </c>
    </row>
    <row r="893" spans="1:20" x14ac:dyDescent="0.25">
      <c r="A893" s="13">
        <v>42005</v>
      </c>
      <c r="B893">
        <v>92332</v>
      </c>
      <c r="C893" t="s">
        <v>22</v>
      </c>
      <c r="D893">
        <v>43</v>
      </c>
      <c r="E893" t="s">
        <v>21</v>
      </c>
      <c r="F893" t="s">
        <v>32</v>
      </c>
      <c r="G893" s="13"/>
      <c r="H893" t="s">
        <v>64</v>
      </c>
      <c r="I893" t="s">
        <v>25</v>
      </c>
      <c r="J893" s="13">
        <v>38769</v>
      </c>
      <c r="K893" t="s">
        <v>42</v>
      </c>
      <c r="L893" t="s">
        <v>64</v>
      </c>
      <c r="M893" t="s">
        <v>76</v>
      </c>
      <c r="N893">
        <v>1775</v>
      </c>
      <c r="O893">
        <v>59.17</v>
      </c>
      <c r="P893">
        <v>0</v>
      </c>
      <c r="Q893" t="s">
        <v>2</v>
      </c>
      <c r="R893" t="s">
        <v>3</v>
      </c>
      <c r="S893" t="s">
        <v>4</v>
      </c>
      <c r="T893">
        <v>1</v>
      </c>
    </row>
    <row r="894" spans="1:20" x14ac:dyDescent="0.25">
      <c r="A894" s="13">
        <v>42005</v>
      </c>
      <c r="B894">
        <v>92336</v>
      </c>
      <c r="C894" t="s">
        <v>22</v>
      </c>
      <c r="D894">
        <v>37</v>
      </c>
      <c r="E894" t="s">
        <v>19</v>
      </c>
      <c r="F894" t="s">
        <v>32</v>
      </c>
      <c r="G894" s="13"/>
      <c r="H894" t="s">
        <v>64</v>
      </c>
      <c r="I894" t="s">
        <v>25</v>
      </c>
      <c r="J894" s="13">
        <v>39869</v>
      </c>
      <c r="K894" t="s">
        <v>42</v>
      </c>
      <c r="L894" t="s">
        <v>64</v>
      </c>
      <c r="M894" t="s">
        <v>76</v>
      </c>
      <c r="N894">
        <v>675</v>
      </c>
      <c r="O894">
        <v>22.5</v>
      </c>
      <c r="P894">
        <v>0</v>
      </c>
      <c r="Q894" t="s">
        <v>2</v>
      </c>
      <c r="R894" t="s">
        <v>3</v>
      </c>
      <c r="S894" t="s">
        <v>4</v>
      </c>
      <c r="T894">
        <v>1</v>
      </c>
    </row>
    <row r="895" spans="1:20" x14ac:dyDescent="0.25">
      <c r="A895" s="13">
        <v>42005</v>
      </c>
      <c r="B895">
        <v>92338</v>
      </c>
      <c r="C895" t="s">
        <v>22</v>
      </c>
      <c r="D895">
        <v>48</v>
      </c>
      <c r="E895" t="s">
        <v>20</v>
      </c>
      <c r="F895" t="s">
        <v>32</v>
      </c>
      <c r="G895" s="13"/>
      <c r="H895" t="s">
        <v>64</v>
      </c>
      <c r="I895" t="s">
        <v>25</v>
      </c>
      <c r="J895" s="13">
        <v>40036</v>
      </c>
      <c r="K895" t="s">
        <v>42</v>
      </c>
      <c r="L895" t="s">
        <v>64</v>
      </c>
      <c r="M895" t="s">
        <v>76</v>
      </c>
      <c r="N895">
        <v>508</v>
      </c>
      <c r="O895">
        <v>16.93</v>
      </c>
      <c r="P895">
        <v>0</v>
      </c>
      <c r="Q895" t="s">
        <v>2</v>
      </c>
      <c r="R895" t="s">
        <v>3</v>
      </c>
      <c r="S895" t="s">
        <v>4</v>
      </c>
      <c r="T895">
        <v>1</v>
      </c>
    </row>
    <row r="896" spans="1:20" x14ac:dyDescent="0.25">
      <c r="A896" s="13">
        <v>42005</v>
      </c>
      <c r="B896">
        <v>95744</v>
      </c>
      <c r="C896" t="s">
        <v>22</v>
      </c>
      <c r="D896">
        <v>48</v>
      </c>
      <c r="E896" t="s">
        <v>16</v>
      </c>
      <c r="F896" t="s">
        <v>32</v>
      </c>
      <c r="G896" s="13"/>
      <c r="H896" t="s">
        <v>64</v>
      </c>
      <c r="I896" t="s">
        <v>25</v>
      </c>
      <c r="J896" s="13">
        <v>31839</v>
      </c>
      <c r="K896" t="s">
        <v>42</v>
      </c>
      <c r="L896" t="s">
        <v>64</v>
      </c>
      <c r="M896" t="s">
        <v>76</v>
      </c>
      <c r="N896">
        <v>8705</v>
      </c>
      <c r="O896">
        <v>290.17</v>
      </c>
      <c r="P896">
        <v>0</v>
      </c>
      <c r="Q896" t="s">
        <v>2</v>
      </c>
      <c r="R896" t="s">
        <v>3</v>
      </c>
      <c r="S896" t="s">
        <v>4</v>
      </c>
      <c r="T896">
        <v>1</v>
      </c>
    </row>
    <row r="897" spans="1:20" x14ac:dyDescent="0.25">
      <c r="A897" s="13">
        <v>42005</v>
      </c>
      <c r="B897">
        <v>95782</v>
      </c>
      <c r="C897" t="s">
        <v>22</v>
      </c>
      <c r="D897">
        <v>39</v>
      </c>
      <c r="E897" t="s">
        <v>19</v>
      </c>
      <c r="F897" t="s">
        <v>32</v>
      </c>
      <c r="G897" s="13"/>
      <c r="H897" t="s">
        <v>64</v>
      </c>
      <c r="I897" t="s">
        <v>25</v>
      </c>
      <c r="J897" s="13">
        <v>39708</v>
      </c>
      <c r="K897" t="s">
        <v>42</v>
      </c>
      <c r="L897" t="s">
        <v>64</v>
      </c>
      <c r="M897" t="s">
        <v>76</v>
      </c>
      <c r="N897">
        <v>836</v>
      </c>
      <c r="O897">
        <v>27.87</v>
      </c>
      <c r="P897">
        <v>0</v>
      </c>
      <c r="Q897" t="s">
        <v>2</v>
      </c>
      <c r="R897" t="s">
        <v>3</v>
      </c>
      <c r="S897" t="s">
        <v>4</v>
      </c>
      <c r="T897">
        <v>1</v>
      </c>
    </row>
    <row r="898" spans="1:20" x14ac:dyDescent="0.25">
      <c r="A898" s="13">
        <v>42005</v>
      </c>
      <c r="B898">
        <v>95788</v>
      </c>
      <c r="C898" t="s">
        <v>22</v>
      </c>
      <c r="D898">
        <v>49</v>
      </c>
      <c r="E898" t="s">
        <v>21</v>
      </c>
      <c r="F898" t="s">
        <v>32</v>
      </c>
      <c r="G898" s="13"/>
      <c r="H898" t="s">
        <v>64</v>
      </c>
      <c r="I898" t="s">
        <v>25</v>
      </c>
      <c r="J898" s="13">
        <v>40183</v>
      </c>
      <c r="K898" t="s">
        <v>42</v>
      </c>
      <c r="L898" t="s">
        <v>64</v>
      </c>
      <c r="M898" t="s">
        <v>76</v>
      </c>
      <c r="N898">
        <v>361</v>
      </c>
      <c r="O898">
        <v>12.03</v>
      </c>
      <c r="P898">
        <v>0</v>
      </c>
      <c r="Q898" t="s">
        <v>2</v>
      </c>
      <c r="R898" t="s">
        <v>3</v>
      </c>
      <c r="S898" t="s">
        <v>4</v>
      </c>
      <c r="T898">
        <v>1</v>
      </c>
    </row>
    <row r="899" spans="1:20" x14ac:dyDescent="0.25">
      <c r="A899" s="13">
        <v>42005</v>
      </c>
      <c r="B899">
        <v>103362</v>
      </c>
      <c r="C899" t="s">
        <v>22</v>
      </c>
      <c r="D899">
        <v>37</v>
      </c>
      <c r="E899" t="s">
        <v>15</v>
      </c>
      <c r="F899" t="s">
        <v>32</v>
      </c>
      <c r="G899" s="13"/>
      <c r="H899" t="s">
        <v>64</v>
      </c>
      <c r="I899" t="s">
        <v>25</v>
      </c>
      <c r="J899" s="13">
        <v>39994</v>
      </c>
      <c r="K899" t="s">
        <v>42</v>
      </c>
      <c r="L899" t="s">
        <v>64</v>
      </c>
      <c r="M899" t="s">
        <v>76</v>
      </c>
      <c r="N899">
        <v>550</v>
      </c>
      <c r="O899">
        <v>18.329999999999998</v>
      </c>
      <c r="P899">
        <v>0</v>
      </c>
      <c r="Q899" t="s">
        <v>2</v>
      </c>
      <c r="R899" t="s">
        <v>3</v>
      </c>
      <c r="S899" t="s">
        <v>4</v>
      </c>
      <c r="T899">
        <v>1</v>
      </c>
    </row>
    <row r="900" spans="1:20" x14ac:dyDescent="0.25">
      <c r="A900" s="13">
        <v>42036</v>
      </c>
      <c r="B900">
        <v>33288</v>
      </c>
      <c r="C900" t="s">
        <v>22</v>
      </c>
      <c r="D900">
        <v>44</v>
      </c>
      <c r="E900" t="s">
        <v>21</v>
      </c>
      <c r="F900" t="s">
        <v>32</v>
      </c>
      <c r="G900" s="13"/>
      <c r="H900" t="s">
        <v>64</v>
      </c>
      <c r="I900" t="s">
        <v>25</v>
      </c>
      <c r="J900" s="13">
        <v>39645</v>
      </c>
      <c r="K900" t="s">
        <v>42</v>
      </c>
      <c r="L900" t="s">
        <v>64</v>
      </c>
      <c r="M900" t="s">
        <v>76</v>
      </c>
      <c r="N900">
        <v>930</v>
      </c>
      <c r="O900">
        <v>31</v>
      </c>
      <c r="P900">
        <v>0</v>
      </c>
      <c r="Q900" t="s">
        <v>2</v>
      </c>
      <c r="R900" t="s">
        <v>3</v>
      </c>
      <c r="S900" t="s">
        <v>5</v>
      </c>
      <c r="T900">
        <v>2</v>
      </c>
    </row>
    <row r="901" spans="1:20" x14ac:dyDescent="0.25">
      <c r="A901" s="13">
        <v>42036</v>
      </c>
      <c r="B901">
        <v>92072</v>
      </c>
      <c r="C901" t="s">
        <v>22</v>
      </c>
      <c r="D901">
        <v>49</v>
      </c>
      <c r="E901" t="s">
        <v>16</v>
      </c>
      <c r="F901" t="s">
        <v>32</v>
      </c>
      <c r="G901" s="13"/>
      <c r="H901" t="s">
        <v>64</v>
      </c>
      <c r="I901" t="s">
        <v>25</v>
      </c>
      <c r="J901" s="13">
        <v>39686</v>
      </c>
      <c r="K901" t="s">
        <v>42</v>
      </c>
      <c r="L901" t="s">
        <v>64</v>
      </c>
      <c r="M901" t="s">
        <v>76</v>
      </c>
      <c r="N901">
        <v>889</v>
      </c>
      <c r="O901">
        <v>29.63</v>
      </c>
      <c r="P901">
        <v>0</v>
      </c>
      <c r="Q901" t="s">
        <v>2</v>
      </c>
      <c r="R901" t="s">
        <v>3</v>
      </c>
      <c r="S901" t="s">
        <v>5</v>
      </c>
      <c r="T901">
        <v>2</v>
      </c>
    </row>
    <row r="902" spans="1:20" x14ac:dyDescent="0.25">
      <c r="A902" s="13">
        <v>42036</v>
      </c>
      <c r="B902">
        <v>92246</v>
      </c>
      <c r="C902" t="s">
        <v>22</v>
      </c>
      <c r="D902">
        <v>35</v>
      </c>
      <c r="E902" t="s">
        <v>16</v>
      </c>
      <c r="F902" t="s">
        <v>32</v>
      </c>
      <c r="G902" s="13"/>
      <c r="H902" t="s">
        <v>64</v>
      </c>
      <c r="I902" t="s">
        <v>25</v>
      </c>
      <c r="J902" s="13">
        <v>40456</v>
      </c>
      <c r="K902" t="s">
        <v>42</v>
      </c>
      <c r="L902" t="s">
        <v>64</v>
      </c>
      <c r="M902" t="s">
        <v>76</v>
      </c>
      <c r="N902">
        <v>119</v>
      </c>
      <c r="O902">
        <v>3.97</v>
      </c>
      <c r="P902">
        <v>0</v>
      </c>
      <c r="Q902" t="s">
        <v>2</v>
      </c>
      <c r="R902" t="s">
        <v>3</v>
      </c>
      <c r="S902" t="s">
        <v>5</v>
      </c>
      <c r="T902">
        <v>2</v>
      </c>
    </row>
    <row r="903" spans="1:20" x14ac:dyDescent="0.25">
      <c r="A903" s="13">
        <v>42036</v>
      </c>
      <c r="B903">
        <v>92270</v>
      </c>
      <c r="C903" t="s">
        <v>22</v>
      </c>
      <c r="D903">
        <v>36</v>
      </c>
      <c r="E903" t="s">
        <v>20</v>
      </c>
      <c r="F903" t="s">
        <v>32</v>
      </c>
      <c r="G903" s="13"/>
      <c r="H903" t="s">
        <v>64</v>
      </c>
      <c r="I903" t="s">
        <v>25</v>
      </c>
      <c r="J903" s="13">
        <v>38804</v>
      </c>
      <c r="K903" t="s">
        <v>42</v>
      </c>
      <c r="L903" t="s">
        <v>64</v>
      </c>
      <c r="M903" t="s">
        <v>76</v>
      </c>
      <c r="N903">
        <v>1771</v>
      </c>
      <c r="O903">
        <v>59.03</v>
      </c>
      <c r="P903">
        <v>0</v>
      </c>
      <c r="Q903" t="s">
        <v>2</v>
      </c>
      <c r="R903" t="s">
        <v>3</v>
      </c>
      <c r="S903" t="s">
        <v>5</v>
      </c>
      <c r="T903">
        <v>2</v>
      </c>
    </row>
    <row r="904" spans="1:20" x14ac:dyDescent="0.25">
      <c r="A904" s="13">
        <v>42036</v>
      </c>
      <c r="B904">
        <v>92328</v>
      </c>
      <c r="C904" t="s">
        <v>22</v>
      </c>
      <c r="D904">
        <v>34</v>
      </c>
      <c r="E904" t="s">
        <v>15</v>
      </c>
      <c r="F904" t="s">
        <v>32</v>
      </c>
      <c r="G904" s="13"/>
      <c r="H904" t="s">
        <v>64</v>
      </c>
      <c r="I904" t="s">
        <v>25</v>
      </c>
      <c r="J904" s="13">
        <v>39848</v>
      </c>
      <c r="K904" t="s">
        <v>42</v>
      </c>
      <c r="L904" t="s">
        <v>64</v>
      </c>
      <c r="M904" t="s">
        <v>76</v>
      </c>
      <c r="N904">
        <v>727</v>
      </c>
      <c r="O904">
        <v>24.23</v>
      </c>
      <c r="P904">
        <v>0</v>
      </c>
      <c r="Q904" t="s">
        <v>2</v>
      </c>
      <c r="R904" t="s">
        <v>3</v>
      </c>
      <c r="S904" t="s">
        <v>5</v>
      </c>
      <c r="T904">
        <v>2</v>
      </c>
    </row>
    <row r="905" spans="1:20" x14ac:dyDescent="0.25">
      <c r="A905" s="13">
        <v>42036</v>
      </c>
      <c r="B905">
        <v>92332</v>
      </c>
      <c r="C905" t="s">
        <v>22</v>
      </c>
      <c r="D905">
        <v>43</v>
      </c>
      <c r="E905" t="s">
        <v>21</v>
      </c>
      <c r="F905" t="s">
        <v>32</v>
      </c>
      <c r="G905" s="13"/>
      <c r="H905" t="s">
        <v>64</v>
      </c>
      <c r="I905" t="s">
        <v>25</v>
      </c>
      <c r="J905" s="13">
        <v>38769</v>
      </c>
      <c r="K905" t="s">
        <v>42</v>
      </c>
      <c r="L905" t="s">
        <v>64</v>
      </c>
      <c r="M905" t="s">
        <v>76</v>
      </c>
      <c r="N905">
        <v>1806</v>
      </c>
      <c r="O905">
        <v>60.2</v>
      </c>
      <c r="P905">
        <v>0</v>
      </c>
      <c r="Q905" t="s">
        <v>2</v>
      </c>
      <c r="R905" t="s">
        <v>3</v>
      </c>
      <c r="S905" t="s">
        <v>5</v>
      </c>
      <c r="T905">
        <v>2</v>
      </c>
    </row>
    <row r="906" spans="1:20" x14ac:dyDescent="0.25">
      <c r="A906" s="13">
        <v>42036</v>
      </c>
      <c r="B906">
        <v>92336</v>
      </c>
      <c r="C906" t="s">
        <v>22</v>
      </c>
      <c r="D906">
        <v>37</v>
      </c>
      <c r="E906" t="s">
        <v>19</v>
      </c>
      <c r="F906" t="s">
        <v>32</v>
      </c>
      <c r="G906" s="13"/>
      <c r="H906" t="s">
        <v>64</v>
      </c>
      <c r="I906" t="s">
        <v>25</v>
      </c>
      <c r="J906" s="13">
        <v>39869</v>
      </c>
      <c r="K906" t="s">
        <v>42</v>
      </c>
      <c r="L906" t="s">
        <v>64</v>
      </c>
      <c r="M906" t="s">
        <v>76</v>
      </c>
      <c r="N906">
        <v>706</v>
      </c>
      <c r="O906">
        <v>23.53</v>
      </c>
      <c r="P906">
        <v>0</v>
      </c>
      <c r="Q906" t="s">
        <v>2</v>
      </c>
      <c r="R906" t="s">
        <v>3</v>
      </c>
      <c r="S906" t="s">
        <v>5</v>
      </c>
      <c r="T906">
        <v>2</v>
      </c>
    </row>
    <row r="907" spans="1:20" x14ac:dyDescent="0.25">
      <c r="A907" s="13">
        <v>42036</v>
      </c>
      <c r="B907">
        <v>92338</v>
      </c>
      <c r="C907" t="s">
        <v>22</v>
      </c>
      <c r="D907">
        <v>48</v>
      </c>
      <c r="E907" t="s">
        <v>20</v>
      </c>
      <c r="F907" t="s">
        <v>32</v>
      </c>
      <c r="G907" s="13"/>
      <c r="H907" t="s">
        <v>64</v>
      </c>
      <c r="I907" t="s">
        <v>25</v>
      </c>
      <c r="J907" s="13">
        <v>40036</v>
      </c>
      <c r="K907" t="s">
        <v>42</v>
      </c>
      <c r="L907" t="s">
        <v>64</v>
      </c>
      <c r="M907" t="s">
        <v>76</v>
      </c>
      <c r="N907">
        <v>539</v>
      </c>
      <c r="O907">
        <v>17.97</v>
      </c>
      <c r="P907">
        <v>0</v>
      </c>
      <c r="Q907" t="s">
        <v>2</v>
      </c>
      <c r="R907" t="s">
        <v>3</v>
      </c>
      <c r="S907" t="s">
        <v>5</v>
      </c>
      <c r="T907">
        <v>2</v>
      </c>
    </row>
    <row r="908" spans="1:20" x14ac:dyDescent="0.25">
      <c r="A908" s="13">
        <v>42036</v>
      </c>
      <c r="B908">
        <v>95744</v>
      </c>
      <c r="C908" t="s">
        <v>22</v>
      </c>
      <c r="D908">
        <v>48</v>
      </c>
      <c r="E908" t="s">
        <v>16</v>
      </c>
      <c r="F908" t="s">
        <v>32</v>
      </c>
      <c r="G908" s="13"/>
      <c r="H908" t="s">
        <v>64</v>
      </c>
      <c r="I908" t="s">
        <v>25</v>
      </c>
      <c r="J908" s="13">
        <v>31839</v>
      </c>
      <c r="K908" t="s">
        <v>42</v>
      </c>
      <c r="L908" t="s">
        <v>64</v>
      </c>
      <c r="M908" t="s">
        <v>76</v>
      </c>
      <c r="N908">
        <v>8736</v>
      </c>
      <c r="O908">
        <v>291.2</v>
      </c>
      <c r="P908">
        <v>0</v>
      </c>
      <c r="Q908" t="s">
        <v>2</v>
      </c>
      <c r="R908" t="s">
        <v>3</v>
      </c>
      <c r="S908" t="s">
        <v>5</v>
      </c>
      <c r="T908">
        <v>2</v>
      </c>
    </row>
    <row r="909" spans="1:20" x14ac:dyDescent="0.25">
      <c r="A909" s="13">
        <v>42036</v>
      </c>
      <c r="B909">
        <v>95782</v>
      </c>
      <c r="C909" t="s">
        <v>22</v>
      </c>
      <c r="D909">
        <v>39</v>
      </c>
      <c r="E909" t="s">
        <v>19</v>
      </c>
      <c r="F909" t="s">
        <v>32</v>
      </c>
      <c r="G909" s="13"/>
      <c r="H909" t="s">
        <v>64</v>
      </c>
      <c r="I909" t="s">
        <v>25</v>
      </c>
      <c r="J909" s="13">
        <v>39708</v>
      </c>
      <c r="K909" t="s">
        <v>42</v>
      </c>
      <c r="L909" t="s">
        <v>64</v>
      </c>
      <c r="M909" t="s">
        <v>76</v>
      </c>
      <c r="N909">
        <v>867</v>
      </c>
      <c r="O909">
        <v>28.9</v>
      </c>
      <c r="P909">
        <v>0</v>
      </c>
      <c r="Q909" t="s">
        <v>2</v>
      </c>
      <c r="R909" t="s">
        <v>3</v>
      </c>
      <c r="S909" t="s">
        <v>5</v>
      </c>
      <c r="T909">
        <v>2</v>
      </c>
    </row>
    <row r="910" spans="1:20" x14ac:dyDescent="0.25">
      <c r="A910" s="13">
        <v>42036</v>
      </c>
      <c r="B910">
        <v>95788</v>
      </c>
      <c r="C910" t="s">
        <v>22</v>
      </c>
      <c r="D910">
        <v>49</v>
      </c>
      <c r="E910" t="s">
        <v>21</v>
      </c>
      <c r="F910" t="s">
        <v>32</v>
      </c>
      <c r="G910" s="13"/>
      <c r="H910" t="s">
        <v>64</v>
      </c>
      <c r="I910" t="s">
        <v>25</v>
      </c>
      <c r="J910" s="13">
        <v>40183</v>
      </c>
      <c r="K910" t="s">
        <v>42</v>
      </c>
      <c r="L910" t="s">
        <v>64</v>
      </c>
      <c r="M910" t="s">
        <v>76</v>
      </c>
      <c r="N910">
        <v>392</v>
      </c>
      <c r="O910">
        <v>13.07</v>
      </c>
      <c r="P910">
        <v>0</v>
      </c>
      <c r="Q910" t="s">
        <v>2</v>
      </c>
      <c r="R910" t="s">
        <v>3</v>
      </c>
      <c r="S910" t="s">
        <v>5</v>
      </c>
      <c r="T910">
        <v>2</v>
      </c>
    </row>
    <row r="911" spans="1:20" x14ac:dyDescent="0.25">
      <c r="A911" s="13">
        <v>42036</v>
      </c>
      <c r="B911">
        <v>103362</v>
      </c>
      <c r="C911" t="s">
        <v>22</v>
      </c>
      <c r="D911">
        <v>37</v>
      </c>
      <c r="E911" t="s">
        <v>15</v>
      </c>
      <c r="F911" t="s">
        <v>32</v>
      </c>
      <c r="G911" s="13"/>
      <c r="H911" t="s">
        <v>64</v>
      </c>
      <c r="I911" t="s">
        <v>25</v>
      </c>
      <c r="J911" s="13">
        <v>39994</v>
      </c>
      <c r="K911" t="s">
        <v>42</v>
      </c>
      <c r="L911" t="s">
        <v>64</v>
      </c>
      <c r="M911" t="s">
        <v>76</v>
      </c>
      <c r="N911">
        <v>581</v>
      </c>
      <c r="O911">
        <v>19.37</v>
      </c>
      <c r="P911">
        <v>0</v>
      </c>
      <c r="Q911" t="s">
        <v>2</v>
      </c>
      <c r="R911" t="s">
        <v>3</v>
      </c>
      <c r="S911" t="s">
        <v>5</v>
      </c>
      <c r="T911">
        <v>2</v>
      </c>
    </row>
    <row r="912" spans="1:20" x14ac:dyDescent="0.25">
      <c r="A912" s="13">
        <v>42064</v>
      </c>
      <c r="B912">
        <v>33288</v>
      </c>
      <c r="C912" t="s">
        <v>22</v>
      </c>
      <c r="D912">
        <v>44</v>
      </c>
      <c r="E912" t="s">
        <v>21</v>
      </c>
      <c r="F912" t="s">
        <v>32</v>
      </c>
      <c r="G912" s="13"/>
      <c r="H912" t="s">
        <v>64</v>
      </c>
      <c r="I912" t="s">
        <v>25</v>
      </c>
      <c r="J912" s="13">
        <v>39645</v>
      </c>
      <c r="K912" t="s">
        <v>42</v>
      </c>
      <c r="L912" t="s">
        <v>64</v>
      </c>
      <c r="M912" t="s">
        <v>76</v>
      </c>
      <c r="N912">
        <v>958</v>
      </c>
      <c r="O912">
        <v>31.93</v>
      </c>
      <c r="P912">
        <v>0</v>
      </c>
      <c r="Q912" t="s">
        <v>2</v>
      </c>
      <c r="R912" t="s">
        <v>3</v>
      </c>
      <c r="S912" t="s">
        <v>6</v>
      </c>
      <c r="T912">
        <v>3</v>
      </c>
    </row>
    <row r="913" spans="1:20" x14ac:dyDescent="0.25">
      <c r="A913" s="13">
        <v>42064</v>
      </c>
      <c r="B913">
        <v>92072</v>
      </c>
      <c r="C913" t="s">
        <v>22</v>
      </c>
      <c r="D913">
        <v>49</v>
      </c>
      <c r="E913" t="s">
        <v>16</v>
      </c>
      <c r="F913" t="s">
        <v>32</v>
      </c>
      <c r="G913" s="13"/>
      <c r="H913" t="s">
        <v>64</v>
      </c>
      <c r="I913" t="s">
        <v>25</v>
      </c>
      <c r="J913" s="13">
        <v>39686</v>
      </c>
      <c r="K913" t="s">
        <v>42</v>
      </c>
      <c r="L913" t="s">
        <v>64</v>
      </c>
      <c r="M913" t="s">
        <v>76</v>
      </c>
      <c r="N913">
        <v>917</v>
      </c>
      <c r="O913">
        <v>30.57</v>
      </c>
      <c r="P913">
        <v>0</v>
      </c>
      <c r="Q913" t="s">
        <v>2</v>
      </c>
      <c r="R913" t="s">
        <v>3</v>
      </c>
      <c r="S913" t="s">
        <v>6</v>
      </c>
      <c r="T913">
        <v>3</v>
      </c>
    </row>
    <row r="914" spans="1:20" x14ac:dyDescent="0.25">
      <c r="A914" s="13">
        <v>42064</v>
      </c>
      <c r="B914">
        <v>92246</v>
      </c>
      <c r="C914" t="s">
        <v>22</v>
      </c>
      <c r="D914">
        <v>35</v>
      </c>
      <c r="E914" t="s">
        <v>16</v>
      </c>
      <c r="F914" t="s">
        <v>32</v>
      </c>
      <c r="G914" s="13"/>
      <c r="H914" t="s">
        <v>64</v>
      </c>
      <c r="I914" t="s">
        <v>25</v>
      </c>
      <c r="J914" s="13">
        <v>40456</v>
      </c>
      <c r="K914" t="s">
        <v>42</v>
      </c>
      <c r="L914" t="s">
        <v>64</v>
      </c>
      <c r="M914" t="s">
        <v>76</v>
      </c>
      <c r="N914">
        <v>147</v>
      </c>
      <c r="O914">
        <v>4.9000000000000004</v>
      </c>
      <c r="P914">
        <v>0</v>
      </c>
      <c r="Q914" t="s">
        <v>2</v>
      </c>
      <c r="R914" t="s">
        <v>3</v>
      </c>
      <c r="S914" t="s">
        <v>6</v>
      </c>
      <c r="T914">
        <v>3</v>
      </c>
    </row>
    <row r="915" spans="1:20" x14ac:dyDescent="0.25">
      <c r="A915" s="13">
        <v>42064</v>
      </c>
      <c r="B915">
        <v>92270</v>
      </c>
      <c r="C915" t="s">
        <v>22</v>
      </c>
      <c r="D915">
        <v>36</v>
      </c>
      <c r="E915" t="s">
        <v>20</v>
      </c>
      <c r="F915" t="s">
        <v>32</v>
      </c>
      <c r="G915" s="13"/>
      <c r="H915" t="s">
        <v>64</v>
      </c>
      <c r="I915" t="s">
        <v>25</v>
      </c>
      <c r="J915" s="13">
        <v>38804</v>
      </c>
      <c r="K915" t="s">
        <v>42</v>
      </c>
      <c r="L915" t="s">
        <v>64</v>
      </c>
      <c r="M915" t="s">
        <v>76</v>
      </c>
      <c r="N915">
        <v>1799</v>
      </c>
      <c r="O915">
        <v>59.97</v>
      </c>
      <c r="P915">
        <v>0</v>
      </c>
      <c r="Q915" t="s">
        <v>2</v>
      </c>
      <c r="R915" t="s">
        <v>3</v>
      </c>
      <c r="S915" t="s">
        <v>6</v>
      </c>
      <c r="T915">
        <v>3</v>
      </c>
    </row>
    <row r="916" spans="1:20" x14ac:dyDescent="0.25">
      <c r="A916" s="13">
        <v>42064</v>
      </c>
      <c r="B916">
        <v>92328</v>
      </c>
      <c r="C916" t="s">
        <v>22</v>
      </c>
      <c r="D916">
        <v>34</v>
      </c>
      <c r="E916" t="s">
        <v>15</v>
      </c>
      <c r="F916" t="s">
        <v>32</v>
      </c>
      <c r="G916" s="13"/>
      <c r="H916" t="s">
        <v>64</v>
      </c>
      <c r="I916" t="s">
        <v>25</v>
      </c>
      <c r="J916" s="13">
        <v>39848</v>
      </c>
      <c r="K916" t="s">
        <v>42</v>
      </c>
      <c r="L916" t="s">
        <v>64</v>
      </c>
      <c r="M916" t="s">
        <v>76</v>
      </c>
      <c r="N916">
        <v>755</v>
      </c>
      <c r="O916">
        <v>25.17</v>
      </c>
      <c r="P916">
        <v>0</v>
      </c>
      <c r="Q916" t="s">
        <v>2</v>
      </c>
      <c r="R916" t="s">
        <v>3</v>
      </c>
      <c r="S916" t="s">
        <v>6</v>
      </c>
      <c r="T916">
        <v>3</v>
      </c>
    </row>
    <row r="917" spans="1:20" x14ac:dyDescent="0.25">
      <c r="A917" s="13">
        <v>42064</v>
      </c>
      <c r="B917">
        <v>92332</v>
      </c>
      <c r="C917" t="s">
        <v>22</v>
      </c>
      <c r="D917">
        <v>43</v>
      </c>
      <c r="E917" t="s">
        <v>21</v>
      </c>
      <c r="F917" t="s">
        <v>32</v>
      </c>
      <c r="G917" s="13"/>
      <c r="H917" t="s">
        <v>64</v>
      </c>
      <c r="I917" t="s">
        <v>25</v>
      </c>
      <c r="J917" s="13">
        <v>38769</v>
      </c>
      <c r="K917" t="s">
        <v>42</v>
      </c>
      <c r="L917" t="s">
        <v>64</v>
      </c>
      <c r="M917" t="s">
        <v>76</v>
      </c>
      <c r="N917">
        <v>1834</v>
      </c>
      <c r="O917">
        <v>61.13</v>
      </c>
      <c r="P917">
        <v>0</v>
      </c>
      <c r="Q917" t="s">
        <v>2</v>
      </c>
      <c r="R917" t="s">
        <v>3</v>
      </c>
      <c r="S917" t="s">
        <v>6</v>
      </c>
      <c r="T917">
        <v>3</v>
      </c>
    </row>
    <row r="918" spans="1:20" x14ac:dyDescent="0.25">
      <c r="A918" s="13">
        <v>42064</v>
      </c>
      <c r="B918">
        <v>92336</v>
      </c>
      <c r="C918" t="s">
        <v>22</v>
      </c>
      <c r="D918">
        <v>37</v>
      </c>
      <c r="E918" t="s">
        <v>19</v>
      </c>
      <c r="F918" t="s">
        <v>32</v>
      </c>
      <c r="G918" s="13"/>
      <c r="H918" t="s">
        <v>64</v>
      </c>
      <c r="I918" t="s">
        <v>25</v>
      </c>
      <c r="J918" s="13">
        <v>39869</v>
      </c>
      <c r="K918" t="s">
        <v>42</v>
      </c>
      <c r="L918" t="s">
        <v>64</v>
      </c>
      <c r="M918" t="s">
        <v>76</v>
      </c>
      <c r="N918">
        <v>734</v>
      </c>
      <c r="O918">
        <v>24.47</v>
      </c>
      <c r="P918">
        <v>0</v>
      </c>
      <c r="Q918" t="s">
        <v>2</v>
      </c>
      <c r="R918" t="s">
        <v>3</v>
      </c>
      <c r="S918" t="s">
        <v>6</v>
      </c>
      <c r="T918">
        <v>3</v>
      </c>
    </row>
    <row r="919" spans="1:20" x14ac:dyDescent="0.25">
      <c r="A919" s="13">
        <v>42064</v>
      </c>
      <c r="B919">
        <v>92338</v>
      </c>
      <c r="C919" t="s">
        <v>22</v>
      </c>
      <c r="D919">
        <v>48</v>
      </c>
      <c r="E919" t="s">
        <v>20</v>
      </c>
      <c r="F919" t="s">
        <v>32</v>
      </c>
      <c r="G919" s="13"/>
      <c r="H919" t="s">
        <v>64</v>
      </c>
      <c r="I919" t="s">
        <v>25</v>
      </c>
      <c r="J919" s="13">
        <v>40036</v>
      </c>
      <c r="K919" t="s">
        <v>42</v>
      </c>
      <c r="L919" t="s">
        <v>64</v>
      </c>
      <c r="M919" t="s">
        <v>76</v>
      </c>
      <c r="N919">
        <v>567</v>
      </c>
      <c r="O919">
        <v>18.899999999999999</v>
      </c>
      <c r="P919">
        <v>0</v>
      </c>
      <c r="Q919" t="s">
        <v>2</v>
      </c>
      <c r="R919" t="s">
        <v>3</v>
      </c>
      <c r="S919" t="s">
        <v>6</v>
      </c>
      <c r="T919">
        <v>3</v>
      </c>
    </row>
    <row r="920" spans="1:20" x14ac:dyDescent="0.25">
      <c r="A920" s="13">
        <v>42064</v>
      </c>
      <c r="B920">
        <v>95744</v>
      </c>
      <c r="C920" t="s">
        <v>22</v>
      </c>
      <c r="D920">
        <v>48</v>
      </c>
      <c r="E920" t="s">
        <v>16</v>
      </c>
      <c r="F920" t="s">
        <v>32</v>
      </c>
      <c r="G920" s="13"/>
      <c r="H920" t="s">
        <v>64</v>
      </c>
      <c r="I920" t="s">
        <v>25</v>
      </c>
      <c r="J920" s="13">
        <v>31839</v>
      </c>
      <c r="K920" t="s">
        <v>42</v>
      </c>
      <c r="L920" t="s">
        <v>64</v>
      </c>
      <c r="M920" t="s">
        <v>76</v>
      </c>
      <c r="N920">
        <v>8764</v>
      </c>
      <c r="O920">
        <v>292.13</v>
      </c>
      <c r="P920">
        <v>0</v>
      </c>
      <c r="Q920" t="s">
        <v>2</v>
      </c>
      <c r="R920" t="s">
        <v>3</v>
      </c>
      <c r="S920" t="s">
        <v>6</v>
      </c>
      <c r="T920">
        <v>3</v>
      </c>
    </row>
    <row r="921" spans="1:20" x14ac:dyDescent="0.25">
      <c r="A921" s="13">
        <v>42064</v>
      </c>
      <c r="B921">
        <v>95782</v>
      </c>
      <c r="C921" t="s">
        <v>22</v>
      </c>
      <c r="D921">
        <v>39</v>
      </c>
      <c r="E921" t="s">
        <v>19</v>
      </c>
      <c r="F921" t="s">
        <v>32</v>
      </c>
      <c r="G921" s="13"/>
      <c r="H921" t="s">
        <v>64</v>
      </c>
      <c r="I921" t="s">
        <v>25</v>
      </c>
      <c r="J921" s="13">
        <v>39708</v>
      </c>
      <c r="K921" t="s">
        <v>42</v>
      </c>
      <c r="L921" t="s">
        <v>64</v>
      </c>
      <c r="M921" t="s">
        <v>76</v>
      </c>
      <c r="N921">
        <v>895</v>
      </c>
      <c r="O921">
        <v>29.83</v>
      </c>
      <c r="P921">
        <v>0</v>
      </c>
      <c r="Q921" t="s">
        <v>2</v>
      </c>
      <c r="R921" t="s">
        <v>3</v>
      </c>
      <c r="S921" t="s">
        <v>6</v>
      </c>
      <c r="T921">
        <v>3</v>
      </c>
    </row>
    <row r="922" spans="1:20" x14ac:dyDescent="0.25">
      <c r="A922" s="13">
        <v>42064</v>
      </c>
      <c r="B922">
        <v>95788</v>
      </c>
      <c r="C922" t="s">
        <v>22</v>
      </c>
      <c r="D922">
        <v>49</v>
      </c>
      <c r="E922" t="s">
        <v>21</v>
      </c>
      <c r="F922" t="s">
        <v>32</v>
      </c>
      <c r="G922" s="13"/>
      <c r="H922" t="s">
        <v>64</v>
      </c>
      <c r="I922" t="s">
        <v>25</v>
      </c>
      <c r="J922" s="13">
        <v>40183</v>
      </c>
      <c r="K922" t="s">
        <v>42</v>
      </c>
      <c r="L922" t="s">
        <v>64</v>
      </c>
      <c r="M922" t="s">
        <v>76</v>
      </c>
      <c r="N922">
        <v>420</v>
      </c>
      <c r="O922">
        <v>14</v>
      </c>
      <c r="P922">
        <v>0</v>
      </c>
      <c r="Q922" t="s">
        <v>2</v>
      </c>
      <c r="R922" t="s">
        <v>3</v>
      </c>
      <c r="S922" t="s">
        <v>6</v>
      </c>
      <c r="T922">
        <v>3</v>
      </c>
    </row>
    <row r="923" spans="1:20" x14ac:dyDescent="0.25">
      <c r="A923" s="13">
        <v>42064</v>
      </c>
      <c r="B923">
        <v>103362</v>
      </c>
      <c r="C923" t="s">
        <v>22</v>
      </c>
      <c r="D923">
        <v>37</v>
      </c>
      <c r="E923" t="s">
        <v>15</v>
      </c>
      <c r="F923" t="s">
        <v>32</v>
      </c>
      <c r="G923" s="13"/>
      <c r="H923" t="s">
        <v>64</v>
      </c>
      <c r="I923" t="s">
        <v>25</v>
      </c>
      <c r="J923" s="13">
        <v>39994</v>
      </c>
      <c r="K923" t="s">
        <v>42</v>
      </c>
      <c r="L923" t="s">
        <v>64</v>
      </c>
      <c r="M923" t="s">
        <v>76</v>
      </c>
      <c r="N923">
        <v>609</v>
      </c>
      <c r="O923">
        <v>20.3</v>
      </c>
      <c r="P923">
        <v>0</v>
      </c>
      <c r="Q923" t="s">
        <v>2</v>
      </c>
      <c r="R923" t="s">
        <v>3</v>
      </c>
      <c r="S923" t="s">
        <v>6</v>
      </c>
      <c r="T923">
        <v>3</v>
      </c>
    </row>
    <row r="924" spans="1:20" x14ac:dyDescent="0.25">
      <c r="A924" s="13">
        <v>42095</v>
      </c>
      <c r="B924">
        <v>33288</v>
      </c>
      <c r="C924" t="s">
        <v>22</v>
      </c>
      <c r="D924">
        <v>44</v>
      </c>
      <c r="E924" t="s">
        <v>21</v>
      </c>
      <c r="F924" t="s">
        <v>32</v>
      </c>
      <c r="G924" s="13"/>
      <c r="H924" t="s">
        <v>64</v>
      </c>
      <c r="I924" t="s">
        <v>25</v>
      </c>
      <c r="J924" s="13">
        <v>39645</v>
      </c>
      <c r="K924" t="s">
        <v>42</v>
      </c>
      <c r="L924" t="s">
        <v>64</v>
      </c>
      <c r="M924" t="s">
        <v>76</v>
      </c>
      <c r="N924">
        <v>989</v>
      </c>
      <c r="O924">
        <v>32.97</v>
      </c>
      <c r="P924">
        <v>0</v>
      </c>
      <c r="Q924" t="s">
        <v>2</v>
      </c>
      <c r="R924" t="s">
        <v>7</v>
      </c>
      <c r="S924" t="s">
        <v>68</v>
      </c>
      <c r="T924">
        <v>4</v>
      </c>
    </row>
    <row r="925" spans="1:20" x14ac:dyDescent="0.25">
      <c r="A925" s="13">
        <v>42095</v>
      </c>
      <c r="B925">
        <v>92072</v>
      </c>
      <c r="C925" t="s">
        <v>22</v>
      </c>
      <c r="D925">
        <v>49</v>
      </c>
      <c r="E925" t="s">
        <v>16</v>
      </c>
      <c r="F925" t="s">
        <v>32</v>
      </c>
      <c r="G925" s="13"/>
      <c r="H925" t="s">
        <v>64</v>
      </c>
      <c r="I925" t="s">
        <v>25</v>
      </c>
      <c r="J925" s="13">
        <v>39686</v>
      </c>
      <c r="K925" t="s">
        <v>42</v>
      </c>
      <c r="L925" t="s">
        <v>64</v>
      </c>
      <c r="M925" t="s">
        <v>76</v>
      </c>
      <c r="N925">
        <v>948</v>
      </c>
      <c r="O925">
        <v>31.6</v>
      </c>
      <c r="P925">
        <v>0</v>
      </c>
      <c r="Q925" t="s">
        <v>2</v>
      </c>
      <c r="R925" t="s">
        <v>7</v>
      </c>
      <c r="S925" t="s">
        <v>68</v>
      </c>
      <c r="T925">
        <v>4</v>
      </c>
    </row>
    <row r="926" spans="1:20" x14ac:dyDescent="0.25">
      <c r="A926" s="13">
        <v>42095</v>
      </c>
      <c r="B926">
        <v>92246</v>
      </c>
      <c r="C926" t="s">
        <v>22</v>
      </c>
      <c r="D926">
        <v>35</v>
      </c>
      <c r="E926" t="s">
        <v>16</v>
      </c>
      <c r="F926" t="s">
        <v>32</v>
      </c>
      <c r="G926" s="13"/>
      <c r="H926" t="s">
        <v>64</v>
      </c>
      <c r="I926" t="s">
        <v>25</v>
      </c>
      <c r="J926" s="13">
        <v>40456</v>
      </c>
      <c r="K926" t="s">
        <v>42</v>
      </c>
      <c r="L926" t="s">
        <v>64</v>
      </c>
      <c r="M926" t="s">
        <v>76</v>
      </c>
      <c r="N926">
        <v>178</v>
      </c>
      <c r="O926">
        <v>5.93</v>
      </c>
      <c r="P926">
        <v>0</v>
      </c>
      <c r="Q926" t="s">
        <v>2</v>
      </c>
      <c r="R926" t="s">
        <v>7</v>
      </c>
      <c r="S926" t="s">
        <v>68</v>
      </c>
      <c r="T926">
        <v>4</v>
      </c>
    </row>
    <row r="927" spans="1:20" x14ac:dyDescent="0.25">
      <c r="A927" s="13">
        <v>42095</v>
      </c>
      <c r="B927">
        <v>92270</v>
      </c>
      <c r="C927" t="s">
        <v>22</v>
      </c>
      <c r="D927">
        <v>36</v>
      </c>
      <c r="E927" t="s">
        <v>20</v>
      </c>
      <c r="F927" t="s">
        <v>32</v>
      </c>
      <c r="G927" s="13"/>
      <c r="H927" t="s">
        <v>64</v>
      </c>
      <c r="I927" t="s">
        <v>25</v>
      </c>
      <c r="J927" s="13">
        <v>38804</v>
      </c>
      <c r="K927" t="s">
        <v>42</v>
      </c>
      <c r="L927" t="s">
        <v>64</v>
      </c>
      <c r="M927" t="s">
        <v>76</v>
      </c>
      <c r="N927">
        <v>1830</v>
      </c>
      <c r="O927">
        <v>61</v>
      </c>
      <c r="P927">
        <v>0</v>
      </c>
      <c r="Q927" t="s">
        <v>2</v>
      </c>
      <c r="R927" t="s">
        <v>7</v>
      </c>
      <c r="S927" t="s">
        <v>68</v>
      </c>
      <c r="T927">
        <v>4</v>
      </c>
    </row>
    <row r="928" spans="1:20" x14ac:dyDescent="0.25">
      <c r="A928" s="13">
        <v>42095</v>
      </c>
      <c r="B928">
        <v>92328</v>
      </c>
      <c r="C928" t="s">
        <v>22</v>
      </c>
      <c r="D928">
        <v>34</v>
      </c>
      <c r="E928" t="s">
        <v>15</v>
      </c>
      <c r="F928" t="s">
        <v>32</v>
      </c>
      <c r="G928" s="13"/>
      <c r="H928" t="s">
        <v>64</v>
      </c>
      <c r="I928" t="s">
        <v>25</v>
      </c>
      <c r="J928" s="13">
        <v>39848</v>
      </c>
      <c r="K928" t="s">
        <v>42</v>
      </c>
      <c r="L928" t="s">
        <v>64</v>
      </c>
      <c r="M928" t="s">
        <v>76</v>
      </c>
      <c r="N928">
        <v>786</v>
      </c>
      <c r="O928">
        <v>26.2</v>
      </c>
      <c r="P928">
        <v>0</v>
      </c>
      <c r="Q928" t="s">
        <v>2</v>
      </c>
      <c r="R928" t="s">
        <v>7</v>
      </c>
      <c r="S928" t="s">
        <v>68</v>
      </c>
      <c r="T928">
        <v>4</v>
      </c>
    </row>
    <row r="929" spans="1:20" x14ac:dyDescent="0.25">
      <c r="A929" s="13">
        <v>42095</v>
      </c>
      <c r="B929">
        <v>92332</v>
      </c>
      <c r="C929" t="s">
        <v>22</v>
      </c>
      <c r="D929">
        <v>43</v>
      </c>
      <c r="E929" t="s">
        <v>21</v>
      </c>
      <c r="F929" t="s">
        <v>32</v>
      </c>
      <c r="G929" s="13"/>
      <c r="H929" t="s">
        <v>64</v>
      </c>
      <c r="I929" t="s">
        <v>25</v>
      </c>
      <c r="J929" s="13">
        <v>38769</v>
      </c>
      <c r="K929" t="s">
        <v>42</v>
      </c>
      <c r="L929" t="s">
        <v>64</v>
      </c>
      <c r="M929" t="s">
        <v>76</v>
      </c>
      <c r="N929">
        <v>1865</v>
      </c>
      <c r="O929">
        <v>62.17</v>
      </c>
      <c r="P929">
        <v>0</v>
      </c>
      <c r="Q929" t="s">
        <v>2</v>
      </c>
      <c r="R929" t="s">
        <v>7</v>
      </c>
      <c r="S929" t="s">
        <v>68</v>
      </c>
      <c r="T929">
        <v>4</v>
      </c>
    </row>
    <row r="930" spans="1:20" x14ac:dyDescent="0.25">
      <c r="A930" s="13">
        <v>42095</v>
      </c>
      <c r="B930">
        <v>92336</v>
      </c>
      <c r="C930" t="s">
        <v>22</v>
      </c>
      <c r="D930">
        <v>37</v>
      </c>
      <c r="E930" t="s">
        <v>19</v>
      </c>
      <c r="F930" t="s">
        <v>32</v>
      </c>
      <c r="G930" s="13"/>
      <c r="H930" t="s">
        <v>64</v>
      </c>
      <c r="I930" t="s">
        <v>25</v>
      </c>
      <c r="J930" s="13">
        <v>39869</v>
      </c>
      <c r="K930" t="s">
        <v>42</v>
      </c>
      <c r="L930" t="s">
        <v>64</v>
      </c>
      <c r="M930" t="s">
        <v>76</v>
      </c>
      <c r="N930">
        <v>765</v>
      </c>
      <c r="O930">
        <v>25.5</v>
      </c>
      <c r="P930">
        <v>0</v>
      </c>
      <c r="Q930" t="s">
        <v>2</v>
      </c>
      <c r="R930" t="s">
        <v>7</v>
      </c>
      <c r="S930" t="s">
        <v>68</v>
      </c>
      <c r="T930">
        <v>4</v>
      </c>
    </row>
    <row r="931" spans="1:20" x14ac:dyDescent="0.25">
      <c r="A931" s="13">
        <v>42095</v>
      </c>
      <c r="B931">
        <v>92338</v>
      </c>
      <c r="C931" t="s">
        <v>22</v>
      </c>
      <c r="D931">
        <v>48</v>
      </c>
      <c r="E931" t="s">
        <v>20</v>
      </c>
      <c r="F931" t="s">
        <v>32</v>
      </c>
      <c r="G931" s="13"/>
      <c r="H931" t="s">
        <v>64</v>
      </c>
      <c r="I931" t="s">
        <v>25</v>
      </c>
      <c r="J931" s="13">
        <v>40036</v>
      </c>
      <c r="K931" t="s">
        <v>42</v>
      </c>
      <c r="L931" t="s">
        <v>64</v>
      </c>
      <c r="M931" t="s">
        <v>76</v>
      </c>
      <c r="N931">
        <v>598</v>
      </c>
      <c r="O931">
        <v>19.93</v>
      </c>
      <c r="P931">
        <v>0</v>
      </c>
      <c r="Q931" t="s">
        <v>2</v>
      </c>
      <c r="R931" t="s">
        <v>7</v>
      </c>
      <c r="S931" t="s">
        <v>68</v>
      </c>
      <c r="T931">
        <v>4</v>
      </c>
    </row>
    <row r="932" spans="1:20" x14ac:dyDescent="0.25">
      <c r="A932" s="13">
        <v>42095</v>
      </c>
      <c r="B932">
        <v>95744</v>
      </c>
      <c r="C932" t="s">
        <v>22</v>
      </c>
      <c r="D932">
        <v>48</v>
      </c>
      <c r="E932" t="s">
        <v>16</v>
      </c>
      <c r="F932" t="s">
        <v>32</v>
      </c>
      <c r="G932" s="13"/>
      <c r="H932" t="s">
        <v>64</v>
      </c>
      <c r="I932" t="s">
        <v>25</v>
      </c>
      <c r="J932" s="13">
        <v>31839</v>
      </c>
      <c r="K932" t="s">
        <v>42</v>
      </c>
      <c r="L932" t="s">
        <v>64</v>
      </c>
      <c r="M932" t="s">
        <v>76</v>
      </c>
      <c r="N932">
        <v>8795</v>
      </c>
      <c r="O932">
        <v>293.17</v>
      </c>
      <c r="P932">
        <v>0</v>
      </c>
      <c r="Q932" t="s">
        <v>2</v>
      </c>
      <c r="R932" t="s">
        <v>7</v>
      </c>
      <c r="S932" t="s">
        <v>68</v>
      </c>
      <c r="T932">
        <v>4</v>
      </c>
    </row>
    <row r="933" spans="1:20" x14ac:dyDescent="0.25">
      <c r="A933" s="13">
        <v>42095</v>
      </c>
      <c r="B933">
        <v>95782</v>
      </c>
      <c r="C933" t="s">
        <v>22</v>
      </c>
      <c r="D933">
        <v>39</v>
      </c>
      <c r="E933" t="s">
        <v>19</v>
      </c>
      <c r="F933" t="s">
        <v>32</v>
      </c>
      <c r="G933" s="13"/>
      <c r="H933" t="s">
        <v>64</v>
      </c>
      <c r="I933" t="s">
        <v>25</v>
      </c>
      <c r="J933" s="13">
        <v>39708</v>
      </c>
      <c r="K933" t="s">
        <v>42</v>
      </c>
      <c r="L933" t="s">
        <v>64</v>
      </c>
      <c r="M933" t="s">
        <v>76</v>
      </c>
      <c r="N933">
        <v>926</v>
      </c>
      <c r="O933">
        <v>30.87</v>
      </c>
      <c r="P933">
        <v>0</v>
      </c>
      <c r="Q933" t="s">
        <v>2</v>
      </c>
      <c r="R933" t="s">
        <v>7</v>
      </c>
      <c r="S933" t="s">
        <v>68</v>
      </c>
      <c r="T933">
        <v>4</v>
      </c>
    </row>
    <row r="934" spans="1:20" x14ac:dyDescent="0.25">
      <c r="A934" s="13">
        <v>42095</v>
      </c>
      <c r="B934">
        <v>95788</v>
      </c>
      <c r="C934" t="s">
        <v>22</v>
      </c>
      <c r="D934">
        <v>49</v>
      </c>
      <c r="E934" t="s">
        <v>21</v>
      </c>
      <c r="F934" t="s">
        <v>32</v>
      </c>
      <c r="G934" s="13"/>
      <c r="H934" t="s">
        <v>64</v>
      </c>
      <c r="I934" t="s">
        <v>25</v>
      </c>
      <c r="J934" s="13">
        <v>40183</v>
      </c>
      <c r="K934" t="s">
        <v>42</v>
      </c>
      <c r="L934" t="s">
        <v>64</v>
      </c>
      <c r="M934" t="s">
        <v>76</v>
      </c>
      <c r="N934">
        <v>451</v>
      </c>
      <c r="O934">
        <v>15.03</v>
      </c>
      <c r="P934">
        <v>0</v>
      </c>
      <c r="Q934" t="s">
        <v>2</v>
      </c>
      <c r="R934" t="s">
        <v>7</v>
      </c>
      <c r="S934" t="s">
        <v>68</v>
      </c>
      <c r="T934">
        <v>4</v>
      </c>
    </row>
    <row r="935" spans="1:20" x14ac:dyDescent="0.25">
      <c r="A935" s="13">
        <v>42095</v>
      </c>
      <c r="B935">
        <v>103362</v>
      </c>
      <c r="C935" t="s">
        <v>22</v>
      </c>
      <c r="D935">
        <v>37</v>
      </c>
      <c r="E935" t="s">
        <v>15</v>
      </c>
      <c r="F935" t="s">
        <v>32</v>
      </c>
      <c r="G935" s="13"/>
      <c r="H935" t="s">
        <v>64</v>
      </c>
      <c r="I935" t="s">
        <v>25</v>
      </c>
      <c r="J935" s="13">
        <v>39994</v>
      </c>
      <c r="K935" t="s">
        <v>42</v>
      </c>
      <c r="L935" t="s">
        <v>64</v>
      </c>
      <c r="M935" t="s">
        <v>76</v>
      </c>
      <c r="N935">
        <v>640</v>
      </c>
      <c r="O935">
        <v>21.33</v>
      </c>
      <c r="P935">
        <v>0</v>
      </c>
      <c r="Q935" t="s">
        <v>2</v>
      </c>
      <c r="R935" t="s">
        <v>7</v>
      </c>
      <c r="S935" t="s">
        <v>68</v>
      </c>
      <c r="T935">
        <v>4</v>
      </c>
    </row>
    <row r="936" spans="1:20" x14ac:dyDescent="0.25">
      <c r="A936" s="13">
        <v>42125</v>
      </c>
      <c r="B936">
        <v>33288</v>
      </c>
      <c r="C936" t="s">
        <v>22</v>
      </c>
      <c r="D936">
        <v>44</v>
      </c>
      <c r="E936" t="s">
        <v>21</v>
      </c>
      <c r="F936" t="s">
        <v>32</v>
      </c>
      <c r="G936" s="13"/>
      <c r="H936" t="s">
        <v>64</v>
      </c>
      <c r="I936" t="s">
        <v>25</v>
      </c>
      <c r="J936" s="13">
        <v>39645</v>
      </c>
      <c r="K936" t="s">
        <v>42</v>
      </c>
      <c r="L936" t="s">
        <v>64</v>
      </c>
      <c r="M936" t="s">
        <v>76</v>
      </c>
      <c r="N936">
        <v>1019</v>
      </c>
      <c r="O936">
        <v>33.97</v>
      </c>
      <c r="P936">
        <v>0</v>
      </c>
      <c r="Q936" t="s">
        <v>2</v>
      </c>
      <c r="R936" t="s">
        <v>7</v>
      </c>
      <c r="S936" t="s">
        <v>69</v>
      </c>
      <c r="T936">
        <v>5</v>
      </c>
    </row>
    <row r="937" spans="1:20" x14ac:dyDescent="0.25">
      <c r="A937" s="13">
        <v>42125</v>
      </c>
      <c r="B937">
        <v>92072</v>
      </c>
      <c r="C937" t="s">
        <v>22</v>
      </c>
      <c r="D937">
        <v>49</v>
      </c>
      <c r="E937" t="s">
        <v>16</v>
      </c>
      <c r="F937" t="s">
        <v>32</v>
      </c>
      <c r="G937" s="13"/>
      <c r="H937" t="s">
        <v>64</v>
      </c>
      <c r="I937" t="s">
        <v>25</v>
      </c>
      <c r="J937" s="13">
        <v>39686</v>
      </c>
      <c r="K937" t="s">
        <v>42</v>
      </c>
      <c r="L937" t="s">
        <v>64</v>
      </c>
      <c r="M937" t="s">
        <v>76</v>
      </c>
      <c r="N937">
        <v>978</v>
      </c>
      <c r="O937">
        <v>32.6</v>
      </c>
      <c r="P937">
        <v>0</v>
      </c>
      <c r="Q937" t="s">
        <v>2</v>
      </c>
      <c r="R937" t="s">
        <v>7</v>
      </c>
      <c r="S937" t="s">
        <v>69</v>
      </c>
      <c r="T937">
        <v>5</v>
      </c>
    </row>
    <row r="938" spans="1:20" x14ac:dyDescent="0.25">
      <c r="A938" s="13">
        <v>42125</v>
      </c>
      <c r="B938">
        <v>92246</v>
      </c>
      <c r="C938" t="s">
        <v>22</v>
      </c>
      <c r="D938">
        <v>35</v>
      </c>
      <c r="E938" t="s">
        <v>16</v>
      </c>
      <c r="F938" t="s">
        <v>32</v>
      </c>
      <c r="G938" s="13"/>
      <c r="H938" t="s">
        <v>64</v>
      </c>
      <c r="I938" t="s">
        <v>25</v>
      </c>
      <c r="J938" s="13">
        <v>40456</v>
      </c>
      <c r="K938" t="s">
        <v>42</v>
      </c>
      <c r="L938" t="s">
        <v>64</v>
      </c>
      <c r="M938" t="s">
        <v>76</v>
      </c>
      <c r="N938">
        <v>208</v>
      </c>
      <c r="O938">
        <v>6.93</v>
      </c>
      <c r="P938">
        <v>0</v>
      </c>
      <c r="Q938" t="s">
        <v>2</v>
      </c>
      <c r="R938" t="s">
        <v>7</v>
      </c>
      <c r="S938" t="s">
        <v>69</v>
      </c>
      <c r="T938">
        <v>5</v>
      </c>
    </row>
    <row r="939" spans="1:20" x14ac:dyDescent="0.25">
      <c r="A939" s="13">
        <v>42125</v>
      </c>
      <c r="B939">
        <v>92270</v>
      </c>
      <c r="C939" t="s">
        <v>22</v>
      </c>
      <c r="D939">
        <v>36</v>
      </c>
      <c r="E939" t="s">
        <v>20</v>
      </c>
      <c r="F939" t="s">
        <v>32</v>
      </c>
      <c r="G939" s="13"/>
      <c r="H939" t="s">
        <v>64</v>
      </c>
      <c r="I939" t="s">
        <v>25</v>
      </c>
      <c r="J939" s="13">
        <v>38804</v>
      </c>
      <c r="K939" t="s">
        <v>42</v>
      </c>
      <c r="L939" t="s">
        <v>64</v>
      </c>
      <c r="M939" t="s">
        <v>76</v>
      </c>
      <c r="N939">
        <v>1860</v>
      </c>
      <c r="O939">
        <v>62</v>
      </c>
      <c r="P939">
        <v>0</v>
      </c>
      <c r="Q939" t="s">
        <v>2</v>
      </c>
      <c r="R939" t="s">
        <v>7</v>
      </c>
      <c r="S939" t="s">
        <v>69</v>
      </c>
      <c r="T939">
        <v>5</v>
      </c>
    </row>
    <row r="940" spans="1:20" x14ac:dyDescent="0.25">
      <c r="A940" s="13">
        <v>42125</v>
      </c>
      <c r="B940">
        <v>92328</v>
      </c>
      <c r="C940" t="s">
        <v>22</v>
      </c>
      <c r="D940">
        <v>34</v>
      </c>
      <c r="E940" t="s">
        <v>15</v>
      </c>
      <c r="F940" t="s">
        <v>32</v>
      </c>
      <c r="G940" s="13"/>
      <c r="H940" t="s">
        <v>64</v>
      </c>
      <c r="I940" t="s">
        <v>25</v>
      </c>
      <c r="J940" s="13">
        <v>39848</v>
      </c>
      <c r="K940" t="s">
        <v>42</v>
      </c>
      <c r="L940" t="s">
        <v>64</v>
      </c>
      <c r="M940" t="s">
        <v>76</v>
      </c>
      <c r="N940">
        <v>816</v>
      </c>
      <c r="O940">
        <v>27.2</v>
      </c>
      <c r="P940">
        <v>0</v>
      </c>
      <c r="Q940" t="s">
        <v>2</v>
      </c>
      <c r="R940" t="s">
        <v>7</v>
      </c>
      <c r="S940" t="s">
        <v>69</v>
      </c>
      <c r="T940">
        <v>5</v>
      </c>
    </row>
    <row r="941" spans="1:20" x14ac:dyDescent="0.25">
      <c r="A941" s="13">
        <v>42125</v>
      </c>
      <c r="B941">
        <v>92332</v>
      </c>
      <c r="C941" t="s">
        <v>22</v>
      </c>
      <c r="D941">
        <v>43</v>
      </c>
      <c r="E941" t="s">
        <v>21</v>
      </c>
      <c r="F941" t="s">
        <v>32</v>
      </c>
      <c r="G941" s="13"/>
      <c r="H941" t="s">
        <v>64</v>
      </c>
      <c r="I941" t="s">
        <v>25</v>
      </c>
      <c r="J941" s="13">
        <v>38769</v>
      </c>
      <c r="K941" t="s">
        <v>42</v>
      </c>
      <c r="L941" t="s">
        <v>64</v>
      </c>
      <c r="M941" t="s">
        <v>76</v>
      </c>
      <c r="N941">
        <v>1895</v>
      </c>
      <c r="O941">
        <v>63.17</v>
      </c>
      <c r="P941">
        <v>0</v>
      </c>
      <c r="Q941" t="s">
        <v>2</v>
      </c>
      <c r="R941" t="s">
        <v>7</v>
      </c>
      <c r="S941" t="s">
        <v>69</v>
      </c>
      <c r="T941">
        <v>5</v>
      </c>
    </row>
    <row r="942" spans="1:20" x14ac:dyDescent="0.25">
      <c r="A942" s="13">
        <v>42125</v>
      </c>
      <c r="B942">
        <v>92336</v>
      </c>
      <c r="C942" t="s">
        <v>22</v>
      </c>
      <c r="D942">
        <v>37</v>
      </c>
      <c r="E942" t="s">
        <v>19</v>
      </c>
      <c r="F942" t="s">
        <v>32</v>
      </c>
      <c r="G942" s="13"/>
      <c r="H942" t="s">
        <v>64</v>
      </c>
      <c r="I942" t="s">
        <v>25</v>
      </c>
      <c r="J942" s="13">
        <v>39869</v>
      </c>
      <c r="K942" t="s">
        <v>42</v>
      </c>
      <c r="L942" t="s">
        <v>64</v>
      </c>
      <c r="M942" t="s">
        <v>76</v>
      </c>
      <c r="N942">
        <v>795</v>
      </c>
      <c r="O942">
        <v>26.5</v>
      </c>
      <c r="P942">
        <v>0</v>
      </c>
      <c r="Q942" t="s">
        <v>2</v>
      </c>
      <c r="R942" t="s">
        <v>7</v>
      </c>
      <c r="S942" t="s">
        <v>69</v>
      </c>
      <c r="T942">
        <v>5</v>
      </c>
    </row>
    <row r="943" spans="1:20" x14ac:dyDescent="0.25">
      <c r="A943" s="13">
        <v>42125</v>
      </c>
      <c r="B943">
        <v>92338</v>
      </c>
      <c r="C943" t="s">
        <v>22</v>
      </c>
      <c r="D943">
        <v>48</v>
      </c>
      <c r="E943" t="s">
        <v>20</v>
      </c>
      <c r="F943" t="s">
        <v>32</v>
      </c>
      <c r="G943" s="13"/>
      <c r="H943" t="s">
        <v>64</v>
      </c>
      <c r="I943" t="s">
        <v>25</v>
      </c>
      <c r="J943" s="13">
        <v>40036</v>
      </c>
      <c r="K943" t="s">
        <v>42</v>
      </c>
      <c r="L943" t="s">
        <v>64</v>
      </c>
      <c r="M943" t="s">
        <v>76</v>
      </c>
      <c r="N943">
        <v>628</v>
      </c>
      <c r="O943">
        <v>20.93</v>
      </c>
      <c r="P943">
        <v>0</v>
      </c>
      <c r="Q943" t="s">
        <v>2</v>
      </c>
      <c r="R943" t="s">
        <v>7</v>
      </c>
      <c r="S943" t="s">
        <v>69</v>
      </c>
      <c r="T943">
        <v>5</v>
      </c>
    </row>
    <row r="944" spans="1:20" x14ac:dyDescent="0.25">
      <c r="A944" s="13">
        <v>42125</v>
      </c>
      <c r="B944">
        <v>95744</v>
      </c>
      <c r="C944" t="s">
        <v>22</v>
      </c>
      <c r="D944">
        <v>48</v>
      </c>
      <c r="E944" t="s">
        <v>16</v>
      </c>
      <c r="F944" t="s">
        <v>32</v>
      </c>
      <c r="G944" s="13"/>
      <c r="H944" t="s">
        <v>64</v>
      </c>
      <c r="I944" t="s">
        <v>25</v>
      </c>
      <c r="J944" s="13">
        <v>31839</v>
      </c>
      <c r="K944" t="s">
        <v>42</v>
      </c>
      <c r="L944" t="s">
        <v>64</v>
      </c>
      <c r="M944" t="s">
        <v>76</v>
      </c>
      <c r="N944">
        <v>8825</v>
      </c>
      <c r="O944">
        <v>294.17</v>
      </c>
      <c r="P944">
        <v>0</v>
      </c>
      <c r="Q944" t="s">
        <v>2</v>
      </c>
      <c r="R944" t="s">
        <v>7</v>
      </c>
      <c r="S944" t="s">
        <v>69</v>
      </c>
      <c r="T944">
        <v>5</v>
      </c>
    </row>
    <row r="945" spans="1:20" x14ac:dyDescent="0.25">
      <c r="A945" s="13">
        <v>42125</v>
      </c>
      <c r="B945">
        <v>95782</v>
      </c>
      <c r="C945" t="s">
        <v>22</v>
      </c>
      <c r="D945">
        <v>39</v>
      </c>
      <c r="E945" t="s">
        <v>19</v>
      </c>
      <c r="F945" t="s">
        <v>32</v>
      </c>
      <c r="G945" s="13"/>
      <c r="H945" t="s">
        <v>64</v>
      </c>
      <c r="I945" t="s">
        <v>25</v>
      </c>
      <c r="J945" s="13">
        <v>39708</v>
      </c>
      <c r="K945" t="s">
        <v>42</v>
      </c>
      <c r="L945" t="s">
        <v>64</v>
      </c>
      <c r="M945" t="s">
        <v>76</v>
      </c>
      <c r="N945">
        <v>956</v>
      </c>
      <c r="O945">
        <v>31.87</v>
      </c>
      <c r="P945">
        <v>0</v>
      </c>
      <c r="Q945" t="s">
        <v>2</v>
      </c>
      <c r="R945" t="s">
        <v>7</v>
      </c>
      <c r="S945" t="s">
        <v>69</v>
      </c>
      <c r="T945">
        <v>5</v>
      </c>
    </row>
    <row r="946" spans="1:20" x14ac:dyDescent="0.25">
      <c r="A946" s="13">
        <v>42125</v>
      </c>
      <c r="B946">
        <v>95788</v>
      </c>
      <c r="C946" t="s">
        <v>22</v>
      </c>
      <c r="D946">
        <v>49</v>
      </c>
      <c r="E946" t="s">
        <v>21</v>
      </c>
      <c r="F946" t="s">
        <v>32</v>
      </c>
      <c r="G946" s="13"/>
      <c r="H946" t="s">
        <v>64</v>
      </c>
      <c r="I946" t="s">
        <v>25</v>
      </c>
      <c r="J946" s="13">
        <v>40183</v>
      </c>
      <c r="K946" t="s">
        <v>42</v>
      </c>
      <c r="L946" t="s">
        <v>64</v>
      </c>
      <c r="M946" t="s">
        <v>76</v>
      </c>
      <c r="N946">
        <v>481</v>
      </c>
      <c r="O946">
        <v>16.03</v>
      </c>
      <c r="P946">
        <v>0</v>
      </c>
      <c r="Q946" t="s">
        <v>2</v>
      </c>
      <c r="R946" t="s">
        <v>7</v>
      </c>
      <c r="S946" t="s">
        <v>69</v>
      </c>
      <c r="T946">
        <v>5</v>
      </c>
    </row>
    <row r="947" spans="1:20" x14ac:dyDescent="0.25">
      <c r="A947" s="13">
        <v>42125</v>
      </c>
      <c r="B947">
        <v>103362</v>
      </c>
      <c r="C947" t="s">
        <v>22</v>
      </c>
      <c r="D947">
        <v>37</v>
      </c>
      <c r="E947" t="s">
        <v>15</v>
      </c>
      <c r="F947" t="s">
        <v>32</v>
      </c>
      <c r="G947" s="13"/>
      <c r="H947" t="s">
        <v>64</v>
      </c>
      <c r="I947" t="s">
        <v>25</v>
      </c>
      <c r="J947" s="13">
        <v>39994</v>
      </c>
      <c r="K947" t="s">
        <v>42</v>
      </c>
      <c r="L947" t="s">
        <v>64</v>
      </c>
      <c r="M947" t="s">
        <v>76</v>
      </c>
      <c r="N947">
        <v>670</v>
      </c>
      <c r="O947">
        <v>22.33</v>
      </c>
      <c r="P947">
        <v>0</v>
      </c>
      <c r="Q947" t="s">
        <v>2</v>
      </c>
      <c r="R947" t="s">
        <v>7</v>
      </c>
      <c r="S947" t="s">
        <v>69</v>
      </c>
      <c r="T947">
        <v>5</v>
      </c>
    </row>
    <row r="948" spans="1:20" x14ac:dyDescent="0.25">
      <c r="A948" s="13">
        <v>42156</v>
      </c>
      <c r="B948">
        <v>33288</v>
      </c>
      <c r="C948" t="s">
        <v>22</v>
      </c>
      <c r="D948">
        <v>44</v>
      </c>
      <c r="E948" t="s">
        <v>21</v>
      </c>
      <c r="F948" t="s">
        <v>32</v>
      </c>
      <c r="G948" s="13"/>
      <c r="H948" t="s">
        <v>64</v>
      </c>
      <c r="I948" t="s">
        <v>25</v>
      </c>
      <c r="J948" s="13">
        <v>39645</v>
      </c>
      <c r="K948" t="s">
        <v>42</v>
      </c>
      <c r="L948" t="s">
        <v>64</v>
      </c>
      <c r="M948" t="s">
        <v>76</v>
      </c>
      <c r="N948">
        <v>1050</v>
      </c>
      <c r="O948">
        <v>35</v>
      </c>
      <c r="P948">
        <v>0</v>
      </c>
      <c r="Q948" t="s">
        <v>2</v>
      </c>
      <c r="R948" t="s">
        <v>7</v>
      </c>
      <c r="S948" t="s">
        <v>73</v>
      </c>
      <c r="T948">
        <v>6</v>
      </c>
    </row>
    <row r="949" spans="1:20" x14ac:dyDescent="0.25">
      <c r="A949" s="13">
        <v>42156</v>
      </c>
      <c r="B949">
        <v>92072</v>
      </c>
      <c r="C949" t="s">
        <v>22</v>
      </c>
      <c r="D949">
        <v>49</v>
      </c>
      <c r="E949" t="s">
        <v>16</v>
      </c>
      <c r="F949" t="s">
        <v>32</v>
      </c>
      <c r="G949" s="13"/>
      <c r="H949" t="s">
        <v>64</v>
      </c>
      <c r="I949" t="s">
        <v>25</v>
      </c>
      <c r="J949" s="13">
        <v>39686</v>
      </c>
      <c r="K949" t="s">
        <v>42</v>
      </c>
      <c r="L949" t="s">
        <v>64</v>
      </c>
      <c r="M949" t="s">
        <v>76</v>
      </c>
      <c r="N949">
        <v>1009</v>
      </c>
      <c r="O949">
        <v>33.630000000000003</v>
      </c>
      <c r="P949">
        <v>0</v>
      </c>
      <c r="Q949" t="s">
        <v>2</v>
      </c>
      <c r="R949" t="s">
        <v>7</v>
      </c>
      <c r="S949" t="s">
        <v>73</v>
      </c>
      <c r="T949">
        <v>6</v>
      </c>
    </row>
    <row r="950" spans="1:20" x14ac:dyDescent="0.25">
      <c r="A950" s="13">
        <v>42156</v>
      </c>
      <c r="B950">
        <v>92246</v>
      </c>
      <c r="C950" t="s">
        <v>22</v>
      </c>
      <c r="D950">
        <v>35</v>
      </c>
      <c r="E950" t="s">
        <v>16</v>
      </c>
      <c r="F950" t="s">
        <v>32</v>
      </c>
      <c r="G950" s="13"/>
      <c r="H950" t="s">
        <v>64</v>
      </c>
      <c r="I950" t="s">
        <v>25</v>
      </c>
      <c r="J950" s="13">
        <v>40456</v>
      </c>
      <c r="K950" t="s">
        <v>42</v>
      </c>
      <c r="L950" t="s">
        <v>64</v>
      </c>
      <c r="M950" t="s">
        <v>76</v>
      </c>
      <c r="N950">
        <v>239</v>
      </c>
      <c r="O950">
        <v>7.97</v>
      </c>
      <c r="P950">
        <v>0</v>
      </c>
      <c r="Q950" t="s">
        <v>2</v>
      </c>
      <c r="R950" t="s">
        <v>7</v>
      </c>
      <c r="S950" t="s">
        <v>73</v>
      </c>
      <c r="T950">
        <v>6</v>
      </c>
    </row>
    <row r="951" spans="1:20" x14ac:dyDescent="0.25">
      <c r="A951" s="13">
        <v>42156</v>
      </c>
      <c r="B951">
        <v>92270</v>
      </c>
      <c r="C951" t="s">
        <v>22</v>
      </c>
      <c r="D951">
        <v>36</v>
      </c>
      <c r="E951" t="s">
        <v>20</v>
      </c>
      <c r="F951" t="s">
        <v>32</v>
      </c>
      <c r="G951" s="13"/>
      <c r="H951" t="s">
        <v>64</v>
      </c>
      <c r="I951" t="s">
        <v>25</v>
      </c>
      <c r="J951" s="13">
        <v>38804</v>
      </c>
      <c r="K951" t="s">
        <v>42</v>
      </c>
      <c r="L951" t="s">
        <v>64</v>
      </c>
      <c r="M951" t="s">
        <v>76</v>
      </c>
      <c r="N951">
        <v>1891</v>
      </c>
      <c r="O951">
        <v>63.03</v>
      </c>
      <c r="P951">
        <v>0</v>
      </c>
      <c r="Q951" t="s">
        <v>2</v>
      </c>
      <c r="R951" t="s">
        <v>7</v>
      </c>
      <c r="S951" t="s">
        <v>73</v>
      </c>
      <c r="T951">
        <v>6</v>
      </c>
    </row>
    <row r="952" spans="1:20" x14ac:dyDescent="0.25">
      <c r="A952" s="13">
        <v>42156</v>
      </c>
      <c r="B952">
        <v>92328</v>
      </c>
      <c r="C952" t="s">
        <v>22</v>
      </c>
      <c r="D952">
        <v>34</v>
      </c>
      <c r="E952" t="s">
        <v>15</v>
      </c>
      <c r="F952" t="s">
        <v>32</v>
      </c>
      <c r="G952" s="13"/>
      <c r="H952" t="s">
        <v>64</v>
      </c>
      <c r="I952" t="s">
        <v>25</v>
      </c>
      <c r="J952" s="13">
        <v>39848</v>
      </c>
      <c r="K952" t="s">
        <v>42</v>
      </c>
      <c r="L952" t="s">
        <v>64</v>
      </c>
      <c r="M952" t="s">
        <v>76</v>
      </c>
      <c r="N952">
        <v>847</v>
      </c>
      <c r="O952">
        <v>28.23</v>
      </c>
      <c r="P952">
        <v>0</v>
      </c>
      <c r="Q952" t="s">
        <v>2</v>
      </c>
      <c r="R952" t="s">
        <v>7</v>
      </c>
      <c r="S952" t="s">
        <v>73</v>
      </c>
      <c r="T952">
        <v>6</v>
      </c>
    </row>
    <row r="953" spans="1:20" x14ac:dyDescent="0.25">
      <c r="A953" s="13">
        <v>42156</v>
      </c>
      <c r="B953">
        <v>92332</v>
      </c>
      <c r="C953" t="s">
        <v>22</v>
      </c>
      <c r="D953">
        <v>43</v>
      </c>
      <c r="E953" t="s">
        <v>21</v>
      </c>
      <c r="F953" t="s">
        <v>32</v>
      </c>
      <c r="G953" s="13"/>
      <c r="H953" t="s">
        <v>64</v>
      </c>
      <c r="I953" t="s">
        <v>25</v>
      </c>
      <c r="J953" s="13">
        <v>38769</v>
      </c>
      <c r="K953" t="s">
        <v>42</v>
      </c>
      <c r="L953" t="s">
        <v>64</v>
      </c>
      <c r="M953" t="s">
        <v>76</v>
      </c>
      <c r="N953">
        <v>1926</v>
      </c>
      <c r="O953">
        <v>64.2</v>
      </c>
      <c r="P953">
        <v>0</v>
      </c>
      <c r="Q953" t="s">
        <v>2</v>
      </c>
      <c r="R953" t="s">
        <v>7</v>
      </c>
      <c r="S953" t="s">
        <v>73</v>
      </c>
      <c r="T953">
        <v>6</v>
      </c>
    </row>
    <row r="954" spans="1:20" x14ac:dyDescent="0.25">
      <c r="A954" s="13">
        <v>42156</v>
      </c>
      <c r="B954">
        <v>92336</v>
      </c>
      <c r="C954" t="s">
        <v>22</v>
      </c>
      <c r="D954">
        <v>37</v>
      </c>
      <c r="E954" t="s">
        <v>19</v>
      </c>
      <c r="F954" t="s">
        <v>32</v>
      </c>
      <c r="G954" s="13"/>
      <c r="H954" t="s">
        <v>64</v>
      </c>
      <c r="I954" t="s">
        <v>25</v>
      </c>
      <c r="J954" s="13">
        <v>39869</v>
      </c>
      <c r="K954" t="s">
        <v>42</v>
      </c>
      <c r="L954" t="s">
        <v>64</v>
      </c>
      <c r="M954" t="s">
        <v>76</v>
      </c>
      <c r="N954">
        <v>826</v>
      </c>
      <c r="O954">
        <v>27.53</v>
      </c>
      <c r="P954">
        <v>0</v>
      </c>
      <c r="Q954" t="s">
        <v>2</v>
      </c>
      <c r="R954" t="s">
        <v>7</v>
      </c>
      <c r="S954" t="s">
        <v>73</v>
      </c>
      <c r="T954">
        <v>6</v>
      </c>
    </row>
    <row r="955" spans="1:20" x14ac:dyDescent="0.25">
      <c r="A955" s="13">
        <v>42156</v>
      </c>
      <c r="B955">
        <v>92338</v>
      </c>
      <c r="C955" t="s">
        <v>22</v>
      </c>
      <c r="D955">
        <v>48</v>
      </c>
      <c r="E955" t="s">
        <v>20</v>
      </c>
      <c r="F955" t="s">
        <v>32</v>
      </c>
      <c r="G955" s="13"/>
      <c r="H955" t="s">
        <v>64</v>
      </c>
      <c r="I955" t="s">
        <v>25</v>
      </c>
      <c r="J955" s="13">
        <v>40036</v>
      </c>
      <c r="K955" t="s">
        <v>42</v>
      </c>
      <c r="L955" t="s">
        <v>64</v>
      </c>
      <c r="M955" t="s">
        <v>76</v>
      </c>
      <c r="N955">
        <v>659</v>
      </c>
      <c r="O955">
        <v>21.97</v>
      </c>
      <c r="P955">
        <v>0</v>
      </c>
      <c r="Q955" t="s">
        <v>2</v>
      </c>
      <c r="R955" t="s">
        <v>7</v>
      </c>
      <c r="S955" t="s">
        <v>73</v>
      </c>
      <c r="T955">
        <v>6</v>
      </c>
    </row>
    <row r="956" spans="1:20" x14ac:dyDescent="0.25">
      <c r="A956" s="13">
        <v>42156</v>
      </c>
      <c r="B956">
        <v>95744</v>
      </c>
      <c r="C956" t="s">
        <v>22</v>
      </c>
      <c r="D956">
        <v>48</v>
      </c>
      <c r="E956" t="s">
        <v>16</v>
      </c>
      <c r="F956" t="s">
        <v>32</v>
      </c>
      <c r="G956" s="13"/>
      <c r="H956" t="s">
        <v>64</v>
      </c>
      <c r="I956" t="s">
        <v>25</v>
      </c>
      <c r="J956" s="13">
        <v>31839</v>
      </c>
      <c r="K956" t="s">
        <v>42</v>
      </c>
      <c r="L956" t="s">
        <v>64</v>
      </c>
      <c r="M956" t="s">
        <v>76</v>
      </c>
      <c r="N956">
        <v>8856</v>
      </c>
      <c r="O956">
        <v>295.2</v>
      </c>
      <c r="P956">
        <v>0</v>
      </c>
      <c r="Q956" t="s">
        <v>2</v>
      </c>
      <c r="R956" t="s">
        <v>7</v>
      </c>
      <c r="S956" t="s">
        <v>73</v>
      </c>
      <c r="T956">
        <v>6</v>
      </c>
    </row>
    <row r="957" spans="1:20" x14ac:dyDescent="0.25">
      <c r="A957" s="13">
        <v>42156</v>
      </c>
      <c r="B957">
        <v>95782</v>
      </c>
      <c r="C957" t="s">
        <v>22</v>
      </c>
      <c r="D957">
        <v>39</v>
      </c>
      <c r="E957" t="s">
        <v>19</v>
      </c>
      <c r="F957" t="s">
        <v>32</v>
      </c>
      <c r="G957" s="13"/>
      <c r="H957" t="s">
        <v>64</v>
      </c>
      <c r="I957" t="s">
        <v>25</v>
      </c>
      <c r="J957" s="13">
        <v>39708</v>
      </c>
      <c r="K957" t="s">
        <v>42</v>
      </c>
      <c r="L957" t="s">
        <v>64</v>
      </c>
      <c r="M957" t="s">
        <v>76</v>
      </c>
      <c r="N957">
        <v>987</v>
      </c>
      <c r="O957">
        <v>32.9</v>
      </c>
      <c r="P957">
        <v>0</v>
      </c>
      <c r="Q957" t="s">
        <v>2</v>
      </c>
      <c r="R957" t="s">
        <v>7</v>
      </c>
      <c r="S957" t="s">
        <v>73</v>
      </c>
      <c r="T957">
        <v>6</v>
      </c>
    </row>
    <row r="958" spans="1:20" x14ac:dyDescent="0.25">
      <c r="A958" s="13">
        <v>42156</v>
      </c>
      <c r="B958">
        <v>95788</v>
      </c>
      <c r="C958" t="s">
        <v>22</v>
      </c>
      <c r="D958">
        <v>49</v>
      </c>
      <c r="E958" t="s">
        <v>21</v>
      </c>
      <c r="F958" t="s">
        <v>32</v>
      </c>
      <c r="G958" s="13"/>
      <c r="H958" t="s">
        <v>64</v>
      </c>
      <c r="I958" t="s">
        <v>25</v>
      </c>
      <c r="J958" s="13">
        <v>40183</v>
      </c>
      <c r="K958" t="s">
        <v>42</v>
      </c>
      <c r="L958" t="s">
        <v>64</v>
      </c>
      <c r="M958" t="s">
        <v>76</v>
      </c>
      <c r="N958">
        <v>512</v>
      </c>
      <c r="O958">
        <v>17.07</v>
      </c>
      <c r="P958">
        <v>0</v>
      </c>
      <c r="Q958" t="s">
        <v>2</v>
      </c>
      <c r="R958" t="s">
        <v>7</v>
      </c>
      <c r="S958" t="s">
        <v>73</v>
      </c>
      <c r="T958">
        <v>6</v>
      </c>
    </row>
    <row r="959" spans="1:20" x14ac:dyDescent="0.25">
      <c r="A959" s="13">
        <v>42156</v>
      </c>
      <c r="B959">
        <v>103362</v>
      </c>
      <c r="C959" t="s">
        <v>22</v>
      </c>
      <c r="D959">
        <v>37</v>
      </c>
      <c r="E959" t="s">
        <v>15</v>
      </c>
      <c r="F959" t="s">
        <v>32</v>
      </c>
      <c r="G959" s="13"/>
      <c r="H959" t="s">
        <v>64</v>
      </c>
      <c r="I959" t="s">
        <v>25</v>
      </c>
      <c r="J959" s="13">
        <v>39994</v>
      </c>
      <c r="K959" t="s">
        <v>42</v>
      </c>
      <c r="L959" t="s">
        <v>64</v>
      </c>
      <c r="M959" t="s">
        <v>76</v>
      </c>
      <c r="N959">
        <v>701</v>
      </c>
      <c r="O959">
        <v>23.37</v>
      </c>
      <c r="P959">
        <v>0</v>
      </c>
      <c r="Q959" t="s">
        <v>2</v>
      </c>
      <c r="R959" t="s">
        <v>7</v>
      </c>
      <c r="S959" t="s">
        <v>73</v>
      </c>
      <c r="T959">
        <v>6</v>
      </c>
    </row>
    <row r="960" spans="1:20" x14ac:dyDescent="0.25">
      <c r="A960" s="13">
        <v>42186</v>
      </c>
      <c r="B960">
        <v>33288</v>
      </c>
      <c r="C960" t="s">
        <v>22</v>
      </c>
      <c r="D960">
        <v>44</v>
      </c>
      <c r="E960" t="s">
        <v>21</v>
      </c>
      <c r="F960" t="s">
        <v>32</v>
      </c>
      <c r="G960" s="13"/>
      <c r="H960" t="s">
        <v>64</v>
      </c>
      <c r="I960" t="s">
        <v>25</v>
      </c>
      <c r="J960" s="13">
        <v>39645</v>
      </c>
      <c r="K960" t="s">
        <v>42</v>
      </c>
      <c r="L960" t="s">
        <v>64</v>
      </c>
      <c r="M960" t="s">
        <v>76</v>
      </c>
      <c r="N960">
        <v>1080</v>
      </c>
      <c r="O960">
        <v>36</v>
      </c>
      <c r="P960">
        <v>0</v>
      </c>
      <c r="Q960" t="s">
        <v>2</v>
      </c>
      <c r="R960" t="s">
        <v>8</v>
      </c>
      <c r="S960" t="s">
        <v>74</v>
      </c>
      <c r="T960">
        <v>7</v>
      </c>
    </row>
    <row r="961" spans="1:20" x14ac:dyDescent="0.25">
      <c r="A961" s="13">
        <v>42186</v>
      </c>
      <c r="B961">
        <v>92072</v>
      </c>
      <c r="C961" t="s">
        <v>22</v>
      </c>
      <c r="D961">
        <v>49</v>
      </c>
      <c r="E961" t="s">
        <v>16</v>
      </c>
      <c r="F961" t="s">
        <v>32</v>
      </c>
      <c r="G961" s="13"/>
      <c r="H961" t="s">
        <v>64</v>
      </c>
      <c r="I961" t="s">
        <v>25</v>
      </c>
      <c r="J961" s="13">
        <v>39686</v>
      </c>
      <c r="K961" t="s">
        <v>42</v>
      </c>
      <c r="L961" t="s">
        <v>64</v>
      </c>
      <c r="M961" t="s">
        <v>76</v>
      </c>
      <c r="N961">
        <v>1039</v>
      </c>
      <c r="O961">
        <v>34.630000000000003</v>
      </c>
      <c r="P961">
        <v>0</v>
      </c>
      <c r="Q961" t="s">
        <v>2</v>
      </c>
      <c r="R961" t="s">
        <v>8</v>
      </c>
      <c r="S961" t="s">
        <v>74</v>
      </c>
      <c r="T961">
        <v>7</v>
      </c>
    </row>
    <row r="962" spans="1:20" x14ac:dyDescent="0.25">
      <c r="A962" s="13">
        <v>42186</v>
      </c>
      <c r="B962">
        <v>92246</v>
      </c>
      <c r="C962" t="s">
        <v>22</v>
      </c>
      <c r="D962">
        <v>35</v>
      </c>
      <c r="E962" t="s">
        <v>16</v>
      </c>
      <c r="F962" t="s">
        <v>32</v>
      </c>
      <c r="G962" s="13"/>
      <c r="H962" t="s">
        <v>64</v>
      </c>
      <c r="I962" t="s">
        <v>25</v>
      </c>
      <c r="J962" s="13">
        <v>40456</v>
      </c>
      <c r="K962" t="s">
        <v>42</v>
      </c>
      <c r="L962" t="s">
        <v>64</v>
      </c>
      <c r="M962" t="s">
        <v>76</v>
      </c>
      <c r="N962">
        <v>269</v>
      </c>
      <c r="O962">
        <v>8.9700000000000006</v>
      </c>
      <c r="P962">
        <v>0</v>
      </c>
      <c r="Q962" t="s">
        <v>2</v>
      </c>
      <c r="R962" t="s">
        <v>8</v>
      </c>
      <c r="S962" t="s">
        <v>74</v>
      </c>
      <c r="T962">
        <v>7</v>
      </c>
    </row>
    <row r="963" spans="1:20" x14ac:dyDescent="0.25">
      <c r="A963" s="13">
        <v>42186</v>
      </c>
      <c r="B963">
        <v>92270</v>
      </c>
      <c r="C963" t="s">
        <v>22</v>
      </c>
      <c r="D963">
        <v>36</v>
      </c>
      <c r="E963" t="s">
        <v>20</v>
      </c>
      <c r="F963" t="s">
        <v>32</v>
      </c>
      <c r="G963" s="13"/>
      <c r="H963" t="s">
        <v>64</v>
      </c>
      <c r="I963" t="s">
        <v>25</v>
      </c>
      <c r="J963" s="13">
        <v>38804</v>
      </c>
      <c r="K963" t="s">
        <v>42</v>
      </c>
      <c r="L963" t="s">
        <v>64</v>
      </c>
      <c r="M963" t="s">
        <v>76</v>
      </c>
      <c r="N963">
        <v>1921</v>
      </c>
      <c r="O963">
        <v>64.03</v>
      </c>
      <c r="P963">
        <v>0</v>
      </c>
      <c r="Q963" t="s">
        <v>2</v>
      </c>
      <c r="R963" t="s">
        <v>8</v>
      </c>
      <c r="S963" t="s">
        <v>74</v>
      </c>
      <c r="T963">
        <v>7</v>
      </c>
    </row>
    <row r="964" spans="1:20" x14ac:dyDescent="0.25">
      <c r="A964" s="13">
        <v>42186</v>
      </c>
      <c r="B964">
        <v>92328</v>
      </c>
      <c r="C964" t="s">
        <v>22</v>
      </c>
      <c r="D964">
        <v>34</v>
      </c>
      <c r="E964" t="s">
        <v>15</v>
      </c>
      <c r="F964" t="s">
        <v>32</v>
      </c>
      <c r="G964" s="13"/>
      <c r="H964" t="s">
        <v>64</v>
      </c>
      <c r="I964" t="s">
        <v>25</v>
      </c>
      <c r="J964" s="13">
        <v>39848</v>
      </c>
      <c r="K964" t="s">
        <v>42</v>
      </c>
      <c r="L964" t="s">
        <v>64</v>
      </c>
      <c r="M964" t="s">
        <v>76</v>
      </c>
      <c r="N964">
        <v>877</v>
      </c>
      <c r="O964">
        <v>29.23</v>
      </c>
      <c r="P964">
        <v>0</v>
      </c>
      <c r="Q964" t="s">
        <v>2</v>
      </c>
      <c r="R964" t="s">
        <v>8</v>
      </c>
      <c r="S964" t="s">
        <v>74</v>
      </c>
      <c r="T964">
        <v>7</v>
      </c>
    </row>
    <row r="965" spans="1:20" x14ac:dyDescent="0.25">
      <c r="A965" s="13">
        <v>42186</v>
      </c>
      <c r="B965">
        <v>92332</v>
      </c>
      <c r="C965" t="s">
        <v>22</v>
      </c>
      <c r="D965">
        <v>43</v>
      </c>
      <c r="E965" t="s">
        <v>21</v>
      </c>
      <c r="F965" t="s">
        <v>32</v>
      </c>
      <c r="G965" s="13"/>
      <c r="H965" t="s">
        <v>64</v>
      </c>
      <c r="I965" t="s">
        <v>25</v>
      </c>
      <c r="J965" s="13">
        <v>38769</v>
      </c>
      <c r="K965" t="s">
        <v>42</v>
      </c>
      <c r="L965" t="s">
        <v>64</v>
      </c>
      <c r="M965" t="s">
        <v>76</v>
      </c>
      <c r="N965">
        <v>1956</v>
      </c>
      <c r="O965">
        <v>65.2</v>
      </c>
      <c r="P965">
        <v>0</v>
      </c>
      <c r="Q965" t="s">
        <v>2</v>
      </c>
      <c r="R965" t="s">
        <v>8</v>
      </c>
      <c r="S965" t="s">
        <v>74</v>
      </c>
      <c r="T965">
        <v>7</v>
      </c>
    </row>
    <row r="966" spans="1:20" x14ac:dyDescent="0.25">
      <c r="A966" s="13">
        <v>42186</v>
      </c>
      <c r="B966">
        <v>92336</v>
      </c>
      <c r="C966" t="s">
        <v>22</v>
      </c>
      <c r="D966">
        <v>37</v>
      </c>
      <c r="E966" t="s">
        <v>19</v>
      </c>
      <c r="F966" t="s">
        <v>32</v>
      </c>
      <c r="G966" s="13"/>
      <c r="H966" t="s">
        <v>64</v>
      </c>
      <c r="I966" t="s">
        <v>25</v>
      </c>
      <c r="J966" s="13">
        <v>39869</v>
      </c>
      <c r="K966" t="s">
        <v>42</v>
      </c>
      <c r="L966" t="s">
        <v>64</v>
      </c>
      <c r="M966" t="s">
        <v>76</v>
      </c>
      <c r="N966">
        <v>856</v>
      </c>
      <c r="O966">
        <v>28.53</v>
      </c>
      <c r="P966">
        <v>0</v>
      </c>
      <c r="Q966" t="s">
        <v>2</v>
      </c>
      <c r="R966" t="s">
        <v>8</v>
      </c>
      <c r="S966" t="s">
        <v>74</v>
      </c>
      <c r="T966">
        <v>7</v>
      </c>
    </row>
    <row r="967" spans="1:20" x14ac:dyDescent="0.25">
      <c r="A967" s="13">
        <v>42186</v>
      </c>
      <c r="B967">
        <v>92338</v>
      </c>
      <c r="C967" t="s">
        <v>22</v>
      </c>
      <c r="D967">
        <v>48</v>
      </c>
      <c r="E967" t="s">
        <v>20</v>
      </c>
      <c r="F967" t="s">
        <v>32</v>
      </c>
      <c r="G967" s="13"/>
      <c r="H967" t="s">
        <v>64</v>
      </c>
      <c r="I967" t="s">
        <v>25</v>
      </c>
      <c r="J967" s="13">
        <v>40036</v>
      </c>
      <c r="K967" t="s">
        <v>42</v>
      </c>
      <c r="L967" t="s">
        <v>64</v>
      </c>
      <c r="M967" t="s">
        <v>76</v>
      </c>
      <c r="N967">
        <v>689</v>
      </c>
      <c r="O967">
        <v>22.97</v>
      </c>
      <c r="P967">
        <v>0</v>
      </c>
      <c r="Q967" t="s">
        <v>2</v>
      </c>
      <c r="R967" t="s">
        <v>8</v>
      </c>
      <c r="S967" t="s">
        <v>74</v>
      </c>
      <c r="T967">
        <v>7</v>
      </c>
    </row>
    <row r="968" spans="1:20" x14ac:dyDescent="0.25">
      <c r="A968" s="13">
        <v>42186</v>
      </c>
      <c r="B968">
        <v>95744</v>
      </c>
      <c r="C968" t="s">
        <v>22</v>
      </c>
      <c r="D968">
        <v>48</v>
      </c>
      <c r="E968" t="s">
        <v>16</v>
      </c>
      <c r="F968" t="s">
        <v>32</v>
      </c>
      <c r="G968" s="13"/>
      <c r="H968" t="s">
        <v>64</v>
      </c>
      <c r="I968" t="s">
        <v>25</v>
      </c>
      <c r="J968" s="13">
        <v>31839</v>
      </c>
      <c r="K968" t="s">
        <v>42</v>
      </c>
      <c r="L968" t="s">
        <v>64</v>
      </c>
      <c r="M968" t="s">
        <v>76</v>
      </c>
      <c r="N968">
        <v>8886</v>
      </c>
      <c r="O968">
        <v>296.2</v>
      </c>
      <c r="P968">
        <v>0</v>
      </c>
      <c r="Q968" t="s">
        <v>2</v>
      </c>
      <c r="R968" t="s">
        <v>8</v>
      </c>
      <c r="S968" t="s">
        <v>74</v>
      </c>
      <c r="T968">
        <v>7</v>
      </c>
    </row>
    <row r="969" spans="1:20" x14ac:dyDescent="0.25">
      <c r="A969" s="13">
        <v>42186</v>
      </c>
      <c r="B969">
        <v>95782</v>
      </c>
      <c r="C969" t="s">
        <v>22</v>
      </c>
      <c r="D969">
        <v>39</v>
      </c>
      <c r="E969" t="s">
        <v>19</v>
      </c>
      <c r="F969" t="s">
        <v>32</v>
      </c>
      <c r="G969" s="13"/>
      <c r="H969" t="s">
        <v>64</v>
      </c>
      <c r="I969" t="s">
        <v>25</v>
      </c>
      <c r="J969" s="13">
        <v>39708</v>
      </c>
      <c r="K969" t="s">
        <v>42</v>
      </c>
      <c r="L969" t="s">
        <v>64</v>
      </c>
      <c r="M969" t="s">
        <v>76</v>
      </c>
      <c r="N969">
        <v>1017</v>
      </c>
      <c r="O969">
        <v>33.9</v>
      </c>
      <c r="P969">
        <v>0</v>
      </c>
      <c r="Q969" t="s">
        <v>2</v>
      </c>
      <c r="R969" t="s">
        <v>8</v>
      </c>
      <c r="S969" t="s">
        <v>74</v>
      </c>
      <c r="T969">
        <v>7</v>
      </c>
    </row>
    <row r="970" spans="1:20" x14ac:dyDescent="0.25">
      <c r="A970" s="13">
        <v>42186</v>
      </c>
      <c r="B970">
        <v>95788</v>
      </c>
      <c r="C970" t="s">
        <v>22</v>
      </c>
      <c r="D970">
        <v>49</v>
      </c>
      <c r="E970" t="s">
        <v>21</v>
      </c>
      <c r="F970" t="s">
        <v>32</v>
      </c>
      <c r="G970" s="13"/>
      <c r="H970" t="s">
        <v>64</v>
      </c>
      <c r="I970" t="s">
        <v>25</v>
      </c>
      <c r="J970" s="13">
        <v>40183</v>
      </c>
      <c r="K970" t="s">
        <v>42</v>
      </c>
      <c r="L970" t="s">
        <v>64</v>
      </c>
      <c r="M970" t="s">
        <v>76</v>
      </c>
      <c r="N970">
        <v>542</v>
      </c>
      <c r="O970">
        <v>18.07</v>
      </c>
      <c r="P970">
        <v>0</v>
      </c>
      <c r="Q970" t="s">
        <v>2</v>
      </c>
      <c r="R970" t="s">
        <v>8</v>
      </c>
      <c r="S970" t="s">
        <v>74</v>
      </c>
      <c r="T970">
        <v>7</v>
      </c>
    </row>
    <row r="971" spans="1:20" x14ac:dyDescent="0.25">
      <c r="A971" s="13">
        <v>42186</v>
      </c>
      <c r="B971">
        <v>103362</v>
      </c>
      <c r="C971" t="s">
        <v>22</v>
      </c>
      <c r="D971">
        <v>37</v>
      </c>
      <c r="E971" t="s">
        <v>15</v>
      </c>
      <c r="F971" t="s">
        <v>32</v>
      </c>
      <c r="G971" s="13"/>
      <c r="H971" t="s">
        <v>64</v>
      </c>
      <c r="I971" t="s">
        <v>25</v>
      </c>
      <c r="J971" s="13">
        <v>39994</v>
      </c>
      <c r="K971" t="s">
        <v>42</v>
      </c>
      <c r="L971" t="s">
        <v>64</v>
      </c>
      <c r="M971" t="s">
        <v>76</v>
      </c>
      <c r="N971">
        <v>731</v>
      </c>
      <c r="O971">
        <v>24.37</v>
      </c>
      <c r="P971">
        <v>0</v>
      </c>
      <c r="Q971" t="s">
        <v>2</v>
      </c>
      <c r="R971" t="s">
        <v>8</v>
      </c>
      <c r="S971" t="s">
        <v>74</v>
      </c>
      <c r="T971">
        <v>7</v>
      </c>
    </row>
    <row r="972" spans="1:20" x14ac:dyDescent="0.25">
      <c r="A972" s="13">
        <v>42217</v>
      </c>
      <c r="B972">
        <v>33288</v>
      </c>
      <c r="C972" t="s">
        <v>22</v>
      </c>
      <c r="D972">
        <v>44</v>
      </c>
      <c r="E972" t="s">
        <v>21</v>
      </c>
      <c r="F972" t="s">
        <v>32</v>
      </c>
      <c r="G972" s="13"/>
      <c r="H972" t="s">
        <v>64</v>
      </c>
      <c r="I972" t="s">
        <v>25</v>
      </c>
      <c r="J972" s="13">
        <v>39645</v>
      </c>
      <c r="K972" t="s">
        <v>42</v>
      </c>
      <c r="L972" t="s">
        <v>64</v>
      </c>
      <c r="M972" t="s">
        <v>76</v>
      </c>
      <c r="N972">
        <v>1111</v>
      </c>
      <c r="O972">
        <v>37.03</v>
      </c>
      <c r="P972">
        <v>0</v>
      </c>
      <c r="Q972" t="s">
        <v>2</v>
      </c>
      <c r="R972" t="s">
        <v>8</v>
      </c>
      <c r="S972" t="s">
        <v>70</v>
      </c>
      <c r="T972">
        <v>8</v>
      </c>
    </row>
    <row r="973" spans="1:20" x14ac:dyDescent="0.25">
      <c r="A973" s="13">
        <v>42217</v>
      </c>
      <c r="B973">
        <v>92072</v>
      </c>
      <c r="C973" t="s">
        <v>22</v>
      </c>
      <c r="D973">
        <v>49</v>
      </c>
      <c r="E973" t="s">
        <v>16</v>
      </c>
      <c r="F973" t="s">
        <v>32</v>
      </c>
      <c r="G973" s="13"/>
      <c r="H973" t="s">
        <v>64</v>
      </c>
      <c r="I973" t="s">
        <v>25</v>
      </c>
      <c r="J973" s="13">
        <v>39686</v>
      </c>
      <c r="K973" t="s">
        <v>42</v>
      </c>
      <c r="L973" t="s">
        <v>64</v>
      </c>
      <c r="M973" t="s">
        <v>76</v>
      </c>
      <c r="N973">
        <v>1070</v>
      </c>
      <c r="O973">
        <v>35.67</v>
      </c>
      <c r="P973">
        <v>0</v>
      </c>
      <c r="Q973" t="s">
        <v>2</v>
      </c>
      <c r="R973" t="s">
        <v>8</v>
      </c>
      <c r="S973" t="s">
        <v>70</v>
      </c>
      <c r="T973">
        <v>8</v>
      </c>
    </row>
    <row r="974" spans="1:20" x14ac:dyDescent="0.25">
      <c r="A974" s="13">
        <v>42217</v>
      </c>
      <c r="B974">
        <v>92246</v>
      </c>
      <c r="C974" t="s">
        <v>22</v>
      </c>
      <c r="D974">
        <v>35</v>
      </c>
      <c r="E974" t="s">
        <v>16</v>
      </c>
      <c r="F974" t="s">
        <v>32</v>
      </c>
      <c r="G974" s="13"/>
      <c r="H974" t="s">
        <v>64</v>
      </c>
      <c r="I974" t="s">
        <v>25</v>
      </c>
      <c r="J974" s="13">
        <v>40456</v>
      </c>
      <c r="K974" t="s">
        <v>42</v>
      </c>
      <c r="L974" t="s">
        <v>64</v>
      </c>
      <c r="M974" t="s">
        <v>76</v>
      </c>
      <c r="N974">
        <v>300</v>
      </c>
      <c r="O974">
        <v>10</v>
      </c>
      <c r="P974">
        <v>0</v>
      </c>
      <c r="Q974" t="s">
        <v>2</v>
      </c>
      <c r="R974" t="s">
        <v>8</v>
      </c>
      <c r="S974" t="s">
        <v>70</v>
      </c>
      <c r="T974">
        <v>8</v>
      </c>
    </row>
    <row r="975" spans="1:20" x14ac:dyDescent="0.25">
      <c r="A975" s="13">
        <v>42217</v>
      </c>
      <c r="B975">
        <v>92270</v>
      </c>
      <c r="C975" t="s">
        <v>22</v>
      </c>
      <c r="D975">
        <v>36</v>
      </c>
      <c r="E975" t="s">
        <v>20</v>
      </c>
      <c r="F975" t="s">
        <v>32</v>
      </c>
      <c r="G975" s="13"/>
      <c r="H975" t="s">
        <v>64</v>
      </c>
      <c r="I975" t="s">
        <v>25</v>
      </c>
      <c r="J975" s="13">
        <v>38804</v>
      </c>
      <c r="K975" t="s">
        <v>42</v>
      </c>
      <c r="L975" t="s">
        <v>64</v>
      </c>
      <c r="M975" t="s">
        <v>76</v>
      </c>
      <c r="N975">
        <v>1952</v>
      </c>
      <c r="O975">
        <v>65.069999999999993</v>
      </c>
      <c r="P975">
        <v>0</v>
      </c>
      <c r="Q975" t="s">
        <v>2</v>
      </c>
      <c r="R975" t="s">
        <v>8</v>
      </c>
      <c r="S975" t="s">
        <v>70</v>
      </c>
      <c r="T975">
        <v>8</v>
      </c>
    </row>
    <row r="976" spans="1:20" x14ac:dyDescent="0.25">
      <c r="A976" s="13">
        <v>42217</v>
      </c>
      <c r="B976">
        <v>92328</v>
      </c>
      <c r="C976" t="s">
        <v>22</v>
      </c>
      <c r="D976">
        <v>34</v>
      </c>
      <c r="E976" t="s">
        <v>15</v>
      </c>
      <c r="F976" t="s">
        <v>32</v>
      </c>
      <c r="G976" s="13"/>
      <c r="H976" t="s">
        <v>64</v>
      </c>
      <c r="I976" t="s">
        <v>25</v>
      </c>
      <c r="J976" s="13">
        <v>39848</v>
      </c>
      <c r="K976" t="s">
        <v>42</v>
      </c>
      <c r="L976" t="s">
        <v>64</v>
      </c>
      <c r="M976" t="s">
        <v>76</v>
      </c>
      <c r="N976">
        <v>908</v>
      </c>
      <c r="O976">
        <v>30.27</v>
      </c>
      <c r="P976">
        <v>0</v>
      </c>
      <c r="Q976" t="s">
        <v>2</v>
      </c>
      <c r="R976" t="s">
        <v>8</v>
      </c>
      <c r="S976" t="s">
        <v>70</v>
      </c>
      <c r="T976">
        <v>8</v>
      </c>
    </row>
    <row r="977" spans="1:20" x14ac:dyDescent="0.25">
      <c r="A977" s="13">
        <v>42217</v>
      </c>
      <c r="B977">
        <v>92332</v>
      </c>
      <c r="C977" t="s">
        <v>22</v>
      </c>
      <c r="D977">
        <v>43</v>
      </c>
      <c r="E977" t="s">
        <v>21</v>
      </c>
      <c r="F977" t="s">
        <v>32</v>
      </c>
      <c r="G977" s="13"/>
      <c r="H977" t="s">
        <v>64</v>
      </c>
      <c r="I977" t="s">
        <v>25</v>
      </c>
      <c r="J977" s="13">
        <v>38769</v>
      </c>
      <c r="K977" t="s">
        <v>42</v>
      </c>
      <c r="L977" t="s">
        <v>64</v>
      </c>
      <c r="M977" t="s">
        <v>76</v>
      </c>
      <c r="N977">
        <v>1987</v>
      </c>
      <c r="O977">
        <v>66.23</v>
      </c>
      <c r="P977">
        <v>0</v>
      </c>
      <c r="Q977" t="s">
        <v>2</v>
      </c>
      <c r="R977" t="s">
        <v>8</v>
      </c>
      <c r="S977" t="s">
        <v>70</v>
      </c>
      <c r="T977">
        <v>8</v>
      </c>
    </row>
    <row r="978" spans="1:20" x14ac:dyDescent="0.25">
      <c r="A978" s="13">
        <v>42217</v>
      </c>
      <c r="B978">
        <v>92336</v>
      </c>
      <c r="C978" t="s">
        <v>22</v>
      </c>
      <c r="D978">
        <v>37</v>
      </c>
      <c r="E978" t="s">
        <v>19</v>
      </c>
      <c r="F978" t="s">
        <v>32</v>
      </c>
      <c r="G978" s="13"/>
      <c r="H978" t="s">
        <v>64</v>
      </c>
      <c r="I978" t="s">
        <v>25</v>
      </c>
      <c r="J978" s="13">
        <v>39869</v>
      </c>
      <c r="K978" t="s">
        <v>42</v>
      </c>
      <c r="L978" t="s">
        <v>64</v>
      </c>
      <c r="M978" t="s">
        <v>76</v>
      </c>
      <c r="N978">
        <v>887</v>
      </c>
      <c r="O978">
        <v>29.57</v>
      </c>
      <c r="P978">
        <v>0</v>
      </c>
      <c r="Q978" t="s">
        <v>2</v>
      </c>
      <c r="R978" t="s">
        <v>8</v>
      </c>
      <c r="S978" t="s">
        <v>70</v>
      </c>
      <c r="T978">
        <v>8</v>
      </c>
    </row>
    <row r="979" spans="1:20" x14ac:dyDescent="0.25">
      <c r="A979" s="13">
        <v>42217</v>
      </c>
      <c r="B979">
        <v>92338</v>
      </c>
      <c r="C979" t="s">
        <v>22</v>
      </c>
      <c r="D979">
        <v>48</v>
      </c>
      <c r="E979" t="s">
        <v>20</v>
      </c>
      <c r="F979" t="s">
        <v>32</v>
      </c>
      <c r="G979" s="13"/>
      <c r="H979" t="s">
        <v>64</v>
      </c>
      <c r="I979" t="s">
        <v>25</v>
      </c>
      <c r="J979" s="13">
        <v>40036</v>
      </c>
      <c r="K979" t="s">
        <v>42</v>
      </c>
      <c r="L979" t="s">
        <v>64</v>
      </c>
      <c r="M979" t="s">
        <v>76</v>
      </c>
      <c r="N979">
        <v>720</v>
      </c>
      <c r="O979">
        <v>24</v>
      </c>
      <c r="P979">
        <v>0</v>
      </c>
      <c r="Q979" t="s">
        <v>2</v>
      </c>
      <c r="R979" t="s">
        <v>8</v>
      </c>
      <c r="S979" t="s">
        <v>70</v>
      </c>
      <c r="T979">
        <v>8</v>
      </c>
    </row>
    <row r="980" spans="1:20" x14ac:dyDescent="0.25">
      <c r="A980" s="13">
        <v>42217</v>
      </c>
      <c r="B980">
        <v>95744</v>
      </c>
      <c r="C980" t="s">
        <v>22</v>
      </c>
      <c r="D980">
        <v>48</v>
      </c>
      <c r="E980" t="s">
        <v>16</v>
      </c>
      <c r="F980" t="s">
        <v>32</v>
      </c>
      <c r="G980" s="13"/>
      <c r="H980" t="s">
        <v>64</v>
      </c>
      <c r="I980" t="s">
        <v>25</v>
      </c>
      <c r="J980" s="13">
        <v>31839</v>
      </c>
      <c r="K980" t="s">
        <v>42</v>
      </c>
      <c r="L980" t="s">
        <v>64</v>
      </c>
      <c r="M980" t="s">
        <v>76</v>
      </c>
      <c r="N980">
        <v>8917</v>
      </c>
      <c r="O980">
        <v>297.23</v>
      </c>
      <c r="P980">
        <v>0</v>
      </c>
      <c r="Q980" t="s">
        <v>2</v>
      </c>
      <c r="R980" t="s">
        <v>8</v>
      </c>
      <c r="S980" t="s">
        <v>70</v>
      </c>
      <c r="T980">
        <v>8</v>
      </c>
    </row>
    <row r="981" spans="1:20" x14ac:dyDescent="0.25">
      <c r="A981" s="13">
        <v>42217</v>
      </c>
      <c r="B981">
        <v>95782</v>
      </c>
      <c r="C981" t="s">
        <v>22</v>
      </c>
      <c r="D981">
        <v>39</v>
      </c>
      <c r="E981" t="s">
        <v>19</v>
      </c>
      <c r="F981" t="s">
        <v>32</v>
      </c>
      <c r="G981" s="13"/>
      <c r="H981" t="s">
        <v>64</v>
      </c>
      <c r="I981" t="s">
        <v>25</v>
      </c>
      <c r="J981" s="13">
        <v>39708</v>
      </c>
      <c r="K981" t="s">
        <v>42</v>
      </c>
      <c r="L981" t="s">
        <v>64</v>
      </c>
      <c r="M981" t="s">
        <v>76</v>
      </c>
      <c r="N981">
        <v>1048</v>
      </c>
      <c r="O981">
        <v>34.93</v>
      </c>
      <c r="P981">
        <v>0</v>
      </c>
      <c r="Q981" t="s">
        <v>2</v>
      </c>
      <c r="R981" t="s">
        <v>8</v>
      </c>
      <c r="S981" t="s">
        <v>70</v>
      </c>
      <c r="T981">
        <v>8</v>
      </c>
    </row>
    <row r="982" spans="1:20" x14ac:dyDescent="0.25">
      <c r="A982" s="13">
        <v>42217</v>
      </c>
      <c r="B982">
        <v>95788</v>
      </c>
      <c r="C982" t="s">
        <v>22</v>
      </c>
      <c r="D982">
        <v>49</v>
      </c>
      <c r="E982" t="s">
        <v>21</v>
      </c>
      <c r="F982" t="s">
        <v>32</v>
      </c>
      <c r="G982" s="13"/>
      <c r="H982" t="s">
        <v>64</v>
      </c>
      <c r="I982" t="s">
        <v>25</v>
      </c>
      <c r="J982" s="13">
        <v>40183</v>
      </c>
      <c r="K982" t="s">
        <v>42</v>
      </c>
      <c r="L982" t="s">
        <v>64</v>
      </c>
      <c r="M982" t="s">
        <v>76</v>
      </c>
      <c r="N982">
        <v>573</v>
      </c>
      <c r="O982">
        <v>19.100000000000001</v>
      </c>
      <c r="P982">
        <v>0</v>
      </c>
      <c r="Q982" t="s">
        <v>2</v>
      </c>
      <c r="R982" t="s">
        <v>8</v>
      </c>
      <c r="S982" t="s">
        <v>70</v>
      </c>
      <c r="T982">
        <v>8</v>
      </c>
    </row>
    <row r="983" spans="1:20" x14ac:dyDescent="0.25">
      <c r="A983" s="13">
        <v>42217</v>
      </c>
      <c r="B983">
        <v>103362</v>
      </c>
      <c r="C983" t="s">
        <v>22</v>
      </c>
      <c r="D983">
        <v>37</v>
      </c>
      <c r="E983" t="s">
        <v>15</v>
      </c>
      <c r="F983" t="s">
        <v>32</v>
      </c>
      <c r="G983" s="13"/>
      <c r="H983" t="s">
        <v>64</v>
      </c>
      <c r="I983" t="s">
        <v>25</v>
      </c>
      <c r="J983" s="13">
        <v>39994</v>
      </c>
      <c r="K983" t="s">
        <v>42</v>
      </c>
      <c r="L983" t="s">
        <v>64</v>
      </c>
      <c r="M983" t="s">
        <v>76</v>
      </c>
      <c r="N983">
        <v>762</v>
      </c>
      <c r="O983">
        <v>25.4</v>
      </c>
      <c r="P983">
        <v>0</v>
      </c>
      <c r="Q983" t="s">
        <v>2</v>
      </c>
      <c r="R983" t="s">
        <v>8</v>
      </c>
      <c r="S983" t="s">
        <v>70</v>
      </c>
      <c r="T983">
        <v>8</v>
      </c>
    </row>
    <row r="984" spans="1:20" x14ac:dyDescent="0.25">
      <c r="A984" s="13">
        <v>42248</v>
      </c>
      <c r="B984">
        <v>33288</v>
      </c>
      <c r="C984" t="s">
        <v>22</v>
      </c>
      <c r="D984">
        <v>44</v>
      </c>
      <c r="E984" t="s">
        <v>21</v>
      </c>
      <c r="F984" t="s">
        <v>32</v>
      </c>
      <c r="G984" s="13"/>
      <c r="H984" t="s">
        <v>64</v>
      </c>
      <c r="I984" t="s">
        <v>25</v>
      </c>
      <c r="J984" s="13">
        <v>39645</v>
      </c>
      <c r="K984" t="s">
        <v>42</v>
      </c>
      <c r="L984" t="s">
        <v>64</v>
      </c>
      <c r="M984" t="s">
        <v>76</v>
      </c>
      <c r="N984">
        <v>1142</v>
      </c>
      <c r="O984">
        <v>38.07</v>
      </c>
      <c r="P984">
        <v>0</v>
      </c>
      <c r="Q984" t="s">
        <v>2</v>
      </c>
      <c r="R984" t="s">
        <v>8</v>
      </c>
      <c r="S984" t="s">
        <v>71</v>
      </c>
      <c r="T984">
        <v>9</v>
      </c>
    </row>
    <row r="985" spans="1:20" x14ac:dyDescent="0.25">
      <c r="A985" s="13">
        <v>42248</v>
      </c>
      <c r="B985">
        <v>92072</v>
      </c>
      <c r="C985" t="s">
        <v>22</v>
      </c>
      <c r="D985">
        <v>49</v>
      </c>
      <c r="E985" t="s">
        <v>16</v>
      </c>
      <c r="F985" t="s">
        <v>32</v>
      </c>
      <c r="G985" s="13"/>
      <c r="H985" t="s">
        <v>64</v>
      </c>
      <c r="I985" t="s">
        <v>25</v>
      </c>
      <c r="J985" s="13">
        <v>39686</v>
      </c>
      <c r="K985" t="s">
        <v>42</v>
      </c>
      <c r="L985" t="s">
        <v>64</v>
      </c>
      <c r="M985" t="s">
        <v>76</v>
      </c>
      <c r="N985">
        <v>1101</v>
      </c>
      <c r="O985">
        <v>36.700000000000003</v>
      </c>
      <c r="P985">
        <v>0</v>
      </c>
      <c r="Q985" t="s">
        <v>2</v>
      </c>
      <c r="R985" t="s">
        <v>8</v>
      </c>
      <c r="S985" t="s">
        <v>71</v>
      </c>
      <c r="T985">
        <v>9</v>
      </c>
    </row>
    <row r="986" spans="1:20" x14ac:dyDescent="0.25">
      <c r="A986" s="13">
        <v>42248</v>
      </c>
      <c r="B986">
        <v>92246</v>
      </c>
      <c r="C986" t="s">
        <v>22</v>
      </c>
      <c r="D986">
        <v>35</v>
      </c>
      <c r="E986" t="s">
        <v>16</v>
      </c>
      <c r="F986" t="s">
        <v>32</v>
      </c>
      <c r="G986" s="13"/>
      <c r="H986" t="s">
        <v>64</v>
      </c>
      <c r="I986" t="s">
        <v>25</v>
      </c>
      <c r="J986" s="13">
        <v>40456</v>
      </c>
      <c r="K986" t="s">
        <v>42</v>
      </c>
      <c r="L986" t="s">
        <v>64</v>
      </c>
      <c r="M986" t="s">
        <v>76</v>
      </c>
      <c r="N986">
        <v>331</v>
      </c>
      <c r="O986">
        <v>11.03</v>
      </c>
      <c r="P986">
        <v>0</v>
      </c>
      <c r="Q986" t="s">
        <v>2</v>
      </c>
      <c r="R986" t="s">
        <v>8</v>
      </c>
      <c r="S986" t="s">
        <v>71</v>
      </c>
      <c r="T986">
        <v>9</v>
      </c>
    </row>
    <row r="987" spans="1:20" x14ac:dyDescent="0.25">
      <c r="A987" s="13">
        <v>42248</v>
      </c>
      <c r="B987">
        <v>92270</v>
      </c>
      <c r="C987" t="s">
        <v>22</v>
      </c>
      <c r="D987">
        <v>36</v>
      </c>
      <c r="E987" t="s">
        <v>20</v>
      </c>
      <c r="F987" t="s">
        <v>32</v>
      </c>
      <c r="G987" s="13"/>
      <c r="H987" t="s">
        <v>64</v>
      </c>
      <c r="I987" t="s">
        <v>25</v>
      </c>
      <c r="J987" s="13">
        <v>38804</v>
      </c>
      <c r="K987" t="s">
        <v>42</v>
      </c>
      <c r="L987" t="s">
        <v>64</v>
      </c>
      <c r="M987" t="s">
        <v>76</v>
      </c>
      <c r="N987">
        <v>1983</v>
      </c>
      <c r="O987">
        <v>66.099999999999994</v>
      </c>
      <c r="P987">
        <v>0</v>
      </c>
      <c r="Q987" t="s">
        <v>2</v>
      </c>
      <c r="R987" t="s">
        <v>8</v>
      </c>
      <c r="S987" t="s">
        <v>71</v>
      </c>
      <c r="T987">
        <v>9</v>
      </c>
    </row>
    <row r="988" spans="1:20" x14ac:dyDescent="0.25">
      <c r="A988" s="13">
        <v>42248</v>
      </c>
      <c r="B988">
        <v>92328</v>
      </c>
      <c r="C988" t="s">
        <v>22</v>
      </c>
      <c r="D988">
        <v>34</v>
      </c>
      <c r="E988" t="s">
        <v>15</v>
      </c>
      <c r="F988" t="s">
        <v>32</v>
      </c>
      <c r="G988" s="13"/>
      <c r="H988" t="s">
        <v>64</v>
      </c>
      <c r="I988" t="s">
        <v>25</v>
      </c>
      <c r="J988" s="13">
        <v>39848</v>
      </c>
      <c r="K988" t="s">
        <v>42</v>
      </c>
      <c r="L988" t="s">
        <v>64</v>
      </c>
      <c r="M988" t="s">
        <v>76</v>
      </c>
      <c r="N988">
        <v>939</v>
      </c>
      <c r="O988">
        <v>31.3</v>
      </c>
      <c r="P988">
        <v>0</v>
      </c>
      <c r="Q988" t="s">
        <v>2</v>
      </c>
      <c r="R988" t="s">
        <v>8</v>
      </c>
      <c r="S988" t="s">
        <v>71</v>
      </c>
      <c r="T988">
        <v>9</v>
      </c>
    </row>
    <row r="989" spans="1:20" x14ac:dyDescent="0.25">
      <c r="A989" s="13">
        <v>42248</v>
      </c>
      <c r="B989">
        <v>92332</v>
      </c>
      <c r="C989" t="s">
        <v>22</v>
      </c>
      <c r="D989">
        <v>43</v>
      </c>
      <c r="E989" t="s">
        <v>21</v>
      </c>
      <c r="F989" t="s">
        <v>32</v>
      </c>
      <c r="G989" s="13"/>
      <c r="H989" t="s">
        <v>64</v>
      </c>
      <c r="I989" t="s">
        <v>25</v>
      </c>
      <c r="J989" s="13">
        <v>38769</v>
      </c>
      <c r="K989" t="s">
        <v>42</v>
      </c>
      <c r="L989" t="s">
        <v>64</v>
      </c>
      <c r="M989" t="s">
        <v>76</v>
      </c>
      <c r="N989">
        <v>2018</v>
      </c>
      <c r="O989">
        <v>67.27</v>
      </c>
      <c r="P989">
        <v>0</v>
      </c>
      <c r="Q989" t="s">
        <v>2</v>
      </c>
      <c r="R989" t="s">
        <v>8</v>
      </c>
      <c r="S989" t="s">
        <v>71</v>
      </c>
      <c r="T989">
        <v>9</v>
      </c>
    </row>
    <row r="990" spans="1:20" x14ac:dyDescent="0.25">
      <c r="A990" s="13">
        <v>42248</v>
      </c>
      <c r="B990">
        <v>92336</v>
      </c>
      <c r="C990" t="s">
        <v>22</v>
      </c>
      <c r="D990">
        <v>37</v>
      </c>
      <c r="E990" t="s">
        <v>19</v>
      </c>
      <c r="F990" t="s">
        <v>32</v>
      </c>
      <c r="G990" s="13"/>
      <c r="H990" t="s">
        <v>64</v>
      </c>
      <c r="I990" t="s">
        <v>25</v>
      </c>
      <c r="J990" s="13">
        <v>39869</v>
      </c>
      <c r="K990" t="s">
        <v>42</v>
      </c>
      <c r="L990" t="s">
        <v>64</v>
      </c>
      <c r="M990" t="s">
        <v>76</v>
      </c>
      <c r="N990">
        <v>918</v>
      </c>
      <c r="O990">
        <v>30.6</v>
      </c>
      <c r="P990">
        <v>0</v>
      </c>
      <c r="Q990" t="s">
        <v>2</v>
      </c>
      <c r="R990" t="s">
        <v>8</v>
      </c>
      <c r="S990" t="s">
        <v>71</v>
      </c>
      <c r="T990">
        <v>9</v>
      </c>
    </row>
    <row r="991" spans="1:20" x14ac:dyDescent="0.25">
      <c r="A991" s="13">
        <v>42248</v>
      </c>
      <c r="B991">
        <v>92338</v>
      </c>
      <c r="C991" t="s">
        <v>22</v>
      </c>
      <c r="D991">
        <v>48</v>
      </c>
      <c r="E991" t="s">
        <v>20</v>
      </c>
      <c r="F991" t="s">
        <v>32</v>
      </c>
      <c r="G991" s="13"/>
      <c r="H991" t="s">
        <v>64</v>
      </c>
      <c r="I991" t="s">
        <v>25</v>
      </c>
      <c r="J991" s="13">
        <v>40036</v>
      </c>
      <c r="K991" t="s">
        <v>42</v>
      </c>
      <c r="L991" t="s">
        <v>64</v>
      </c>
      <c r="M991" t="s">
        <v>76</v>
      </c>
      <c r="N991">
        <v>751</v>
      </c>
      <c r="O991">
        <v>25.03</v>
      </c>
      <c r="P991">
        <v>0</v>
      </c>
      <c r="Q991" t="s">
        <v>2</v>
      </c>
      <c r="R991" t="s">
        <v>8</v>
      </c>
      <c r="S991" t="s">
        <v>71</v>
      </c>
      <c r="T991">
        <v>9</v>
      </c>
    </row>
    <row r="992" spans="1:20" x14ac:dyDescent="0.25">
      <c r="A992" s="13">
        <v>42248</v>
      </c>
      <c r="B992">
        <v>95744</v>
      </c>
      <c r="C992" t="s">
        <v>22</v>
      </c>
      <c r="D992">
        <v>48</v>
      </c>
      <c r="E992" t="s">
        <v>16</v>
      </c>
      <c r="F992" t="s">
        <v>32</v>
      </c>
      <c r="G992" s="13"/>
      <c r="H992" t="s">
        <v>64</v>
      </c>
      <c r="I992" t="s">
        <v>25</v>
      </c>
      <c r="J992" s="13">
        <v>31839</v>
      </c>
      <c r="K992" t="s">
        <v>42</v>
      </c>
      <c r="L992" t="s">
        <v>64</v>
      </c>
      <c r="M992" t="s">
        <v>76</v>
      </c>
      <c r="N992">
        <v>8948</v>
      </c>
      <c r="O992">
        <v>298.27</v>
      </c>
      <c r="P992">
        <v>0</v>
      </c>
      <c r="Q992" t="s">
        <v>2</v>
      </c>
      <c r="R992" t="s">
        <v>8</v>
      </c>
      <c r="S992" t="s">
        <v>71</v>
      </c>
      <c r="T992">
        <v>9</v>
      </c>
    </row>
    <row r="993" spans="1:20" x14ac:dyDescent="0.25">
      <c r="A993" s="13">
        <v>42248</v>
      </c>
      <c r="B993">
        <v>95782</v>
      </c>
      <c r="C993" t="s">
        <v>22</v>
      </c>
      <c r="D993">
        <v>39</v>
      </c>
      <c r="E993" t="s">
        <v>19</v>
      </c>
      <c r="F993" t="s">
        <v>32</v>
      </c>
      <c r="G993" s="13"/>
      <c r="H993" t="s">
        <v>64</v>
      </c>
      <c r="I993" t="s">
        <v>25</v>
      </c>
      <c r="J993" s="13">
        <v>39708</v>
      </c>
      <c r="K993" t="s">
        <v>42</v>
      </c>
      <c r="L993" t="s">
        <v>64</v>
      </c>
      <c r="M993" t="s">
        <v>76</v>
      </c>
      <c r="N993">
        <v>1079</v>
      </c>
      <c r="O993">
        <v>35.97</v>
      </c>
      <c r="P993">
        <v>0</v>
      </c>
      <c r="Q993" t="s">
        <v>2</v>
      </c>
      <c r="R993" t="s">
        <v>8</v>
      </c>
      <c r="S993" t="s">
        <v>71</v>
      </c>
      <c r="T993">
        <v>9</v>
      </c>
    </row>
    <row r="994" spans="1:20" x14ac:dyDescent="0.25">
      <c r="A994" s="13">
        <v>42248</v>
      </c>
      <c r="B994">
        <v>95788</v>
      </c>
      <c r="C994" t="s">
        <v>22</v>
      </c>
      <c r="D994">
        <v>49</v>
      </c>
      <c r="E994" t="s">
        <v>21</v>
      </c>
      <c r="F994" t="s">
        <v>32</v>
      </c>
      <c r="G994" s="13"/>
      <c r="H994" t="s">
        <v>64</v>
      </c>
      <c r="I994" t="s">
        <v>25</v>
      </c>
      <c r="J994" s="13">
        <v>40183</v>
      </c>
      <c r="K994" t="s">
        <v>42</v>
      </c>
      <c r="L994" t="s">
        <v>64</v>
      </c>
      <c r="M994" t="s">
        <v>76</v>
      </c>
      <c r="N994">
        <v>604</v>
      </c>
      <c r="O994">
        <v>20.13</v>
      </c>
      <c r="P994">
        <v>0</v>
      </c>
      <c r="Q994" t="s">
        <v>2</v>
      </c>
      <c r="R994" t="s">
        <v>8</v>
      </c>
      <c r="S994" t="s">
        <v>71</v>
      </c>
      <c r="T994">
        <v>9</v>
      </c>
    </row>
    <row r="995" spans="1:20" x14ac:dyDescent="0.25">
      <c r="A995" s="13">
        <v>42248</v>
      </c>
      <c r="B995">
        <v>103362</v>
      </c>
      <c r="C995" t="s">
        <v>22</v>
      </c>
      <c r="D995">
        <v>37</v>
      </c>
      <c r="E995" t="s">
        <v>15</v>
      </c>
      <c r="F995" t="s">
        <v>32</v>
      </c>
      <c r="G995" s="13"/>
      <c r="H995" t="s">
        <v>64</v>
      </c>
      <c r="I995" t="s">
        <v>25</v>
      </c>
      <c r="J995" s="13">
        <v>39994</v>
      </c>
      <c r="K995" t="s">
        <v>42</v>
      </c>
      <c r="L995" t="s">
        <v>64</v>
      </c>
      <c r="M995" t="s">
        <v>76</v>
      </c>
      <c r="N995">
        <v>793</v>
      </c>
      <c r="O995">
        <v>26.43</v>
      </c>
      <c r="P995">
        <v>0</v>
      </c>
      <c r="Q995" t="s">
        <v>2</v>
      </c>
      <c r="R995" t="s">
        <v>8</v>
      </c>
      <c r="S995" t="s">
        <v>71</v>
      </c>
      <c r="T995">
        <v>9</v>
      </c>
    </row>
    <row r="996" spans="1:20" x14ac:dyDescent="0.25">
      <c r="A996" s="13">
        <v>42278</v>
      </c>
      <c r="B996">
        <v>33288</v>
      </c>
      <c r="C996" t="s">
        <v>22</v>
      </c>
      <c r="D996">
        <v>44</v>
      </c>
      <c r="E996" t="s">
        <v>21</v>
      </c>
      <c r="F996" t="s">
        <v>32</v>
      </c>
      <c r="G996" s="13"/>
      <c r="H996" t="s">
        <v>64</v>
      </c>
      <c r="I996" t="s">
        <v>25</v>
      </c>
      <c r="J996" s="13">
        <v>39645</v>
      </c>
      <c r="K996" t="s">
        <v>42</v>
      </c>
      <c r="L996" t="s">
        <v>64</v>
      </c>
      <c r="M996" t="s">
        <v>76</v>
      </c>
      <c r="N996">
        <v>1172</v>
      </c>
      <c r="O996">
        <v>39.07</v>
      </c>
      <c r="P996">
        <v>0</v>
      </c>
      <c r="Q996" t="s">
        <v>2</v>
      </c>
      <c r="R996" t="s">
        <v>9</v>
      </c>
      <c r="S996" t="s">
        <v>66</v>
      </c>
      <c r="T996">
        <v>10</v>
      </c>
    </row>
    <row r="997" spans="1:20" x14ac:dyDescent="0.25">
      <c r="A997" s="13">
        <v>42278</v>
      </c>
      <c r="B997">
        <v>92072</v>
      </c>
      <c r="C997" t="s">
        <v>22</v>
      </c>
      <c r="D997">
        <v>49</v>
      </c>
      <c r="E997" t="s">
        <v>16</v>
      </c>
      <c r="F997" t="s">
        <v>32</v>
      </c>
      <c r="G997" s="13"/>
      <c r="H997" t="s">
        <v>64</v>
      </c>
      <c r="I997" t="s">
        <v>25</v>
      </c>
      <c r="J997" s="13">
        <v>39686</v>
      </c>
      <c r="K997" t="s">
        <v>42</v>
      </c>
      <c r="L997" t="s">
        <v>64</v>
      </c>
      <c r="M997" t="s">
        <v>76</v>
      </c>
      <c r="N997">
        <v>1131</v>
      </c>
      <c r="O997">
        <v>37.700000000000003</v>
      </c>
      <c r="P997">
        <v>0</v>
      </c>
      <c r="Q997" t="s">
        <v>2</v>
      </c>
      <c r="R997" t="s">
        <v>9</v>
      </c>
      <c r="S997" t="s">
        <v>66</v>
      </c>
      <c r="T997">
        <v>10</v>
      </c>
    </row>
    <row r="998" spans="1:20" x14ac:dyDescent="0.25">
      <c r="A998" s="13">
        <v>42278</v>
      </c>
      <c r="B998">
        <v>92246</v>
      </c>
      <c r="C998" t="s">
        <v>22</v>
      </c>
      <c r="D998">
        <v>35</v>
      </c>
      <c r="E998" t="s">
        <v>16</v>
      </c>
      <c r="F998" t="s">
        <v>32</v>
      </c>
      <c r="G998" s="13"/>
      <c r="H998" t="s">
        <v>64</v>
      </c>
      <c r="I998" t="s">
        <v>25</v>
      </c>
      <c r="J998" s="13">
        <v>40456</v>
      </c>
      <c r="K998" t="s">
        <v>42</v>
      </c>
      <c r="L998" t="s">
        <v>64</v>
      </c>
      <c r="M998" t="s">
        <v>76</v>
      </c>
      <c r="N998">
        <v>361</v>
      </c>
      <c r="O998">
        <v>12.03</v>
      </c>
      <c r="P998">
        <v>0</v>
      </c>
      <c r="Q998" t="s">
        <v>2</v>
      </c>
      <c r="R998" t="s">
        <v>9</v>
      </c>
      <c r="S998" t="s">
        <v>66</v>
      </c>
      <c r="T998">
        <v>10</v>
      </c>
    </row>
    <row r="999" spans="1:20" x14ac:dyDescent="0.25">
      <c r="A999" s="13">
        <v>42278</v>
      </c>
      <c r="B999">
        <v>92270</v>
      </c>
      <c r="C999" t="s">
        <v>22</v>
      </c>
      <c r="D999">
        <v>36</v>
      </c>
      <c r="E999" t="s">
        <v>20</v>
      </c>
      <c r="F999" t="s">
        <v>32</v>
      </c>
      <c r="G999" s="13"/>
      <c r="H999" t="s">
        <v>64</v>
      </c>
      <c r="I999" t="s">
        <v>25</v>
      </c>
      <c r="J999" s="13">
        <v>38804</v>
      </c>
      <c r="K999" t="s">
        <v>42</v>
      </c>
      <c r="L999" t="s">
        <v>64</v>
      </c>
      <c r="M999" t="s">
        <v>76</v>
      </c>
      <c r="N999">
        <v>2013</v>
      </c>
      <c r="O999">
        <v>67.099999999999994</v>
      </c>
      <c r="P999">
        <v>0</v>
      </c>
      <c r="Q999" t="s">
        <v>2</v>
      </c>
      <c r="R999" t="s">
        <v>9</v>
      </c>
      <c r="S999" t="s">
        <v>66</v>
      </c>
      <c r="T999">
        <v>10</v>
      </c>
    </row>
    <row r="1000" spans="1:20" x14ac:dyDescent="0.25">
      <c r="A1000" s="13">
        <v>42278</v>
      </c>
      <c r="B1000">
        <v>92328</v>
      </c>
      <c r="C1000" t="s">
        <v>22</v>
      </c>
      <c r="D1000">
        <v>34</v>
      </c>
      <c r="E1000" t="s">
        <v>15</v>
      </c>
      <c r="F1000" t="s">
        <v>32</v>
      </c>
      <c r="G1000" s="13"/>
      <c r="H1000" t="s">
        <v>64</v>
      </c>
      <c r="I1000" t="s">
        <v>25</v>
      </c>
      <c r="J1000" s="13">
        <v>39848</v>
      </c>
      <c r="K1000" t="s">
        <v>42</v>
      </c>
      <c r="L1000" t="s">
        <v>64</v>
      </c>
      <c r="M1000" t="s">
        <v>76</v>
      </c>
      <c r="N1000">
        <v>969</v>
      </c>
      <c r="O1000">
        <v>32.299999999999997</v>
      </c>
      <c r="P1000">
        <v>0</v>
      </c>
      <c r="Q1000" t="s">
        <v>2</v>
      </c>
      <c r="R1000" t="s">
        <v>9</v>
      </c>
      <c r="S1000" t="s">
        <v>66</v>
      </c>
      <c r="T1000">
        <v>10</v>
      </c>
    </row>
    <row r="1001" spans="1:20" x14ac:dyDescent="0.25">
      <c r="A1001" s="13">
        <v>42278</v>
      </c>
      <c r="B1001">
        <v>92332</v>
      </c>
      <c r="C1001" t="s">
        <v>22</v>
      </c>
      <c r="D1001">
        <v>43</v>
      </c>
      <c r="E1001" t="s">
        <v>21</v>
      </c>
      <c r="F1001" t="s">
        <v>32</v>
      </c>
      <c r="G1001" s="13"/>
      <c r="H1001" t="s">
        <v>64</v>
      </c>
      <c r="I1001" t="s">
        <v>25</v>
      </c>
      <c r="J1001" s="13">
        <v>38769</v>
      </c>
      <c r="K1001" t="s">
        <v>42</v>
      </c>
      <c r="L1001" t="s">
        <v>64</v>
      </c>
      <c r="M1001" t="s">
        <v>76</v>
      </c>
      <c r="N1001">
        <v>2048</v>
      </c>
      <c r="O1001">
        <v>68.27</v>
      </c>
      <c r="P1001">
        <v>0</v>
      </c>
      <c r="Q1001" t="s">
        <v>2</v>
      </c>
      <c r="R1001" t="s">
        <v>9</v>
      </c>
      <c r="S1001" t="s">
        <v>66</v>
      </c>
      <c r="T1001">
        <v>10</v>
      </c>
    </row>
    <row r="1002" spans="1:20" x14ac:dyDescent="0.25">
      <c r="A1002" s="13">
        <v>42278</v>
      </c>
      <c r="B1002">
        <v>92336</v>
      </c>
      <c r="C1002" t="s">
        <v>22</v>
      </c>
      <c r="D1002">
        <v>37</v>
      </c>
      <c r="E1002" t="s">
        <v>19</v>
      </c>
      <c r="F1002" t="s">
        <v>32</v>
      </c>
      <c r="G1002" s="13"/>
      <c r="H1002" t="s">
        <v>64</v>
      </c>
      <c r="I1002" t="s">
        <v>25</v>
      </c>
      <c r="J1002" s="13">
        <v>39869</v>
      </c>
      <c r="K1002" t="s">
        <v>42</v>
      </c>
      <c r="L1002" t="s">
        <v>64</v>
      </c>
      <c r="M1002" t="s">
        <v>76</v>
      </c>
      <c r="N1002">
        <v>948</v>
      </c>
      <c r="O1002">
        <v>31.6</v>
      </c>
      <c r="P1002">
        <v>0</v>
      </c>
      <c r="Q1002" t="s">
        <v>2</v>
      </c>
      <c r="R1002" t="s">
        <v>9</v>
      </c>
      <c r="S1002" t="s">
        <v>66</v>
      </c>
      <c r="T1002">
        <v>10</v>
      </c>
    </row>
    <row r="1003" spans="1:20" x14ac:dyDescent="0.25">
      <c r="A1003" s="13">
        <v>42278</v>
      </c>
      <c r="B1003">
        <v>92338</v>
      </c>
      <c r="C1003" t="s">
        <v>22</v>
      </c>
      <c r="D1003">
        <v>48</v>
      </c>
      <c r="E1003" t="s">
        <v>20</v>
      </c>
      <c r="F1003" t="s">
        <v>32</v>
      </c>
      <c r="G1003" s="13"/>
      <c r="H1003" t="s">
        <v>64</v>
      </c>
      <c r="I1003" t="s">
        <v>25</v>
      </c>
      <c r="J1003" s="13">
        <v>40036</v>
      </c>
      <c r="K1003" t="s">
        <v>42</v>
      </c>
      <c r="L1003" t="s">
        <v>64</v>
      </c>
      <c r="M1003" t="s">
        <v>76</v>
      </c>
      <c r="N1003">
        <v>781</v>
      </c>
      <c r="O1003">
        <v>26.03</v>
      </c>
      <c r="P1003">
        <v>0</v>
      </c>
      <c r="Q1003" t="s">
        <v>2</v>
      </c>
      <c r="R1003" t="s">
        <v>9</v>
      </c>
      <c r="S1003" t="s">
        <v>66</v>
      </c>
      <c r="T1003">
        <v>10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A5F52-4FCC-4A74-93B5-377BC664578C}">
  <dimension ref="A3:D30"/>
  <sheetViews>
    <sheetView tabSelected="1" workbookViewId="0">
      <selection activeCell="A24" sqref="A24"/>
    </sheetView>
  </sheetViews>
  <sheetFormatPr defaultRowHeight="15" x14ac:dyDescent="0.25"/>
  <cols>
    <col min="1" max="1" width="13.140625" bestFit="1" customWidth="1"/>
    <col min="2" max="2" width="16.28515625" bestFit="1" customWidth="1"/>
    <col min="3" max="3" width="8.140625" bestFit="1" customWidth="1"/>
    <col min="4" max="4" width="11.28515625" bestFit="1" customWidth="1"/>
    <col min="5" max="5" width="16" bestFit="1" customWidth="1"/>
    <col min="6" max="6" width="28.85546875" bestFit="1" customWidth="1"/>
    <col min="7" max="7" width="21" bestFit="1" customWidth="1"/>
  </cols>
  <sheetData>
    <row r="3" spans="1:4" x14ac:dyDescent="0.25">
      <c r="A3" s="1" t="s">
        <v>0</v>
      </c>
      <c r="B3" t="s">
        <v>13</v>
      </c>
    </row>
    <row r="4" spans="1:4" x14ac:dyDescent="0.25">
      <c r="A4" s="2" t="s">
        <v>22</v>
      </c>
      <c r="B4" s="5">
        <v>265</v>
      </c>
    </row>
    <row r="5" spans="1:4" x14ac:dyDescent="0.25">
      <c r="A5" s="2" t="s">
        <v>23</v>
      </c>
      <c r="B5" s="5">
        <v>317</v>
      </c>
    </row>
    <row r="6" spans="1:4" x14ac:dyDescent="0.25">
      <c r="A6" s="2" t="s">
        <v>1</v>
      </c>
      <c r="B6" s="5">
        <v>582</v>
      </c>
    </row>
    <row r="10" spans="1:4" x14ac:dyDescent="0.25">
      <c r="A10" s="1" t="s">
        <v>13</v>
      </c>
      <c r="B10" s="1" t="s">
        <v>31</v>
      </c>
    </row>
    <row r="11" spans="1:4" x14ac:dyDescent="0.25">
      <c r="A11" s="1" t="s">
        <v>0</v>
      </c>
      <c r="B11" t="s">
        <v>22</v>
      </c>
      <c r="C11" t="s">
        <v>23</v>
      </c>
      <c r="D11" t="s">
        <v>1</v>
      </c>
    </row>
    <row r="12" spans="1:4" x14ac:dyDescent="0.25">
      <c r="A12" s="2" t="s">
        <v>41</v>
      </c>
      <c r="B12" s="12">
        <v>0.81818181818181823</v>
      </c>
      <c r="C12" s="12">
        <v>0.91501416430594906</v>
      </c>
      <c r="D12" s="12">
        <v>0.87076923076923074</v>
      </c>
    </row>
    <row r="13" spans="1:4" x14ac:dyDescent="0.25">
      <c r="A13" s="2" t="s">
        <v>42</v>
      </c>
      <c r="B13" s="12">
        <v>0.18181818181818182</v>
      </c>
      <c r="C13" s="12">
        <v>8.4985835694050993E-2</v>
      </c>
      <c r="D13" s="12">
        <v>0.12923076923076923</v>
      </c>
    </row>
    <row r="14" spans="1:4" x14ac:dyDescent="0.25">
      <c r="A14" s="2" t="s">
        <v>1</v>
      </c>
      <c r="B14" s="12">
        <v>1</v>
      </c>
      <c r="C14" s="12">
        <v>1</v>
      </c>
      <c r="D14" s="12">
        <v>1</v>
      </c>
    </row>
    <row r="17" spans="1:4" x14ac:dyDescent="0.25">
      <c r="A17" s="1" t="s">
        <v>13</v>
      </c>
      <c r="B17" s="1" t="s">
        <v>31</v>
      </c>
    </row>
    <row r="18" spans="1:4" x14ac:dyDescent="0.25">
      <c r="A18" s="1" t="s">
        <v>0</v>
      </c>
      <c r="B18" t="s">
        <v>22</v>
      </c>
      <c r="C18" t="s">
        <v>23</v>
      </c>
      <c r="D18" t="s">
        <v>1</v>
      </c>
    </row>
    <row r="19" spans="1:4" x14ac:dyDescent="0.25">
      <c r="A19" s="2" t="s">
        <v>32</v>
      </c>
      <c r="B19" s="12">
        <v>0.50168350168350173</v>
      </c>
      <c r="C19" s="12">
        <v>0.27762039660056659</v>
      </c>
      <c r="D19" s="12">
        <v>0.38</v>
      </c>
    </row>
    <row r="20" spans="1:4" x14ac:dyDescent="0.25">
      <c r="A20" s="2" t="s">
        <v>33</v>
      </c>
      <c r="B20" s="12">
        <v>0.49831649831649832</v>
      </c>
      <c r="C20" s="12">
        <v>0.72237960339943341</v>
      </c>
      <c r="D20" s="12">
        <v>0.62</v>
      </c>
    </row>
    <row r="21" spans="1:4" x14ac:dyDescent="0.25">
      <c r="A21" s="2" t="s">
        <v>1</v>
      </c>
      <c r="B21" s="12">
        <v>1</v>
      </c>
      <c r="C21" s="12">
        <v>1</v>
      </c>
      <c r="D21" s="12">
        <v>1</v>
      </c>
    </row>
    <row r="24" spans="1:4" x14ac:dyDescent="0.25">
      <c r="A24" s="1" t="s">
        <v>79</v>
      </c>
      <c r="B24" s="1" t="s">
        <v>31</v>
      </c>
    </row>
    <row r="25" spans="1:4" x14ac:dyDescent="0.25">
      <c r="A25" s="1" t="s">
        <v>0</v>
      </c>
      <c r="B25" t="s">
        <v>22</v>
      </c>
      <c r="C25" t="s">
        <v>23</v>
      </c>
      <c r="D25" t="s">
        <v>1</v>
      </c>
    </row>
    <row r="26" spans="1:4" x14ac:dyDescent="0.25">
      <c r="A26" s="2" t="s">
        <v>2</v>
      </c>
      <c r="B26" s="17">
        <v>3.2258064516129031E-2</v>
      </c>
      <c r="C26" s="17">
        <v>4.1379310344827586E-2</v>
      </c>
      <c r="D26" s="17">
        <v>3.6666666666666667E-2</v>
      </c>
    </row>
    <row r="27" spans="1:4" x14ac:dyDescent="0.25">
      <c r="A27" s="2" t="s">
        <v>10</v>
      </c>
      <c r="B27" s="17">
        <v>0.19742489270386265</v>
      </c>
      <c r="C27" s="17">
        <v>0.21367521367521367</v>
      </c>
      <c r="D27" s="17">
        <v>0.20556745182012848</v>
      </c>
    </row>
    <row r="28" spans="1:4" x14ac:dyDescent="0.25">
      <c r="A28" s="2" t="s">
        <v>11</v>
      </c>
      <c r="B28" s="17">
        <v>1.1836734693877551</v>
      </c>
      <c r="C28" s="17">
        <v>1.1884615384615385</v>
      </c>
      <c r="D28" s="17">
        <v>1.1861386138613861</v>
      </c>
    </row>
    <row r="29" spans="1:4" x14ac:dyDescent="0.25">
      <c r="A29" s="2" t="s">
        <v>12</v>
      </c>
      <c r="B29" s="17">
        <v>1.3905723905723906</v>
      </c>
      <c r="C29" s="17">
        <v>1.5212464589235128</v>
      </c>
      <c r="D29" s="17">
        <v>1.4615384615384615</v>
      </c>
    </row>
    <row r="30" spans="1:4" x14ac:dyDescent="0.25">
      <c r="A30" s="2" t="s">
        <v>1</v>
      </c>
      <c r="B30" s="17">
        <v>2.5387205387205389</v>
      </c>
      <c r="C30" s="17">
        <v>2.5552407932011332</v>
      </c>
      <c r="D30" s="17">
        <v>2.5476923076923077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  s t a n d a l o n e = " n o " ? > < D a t a M a s h u p   x m l n s = " h t t p : / / s c h e m a s . m i c r o s o f t . c o m / D a t a M a s h u p " > A A A A A A s 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U 8 x k V K 0 A A A D 3 A A A A E g A A A E N v b m Z p Z y 9 Q Y W N r Y W d l L n h t b H q / e 7 + N f U V u j k J Z a l F x Z n 6 e r Z K h n o G S Q n F J Y l 5 K Y k 5 + X q q t U l 6 + k r 0 d L 5 d N Q G J y d m J 6 q g J Q d V 6 x V U V x i q 1 S R k l J g Z W + f n l 5 u V 6 5 s V 5 + U b q + k Y G B o X 6 E r 0 9 w c k Z q b q I S X H E m Y c W 6 m X k g a 5 N T l e x s w i C u s T P S M z Q 0 0 z M x M N E z s N G H C d r 4 Z u Y h F B g B H Q y S R R K 0 c S 7 N K S k t S r V L z d N 1 d 7 L R h 3 F t 9 K F + s A M A A A D / / w M A U E s D B B Q A A g A I A A A A I Q A w g D b a G g M A A H 4 J A A A T A A A A R m 9 y b X V s Y X M v U 2 V j d G l v b j E u b c R V T W / i M B C 9 I / U / W O Y C U o S W a r e H d t O K 8 t E i b S k F e g I O L p l C d h O H t R 1 a h P j v O 4 5 D k u Z D v e x q O Y A Z z 7 z 3 5 m X s S F g p N + B k a n 7 b V 7 W a 3 D A B D q n T + w n p M c U k K E p s 4 o E 6 q x H 8 T I N Q r A A j g 8 B z Q L Q G r g e y Q b u X i 2 c J Q i 5 C / F 7 0 g l X o A 1 d y c f f j 8 a H T n S 7 G I v i J J I s Y l T Y t A 1 e n C K B A U 9 6 7 j g O c R I B t z T l j L x 6 0 p u B h 4 S R 4 k w 3 D b R F g q w 2 Z d 5 Q S 7 k u o Q C 5 v 5 q Z 4 e U O + X x M l Q k j x h 3 w X / A L S D a U K f D I I u W k 1 J e g 4 T j f w Q p 8 3 K s V Y h M 4 E 4 / I 1 E H 4 U o 7 G I e j 7 e m H c D r r D 1 Z T O V M A H O f A Q 1 N N n m z E 4 c b 1 S L t c i B j j B T K z E u t K K / x y y J H + y Q 5 F F t Q J R Q G R 9 T q o I o z Z H F L j a d Y e u / b x l 3 s D w C j 0 E y b G Y / W i f m V i g s M 9 e A m B Q t R g v O O 1 2 n U + Z v k T z 6 2 8 z 4 3 d 0 w v t b a 9 l t I J S X 1 B l Z v a t i K T q x D 3 g 2 F B U T B u z p q p 3 C K k 6 C D 6 y j Y 9 7 f D H k a H X F 1 8 b W m G K H w H S C A K E J 0 1 F H P 7 a s P d 1 Z 0 I w m 2 h Y D A u h G Y g / K w U x v d R 3 J U j e L t 3 R V H 4 7 T O Z w B q n q r C j 0 0 v b G r N 9 Z G U Z + Q S Y T L F O 9 N h a e Q s z 4 K F m 2 c t i 6 2 b v A c / P R p 4 K e e i / g D D C m a M V 5 g p L T k A 8 W d l T p j f S 0 f 8 w H 9 a h 6 k R l 0 9 q f z l G e X Q 9 Q / u k k j h a d i x w 6 N s 9 q L i / n z 9 7 N 2 c H / h 5 f z i O 3 c N Y t u I M Q 0 4 I c v x + S K S 8 V m M l O d Y y b Q U b x P d X V O N M Y Z m Q 9 l k v M U g t j b + u q 2 y K 3 L m d g P 8 Q J W 7 q s L w v 5 Y b E W O 2 N S k 6 X H I w U z g d 4 i T 4 k R w y 6 x x 6 R 3 y q Y V d u W u d r G q k r V j z H n i u 7 + L a p h a S x 8 / b b l 9 Y p M 9 X g e P y t d 0 + / 3 Z u k a c w U D B V e w / s d N k a B R y W 6 Z S h + T 7 u 4 S s H G D 6 z z N j G O 3 E 8 e f v N 4 3 j H 8 6 Y r 5 j E h T Z 8 f Z q e A i i 7 M k x d K 5 B L a p 7 U i H T 1 Q C u + A h j A x Q H N C j 0 V n g V 7 S C s f o k Z J l m a 3 V f m Y 8 b B L 7 O s 3 4 D 6 7 / f e c 1 4 s n 9 C v T 0 8 R i 8 q z 8 A A A D / / w M A U E s B A i 0 A F A A G A A g A A A A h A C r d q k D S A A A A N w E A A B M A A A A A A A A A A A A A A A A A A A A A A F t D b 2 5 0 Z W 5 0 X 1 R 5 c G V z X S 5 4 b W x Q S w E C L Q A U A A I A C A A A A C E A U 8 x k V K 0 A A A D 3 A A A A E g A A A A A A A A A A A A A A A A A L A w A A Q 2 9 u Z m l n L 1 B h Y 2 t h Z 2 U u e G 1 s U E s B A i 0 A F A A C A A g A A A A h A D C A N t o a A w A A f g k A A B M A A A A A A A A A A A A A A A A A 6 A M A A E Z v c m 1 1 b G F z L 1 N l Y 3 R p b 2 4 x L m 1 Q S w U G A A A A A A M A A w D C A A A A M w 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U l A A A A A A A A 4 y Q 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T Y W 1 w b G U 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M t M D Y t M D F U M D E 6 M T c 6 M j k u O D k 0 M j g 3 M V 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z Y j B k N j g 2 Y y 0 y O D c 2 L T Q 4 Z T A t Y j d j N y 0 0 Z G I 3 M D A 4 O D c 0 Y 2 M i L z 4 8 R W 5 0 c n k g V H l w Z T 0 i U m V z d W x 0 V H l w Z S I g V m F s d W U 9 I n N C a W 5 h c n k i L z 4 8 R W 5 0 c n k g V H l w Z T 0 i R m l s b E 9 i a m V j d F R 5 c G U i I F Z h b H V l P S J z Q 2 9 u b m V j d G l v b k 9 u b H k i L z 4 8 R W 5 0 c n k g V H l w Z T 0 i T m F t Z V V w Z G F 0 Z W R B Z n R l c k Z p b G w i I F Z h b H V l P S J s M S I v P j x F b n R y e S B U e X B l P S J M b 2 F k Z W R U b 0 F u Y W x 5 c 2 l z U 2 V y d m l j Z X M i I F Z h b H V l P S J s M C I v P j x F b n R y e S B U e X B l P S J M b 2 F k V G 9 S Z X B v c n R E a X N h Y m x l Z C I g V m F s d W U 9 I m w x I i 8 + P C 9 T d G F i b G V F b n R y a W V z P j w v S X R l b T 4 8 S X R l b T 4 8 S X R l b U x v Y 2 F 0 a W 9 u P j x J d G V t V H l w Z T 5 G b 3 J t d W x h P C 9 J d G V t V H l w Z T 4 8 S X R l b V B h d G g + U 2 V j d G l v b j E v U G F y Y W 1 l d G V y M 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z L T A 2 L T A x V D A x O j E 3 O j I 5 L j k z M T M y M T N 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M 2 I w Z D Y 4 N m M t M j g 3 N i 0 0 O G U w L W I 3 Y z c t N G R i N z A w O D g 3 N G N j I i 8 + P E V u d H J 5 I F R 5 c G U 9 I l J l c 3 V s d F R 5 c G U i I F Z h b H V l P S J z Q m l u Y X J 5 I i 8 + P E V u d H J 5 I F R 5 c G U 9 I k Z p b G x P Y m p l Y 3 R U e X B l I i B W Y W x 1 Z T 0 i c 0 N v b m 5 l Y 3 R p b 2 5 P b m x 5 I i 8 + P E V u d H J 5 I F R 5 c G U 9 I k x v Y W R U b 1 J l c G 9 y d E R p c 2 F i b G V k I i B W Y W x 1 Z T 0 i b D E i L z 4 8 L 1 N 0 Y W J s Z U V u d H J p Z X M + P C 9 J d G V t P j x J d G V t P j x J d G V t T G 9 j Y X R p b 2 4 + P E l 0 Z W 1 U e X B l P k Z v c m 1 1 b G E 8 L 0 l 0 Z W 1 U e X B l P j x J d G V t U G F 0 a D 5 T Z W N 0 a W 9 u M S 9 U c m F u c 2 Z v c m 0 l M j B T Y W 1 w b G U 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M t M D Y t M D F U M D E 6 M T c 6 M j k u O T Y 0 M T M z N 1 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5 N D Y 4 Y z Z m O C 0 5 M W I y L T Q 5 O T Q t Y j U 2 Y i 1 i M W Z h O T M 3 O T Y 5 M G Y i L z 4 8 R W 5 0 c n k g V H l w Z T 0 i U m V z d W x 0 V H l w Z S I g V m F s d W U 9 I n N U Y W J s Z S I v P j x F b n R y e S B U e X B l P S J G a W x s T 2 J q Z W N 0 V H l w Z S I g V m F s d W U 9 I n N D b 2 5 u Z W N 0 a W 9 u T 2 5 s e S I v P j x F b n R y e S B U e X B l P S J O Y W 1 l V X B k Y X R l Z E F m d G V y R m l s b C I g V m F s d W U 9 I m w x I i 8 + P E V u d H J 5 I F R 5 c G U 9 I k x v Y W R U b 1 J l c G 9 y d E R p c 2 F i b G V k I i B W Y W x 1 Z T 0 i b D E i L z 4 8 L 1 N 0 Y W J s Z U V u d H J p Z X M + P C 9 J d G V t P j x J d G V t P j x J d G V t T G 9 j Y X R p b 2 4 + P E l 0 Z W 1 U e X B l P k Z v c m 1 1 b G E 8 L 0 l 0 Z W 1 U e X B l P j x J d G V t U G F 0 a D 5 T Z W N 0 a W 9 u M S 9 U c m F u c 2 Z v c m 0 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M t M D Y t M D F U M D E 6 M T c 6 M j k u O T k x M T E y M V 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z Y j B k N j g 2 Y y 0 y O D c 2 L T Q 4 Z T A t Y j d j N y 0 0 Z G I 3 M D A 4 O D c 0 Y 2 M i L z 4 8 R W 5 0 c n k g V H l w Z T 0 i U m V z d W x 0 V H l w Z S I g V m F s d W U 9 I n N G d W 5 j d G l v b i I v P j x F b n R y e S B U e X B l P S J G a W x s T 2 J q Z W N 0 V H l w Z S I g V m F s d W U 9 I n N D b 2 5 u Z W N 0 a W 9 u T 2 5 s e S I v P j x F b n R y e S B U e X B l P S J M b 2 F k V G 9 S Z X B v c n R E a X N h Y m x l Z C I g V m F s d W U 9 I m w x I i 8 + P C 9 T d G F i b G V F b n R y a W V z P j w v S X R l b T 4 8 S X R l b T 4 8 S X R l b U x v Y 2 F 0 a W 9 u P j x J d G V t V H l w Z T 5 G b 3 J t d W x h P C 9 J d G V t V H l w Z T 4 8 S X R l b V B h d G g + U 2 V j d G l v b j E v S F I l M j B E Y X R h c 2 V 0 P C 9 J d G V t U G F 0 a D 4 8 L 0 l 0 Z W 1 M b 2 N h d G l v b j 4 8 U 3 R h Y m x l R W 5 0 c m l l c z 4 8 R W 5 0 c n k g V H l w Z T 0 i Q W R k Z W R U b 0 R h d G F N b 2 R l b C I g V m F s d W U 9 I m w x I i 8 + P E V u d H J 5 I F R 5 c G U 9 I k J 1 Z m Z l c k 5 l e H R S Z W Z y Z X N o I i B W Y W x 1 Z T 0 i b D E i L z 4 8 R W 5 0 c n k g V H l w Z T 0 i R m l s b E N v d W 5 0 I i B W Y W x 1 Z T 0 i b D I y M T I 5 I i 8 + P E V u d H J 5 I F R 5 c G U 9 I k Z p b G x F b m F i b G V k I i B W Y W x 1 Z T 0 i b D A i L z 4 8 R W 5 0 c n k g V H l w Z T 0 i R m l s b E V y c m 9 y Q 2 9 k Z S I g V m F s d W U 9 I n N V b m t u b 3 d u I i 8 + P E V u d H J 5 I F R 5 c G U 9 I k Z p b G x F c n J v c k N v d W 5 0 I i B W Y W x 1 Z T 0 i b D A i L z 4 8 R W 5 0 c n k g V H l w Z T 0 i R m l s b E x h c 3 R V c G R h d G V k I i B W Y W x 1 Z T 0 i Z D I w M j M t M D Y t M D F U M D E 6 M T c 6 M j k u N j M 1 M T M y O V o i L z 4 8 R W 5 0 c n k g V H l w Z T 0 i R m l s b E N v b H V t b l R 5 c G V z I i B W Y W x 1 Z T 0 i c 0 N R T U d B d 1 l H Q 1 F Z R 0 N R W U d C Z 0 1 G Q X c 9 P S I v P j x F b n R y e S B U e X B l P S J G a W x s Q 2 9 s d W 1 u T m F t Z X M i I F Z h b H V l P S J z W y Z x d W 9 0 O 0 R h d G U m c X V v d D s s J n F 1 b 3 Q 7 R W 1 w S U Q m c X V v d D s s J n F 1 b 3 Q 7 R 2 V u Z G V y J n F 1 b 3 Q 7 L C Z x d W 9 0 O 0 F n Z S Z x d W 9 0 O y w m c X V v d D t F d G h u a W N H c m 9 1 c C Z x d W 9 0 O y w m c X V v d D t G U C Z x d W 9 0 O y w m c X V v d D t U Z X J t R G F 0 Z S Z x d W 9 0 O y w m c X V v d D t p c 0 5 l d 0 h p c m U m c X V v d D s s J n F 1 b 3 Q 7 Q l U g U m V n a W 9 u J n F 1 b 3 Q 7 L C Z x d W 9 0 O 0 h p c m V E Y X R l J n F 1 b 3 Q 7 L C Z x d W 9 0 O 1 B h e V R 5 c G U m c X V v d D s s J n F 1 b 3 Q 7 V G V y b V J l Y X N v b i Z x d W 9 0 O y w m c X V v d D t B Z 2 V H c m 9 1 c C Z x d W 9 0 O y w m c X V v d D t U Z W 5 1 c m V E Y X l z J n F 1 b 3 Q 7 L C Z x d W 9 0 O 1 R l b n V y Z U 1 v b n R o c y Z x d W 9 0 O y w m c X V v d D t C Y W R I a X J l c y Z x d W 9 0 O 1 0 i L z 4 8 R W 5 0 c n k g V H l w Z T 0 i R m l s b G V k Q 2 9 t c G x l d G V S Z X N 1 b H R U b 1 d v c m t z a G V l d C I g V m F s d W U 9 I m w w I i 8 + P E V u d H J 5 I F R 5 c G U 9 I k Z p b G x T d G F 0 d X M i I F Z h b H V l P S J z Q 2 9 t c G x l d G U i L z 4 8 R W 5 0 c n k g V H l w Z T 0 i R m l s b F R v R G F 0 Y U 1 v Z G V s R W 5 h Y m x l Z C I g V m F s d W U 9 I m w x I i 8 + P E V u d H J 5 I F R 5 c G U 9 I k l z U H J p d m F 0 Z S I g V m F s d W U 9 I m w w I i 8 + P E V u d H J 5 I F R 5 c G U 9 I l J l b G F 0 a W 9 u c 2 h p c E l u Z m 9 D b 2 5 0 Y W l u Z X I i I F Z h b H V l P S J z e y Z x d W 9 0 O 2 N v b H V t b k N v d W 5 0 J n F 1 b 3 Q 7 O j E 2 L C Z x d W 9 0 O 2 t l e U N v b H V t b k 5 h b W V z J n F 1 b 3 Q 7 O l t d L C Z x d W 9 0 O 3 F 1 Z X J 5 U m V s Y X R p b 2 5 z a G l w c y Z x d W 9 0 O z p b X S w m c X V v d D t j b 2 x 1 b W 5 J Z G V u d G l 0 a W V z J n F 1 b 3 Q 7 O l s m c X V v d D t T Z W N 0 a W 9 u M S 9 I U i B E Y X R h c 2 V 0 L 0 N o Y W 5 n Z W Q g V H l w Z S 5 7 R G F 0 Z S w x f S Z x d W 9 0 O y w m c X V v d D t T Z W N 0 a W 9 u M S 9 I U i B E Y X R h c 2 V 0 L 0 N o Y W 5 n Z W Q g V H l w Z S 5 7 R W 1 w S U Q s M n 0 m c X V v d D s s J n F 1 b 3 Q 7 U 2 V j d G l v b j E v S F I g R G F 0 Y X N l d C 9 D a G F u Z 2 V k I F R 5 c G U u e 0 d l b m R l c i w z f S Z x d W 9 0 O y w m c X V v d D t T Z W N 0 a W 9 u M S 9 I U i B E Y X R h c 2 V 0 L 0 N o Y W 5 n Z W Q g V H l w Z S 5 7 Q W d l L D R 9 J n F 1 b 3 Q 7 L C Z x d W 9 0 O 1 N l Y 3 R p b 2 4 x L 0 h S I E R h d G F z Z X Q v Q 2 h h b m d l Z C B U e X B l L n t F d G h u a W N H c m 9 1 c C w 1 f S Z x d W 9 0 O y w m c X V v d D t T Z W N 0 a W 9 u M S 9 I U i B E Y X R h c 2 V 0 L 0 N o Y W 5 n Z W Q g V H l w Z S 5 7 R l A s N n 0 m c X V v d D s s J n F 1 b 3 Q 7 U 2 V j d G l v b j E v S F I g R G F 0 Y X N l d C 9 D a G F u Z 2 V k I F R 5 c G U x L n t U Z X J t R G F 0 Z S w 2 f S Z x d W 9 0 O y w m c X V v d D t T Z W N 0 a W 9 u M S 9 I U i B E Y X R h c 2 V 0 L 0 N o Y W 5 n Z W Q g V H l w Z S 5 7 a X N O Z X d I a X J l L D h 9 J n F 1 b 3 Q 7 L C Z x d W 9 0 O 1 N l Y 3 R p b 2 4 x L 0 h S I E R h d G F z Z X Q v Q 2 h h b m d l Z C B U e X B l L n t C V S B S Z W d p b 2 4 s O X 0 m c X V v d D s s J n F 1 b 3 Q 7 U 2 V j d G l v b j E v S F I g R G F 0 Y X N l d C 9 D a G F u Z 2 V k I F R 5 c G U u e 0 h p c m V E Y X R l L D E w f S Z x d W 9 0 O y w m c X V v d D t T Z W N 0 a W 9 u M S 9 I U i B E Y X R h c 2 V 0 L 0 N o Y W 5 n Z W Q g V H l w Z S 5 7 U G F 5 V H l w Z S w x M X 0 m c X V v d D s s J n F 1 b 3 Q 7 U 2 V j d G l v b j E v S F I g R G F 0 Y X N l d C 9 D a G F u Z 2 V k I F R 5 c G U x L n t U Z X J t U m V h c 2 9 u L D E x f S Z x d W 9 0 O y w m c X V v d D t T Z W N 0 a W 9 u M S 9 I U i B E Y X R h c 2 V 0 L 0 N o Y W 5 n Z W Q g V H l w Z S 5 7 Q W d l R 3 J v d X A s M T N 9 J n F 1 b 3 Q 7 L C Z x d W 9 0 O 1 N l Y 3 R p b 2 4 x L 0 h S I E R h d G F z Z X Q v Q 2 h h b m d l Z C B U e X B l L n t U Z W 5 1 c m V E Y X l z L D E 0 f S Z x d W 9 0 O y w m c X V v d D t T Z W N 0 a W 9 u M S 9 I U i B E Y X R h c 2 V 0 L 0 N o Y W 5 n Z W Q g V H l w Z S 5 7 V G V u d X J l T W 9 u d G h z L D E 1 f S Z x d W 9 0 O y w m c X V v d D t T Z W N 0 a W 9 u M S 9 I U i B E Y X R h c 2 V 0 L 0 N o Y W 5 n Z W Q g V H l w Z S 5 7 Q m F k S G l y Z X M s M T Z 9 J n F 1 b 3 Q 7 X S w m c X V v d D t D b 2 x 1 b W 5 D b 3 V u d C Z x d W 9 0 O z o x N i w m c X V v d D t L Z X l D b 2 x 1 b W 5 O Y W 1 l c y Z x d W 9 0 O z p b X S w m c X V v d D t D b 2 x 1 b W 5 J Z G V u d G l 0 a W V z J n F 1 b 3 Q 7 O l s m c X V v d D t T Z W N 0 a W 9 u M S 9 I U i B E Y X R h c 2 V 0 L 0 N o Y W 5 n Z W Q g V H l w Z S 5 7 R G F 0 Z S w x f S Z x d W 9 0 O y w m c X V v d D t T Z W N 0 a W 9 u M S 9 I U i B E Y X R h c 2 V 0 L 0 N o Y W 5 n Z W Q g V H l w Z S 5 7 R W 1 w S U Q s M n 0 m c X V v d D s s J n F 1 b 3 Q 7 U 2 V j d G l v b j E v S F I g R G F 0 Y X N l d C 9 D a G F u Z 2 V k I F R 5 c G U u e 0 d l b m R l c i w z f S Z x d W 9 0 O y w m c X V v d D t T Z W N 0 a W 9 u M S 9 I U i B E Y X R h c 2 V 0 L 0 N o Y W 5 n Z W Q g V H l w Z S 5 7 Q W d l L D R 9 J n F 1 b 3 Q 7 L C Z x d W 9 0 O 1 N l Y 3 R p b 2 4 x L 0 h S I E R h d G F z Z X Q v Q 2 h h b m d l Z C B U e X B l L n t F d G h u a W N H c m 9 1 c C w 1 f S Z x d W 9 0 O y w m c X V v d D t T Z W N 0 a W 9 u M S 9 I U i B E Y X R h c 2 V 0 L 0 N o Y W 5 n Z W Q g V H l w Z S 5 7 R l A s N n 0 m c X V v d D s s J n F 1 b 3 Q 7 U 2 V j d G l v b j E v S F I g R G F 0 Y X N l d C 9 D a G F u Z 2 V k I F R 5 c G U x L n t U Z X J t R G F 0 Z S w 2 f S Z x d W 9 0 O y w m c X V v d D t T Z W N 0 a W 9 u M S 9 I U i B E Y X R h c 2 V 0 L 0 N o Y W 5 n Z W Q g V H l w Z S 5 7 a X N O Z X d I a X J l L D h 9 J n F 1 b 3 Q 7 L C Z x d W 9 0 O 1 N l Y 3 R p b 2 4 x L 0 h S I E R h d G F z Z X Q v Q 2 h h b m d l Z C B U e X B l L n t C V S B S Z W d p b 2 4 s O X 0 m c X V v d D s s J n F 1 b 3 Q 7 U 2 V j d G l v b j E v S F I g R G F 0 Y X N l d C 9 D a G F u Z 2 V k I F R 5 c G U u e 0 h p c m V E Y X R l L D E w f S Z x d W 9 0 O y w m c X V v d D t T Z W N 0 a W 9 u M S 9 I U i B E Y X R h c 2 V 0 L 0 N o Y W 5 n Z W Q g V H l w Z S 5 7 U G F 5 V H l w Z S w x M X 0 m c X V v d D s s J n F 1 b 3 Q 7 U 2 V j d G l v b j E v S F I g R G F 0 Y X N l d C 9 D a G F u Z 2 V k I F R 5 c G U x L n t U Z X J t U m V h c 2 9 u L D E x f S Z x d W 9 0 O y w m c X V v d D t T Z W N 0 a W 9 u M S 9 I U i B E Y X R h c 2 V 0 L 0 N o Y W 5 n Z W Q g V H l w Z S 5 7 Q W d l R 3 J v d X A s M T N 9 J n F 1 b 3 Q 7 L C Z x d W 9 0 O 1 N l Y 3 R p b 2 4 x L 0 h S I E R h d G F z Z X Q v Q 2 h h b m d l Z C B U e X B l L n t U Z W 5 1 c m V E Y X l z L D E 0 f S Z x d W 9 0 O y w m c X V v d D t T Z W N 0 a W 9 u M S 9 I U i B E Y X R h c 2 V 0 L 0 N o Y W 5 n Z W Q g V H l w Z S 5 7 V G V u d X J l T W 9 u d G h z L D E 1 f S Z x d W 9 0 O y w m c X V v d D t T Z W N 0 a W 9 u M S 9 I U i B E Y X R h c 2 V 0 L 0 N o Y W 5 n Z W Q g V H l w Z S 5 7 Q m F k S G l y Z X M s M T Z 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W N 0 a X Z l I E V t c G x v e W V l I V B p d m 9 0 V G F i b G U x I i 8 + P C 9 T d G F i b G V F b n R y a W V z P j w v S X R l b T 4 8 S X R l b T 4 8 S X R l b U x v Y 2 F 0 a W 9 u P j x J d G V t V H l w Z T 5 G b 3 J t d W x h P C 9 J d G V t V H l w Z T 4 8 S X R l b V B h d G g + U 2 V j d G l v b j E v U 2 F t c G x l J T I w R m l s Z S 9 T b 3 V y Y 2 U 8 L 0 l 0 Z W 1 Q Y X R o P j w v S X R l b U x v Y 2 F 0 a W 9 u P j x T d G F i b G V F b n R y a W V z L z 4 8 L 0 l 0 Z W 0 + P E l 0 Z W 0 + P E l 0 Z W 1 M b 2 N h d G l v b j 4 8 S X R l b V R 5 c G U + R m 9 y b X V s Y T w v S X R l b V R 5 c G U + P E l 0 Z W 1 Q Y X R o P l N l Y 3 R p b 2 4 x L 1 N h b X B s Z S U y M E Z p b G U v T m F 2 a W d h d G l v b j E 8 L 0 l 0 Z W 1 Q Y X R o P j w v S X R l b U x v Y 2 F 0 a W 9 u P j x T d G F i b G V F b n R y a W V z L z 4 8 L 0 l 0 Z W 0 + P E l 0 Z W 0 + P E l 0 Z W 1 M b 2 N h d G l v b j 4 8 S X R l b V R 5 c G U + R m 9 y b X V s Y T w v S X R l b V R 5 c G U + P E l 0 Z W 1 Q Y X R o P l N l Y 3 R p b 2 4 x L 1 R y Y W 5 z Z m 9 y b S U y M F N h b X B s Z S U y M E Z p b G U v U 2 9 1 c m N l P C 9 J d G V t U G F 0 a D 4 8 L 0 l 0 Z W 1 M b 2 N h d G l v b j 4 8 U 3 R h Y m x l R W 5 0 c m l l c y 8 + P C 9 J d G V t P j x J d G V t P j x J d G V t T G 9 j Y X R p b 2 4 + P E l 0 Z W 1 U e X B l P k Z v c m 1 1 b G E 8 L 0 l 0 Z W 1 U e X B l P j x J d G V t U G F 0 a D 5 T Z W N 0 a W 9 u M S 9 U c m F u c 2 Z v c m 0 l M j B T Y W 1 w b G U l M j B G a W x l L 1 B y b 2 1 v d G V k J T I w S G V h Z G V y c z w v S X R l b V B h d G g + P C 9 J d G V t T G 9 j Y X R p b 2 4 + P F N 0 Y W J s Z U V u d H J p Z X M v P j w v S X R l b T 4 8 S X R l b T 4 8 S X R l b U x v Y 2 F 0 a W 9 u P j x J d G V t V H l w Z T 5 G b 3 J t d W x h P C 9 J d G V t V H l w Z T 4 8 S X R l b V B h d G g + U 2 V j d G l v b j E v V H J h b n N m b 3 J t J T I w R m l s Z S 9 T b 3 V y Y 2 U 8 L 0 l 0 Z W 1 Q Y X R o P j w v S X R l b U x v Y 2 F 0 a W 9 u P j x T d G F i b G V F b n R y a W V z L z 4 8 L 0 l 0 Z W 0 + P E l 0 Z W 0 + P E l 0 Z W 1 M b 2 N h d G l v b j 4 8 S X R l b V R 5 c G U + R m 9 y b X V s Y T w v S X R l b V R 5 c G U + P E l 0 Z W 1 Q Y X R o P l N l Y 3 R p b 2 4 x L 0 h S J T I w R G F 0 Y X N l d C 9 T b 3 V y Y 2 U 8 L 0 l 0 Z W 1 Q Y X R o P j w v S X R l b U x v Y 2 F 0 a W 9 u P j x T d G F i b G V F b n R y a W V z L z 4 8 L 0 l 0 Z W 0 + P E l 0 Z W 0 + P E l 0 Z W 1 M b 2 N h d G l v b j 4 8 S X R l b V R 5 c G U + R m 9 y b X V s Y T w v S X R l b V R 5 c G U + P E l 0 Z W 1 Q Y X R o P l N l Y 3 R p b 2 4 x L 0 h S J T I w R G F 0 Y X N l d C 9 G a W x 0 Z X J l Z C U y M E h p Z G R l b i U y M E Z p b G V z M T w v S X R l b V B h d G g + P C 9 J d G V t T G 9 j Y X R p b 2 4 + P F N 0 Y W J s Z U V u d H J p Z X M v P j w v S X R l b T 4 8 S X R l b T 4 8 S X R l b U x v Y 2 F 0 a W 9 u P j x J d G V t V H l w Z T 5 G b 3 J t d W x h P C 9 J d G V t V H l w Z T 4 8 S X R l b V B h d G g + U 2 V j d G l v b j E v S F I l M j B E Y X R h c 2 V 0 L 0 l u d m 9 r Z S U y M E N 1 c 3 R v b S U y M E Z 1 b m N 0 a W 9 u M T w v S X R l b V B h d G g + P C 9 J d G V t T G 9 j Y X R p b 2 4 + P F N 0 Y W J s Z U V u d H J p Z X M v P j w v S X R l b T 4 8 S X R l b T 4 8 S X R l b U x v Y 2 F 0 a W 9 u P j x J d G V t V H l w Z T 5 G b 3 J t d W x h P C 9 J d G V t V H l w Z T 4 8 S X R l b V B h d G g + U 2 V j d G l v b j E v S F I l M j B E Y X R h c 2 V 0 L 1 J l b m F t Z W Q l M j B D b 2 x 1 b W 5 z M T w v S X R l b V B h d G g + P C 9 J d G V t T G 9 j Y X R p b 2 4 + P F N 0 Y W J s Z U V u d H J p Z X M v P j w v S X R l b T 4 8 S X R l b T 4 8 S X R l b U x v Y 2 F 0 a W 9 u P j x J d G V t V H l w Z T 5 G b 3 J t d W x h P C 9 J d G V t V H l w Z T 4 8 S X R l b V B h d G g + U 2 V j d G l v b j E v S F I l M j B E Y X R h c 2 V 0 L 1 J l b W 9 2 Z W Q l M j B P d G h l c i U y M E N v b H V t b n M x P C 9 J d G V t U G F 0 a D 4 8 L 0 l 0 Z W 1 M b 2 N h d G l v b j 4 8 U 3 R h Y m x l R W 5 0 c m l l c y 8 + P C 9 J d G V t P j x J d G V t P j x J d G V t T G 9 j Y X R p b 2 4 + P E l 0 Z W 1 U e X B l P k Z v c m 1 1 b G E 8 L 0 l 0 Z W 1 U e X B l P j x J d G V t U G F 0 a D 5 T Z W N 0 a W 9 u M S 9 I U i U y M E R h d G F z Z X Q v R X h w Y W 5 k Z W Q l M j B U Y W J s Z S U y M E N v b H V t b j E 8 L 0 l 0 Z W 1 Q Y X R o P j w v S X R l b U x v Y 2 F 0 a W 9 u P j x T d G F i b G V F b n R y a W V z L z 4 8 L 0 l 0 Z W 0 + P E l 0 Z W 0 + P E l 0 Z W 1 M b 2 N h d G l v b j 4 8 S X R l b V R 5 c G U + R m 9 y b X V s Y T w v S X R l b V R 5 c G U + P E l 0 Z W 1 Q Y X R o P l N l Y 3 R p b 2 4 x L 0 h S J T I w R G F 0 Y X N l d C 9 D a G F u Z 2 V k J T I w V H l w Z T w v S X R l b V B h d G g + P C 9 J d G V t T G 9 j Y X R p b 2 4 + P F N 0 Y W J s Z U V u d H J p Z X M v P j w v S X R l b T 4 8 S X R l b T 4 8 S X R l b U x v Y 2 F 0 a W 9 u P j x J d G V t V H l w Z T 5 G b 3 J t d W x h P C 9 J d G V t V H l w Z T 4 8 S X R l b V B h d G g + U 2 V j d G l v b j E v S F I l M j B E Y X R h c 2 V 0 L 1 J l b W 9 2 Z W Q l M j B D b 2 x 1 b W 5 z P C 9 J d G V t U G F 0 a D 4 8 L 0 l 0 Z W 1 M b 2 N h d G l v b j 4 8 U 3 R h Y m x l R W 5 0 c m l l c y 8 + P C 9 J d G V t P j x J d G V t P j x J d G V t T G 9 j Y X R p b 2 4 + P E l 0 Z W 1 U e X B l P k Z v c m 1 1 b G E 8 L 0 l 0 Z W 1 U e X B l P j x J d G V t U G F 0 a D 5 T Z W N 0 a W 9 u M S 9 I U i U y M E R h d G F z Z X Q v Q 2 h h b m d l Z C U y M F R 5 c G U x P C 9 J d G V t U G F 0 a D 4 8 L 0 l 0 Z W 1 M b 2 N h d G l v b j 4 8 U 3 R h Y m x l R W 5 0 c m l l c y 8 + P C 9 J d G V t P j x J d G V t P j x J d G V t T G 9 j Y X R p b 2 4 + P E l 0 Z W 1 U e X B l P k F s b E Z v c m 1 1 b G F z P C 9 J d G V t V H l w Z T 4 8 S X R l b V B h d G g + P C 9 J d G V t U G F 0 a D 4 8 L 0 l 0 Z W 1 M b 2 N h d G l v b j 4 8 U 3 R h Y m x l R W 5 0 c m l l c z 4 8 R W 5 0 c n k g V H l w Z T 0 i U X V l c n l H c m 9 1 c H M i I F Z h b H V l P S J z Q W d B Q U F B Q U F B Q U Q 0 e G 1 p V X N w R 1 V T Y l Z y c 2 Z x V G V X a 1 B H M V J 5 W V c 1 e l p t O X l i U 0 J H Y V d 4 b E l H W n l i M j B n U 0 Z J Z 1 J H R j B Z U U F B Q U F B Q U F B Q U F B Q U J z Y U E w N 2 R p a m d T T G Z I V G J j Q W l I V E 1 E a 2 h s Y k h C b G N p Q l J k V 1 Z 5 Y V d W e k F B S D R 4 b W l V c 3 B H V V N i V n J z Z n F U Z V d r U E F B Q U F B Q T 0 9 I i 8 + P E V u d H J 5 I F R 5 c G U 9 I l J l b G F 0 a W 9 u c 2 h p c H M i I F Z h b H V l P S J z Q U F B Q U F B P T 0 i L z 4 8 L 1 N 0 Y W J s Z U V u d H J p Z X M + P C 9 J d G V t P j w v S X R l b X M + P C 9 M b 2 N h b F B h Y 2 t h Z 2 V N Z X R h Z G F 0 Y U Z p b G U + F g A A A F B L B Q Y A A A A A A A A A A A A A A A A A A A A A A A A m A Q A A A Q A A A N C M n d 8 B F d E R j H o A w E / C l + s B A A A A W 0 L M a w n K u 0 2 k t c 4 x f X B / n Q A A A A A C A A A A A A A Q Z g A A A A E A A C A A A A A R I / w b L W 2 B t t G N e y t N g O t i w A n l h m n c K I 4 f N P X N C T K M R A A A A A A O g A A A A A I A A C A A A A C 9 x y x / 9 O F y b r c v z h l / h B d e 2 L m K 9 h x M O V K z t 1 b a m 6 b m j F A A A A A A L w j k q r / O C a R Z I + u 0 S T w J R q w K 5 1 W u P k c d o m J y a d l S V P 8 V 0 X u l S c P w z i a / x b / e B B R 3 F i 4 K p C Y Y i b B 9 z Z 9 r R E X B M g z W W h 7 X y a b O Q u L / V t i L y 0 A A A A B y z s o d P H / X Z R l K s G S m O 7 S i q J t 1 Q O r o R w u 0 b M J F o v j u t P l J X U Q P l d 1 T v g T n Y 0 p B v W p 7 a f L p 3 k F O Q B W q D J U p L n 1 V < / D a t a M a s h u p > 
</file>

<file path=customXml/item10.xml>��< ? x m l   v e r s i o n = " 1 . 0 "   e n c o d i n g = " U T F - 1 6 " ? > < G e m i n i   x m l n s = " h t t p : / / g e m i n i / p i v o t c u s t o m i z a t i o n / 4 8 e 6 4 c 8 b - 5 b d 9 - 4 b a 0 - a e b a - 6 7 a 6 1 c d f d a c b " > < C u s t o m C o n t e n t > < ! [ C D A T A [ < ? x m l   v e r s i o n = " 1 . 0 "   e n c o d i n g = " u t f - 1 6 " ? > < S e t t i n g s > < C a l c u l a t e d F i e l d s > < i t e m > < M e a s u r e N a m e > E m p l o y e e C o u n t < / M e a s u r e N a m e > < D i s p l a y N a m e > E m p l o y e e C o u n t < / D i s p l a y N a m e > < V i s i b l e > F a l s e < / V i s i b l e > < / i t e m > < i t e m > < M e a s u r e N a m e > A c t i v e   E m p l o y e e < / M e a s u r e N a m e > < D i s p l a y N a m e > A c t i v e   E m p l o y e e < / D i s p l a y N a m e > < V i s i b l e > F a l s e < / V i s i b l e > < / i t e m > < i t e m > < M e a s u r e N a m e > N e w   H i r e < / M e a s u r e N a m e > < D i s p l a y N a m e > N e w   H i r e < / D i s p l a y N a m e > < V i s i b l e > F a l s e < / V i s i b l e > < / i t e m > < i t e m > < M e a s u r e N a m e > S e p a r a t i o n < / M e a s u r e N a m e > < D i s p l a y N a m e > S e p a r a t i o n < / D i s p l a y N a m e > < V i s i b l e > T r u e < / V i s i b l e > < / i t e m > < i t e m > < M e a s u r e N a m e > A v e r a g e   T e n u r e   i n   m o n t h < / M e a s u r e N a m e > < D i s p l a y N a m e > A v e r a g e   T e n u r e   i n   m o n t h < / D i s p l a y N a m e > < V i s i b l e > F a l s e < / V i s i b l e > < / i t e m > < / C a l c u l a t e d F i e l d s > < S A H o s t H a s h > 0 < / S A H o s t H a s h > < G e m i n i F i e l d L i s t V i s i b l e > T r u e < / G e m i n i F i e l d L i s t V i s i b l e > < / S e t t i n g s > ] ] > < / C u s t o m C o n t e n t > < / G e m i n i > 
</file>

<file path=customXml/item11.xml>��< ? x m l   v e r s i o n = " 1 . 0 "   e n c o d i n g = " U T F - 1 6 " ? > < G e m i n i   x m l n s = " h t t p : / / g e m i n i / p i v o t c u s t o m i z a t i o n / 0 6 2 c e c 5 6 - a c 6 c - 4 2 1 1 - b d a 1 - 0 9 2 6 5 6 8 0 3 0 b 5 " > < C u s t o m C o n t e n t > < ! [ C D A T A [ < ? x m l   v e r s i o n = " 1 . 0 "   e n c o d i n g = " u t f - 1 6 " ? > < S e t t i n g s > < C a l c u l a t e d F i e l d s > < i t e m > < M e a s u r e N a m e > E m p l o y e e C o u n t < / M e a s u r e N a m e > < D i s p l a y N a m e > E m p l o y e e C o u n t < / D i s p l a y N a m e > < V i s i b l e > F a l s e < / V i s i b l e > < / i t e m > < i t e m > < M e a s u r e N a m e > A c t i v e   E m p l o y e e < / M e a s u r e N a m e > < D i s p l a y N a m e > A c t i v e   E m p l o y e e < / D i s p l a y N a m e > < V i s i b l e > F a l s e < / V i s i b l e > < / i t e m > < i t e m > < M e a s u r e N a m e > N e w   H i r e < / M e a s u r e N a m e > < D i s p l a y N a m e > N e w   H i r e < / D i s p l a y N a m e > < V i s i b l e > F a l s e < / V i s i b l e > < / i t e m > < i t e m > < M e a s u r e N a m e > S e p a r a t i o n < / M e a s u r e N a m e > < D i s p l a y N a m e > S e p a r a t i o n < / D i s p l a y N a m e > < V i s i b l e > F a l s e < / V i s i b l e > < / i t e m > < i t e m > < M e a s u r e N a m e > A v e r a g e   T e n u r e   i n   m o n t h < / M e a s u r e N a m e > < D i s p l a y N a m e > A v e r a g e   T e n u r e   i n   m o n t h < / D i s p l a y N a m e > < V i s i b l e > F a l s e < / V i s i b l e > < / i t e m > < / C a l c u l a t e d F i e l d s > < S A H o s t H a s h > 0 < / S A H o s t H a s h > < G e m i n i F i e l d L i s t V i s i b l e > T r u e < / G e m i n i F i e l d L i s t V i s i b l e > < / S e t t i n g s > ] ] > < / C u s t o m C o n t e n t > < / G e m i n i > 
</file>

<file path=customXml/item12.xml>��< ? x m l   v e r s i o n = " 1 . 0 "   e n c o d i n g = " U T F - 1 6 " ? > < G e m i n i   x m l n s = " h t t p : / / g e m i n i / p i v o t c u s t o m i z a t i o n / 4 9 2 7 f d 1 4 - a 4 2 4 - 4 6 e 3 - 8 1 e e - 4 f 1 d 6 3 a 0 a d b 3 " > < C u s t o m C o n t e n t > < ! [ C D A T A [ < ? x m l   v e r s i o n = " 1 . 0 "   e n c o d i n g = " u t f - 1 6 " ? > < S e t t i n g s > < C a l c u l a t e d F i e l d s > < i t e m > < M e a s u r e N a m e > E m p l o y e e C o u n t < / M e a s u r e N a m e > < D i s p l a y N a m e > E m p l o y e e C o u n t < / D i s p l a y N a m e > < V i s i b l e > F a l s e < / V i s i b l e > < / i t e m > < i t e m > < M e a s u r e N a m e > A c t i v e   E m p l o y e e < / M e a s u r e N a m e > < D i s p l a y N a m e > A c t i v e   E m p l o y e e < / D i s p l a y N a m e > < V i s i b l e > F a l s e < / V i s i b l e > < / i t e m > < i t e m > < M e a s u r e N a m e > N e w   H i r e < / M e a s u r e N a m e > < D i s p l a y N a m e > N e w   H i r e < / D i s p l a y N a m e > < V i s i b l e > F a l s e < / V i s i b l e > < / i t e m > < i t e m > < M e a s u r e N a m e > S e p a r a t i o n < / M e a s u r e N a m e > < D i s p l a y N a m e > S e p a r a t i o n < / D i s p l a y N a m e > < V i s i b l e > F a l s e < / V i s i b l e > < / i t e m > < i t e m > < M e a s u r e N a m e > A v e r a g e   T e n u r e   i n   m o n t h < / M e a s u r e N a m e > < D i s p l a y N a m e > A v e r a g e   T e n u r e   i n   m o n t h < / D i s p l a y N a m e > < V i s i b l e > F a l s e < / V i s i b l e > < / i t e m > < / C a l c u l a t e d F i e l d s > < S A H o s t H a s h > 0 < / S A H o s t H a s h > < G e m i n i F i e l d L i s t V i s i b l e > T r u e < / G e m i n i F i e l d L i s t V i s i b l e > < / S e t t i n g s > ] ] > < / C u s t o m C o n t e n t > < / G e m i n i > 
</file>

<file path=customXml/item13.xml>��< ? x m l   v e r s i o n = " 1 . 0 "   e n c o d i n g = " U T F - 1 6 " ? > < G e m i n i   x m l n s = " h t t p : / / g e m i n i / p i v o t c u s t o m i z a t i o n / 7 c 2 9 a 6 8 a - e c 3 f - 4 1 d 2 - a f 9 7 - 8 a 1 4 7 6 c 0 1 7 c b " > < C u s t o m C o n t e n t > < ! [ C D A T A [ < ? x m l   v e r s i o n = " 1 . 0 "   e n c o d i n g = " u t f - 1 6 " ? > < S e t t i n g s > < C a l c u l a t e d F i e l d s > < i t e m > < M e a s u r e N a m e > E m p l o y e e C o u n t < / M e a s u r e N a m e > < D i s p l a y N a m e > E m p l o y e e C o u n t < / D i s p l a y N a m e > < V i s i b l e > F a l s e < / V i s i b l e > < / i t e m > < i t e m > < M e a s u r e N a m e > A c t i v e   E m p l o y e e < / M e a s u r e N a m e > < D i s p l a y N a m e > A c t i v e   E m p l o y e e < / D i s p l a y N a m e > < V i s i b l e > F a l s e < / V i s i b l e > < / i t e m > < i t e m > < M e a s u r e N a m e > N e w   H i r e < / M e a s u r e N a m e > < D i s p l a y N a m e > N e w   H i r e < / D i s p l a y N a m e > < V i s i b l e > F a l s e < / V i s i b l e > < / i t e m > < i t e m > < M e a s u r e N a m e > S e p a r a t i o n < / M e a s u r e N a m e > < D i s p l a y N a m e > S e p a r a t i o n < / D i s p l a y N a m e > < V i s i b l e > F a l s e < / V i s i b l e > < / i t e m > < i t e m > < M e a s u r e N a m e > A v e r a g e   T e n u r e   i n   m o n t h < / M e a s u r e N a m e > < D i s p l a y N a m e > A v e r a g e   T e n u r e   i n   m o n t h < / D i s p l a y N a m e > < V i s i b l e > F a l s e < / V i s i b l e > < / i t e m > < / C a l c u l a t e d F i e l d s > < S A H o s t H a s h > 0 < / S A H o s t H a s h > < G e m i n i F i e l d L i s t V i s i b l e > T r u e < / G e m i n i F i e l d L i s t V i s i b l e > < / S e t t i n g s > ] ] > < / C u s t o m C o n t e n t > < / G e m i n i > 
</file>

<file path=customXml/item14.xml>��< ? x m l   v e r s i o n = " 1 . 0 "   e n c o d i n g = " U T F - 1 6 " ? > < G e m i n i   x m l n s = " h t t p : / / g e m i n i / p i v o t c u s t o m i z a t i o n / f 1 6 b e b c e - f f e d - 4 a e 7 - 8 8 0 5 - a 2 b 4 a 8 e e b a 8 5 " > < C u s t o m C o n t e n t > < ! [ C D A T A [ < ? x m l   v e r s i o n = " 1 . 0 "   e n c o d i n g = " u t f - 1 6 " ? > < S e t t i n g s > < C a l c u l a t e d F i e l d s > < i t e m > < M e a s u r e N a m e > E m p l o y e e C o u n t < / M e a s u r e N a m e > < D i s p l a y N a m e > E m p l o y e e C o u n t < / D i s p l a y N a m e > < V i s i b l e > F a l s e < / V i s i b l e > < / i t e m > < i t e m > < M e a s u r e N a m e > A c t i v e   E m p l o y e e < / M e a s u r e N a m e > < D i s p l a y N a m e > A c t i v e   E m p l o y e e < / D i s p l a y N a m e > < V i s i b l e > F a l s e < / V i s i b l e > < / i t e m > < i t e m > < M e a s u r e N a m e > N e w   H i r e < / M e a s u r e N a m e > < D i s p l a y N a m e > N e w   H i r e < / D i s p l a y N a m e > < V i s i b l e > F a l s e < / V i s i b l e > < / i t e m > < i t e m > < M e a s u r e N a m e > S e p a r a t i o n < / M e a s u r e N a m e > < D i s p l a y N a m e > S e p a r a t i o n < / D i s p l a y N a m e > < V i s i b l e > F a l s e < / V i s i b l e > < / i t e m > < i t e m > < M e a s u r e N a m e > A v e r a g e   T e n u r e   i n   m o n t h < / M e a s u r e N a m e > < D i s p l a y N a m e > A v e r a g e   T e n u r e   i n   m o n t h < / D i s p l a y N a m e > < V i s i b l e > F a l s e < / V i s i b l e > < / i t e m > < / C a l c u l a t e d F i e l d s > < S A H o s t H a s h > 0 < / S A H o s t H a s h > < G e m i n i F i e l d L i s t V i s i b l e > T r u e < / G e m i n i F i e l d L i s t V i s i b l e > < / S e t t i n g s > ] ] > < / C u s t o m C o n t e n t > < / G e m i n i > 
</file>

<file path=customXml/item15.xml>��< ? x m l   v e r s i o n = " 1 . 0 "   e n c o d i n g = " U T F - 1 6 " ? > < G e m i n i   x m l n s = " h t t p : / / g e m i n i / p i v o t c u s t o m i z a t i o n / 8 d b 9 d 5 1 9 - 7 f 3 3 - 4 c 6 c - 9 e 1 5 - d 8 c 0 a 9 2 e 8 d 2 0 " > < C u s t o m C o n t e n t > < ! [ C D A T A [ < ? x m l   v e r s i o n = " 1 . 0 "   e n c o d i n g = " u t f - 1 6 " ? > < S e t t i n g s > < C a l c u l a t e d F i e l d s > < i t e m > < M e a s u r e N a m e > E m p l o y e e C o u n t < / M e a s u r e N a m e > < D i s p l a y N a m e > E m p l o y e e C o u n t < / D i s p l a y N a m e > < V i s i b l e > F a l s e < / V i s i b l e > < / i t e m > < i t e m > < M e a s u r e N a m e > A c t i v e   E m p l o y e e < / M e a s u r e N a m e > < D i s p l a y N a m e > A c t i v e   E m p l o y e e < / D i s p l a y N a m e > < V i s i b l e > F a l s e < / V i s i b l e > < / i t e m > < i t e m > < M e a s u r e N a m e > N e w   H i r e < / M e a s u r e N a m e > < D i s p l a y N a m e > N e w   H i r e < / D i s p l a y N a m e > < V i s i b l e > F a l s e < / V i s i b l e > < / i t e m > < i t e m > < M e a s u r e N a m e > S e p a r a t i o n < / M e a s u r e N a m e > < D i s p l a y N a m e > S e p a r a t i o n < / D i s p l a y N a m e > < V i s i b l e > F a l s e < / V i s i b l e > < / i t e m > < i t e m > < M e a s u r e N a m e > A v e r a g e   T e n u r e   i n   m o n t h < / M e a s u r e N a m e > < D i s p l a y N a m e > A v e r a g e   T e n u r e   i n   m o n t h < / D i s p l a y N a m e > < V i s i b l e > F a l s e < / V i s i b l e > < / i t e m > < i t e m > < M e a s u r e N a m e > P e r c e n t a g e < / M e a s u r e N a m e > < D i s p l a y N a m e > P e r c e n t a g e < / D i s p l a y N a m e > < V i s i b l e > T r u e < / V i s i b l e > < / i t e m > < / C a l c u l a t e d F i e l d s > < S A H o s t H a s h > 0 < / 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8 0 0 . 8 6 9 ] ] > < / C u s t o m C o n t e n t > < / G e m i n i > 
</file>

<file path=customXml/item19.xml>��< ? x m l   v e r s i o n = " 1 . 0 "   e n c o d i n g = " U T F - 1 6 " ? > < G e m i n i   x m l n s = " h t t p : / / g e m i n i / p i v o t c u s t o m i z a t i o n / R e l a t i o n s h i p A u t o D e t e c t i o n E n a b l e d " > < C u s t o m C o n t e n t > < ! [ C D A T A [ T r u e ] ] > < / C u s t o m C o n t e n t > < / G e m i n i > 
</file>

<file path=customXml/item2.xml><?xml version="1.0" encoding="utf-8"?>
<?mso-contentType ?>
<FormTemplates xmlns="http://schemas.microsoft.com/sharepoint/v3/contenttype/forms">
  <Display>DocumentLibraryForm</Display>
  <Edit>DocumentLibraryForm</Edit>
  <New>DocumentLibraryForm</New>
</FormTemplates>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 2 0 2 3 - 0 6 - 0 5 T 1 8 : 2 2 : 4 1 . 7 7 4 7 9 3 3 + 0 1 : 0 0 < / L a s t P r o c e s s e d T i m e > < / D a t a M o d e l i n g S a n d b o x . S e r i a l i z e d S a n d b o x E r r o r C a c h e > ] ] > < / C u s t o m C o n t e n t > < / G e m i n i > 
</file>

<file path=customXml/item3.xml><?xml version="1.0" encoding="utf-8"?>
<ct:contentTypeSchema xmlns:ct="http://schemas.microsoft.com/office/2006/metadata/contentType" xmlns:ma="http://schemas.microsoft.com/office/2006/metadata/properties/metaAttributes" ct:_="" ma:_="" ma:contentTypeName="Document" ma:contentTypeID="0x010100A92470214E6EA84B8F53509348C91511" ma:contentTypeVersion="3" ma:contentTypeDescription="Create a new document." ma:contentTypeScope="" ma:versionID="5e7e32eade8e04abb0588607c4f409cd">
  <xsd:schema xmlns:xsd="http://www.w3.org/2001/XMLSchema" xmlns:xs="http://www.w3.org/2001/XMLSchema" xmlns:p="http://schemas.microsoft.com/office/2006/metadata/properties" xmlns:ns3="a9a65bdd-1e5e-4409-a9eb-315c9dd223b2" targetNamespace="http://schemas.microsoft.com/office/2006/metadata/properties" ma:root="true" ma:fieldsID="42b574d49b3d9703b1490cb9c698017e" ns3:_="">
    <xsd:import namespace="a9a65bdd-1e5e-4409-a9eb-315c9dd223b2"/>
    <xsd:element name="properties">
      <xsd:complexType>
        <xsd:sequence>
          <xsd:element name="documentManagement">
            <xsd:complexType>
              <xsd:all>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a65bdd-1e5e-4409-a9eb-315c9dd223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G e m i n i   x m l n s = " h t t p : / / g e m i n i / p i v o t c u s t o m i z a t i o n / d 8 4 b a 0 8 0 - 3 d 8 6 - 4 b 5 3 - 9 5 5 3 - 0 d 4 8 7 0 2 e 9 5 3 9 " > < C u s t o m C o n t e n t > < ! [ C D A T A [ < ? x m l   v e r s i o n = " 1 . 0 "   e n c o d i n g = " u t f - 1 6 " ? > < S e t t i n g s > < C a l c u l a t e d F i e l d s > < i t e m > < M e a s u r e N a m e > E m p l o y e e C o u n t < / M e a s u r e N a m e > < D i s p l a y N a m e > E m p l o y e e C o u n t < / D i s p l a y N a m e > < V i s i b l e > F a l s e < / V i s i b l e > < / i t e m > < i t e m > < M e a s u r e N a m e > A c t i v e   E m p l o y e e < / M e a s u r e N a m e > < D i s p l a y N a m e > A c t i v e   E m p l o y e e < / D i s p l a y N a m e > < V i s i b l e > F a l s e < / V i s i b l e > < / i t e m > < i t e m > < M e a s u r e N a m e > N e w   H i r e < / M e a s u r e N a m e > < D i s p l a y N a m e > N e w   H i r e < / D i s p l a y N a m e > < V i s i b l e > F a l s e < / V i s i b l e > < / i t e m > < / C a l c u l a t e d F i e l d s > < S A H o s t H a s h > 0 < / S A H o s t H a s h > < G e m i n i F i e l d L i s t V i s i b l e > T r u e < / G e m i n i F i e l d L i s t V i s i b l e > < / S e t t i n g s > ] ] > < / C u s t o m C o n t e n t > < / G e m i n i > 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6.xml>��< ? x m l   v e r s i o n = " 1 . 0 "   e n c o d i n g = " U T F - 1 6 " ? > < G e m i n i   x m l n s = " h t t p : / / g e m i n i / p i v o t c u s t o m i z a t i o n / 6 e 1 c 5 3 0 b - 0 8 1 a - 4 0 0 2 - b 0 e 3 - f 1 7 9 7 0 b 1 3 6 e 2 " > < C u s t o m C o n t e n t > < ! [ C D A T A [ < ? x m l   v e r s i o n = " 1 . 0 "   e n c o d i n g = " u t f - 1 6 " ? > < S e t t i n g s > < C a l c u l a t e d F i e l d s > < i t e m > < M e a s u r e N a m e > E m p l o y e e C o u n t < / M e a s u r e N a m e > < D i s p l a y N a m e > E m p l o y e e C o u n t < / D i s p l a y N a m e > < V i s i b l e > F a l s e < / V i s i b l e > < / i t e m > < i t e m > < M e a s u r e N a m e > A c t i v e   E m p l o y e e < / M e a s u r e N a m e > < D i s p l a y N a m e > A c t i v e   E m p l o y e e < / D i s p l a y N a m e > < V i s i b l e > F a l s e < / V i s i b l e > < / i t e m > < i t e m > < M e a s u r e N a m e > N e w   H i r e < / M e a s u r e N a m e > < D i s p l a y N a m e > N e w   H i r e < / D i s p l a y N a m e > < V i s i b l e > F a l s e < / V i s i b l e > < / i t e m > < i t e m > < M e a s u r e N a m e > S e p a r a t i o n < / M e a s u r e N a m e > < D i s p l a y N a m e > S e p a r a t i o n < / D i s p l a y N a m e > < V i s i b l e > F a l s e < / V i s i b l e > < / i t e m > < i t e m > < M e a s u r e N a m e > A v e r a g e   T e n u r e   i n   m o n t h < / M e a s u r e N a m e > < D i s p l a y N a m e > A v e r a g e   T e n u r e   i n   m o n t h < / D i s p l a y N a m e > < V i s i b l e > T r u e < / V i s i b l e > < / i t e m > < / C a l c u l a t e d F i e l d s > < S A H o s t H a s h > 0 < / S A H o s t H a s h > < G e m i n i F i e l d L i s t V i s i b l e > T r u e < / G e m i n i F i e l d L i s t V i s i b l e > < / S e t t i n g s > ] ] > < / C u s t o m C o n t e n t > < / G e m i n i > 
</file>

<file path=customXml/item7.xml>��< ? x m l   v e r s i o n = " 1 . 0 "   e n c o d i n g = " U T F - 1 6 " ? > < G e m i n i   x m l n s = " h t t p : / / g e m i n i / p i v o t c u s t o m i z a t i o n / c f b e 8 3 7 9 - 6 5 7 0 - 4 9 9 2 - 9 b f 2 - c d 4 b a 2 9 4 c f 0 4 " > < C u s t o m C o n t e n t > < ! [ C D A T A [ < ? x m l   v e r s i o n = " 1 . 0 "   e n c o d i n g = " u t f - 1 6 " ? > < S e t t i n g s > < C a l c u l a t e d F i e l d s > < i t e m > < M e a s u r e N a m e > E m p l o y e e C o u n t < / M e a s u r e N a m e > < D i s p l a y N a m e > E m p l o y e e C o u n t < / D i s p l a y N a m e > < V i s i b l e > F a l s e < / V i s i b l e > < / i t e m > < i t e m > < M e a s u r e N a m e > A c t i v e   E m p l o y e e < / M e a s u r e N a m e > < D i s p l a y N a m e > A c t i v e   E m p l o y e e < / D i s p l a y N a m e > < V i s i b l e > T r u e < / V i s i b l e > < / i t e m > < i t e m > < M e a s u r e N a m e > N e w   H i r e < / M e a s u r e N a m e > < D i s p l a y N a m e > N e w   H i r e < / D i s p l a y N a m e > < V i s i b l e > T r u e < / V i s i b l e > < / i t e m > < i t e m > < M e a s u r e N a m e > S e p a r a t i o n < / M e a s u r e N a m e > < D i s p l a y N a m e > S e p a r a t i o n < / D i s p l a y N a m e > < V i s i b l e > F a l s e < / V i s i b l e > < / i t e m > < i t e m > < M e a s u r e N a m e > A v e r a g e   T e n u r e   i n   m o n t h < / M e a s u r e N a m e > < D i s p l a y N a m e > A v e r a g e   T e n u r e   i n   m o n t h < / D i s p l a y N a m e > < V i s i b l e > F a l s e < / V i s i b l e > < / i t e m > < / C a l c u l a t e d F i e l d s > < S A H o s t H a s h > 0 < / S A H o s t H a s h > < G e m i n i F i e l d L i s t V i s i b l e > T r u e < / G e m i n i F i e l d L i s t V i s i b l e > < / S e t t i n g s > ] ] > < / C u s t o m C o n t e n t > < / G e m i n i > 
</file>

<file path=customXml/item8.xml>��< ? x m l   v e r s i o n = " 1 . 0 "   e n c o d i n g = " U T F - 1 6 " ? > < G e m i n i   x m l n s = " h t t p : / / g e m i n i / p i v o t c u s t o m i z a t i o n / 0 5 1 f 2 1 e 9 - b 3 9 8 - 4 7 5 a - 8 4 c d - a e 8 8 5 e 2 1 4 2 6 5 " > < C u s t o m C o n t e n t > < ! [ C D A T A [ < ? x m l   v e r s i o n = " 1 . 0 "   e n c o d i n g = " u t f - 1 6 " ? > < S e t t i n g s > < C a l c u l a t e d F i e l d s > < i t e m > < M e a s u r e N a m e > E m p l o y e e C o u n t < / M e a s u r e N a m e > < D i s p l a y N a m e > E m p l o y e e C o u n t < / D i s p l a y N a m e > < V i s i b l e > F a l s e < / V i s i b l e > < / i t e m > < i t e m > < M e a s u r e N a m e > A c t i v e   E m p l o y e e < / M e a s u r e N a m e > < D i s p l a y N a m e > A c t i v e   E m p l o y e e < / D i s p l a y N a m e > < V i s i b l e > F a l s e < / V i s i b l e > < / i t e m > < i t e m > < M e a s u r e N a m e > N e w   H i r e < / M e a s u r e N a m e > < D i s p l a y N a m e > N e w   H i r e < / D i s p l a y N a m e > < V i s i b l e > F a l s e < / V i s i b l e > < / i t e m > < i t e m > < M e a s u r e N a m e > S e p a r a t i o n < / M e a s u r e N a m e > < D i s p l a y N a m e > S e p a r a t i o n < / D i s p l a y N a m e > < V i s i b l e > F a l s e < / V i s i b l e > < / i t e m > < i t e m > < M e a s u r e N a m e > A v e r a g e   T e n u r e   i n   m o n t h < / M e a s u r e N a m e > < D i s p l a y N a m e > A v e r a g e   T e n u r e   i n   m o n t h < / D i s p l a y N a m e > < V i s i b l e > F a l s e < / V i s i b l e > < / i t e m > < / C a l c u l a t e d F i e l d s > < S A H o s t H a s h > 0 < / S A H o s t H a s h > < G e m i n i F i e l d L i s t V i s i b l e > T r u e < / G e m i n i F i e l d L i s t V i s i b l e > < / S e t t i n g s > ] ] > < / C u s t o m C o n t e n t > < / G e m i n i > 
</file>

<file path=customXml/item9.xml>��< ? x m l   v e r s i o n = " 1 . 0 "   e n c o d i n g = " U T F - 1 6 " ? > < G e m i n i   x m l n s = " h t t p : / / g e m i n i / p i v o t c u s t o m i z a t i o n / 8 4 d b 9 7 d a - 5 4 b 7 - 4 6 5 a - 8 b f b - 2 c 3 1 a a e b d 1 e 1 " > < C u s t o m C o n t e n t > < ! [ C D A T A [ < ? x m l   v e r s i o n = " 1 . 0 "   e n c o d i n g = " u t f - 1 6 " ? > < S e t t i n g s > < C a l c u l a t e d F i e l d s > < i t e m > < M e a s u r e N a m e > E m p l o y e e C o u n t < / M e a s u r e N a m e > < D i s p l a y N a m e > E m p l o y e e C o u n t < / D i s p l a y N a m e > < V i s i b l e > F a l s e < / V i s i b l e > < / i t e m > < i t e m > < M e a s u r e N a m e > A c t i v e   E m p l o y e e < / M e a s u r e N a m e > < D i s p l a y N a m e > A c t i v e   E m p l o y e e < / D i s p l a y N a m e > < V i s i b l e > F a l s e < / V i s i b l e > < / i t e m > < i t e m > < M e a s u r e N a m e > N e w   H i r e < / M e a s u r e N a m e > < D i s p l a y N a m e > N e w   H i r e < / D i s p l a y N a m e > < V i s i b l e > F a l s e < / V i s i b l e > < / i t e m > < i t e m > < M e a s u r e N a m e > S e p a r a t i o n < / M e a s u r e N a m e > < D i s p l a y N a m e > S e p a r a t i o n < / D i s p l a y N a m e > < V i s i b l e > F a l s e < / V i s i b l e > < / i t e m > < i t e m > < M e a s u r e N a m e > A v e r a g e   T e n u r e   i n   m o n t h < / M e a s u r e N a m e > < D i s p l a y N a m e > A v e r a g e   T e n u r e   i n   m o n t h < / 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12952AF6-AC78-4B7B-8286-AA3E4C65C210}">
  <ds:schemaRefs>
    <ds:schemaRef ds:uri="http://schemas.microsoft.com/DataMashup"/>
  </ds:schemaRefs>
</ds:datastoreItem>
</file>

<file path=customXml/itemProps10.xml><?xml version="1.0" encoding="utf-8"?>
<ds:datastoreItem xmlns:ds="http://schemas.openxmlformats.org/officeDocument/2006/customXml" ds:itemID="{CE6011E8-3471-474E-BE06-5F1423C42F29}">
  <ds:schemaRefs/>
</ds:datastoreItem>
</file>

<file path=customXml/itemProps11.xml><?xml version="1.0" encoding="utf-8"?>
<ds:datastoreItem xmlns:ds="http://schemas.openxmlformats.org/officeDocument/2006/customXml" ds:itemID="{CFDE339E-CAF8-4D86-9CF3-39CC91A77C71}">
  <ds:schemaRefs/>
</ds:datastoreItem>
</file>

<file path=customXml/itemProps12.xml><?xml version="1.0" encoding="utf-8"?>
<ds:datastoreItem xmlns:ds="http://schemas.openxmlformats.org/officeDocument/2006/customXml" ds:itemID="{78C678D3-8F7E-4911-8265-CDBD067FB830}">
  <ds:schemaRefs/>
</ds:datastoreItem>
</file>

<file path=customXml/itemProps13.xml><?xml version="1.0" encoding="utf-8"?>
<ds:datastoreItem xmlns:ds="http://schemas.openxmlformats.org/officeDocument/2006/customXml" ds:itemID="{F7FA8F6D-0BBC-4B34-B792-903F8C1A3859}">
  <ds:schemaRefs/>
</ds:datastoreItem>
</file>

<file path=customXml/itemProps14.xml><?xml version="1.0" encoding="utf-8"?>
<ds:datastoreItem xmlns:ds="http://schemas.openxmlformats.org/officeDocument/2006/customXml" ds:itemID="{AE7BB911-2584-4DFF-A7E3-5EEBA2D8CDF6}">
  <ds:schemaRefs/>
</ds:datastoreItem>
</file>

<file path=customXml/itemProps15.xml><?xml version="1.0" encoding="utf-8"?>
<ds:datastoreItem xmlns:ds="http://schemas.openxmlformats.org/officeDocument/2006/customXml" ds:itemID="{27A67064-A95D-448A-97E7-5B30E34B4F18}">
  <ds:schemaRefs/>
</ds:datastoreItem>
</file>

<file path=customXml/itemProps16.xml><?xml version="1.0" encoding="utf-8"?>
<ds:datastoreItem xmlns:ds="http://schemas.openxmlformats.org/officeDocument/2006/customXml" ds:itemID="{4863C16F-E875-4A76-85B3-E90BDA4A90CC}">
  <ds:schemaRefs/>
</ds:datastoreItem>
</file>

<file path=customXml/itemProps17.xml><?xml version="1.0" encoding="utf-8"?>
<ds:datastoreItem xmlns:ds="http://schemas.openxmlformats.org/officeDocument/2006/customXml" ds:itemID="{4984D2CB-B7C4-4435-8514-6F373823ABCC}">
  <ds:schemaRefs/>
</ds:datastoreItem>
</file>

<file path=customXml/itemProps18.xml><?xml version="1.0" encoding="utf-8"?>
<ds:datastoreItem xmlns:ds="http://schemas.openxmlformats.org/officeDocument/2006/customXml" ds:itemID="{5F63D255-00BB-4956-A262-ACFCCE884323}">
  <ds:schemaRefs/>
</ds:datastoreItem>
</file>

<file path=customXml/itemProps19.xml><?xml version="1.0" encoding="utf-8"?>
<ds:datastoreItem xmlns:ds="http://schemas.openxmlformats.org/officeDocument/2006/customXml" ds:itemID="{B4E63C45-4E2B-4702-8090-8DAB2D0D4461}">
  <ds:schemaRefs/>
</ds:datastoreItem>
</file>

<file path=customXml/itemProps2.xml><?xml version="1.0" encoding="utf-8"?>
<ds:datastoreItem xmlns:ds="http://schemas.openxmlformats.org/officeDocument/2006/customXml" ds:itemID="{BB43CD75-0797-4673-A2F8-F304C2181762}">
  <ds:schemaRefs>
    <ds:schemaRef ds:uri="http://schemas.microsoft.com/sharepoint/v3/contenttype/forms"/>
  </ds:schemaRefs>
</ds:datastoreItem>
</file>

<file path=customXml/itemProps20.xml><?xml version="1.0" encoding="utf-8"?>
<ds:datastoreItem xmlns:ds="http://schemas.openxmlformats.org/officeDocument/2006/customXml" ds:itemID="{CD54D5FA-3655-4DFF-B867-04C87BAE2365}">
  <ds:schemaRefs/>
</ds:datastoreItem>
</file>

<file path=customXml/itemProps3.xml><?xml version="1.0" encoding="utf-8"?>
<ds:datastoreItem xmlns:ds="http://schemas.openxmlformats.org/officeDocument/2006/customXml" ds:itemID="{96A8C871-D2A1-42C6-84CD-93D7B1C39E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a65bdd-1e5e-4409-a9eb-315c9dd223b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24522CA9-F650-444C-BE68-F7D39D03FEBE}">
  <ds:schemaRefs/>
</ds:datastoreItem>
</file>

<file path=customXml/itemProps5.xml><?xml version="1.0" encoding="utf-8"?>
<ds:datastoreItem xmlns:ds="http://schemas.openxmlformats.org/officeDocument/2006/customXml" ds:itemID="{E72F3978-19AE-43FD-B651-31B0689842A6}">
  <ds:schemaRefs>
    <ds:schemaRef ds:uri="http://purl.org/dc/terms/"/>
    <ds:schemaRef ds:uri="http://purl.org/dc/elements/1.1/"/>
    <ds:schemaRef ds:uri="http://schemas.openxmlformats.org/package/2006/metadata/core-properties"/>
    <ds:schemaRef ds:uri="http://schemas.microsoft.com/office/2006/metadata/properties"/>
    <ds:schemaRef ds:uri="http://schemas.microsoft.com/office/2006/documentManagement/types"/>
    <ds:schemaRef ds:uri="http://purl.org/dc/dcmitype/"/>
    <ds:schemaRef ds:uri="a9a65bdd-1e5e-4409-a9eb-315c9dd223b2"/>
    <ds:schemaRef ds:uri="http://schemas.microsoft.com/office/infopath/2007/PartnerControls"/>
    <ds:schemaRef ds:uri="http://www.w3.org/XML/1998/namespace"/>
  </ds:schemaRefs>
</ds:datastoreItem>
</file>

<file path=customXml/itemProps6.xml><?xml version="1.0" encoding="utf-8"?>
<ds:datastoreItem xmlns:ds="http://schemas.openxmlformats.org/officeDocument/2006/customXml" ds:itemID="{00B8D460-5B2A-45EB-B514-2F08C083EC90}">
  <ds:schemaRefs/>
</ds:datastoreItem>
</file>

<file path=customXml/itemProps7.xml><?xml version="1.0" encoding="utf-8"?>
<ds:datastoreItem xmlns:ds="http://schemas.openxmlformats.org/officeDocument/2006/customXml" ds:itemID="{B87B0409-11AC-4661-941F-3C050671F4D5}">
  <ds:schemaRefs/>
</ds:datastoreItem>
</file>

<file path=customXml/itemProps8.xml><?xml version="1.0" encoding="utf-8"?>
<ds:datastoreItem xmlns:ds="http://schemas.openxmlformats.org/officeDocument/2006/customXml" ds:itemID="{ADE0BD2D-8F17-42BB-BD29-D0EFF15180B5}">
  <ds:schemaRefs/>
</ds:datastoreItem>
</file>

<file path=customXml/itemProps9.xml><?xml version="1.0" encoding="utf-8"?>
<ds:datastoreItem xmlns:ds="http://schemas.openxmlformats.org/officeDocument/2006/customXml" ds:itemID="{AA97D4C1-6391-43C2-BD6A-E8F6CA5413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Active Employee</vt:lpstr>
      <vt:lpstr>Ethnic Group</vt:lpstr>
      <vt:lpstr>Tunure</vt:lpstr>
      <vt:lpstr>Region </vt:lpstr>
      <vt:lpstr>Separations</vt:lpstr>
      <vt:lpstr>Sheet3</vt:lpstr>
      <vt:lpstr>Sheet4</vt:lpstr>
      <vt:lpstr>Sheet7</vt:lpstr>
      <vt:lpstr>Terminaton Reason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Computing</cp:lastModifiedBy>
  <dcterms:created xsi:type="dcterms:W3CDTF">2023-06-01T01:02:27Z</dcterms:created>
  <dcterms:modified xsi:type="dcterms:W3CDTF">2023-06-05T17:22:55Z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0x010100A92470214E6EA84B8F53509348C91511</vt:lpwstr>
  </property>
</Properties>
</file>