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hub.com\gies74\advent-of-code\src\2023\"/>
    </mc:Choice>
  </mc:AlternateContent>
  <xr:revisionPtr revIDLastSave="0" documentId="13_ncr:1_{30A9D1FD-E62F-4730-8E21-33D62D5E1145}" xr6:coauthVersionLast="47" xr6:coauthVersionMax="47" xr10:uidLastSave="{00000000-0000-0000-0000-000000000000}"/>
  <bookViews>
    <workbookView xWindow="-120" yWindow="-120" windowWidth="35295" windowHeight="21840" xr2:uid="{7722AC43-ED09-42FB-A33C-0D98C24E027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D11" i="1" s="1"/>
  <c r="F8" i="1"/>
  <c r="L19" i="1"/>
  <c r="M19" i="1" s="1"/>
  <c r="L18" i="1"/>
  <c r="M18" i="1" s="1"/>
  <c r="C6" i="1"/>
  <c r="B12" i="1"/>
  <c r="B18" i="1" s="1"/>
  <c r="D15" i="1"/>
  <c r="D20" i="1" l="1"/>
  <c r="G8" i="1" s="1"/>
  <c r="D17" i="1"/>
  <c r="D12" i="1"/>
  <c r="D18" i="1"/>
  <c r="D21" i="1"/>
  <c r="C5" i="1"/>
  <c r="D14" i="1"/>
  <c r="E8" i="1"/>
  <c r="G9" i="1"/>
  <c r="B21" i="1"/>
  <c r="B15" i="1"/>
  <c r="H8" i="1"/>
  <c r="I8" i="1" l="1"/>
</calcChain>
</file>

<file path=xl/sharedStrings.xml><?xml version="1.0" encoding="utf-8"?>
<sst xmlns="http://schemas.openxmlformats.org/spreadsheetml/2006/main" count="36" uniqueCount="24">
  <si>
    <t>RO</t>
  </si>
  <si>
    <t>full</t>
  </si>
  <si>
    <t>inf</t>
  </si>
  <si>
    <t>LO</t>
  </si>
  <si>
    <t>LB</t>
  </si>
  <si>
    <t>RB</t>
  </si>
  <si>
    <t>MB</t>
  </si>
  <si>
    <t>MO</t>
  </si>
  <si>
    <t>ML</t>
  </si>
  <si>
    <t>MR</t>
  </si>
  <si>
    <t>no_full</t>
  </si>
  <si>
    <t>full_plots</t>
  </si>
  <si>
    <t>ang small</t>
  </si>
  <si>
    <t>ang big</t>
  </si>
  <si>
    <t>too low</t>
  </si>
  <si>
    <t>remainder=1</t>
  </si>
  <si>
    <t>remainder=0</t>
  </si>
  <si>
    <t># at even</t>
  </si>
  <si>
    <t># at odd</t>
  </si>
  <si>
    <t>even reachable</t>
  </si>
  <si>
    <t>odd reachable</t>
  </si>
  <si>
    <t>diamond points</t>
  </si>
  <si>
    <t>gridsize</t>
  </si>
  <si>
    <t>Elf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</si>
</sst>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2" borderId="0" xfId="0" applyNumberFormat="1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1453568</xdr:colOff>
      <xdr:row>23</xdr:row>
      <xdr:rowOff>161924</xdr:rowOff>
    </xdr:from>
    <xdr:to>
      <xdr:col>10</xdr:col>
      <xdr:colOff>333375</xdr:colOff>
      <xdr:row>53</xdr:row>
      <xdr:rowOff>114299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8233F241-2BC9-08E5-8A7F-3D3167AC6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6468" y="4543424"/>
          <a:ext cx="5975932" cy="566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FE6B6-5771-4C21-A290-678719111C46}">
  <dimension ref="A1:M26"/>
  <sheetViews>
    <sheetView tabSelected="1" workbookViewId="0">
      <selection activeCell="M27" sqref="M27"/>
    </sheetView>
  </sheetViews>
  <sheetFormatPr defaultRowHeight="15" x14ac:dyDescent="0.25"/>
  <cols>
    <col min="2" max="2" width="12" bestFit="1" customWidth="1"/>
    <col min="3" max="3" width="18.28515625" customWidth="1"/>
    <col min="4" max="4" width="22.85546875" customWidth="1"/>
    <col min="5" max="5" width="25" customWidth="1"/>
    <col min="6" max="6" width="18.140625" customWidth="1"/>
    <col min="7" max="7" width="12.42578125" customWidth="1"/>
    <col min="8" max="8" width="18" customWidth="1"/>
    <col min="9" max="9" width="23.7109375" customWidth="1"/>
    <col min="11" max="11" width="11.85546875" customWidth="1"/>
    <col min="12" max="12" width="22.85546875" customWidth="1"/>
  </cols>
  <sheetData>
    <row r="1" spans="1:13" x14ac:dyDescent="0.25">
      <c r="A1" t="s">
        <v>22</v>
      </c>
      <c r="B1">
        <v>131</v>
      </c>
    </row>
    <row r="2" spans="1:13" x14ac:dyDescent="0.25">
      <c r="A2" t="s">
        <v>23</v>
      </c>
      <c r="B2">
        <v>26501365</v>
      </c>
    </row>
    <row r="4" spans="1:13" x14ac:dyDescent="0.25">
      <c r="A4" t="s">
        <v>10</v>
      </c>
      <c r="B4">
        <f>(B2-(B1-1)/2)/B1</f>
        <v>202300</v>
      </c>
    </row>
    <row r="5" spans="1:13" x14ac:dyDescent="0.25">
      <c r="A5" t="s">
        <v>1</v>
      </c>
      <c r="B5" t="s">
        <v>2</v>
      </c>
      <c r="C5">
        <f>POWER(B4-1,2)</f>
        <v>40924885401</v>
      </c>
      <c r="D5">
        <v>7496</v>
      </c>
      <c r="E5" t="s">
        <v>15</v>
      </c>
    </row>
    <row r="6" spans="1:13" x14ac:dyDescent="0.25">
      <c r="C6">
        <f>POWER(B4,2)</f>
        <v>40925290000</v>
      </c>
      <c r="D6">
        <v>7570</v>
      </c>
      <c r="E6" t="s">
        <v>16</v>
      </c>
    </row>
    <row r="7" spans="1:13" x14ac:dyDescent="0.25">
      <c r="E7" t="s">
        <v>11</v>
      </c>
      <c r="F7" t="s">
        <v>21</v>
      </c>
      <c r="G7" t="s">
        <v>12</v>
      </c>
      <c r="H7" t="s">
        <v>13</v>
      </c>
    </row>
    <row r="8" spans="1:13" x14ac:dyDescent="0.25">
      <c r="E8" s="1">
        <f>C5*D5+C6*D6</f>
        <v>616577386265896</v>
      </c>
      <c r="F8">
        <f>SUM(C23:C26)</f>
        <v>22586</v>
      </c>
      <c r="G8">
        <f>SUM(D11,D14,D17,D20)</f>
        <v>779461900</v>
      </c>
      <c r="H8">
        <f>SUM(D12,D15,D18,D21)</f>
        <v>5317429215</v>
      </c>
      <c r="I8" s="2">
        <f>SUM(E8:H8)</f>
        <v>616583483179597</v>
      </c>
      <c r="L8" s="1">
        <v>309813627296195</v>
      </c>
      <c r="M8" t="s">
        <v>14</v>
      </c>
    </row>
    <row r="9" spans="1:13" x14ac:dyDescent="0.25">
      <c r="G9">
        <f>SUM(D11,D14,D17,D20)</f>
        <v>779461900</v>
      </c>
      <c r="L9" s="1">
        <v>619611946952195</v>
      </c>
    </row>
    <row r="11" spans="1:13" x14ac:dyDescent="0.25">
      <c r="A11" t="s">
        <v>0</v>
      </c>
      <c r="B11">
        <v>64</v>
      </c>
      <c r="C11">
        <v>965</v>
      </c>
      <c r="D11">
        <f>B$4*C11</f>
        <v>195219500</v>
      </c>
      <c r="E11" t="s">
        <v>16</v>
      </c>
    </row>
    <row r="12" spans="1:13" x14ac:dyDescent="0.25">
      <c r="A12" t="s">
        <v>0</v>
      </c>
      <c r="B12">
        <f>131+64</f>
        <v>195</v>
      </c>
      <c r="C12">
        <v>6582</v>
      </c>
      <c r="D12">
        <f>(B$4-1)*C12</f>
        <v>1331532018</v>
      </c>
      <c r="E12" t="s">
        <v>15</v>
      </c>
    </row>
    <row r="14" spans="1:13" x14ac:dyDescent="0.25">
      <c r="A14" t="s">
        <v>3</v>
      </c>
      <c r="B14">
        <v>64</v>
      </c>
      <c r="C14">
        <v>980</v>
      </c>
      <c r="D14">
        <f>B$4*C14</f>
        <v>198254000</v>
      </c>
      <c r="E14" t="s">
        <v>16</v>
      </c>
    </row>
    <row r="15" spans="1:13" x14ac:dyDescent="0.25">
      <c r="A15" t="s">
        <v>3</v>
      </c>
      <c r="B15">
        <f>B12</f>
        <v>195</v>
      </c>
      <c r="C15">
        <v>6584</v>
      </c>
      <c r="D15">
        <f>(B$4-1)*C15</f>
        <v>1331936616</v>
      </c>
      <c r="E15" t="s">
        <v>15</v>
      </c>
    </row>
    <row r="17" spans="1:13" x14ac:dyDescent="0.25">
      <c r="A17" t="s">
        <v>4</v>
      </c>
      <c r="B17">
        <v>64</v>
      </c>
      <c r="C17">
        <v>963</v>
      </c>
      <c r="D17">
        <f>B$4*C17</f>
        <v>194814900</v>
      </c>
      <c r="E17" t="s">
        <v>16</v>
      </c>
    </row>
    <row r="18" spans="1:13" x14ac:dyDescent="0.25">
      <c r="A18" t="s">
        <v>4</v>
      </c>
      <c r="B18">
        <f>B12</f>
        <v>195</v>
      </c>
      <c r="C18">
        <v>6549</v>
      </c>
      <c r="D18">
        <f>(B$4-1)*C18</f>
        <v>1324856151</v>
      </c>
      <c r="E18" t="s">
        <v>15</v>
      </c>
      <c r="I18" t="s">
        <v>17</v>
      </c>
      <c r="J18">
        <v>1008</v>
      </c>
      <c r="K18" t="s">
        <v>19</v>
      </c>
      <c r="L18">
        <f>(131*131+1)/2</f>
        <v>8581</v>
      </c>
      <c r="M18">
        <f>L18-J18</f>
        <v>7573</v>
      </c>
    </row>
    <row r="19" spans="1:13" x14ac:dyDescent="0.25">
      <c r="I19" t="s">
        <v>18</v>
      </c>
      <c r="J19">
        <v>1081</v>
      </c>
      <c r="K19" t="s">
        <v>20</v>
      </c>
      <c r="L19">
        <f>(131*131-1)/2</f>
        <v>8580</v>
      </c>
      <c r="M19">
        <f>L19-J19</f>
        <v>7499</v>
      </c>
    </row>
    <row r="20" spans="1:13" x14ac:dyDescent="0.25">
      <c r="A20" t="s">
        <v>5</v>
      </c>
      <c r="B20">
        <v>64</v>
      </c>
      <c r="C20">
        <v>945</v>
      </c>
      <c r="D20">
        <f>B$4*C20</f>
        <v>191173500</v>
      </c>
      <c r="E20" t="s">
        <v>16</v>
      </c>
    </row>
    <row r="21" spans="1:13" x14ac:dyDescent="0.25">
      <c r="A21" t="s">
        <v>5</v>
      </c>
      <c r="B21">
        <f>B12</f>
        <v>195</v>
      </c>
      <c r="C21">
        <v>6570</v>
      </c>
      <c r="D21">
        <f>(B$4-1)*C21</f>
        <v>1329104430</v>
      </c>
      <c r="E21" t="s">
        <v>15</v>
      </c>
    </row>
    <row r="23" spans="1:13" x14ac:dyDescent="0.25">
      <c r="A23" t="s">
        <v>6</v>
      </c>
      <c r="B23">
        <v>130</v>
      </c>
      <c r="C23">
        <v>5623</v>
      </c>
    </row>
    <row r="24" spans="1:13" x14ac:dyDescent="0.25">
      <c r="A24" t="s">
        <v>7</v>
      </c>
      <c r="B24">
        <v>130</v>
      </c>
      <c r="C24">
        <v>5670</v>
      </c>
    </row>
    <row r="25" spans="1:13" x14ac:dyDescent="0.25">
      <c r="A25" t="s">
        <v>8</v>
      </c>
      <c r="B25">
        <v>130</v>
      </c>
      <c r="C25">
        <v>5637</v>
      </c>
    </row>
    <row r="26" spans="1:13" x14ac:dyDescent="0.25">
      <c r="A26" t="s">
        <v>9</v>
      </c>
      <c r="B26">
        <v>130</v>
      </c>
      <c r="C26">
        <v>5656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Gies Bouwman</dc:creator>
  <cp:lastModifiedBy>Gies Bouwman</cp:lastModifiedBy>
  <dcterms:created xsi:type="dcterms:W3CDTF">2023-12-21T16:15:25Z</dcterms:created>
  <dcterms:modified xsi:type="dcterms:W3CDTF">2023-12-21T20:47:44Z</dcterms:modified>
</cp:coreProperties>
</file>