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\github.com\gies74\advent-of-code\src\2023\day21\"/>
    </mc:Choice>
  </mc:AlternateContent>
  <xr:revisionPtr revIDLastSave="0" documentId="13_ncr:1_{F23E409A-5662-4EC9-B820-B4CD96D77551}" xr6:coauthVersionLast="47" xr6:coauthVersionMax="47" xr10:uidLastSave="{00000000-0000-0000-0000-000000000000}"/>
  <bookViews>
    <workbookView xWindow="-120" yWindow="-120" windowWidth="35295" windowHeight="21840" xr2:uid="{7722AC43-ED09-42FB-A33C-0D98C24E027E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 s="1"/>
  <c r="D12" i="1" s="1"/>
  <c r="B9" i="1"/>
  <c r="I14" i="1"/>
  <c r="J14" i="1" s="1"/>
  <c r="I13" i="1"/>
  <c r="J13" i="1" s="1"/>
  <c r="B13" i="1"/>
  <c r="B17" i="1" s="1"/>
  <c r="D6" i="1" l="1"/>
  <c r="D15" i="1"/>
  <c r="D18" i="1"/>
  <c r="D16" i="1"/>
  <c r="D13" i="1"/>
  <c r="D17" i="1"/>
  <c r="D19" i="1"/>
  <c r="D5" i="1"/>
  <c r="D14" i="1"/>
  <c r="B19" i="1"/>
  <c r="B15" i="1"/>
  <c r="A9" i="1" l="1"/>
  <c r="C9" i="1"/>
  <c r="D9" i="1"/>
  <c r="E9" i="1" l="1"/>
</calcChain>
</file>

<file path=xl/sharedStrings.xml><?xml version="1.0" encoding="utf-8"?>
<sst xmlns="http://schemas.openxmlformats.org/spreadsheetml/2006/main" count="46" uniqueCount="34">
  <si>
    <t>MB</t>
  </si>
  <si>
    <t>MO</t>
  </si>
  <si>
    <t>ML</t>
  </si>
  <si>
    <t>MR</t>
  </si>
  <si>
    <t>remainder=1</t>
  </si>
  <si>
    <t>remainder=0</t>
  </si>
  <si>
    <t># at even</t>
  </si>
  <si>
    <t># at odd</t>
  </si>
  <si>
    <t>even reachable</t>
  </si>
  <si>
    <t>odd reachable</t>
  </si>
  <si>
    <t>Elf steps</t>
  </si>
  <si>
    <t>no of plots per grid</t>
  </si>
  <si>
    <t>no grids crossed going straight</t>
  </si>
  <si>
    <t>no grids where all plots were visited</t>
  </si>
  <si>
    <t>DAY 21 PART 2 ANSWER</t>
  </si>
  <si>
    <t>RO small</t>
  </si>
  <si>
    <t>LO small</t>
  </si>
  <si>
    <t>LB small</t>
  </si>
  <si>
    <t>RB small</t>
  </si>
  <si>
    <t>RB large</t>
  </si>
  <si>
    <t>LB large</t>
  </si>
  <si>
    <t>LO large</t>
  </si>
  <si>
    <t>RO large</t>
  </si>
  <si>
    <t>no of plots visited</t>
  </si>
  <si>
    <t>no steps after entered corner/edge</t>
  </si>
  <si>
    <t>Rock research</t>
  </si>
  <si>
    <t>Gridsize</t>
  </si>
  <si>
    <t>steps to grid edge going straight</t>
  </si>
  <si>
    <t>diamond points (mid edge enter)</t>
  </si>
  <si>
    <t>diamond edge small (corner enter)</t>
  </si>
  <si>
    <t>diamond edge large (corner enter)</t>
  </si>
  <si>
    <t>full squares</t>
  </si>
  <si>
    <t>Diamond edges</t>
  </si>
  <si>
    <t>Diamond 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</si>
</sst>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CCC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1" fontId="0" fillId="0" borderId="0" xfId="0" applyNumberFormat="1"/>
    <xf numFmtId="0" fontId="2" fillId="2" borderId="1" xfId="0" applyFont="1" applyFill="1" applyBorder="1"/>
    <xf numFmtId="1" fontId="1" fillId="2" borderId="2" xfId="0" applyNumberFormat="1" applyFont="1" applyFill="1" applyBorder="1"/>
    <xf numFmtId="0" fontId="0" fillId="3" borderId="0" xfId="0" applyFill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2" fillId="0" borderId="0" xfId="0" applyFont="1"/>
  </cellXfs>
  <cellStyles count="1">
    <cellStyle name="Standaard" xfId="0" builtinId="0"/>
  </cellStyles>
  <dxfs count="0"/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577268</xdr:colOff>
      <xdr:row>15</xdr:row>
      <xdr:rowOff>152399</xdr:rowOff>
    </xdr:from>
    <xdr:to>
      <xdr:col>9</xdr:col>
      <xdr:colOff>1733550</xdr:colOff>
      <xdr:row>45</xdr:row>
      <xdr:rowOff>104774</xdr:rowOff>
    </xdr:to>
    <xdr:pic>
      <xdr:nvPicPr>
        <xdr:cNvPr id="2" name="Afbeelding 1">
          <a:extLst>
            <a:ext uri="{FF2B5EF4-FFF2-40B4-BE49-F238E27FC236}">
              <a16:creationId xmlns:a16="http://schemas.microsoft.com/office/drawing/2014/main" id="{8233F241-2BC9-08E5-8A7F-3D3167AC69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06843" y="4171949"/>
          <a:ext cx="5975932" cy="5667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5FE6B6-5771-4C21-A290-678719111C46}">
  <dimension ref="A1:L24"/>
  <sheetViews>
    <sheetView tabSelected="1" workbookViewId="0">
      <selection activeCell="B33" sqref="B33"/>
    </sheetView>
  </sheetViews>
  <sheetFormatPr defaultRowHeight="15" x14ac:dyDescent="0.25"/>
  <cols>
    <col min="1" max="1" width="29.5703125" customWidth="1"/>
    <col min="2" max="2" width="34.28515625" customWidth="1"/>
    <col min="3" max="3" width="33.7109375" customWidth="1"/>
    <col min="4" max="4" width="35.5703125" customWidth="1"/>
    <col min="5" max="5" width="25" customWidth="1"/>
    <col min="6" max="6" width="18.140625" customWidth="1"/>
    <col min="7" max="7" width="12.42578125" customWidth="1"/>
    <col min="8" max="8" width="18" customWidth="1"/>
    <col min="9" max="9" width="23.7109375" customWidth="1"/>
    <col min="10" max="10" width="29.7109375" customWidth="1"/>
    <col min="11" max="11" width="11.85546875" customWidth="1"/>
    <col min="12" max="12" width="22.85546875" customWidth="1"/>
  </cols>
  <sheetData>
    <row r="1" spans="1:12" x14ac:dyDescent="0.25">
      <c r="A1" t="s">
        <v>10</v>
      </c>
      <c r="B1">
        <v>26501365</v>
      </c>
    </row>
    <row r="2" spans="1:12" x14ac:dyDescent="0.25">
      <c r="A2" t="s">
        <v>26</v>
      </c>
      <c r="B2">
        <v>131</v>
      </c>
    </row>
    <row r="3" spans="1:12" x14ac:dyDescent="0.25">
      <c r="A3" t="s">
        <v>27</v>
      </c>
      <c r="B3">
        <f>(B2-1)/2</f>
        <v>65</v>
      </c>
    </row>
    <row r="4" spans="1:12" x14ac:dyDescent="0.25">
      <c r="A4" t="s">
        <v>12</v>
      </c>
      <c r="B4">
        <f>(B1-B3)/B2</f>
        <v>202300</v>
      </c>
      <c r="D4" t="s">
        <v>13</v>
      </c>
      <c r="E4" t="s">
        <v>11</v>
      </c>
    </row>
    <row r="5" spans="1:12" x14ac:dyDescent="0.25">
      <c r="D5" s="4">
        <f>POWER(B4-1,2)</f>
        <v>40924885401</v>
      </c>
      <c r="E5" s="4">
        <v>7496</v>
      </c>
      <c r="F5" s="4" t="s">
        <v>4</v>
      </c>
    </row>
    <row r="6" spans="1:12" x14ac:dyDescent="0.25">
      <c r="D6">
        <f>POWER(B4,2)</f>
        <v>40925290000</v>
      </c>
      <c r="E6">
        <v>7570</v>
      </c>
      <c r="F6" t="s">
        <v>5</v>
      </c>
    </row>
    <row r="7" spans="1:12" ht="15.75" thickBot="1" x14ac:dyDescent="0.3"/>
    <row r="8" spans="1:12" x14ac:dyDescent="0.25">
      <c r="A8" t="s">
        <v>31</v>
      </c>
      <c r="B8" t="s">
        <v>28</v>
      </c>
      <c r="C8" t="s">
        <v>29</v>
      </c>
      <c r="D8" t="s">
        <v>30</v>
      </c>
      <c r="E8" s="2" t="s">
        <v>14</v>
      </c>
    </row>
    <row r="9" spans="1:12" ht="15.75" thickBot="1" x14ac:dyDescent="0.3">
      <c r="A9" s="1">
        <f>D5*E5+D6*E6</f>
        <v>616577386265896</v>
      </c>
      <c r="B9">
        <f>SUM(C21:C24)</f>
        <v>22586</v>
      </c>
      <c r="C9">
        <f>SUM(D12,D14,D16,D18)</f>
        <v>779461900</v>
      </c>
      <c r="D9">
        <f>SUM(D13,D15,D17,D19)</f>
        <v>5317429215</v>
      </c>
      <c r="E9" s="3">
        <f>SUM(A9:D9)</f>
        <v>616583483179597</v>
      </c>
      <c r="H9" s="1"/>
    </row>
    <row r="10" spans="1:12" x14ac:dyDescent="0.25">
      <c r="L10" s="1"/>
    </row>
    <row r="11" spans="1:12" x14ac:dyDescent="0.25">
      <c r="A11" s="14" t="s">
        <v>32</v>
      </c>
      <c r="B11" t="s">
        <v>24</v>
      </c>
      <c r="C11" t="s">
        <v>23</v>
      </c>
    </row>
    <row r="12" spans="1:12" x14ac:dyDescent="0.25">
      <c r="A12" t="s">
        <v>15</v>
      </c>
      <c r="B12">
        <v>64</v>
      </c>
      <c r="C12">
        <v>965</v>
      </c>
      <c r="D12">
        <f>B$4*C12</f>
        <v>195219500</v>
      </c>
      <c r="E12" t="s">
        <v>5</v>
      </c>
      <c r="F12" s="5" t="s">
        <v>25</v>
      </c>
      <c r="G12" s="6"/>
      <c r="H12" s="6"/>
      <c r="I12" s="6"/>
      <c r="J12" s="7"/>
    </row>
    <row r="13" spans="1:12" x14ac:dyDescent="0.25">
      <c r="A13" s="4" t="s">
        <v>22</v>
      </c>
      <c r="B13" s="4">
        <f>131+64</f>
        <v>195</v>
      </c>
      <c r="C13" s="4">
        <v>6582</v>
      </c>
      <c r="D13" s="4">
        <f>(B$4-1)*C13</f>
        <v>1331532018</v>
      </c>
      <c r="E13" s="4" t="s">
        <v>4</v>
      </c>
      <c r="F13" s="8" t="s">
        <v>6</v>
      </c>
      <c r="G13" s="9">
        <v>1008</v>
      </c>
      <c r="H13" s="9" t="s">
        <v>8</v>
      </c>
      <c r="I13" s="9">
        <f>(131*131+1)/2</f>
        <v>8581</v>
      </c>
      <c r="J13" s="10">
        <f>I13-G13</f>
        <v>7573</v>
      </c>
    </row>
    <row r="14" spans="1:12" x14ac:dyDescent="0.25">
      <c r="A14" t="s">
        <v>16</v>
      </c>
      <c r="B14">
        <v>64</v>
      </c>
      <c r="C14">
        <v>980</v>
      </c>
      <c r="D14">
        <f>B$4*C14</f>
        <v>198254000</v>
      </c>
      <c r="E14" t="s">
        <v>5</v>
      </c>
      <c r="F14" s="11" t="s">
        <v>7</v>
      </c>
      <c r="G14" s="12">
        <v>1081</v>
      </c>
      <c r="H14" s="12" t="s">
        <v>9</v>
      </c>
      <c r="I14" s="12">
        <f>(131*131-1)/2</f>
        <v>8580</v>
      </c>
      <c r="J14" s="13">
        <f>I14-G14</f>
        <v>7499</v>
      </c>
    </row>
    <row r="15" spans="1:12" x14ac:dyDescent="0.25">
      <c r="A15" s="4" t="s">
        <v>21</v>
      </c>
      <c r="B15" s="4">
        <f>B13</f>
        <v>195</v>
      </c>
      <c r="C15" s="4">
        <v>6584</v>
      </c>
      <c r="D15" s="4">
        <f>(B$4-1)*C15</f>
        <v>1331936616</v>
      </c>
      <c r="E15" s="4" t="s">
        <v>4</v>
      </c>
    </row>
    <row r="16" spans="1:12" x14ac:dyDescent="0.25">
      <c r="A16" t="s">
        <v>17</v>
      </c>
      <c r="B16">
        <v>64</v>
      </c>
      <c r="C16">
        <v>963</v>
      </c>
      <c r="D16">
        <f>B$4*C16</f>
        <v>194814900</v>
      </c>
      <c r="E16" t="s">
        <v>5</v>
      </c>
    </row>
    <row r="17" spans="1:5" x14ac:dyDescent="0.25">
      <c r="A17" s="4" t="s">
        <v>20</v>
      </c>
      <c r="B17" s="4">
        <f>B13</f>
        <v>195</v>
      </c>
      <c r="C17" s="4">
        <v>6549</v>
      </c>
      <c r="D17" s="4">
        <f>(B$4-1)*C17</f>
        <v>1324856151</v>
      </c>
      <c r="E17" s="4" t="s">
        <v>4</v>
      </c>
    </row>
    <row r="18" spans="1:5" x14ac:dyDescent="0.25">
      <c r="A18" t="s">
        <v>18</v>
      </c>
      <c r="B18">
        <v>64</v>
      </c>
      <c r="C18">
        <v>945</v>
      </c>
      <c r="D18">
        <f>B$4*C18</f>
        <v>191173500</v>
      </c>
      <c r="E18" t="s">
        <v>5</v>
      </c>
    </row>
    <row r="19" spans="1:5" x14ac:dyDescent="0.25">
      <c r="A19" s="4" t="s">
        <v>19</v>
      </c>
      <c r="B19" s="4">
        <f>B13</f>
        <v>195</v>
      </c>
      <c r="C19" s="4">
        <v>6570</v>
      </c>
      <c r="D19" s="4">
        <f>(B$4-1)*C19</f>
        <v>1329104430</v>
      </c>
      <c r="E19" s="4" t="s">
        <v>4</v>
      </c>
    </row>
    <row r="20" spans="1:5" x14ac:dyDescent="0.25">
      <c r="A20" s="14" t="s">
        <v>33</v>
      </c>
    </row>
    <row r="21" spans="1:5" x14ac:dyDescent="0.25">
      <c r="A21" s="4" t="s">
        <v>0</v>
      </c>
      <c r="B21" s="4">
        <v>130</v>
      </c>
      <c r="C21" s="4">
        <v>5623</v>
      </c>
      <c r="D21" s="4"/>
      <c r="E21" s="4" t="s">
        <v>4</v>
      </c>
    </row>
    <row r="22" spans="1:5" x14ac:dyDescent="0.25">
      <c r="A22" s="4" t="s">
        <v>1</v>
      </c>
      <c r="B22" s="4">
        <v>130</v>
      </c>
      <c r="C22" s="4">
        <v>5670</v>
      </c>
      <c r="D22" s="4"/>
      <c r="E22" s="4" t="s">
        <v>4</v>
      </c>
    </row>
    <row r="23" spans="1:5" x14ac:dyDescent="0.25">
      <c r="A23" s="4" t="s">
        <v>2</v>
      </c>
      <c r="B23" s="4">
        <v>130</v>
      </c>
      <c r="C23" s="4">
        <v>5637</v>
      </c>
      <c r="D23" s="4"/>
      <c r="E23" s="4" t="s">
        <v>4</v>
      </c>
    </row>
    <row r="24" spans="1:5" x14ac:dyDescent="0.25">
      <c r="A24" s="4" t="s">
        <v>3</v>
      </c>
      <c r="B24" s="4">
        <v>130</v>
      </c>
      <c r="C24" s="4">
        <v>5656</v>
      </c>
      <c r="D24" s="4"/>
      <c r="E24" s="4" t="s">
        <v>4</v>
      </c>
    </row>
  </sheetData>
  <phoneticPr fontId="3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Gies Bouwman</dc:creator>
  <cp:lastModifiedBy>Gies Bouwman</cp:lastModifiedBy>
  <dcterms:created xsi:type="dcterms:W3CDTF">2023-12-21T16:15:25Z</dcterms:created>
  <dcterms:modified xsi:type="dcterms:W3CDTF">2023-12-21T21:18:48Z</dcterms:modified>
</cp:coreProperties>
</file>