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tabRatio="839" firstSheet="26" activeTab="26"/>
  </bookViews>
  <sheets>
    <sheet name="6C" sheetId="52" state="hidden" r:id="rId1"/>
    <sheet name="6C1" sheetId="28" state="hidden" r:id="rId2"/>
    <sheet name="6C2" sheetId="29" state="hidden" r:id="rId3"/>
    <sheet name="6C3" sheetId="51" state="hidden" r:id="rId4"/>
    <sheet name="6C4" sheetId="31" state="hidden" r:id="rId5"/>
    <sheet name="7B" sheetId="32" state="hidden" r:id="rId6"/>
    <sheet name="7D" sheetId="33" state="hidden" r:id="rId7"/>
    <sheet name="7D1" sheetId="34" state="hidden" r:id="rId8"/>
    <sheet name="7D2" sheetId="35" state="hidden" r:id="rId9"/>
    <sheet name="7D3" sheetId="36" state="hidden" r:id="rId10"/>
    <sheet name="7D4" sheetId="37" state="hidden" r:id="rId11"/>
    <sheet name="8A" sheetId="53" state="hidden" r:id="rId12"/>
    <sheet name="8C" sheetId="39" state="hidden" r:id="rId13"/>
    <sheet name="8C1" sheetId="40" state="hidden" r:id="rId14"/>
    <sheet name="8C2" sheetId="41" state="hidden" r:id="rId15"/>
    <sheet name="8C3" sheetId="42" state="hidden" r:id="rId16"/>
    <sheet name="8C4" sheetId="43" state="hidden" r:id="rId17"/>
    <sheet name="11E" sheetId="55" state="hidden" r:id="rId18"/>
    <sheet name="11E1" sheetId="56" state="hidden" r:id="rId19"/>
    <sheet name="11E2" sheetId="57" state="hidden" r:id="rId20"/>
    <sheet name="11E3" sheetId="58" state="hidden" r:id="rId21"/>
    <sheet name="11E4" sheetId="59" state="hidden" r:id="rId22"/>
    <sheet name="17A" sheetId="61" state="hidden" r:id="rId23"/>
    <sheet name="17B" sheetId="60" state="hidden" r:id="rId24"/>
    <sheet name="18" sheetId="54" state="hidden" r:id="rId25"/>
    <sheet name="26" sheetId="49" state="hidden" r:id="rId26"/>
    <sheet name="Bank" sheetId="24" r:id="rId27"/>
  </sheets>
  <definedNames>
    <definedName name="_xlnm.Print_Area" localSheetId="17">'11E'!$A$1:$S$45</definedName>
    <definedName name="_xlnm.Print_Area" localSheetId="18">'11E1'!$A$1:$S$45</definedName>
    <definedName name="_xlnm.Print_Area" localSheetId="19">'11E2'!$A$1:$AD$45</definedName>
    <definedName name="_xlnm.Print_Area" localSheetId="20">'11E3'!$A$1:$AD$45</definedName>
    <definedName name="_xlnm.Print_Area" localSheetId="21">'11E4'!$A$1:$AD$45</definedName>
    <definedName name="_xlnm.Print_Area" localSheetId="24">'18'!$A$1:$K$59</definedName>
    <definedName name="_xlnm.Print_Area" localSheetId="25">'26'!$A$1:$P$194</definedName>
    <definedName name="_xlnm.Print_Area" localSheetId="0">'6C'!$A$1:$P$54</definedName>
    <definedName name="_xlnm.Print_Area" localSheetId="1">'6C1'!$A$1:$P$55</definedName>
    <definedName name="_xlnm.Print_Area" localSheetId="2">'6C2'!$A$1:$X$55</definedName>
    <definedName name="_xlnm.Print_Area" localSheetId="3">'6C3'!$A$1:$X$55</definedName>
    <definedName name="_xlnm.Print_Area" localSheetId="4">'6C4'!$A$1:$X$55</definedName>
    <definedName name="_xlnm.Print_Area" localSheetId="5">'7B'!$A$1:$P$41</definedName>
    <definedName name="_xlnm.Print_Area" localSheetId="6">'7D'!$A$1:$P$40</definedName>
    <definedName name="_xlnm.Print_Area" localSheetId="7">'7D1'!$A$1:$P$41</definedName>
    <definedName name="_xlnm.Print_Area" localSheetId="8">'7D2'!$A$1:$X$41</definedName>
    <definedName name="_xlnm.Print_Area" localSheetId="9">'7D3'!$A$1:$X$41</definedName>
    <definedName name="_xlnm.Print_Area" localSheetId="10">'7D4'!$A$1:$X$41</definedName>
    <definedName name="_xlnm.Print_Area" localSheetId="11">'8A'!$A$1:$P$41</definedName>
    <definedName name="_xlnm.Print_Area" localSheetId="12">'8C'!$A$1:$P$39</definedName>
    <definedName name="_xlnm.Print_Area" localSheetId="13">'8C1'!$A$1:$P$41</definedName>
    <definedName name="_xlnm.Print_Area" localSheetId="14">'8C2'!$A$1:$X$41</definedName>
    <definedName name="_xlnm.Print_Area" localSheetId="15">'8C3'!$A$1:$X$41</definedName>
    <definedName name="_xlnm.Print_Area" localSheetId="16">'8C4'!$A$1:$X$41</definedName>
    <definedName name="_xlnm.Print_Titles" localSheetId="17">'11E'!$A:$H,'11E'!$1:$9</definedName>
    <definedName name="_xlnm.Print_Titles" localSheetId="18">'11E1'!$A:$H,'11E1'!$1:$9</definedName>
    <definedName name="_xlnm.Print_Titles" localSheetId="19">'11E2'!$A:$H,'11E2'!$1:$9</definedName>
    <definedName name="_xlnm.Print_Titles" localSheetId="20">'11E3'!$A:$H,'11E3'!$1:$9</definedName>
    <definedName name="_xlnm.Print_Titles" localSheetId="21">'11E4'!$A:$H,'11E4'!$1:$9</definedName>
    <definedName name="_xlnm.Print_Titles" localSheetId="23">'17B'!$A:$G</definedName>
    <definedName name="_xlnm.Print_Titles" localSheetId="24">'18'!$A:$H,'18'!$1:$6</definedName>
    <definedName name="_xlnm.Print_Titles" localSheetId="25">'26'!$A:$H,'26'!$1:$9</definedName>
    <definedName name="_xlnm.Print_Titles" localSheetId="0">'6C'!$A:$H,'6C'!$1:$10</definedName>
    <definedName name="_xlnm.Print_Titles" localSheetId="1">'6C1'!$A:$H,'6C1'!$1:$10</definedName>
    <definedName name="_xlnm.Print_Titles" localSheetId="2">'6C2'!$A:$H,'6C2'!$1:$9</definedName>
    <definedName name="_xlnm.Print_Titles" localSheetId="3">'6C3'!$A:$H,'6C3'!$1:$9</definedName>
    <definedName name="_xlnm.Print_Titles" localSheetId="4">'6C4'!$A:$H,'6C4'!$1:$9</definedName>
    <definedName name="_xlnm.Print_Titles" localSheetId="5">'7B'!$A:$H,'7B'!$1:$9</definedName>
    <definedName name="_xlnm.Print_Titles" localSheetId="6">'7D'!$A:$H,'7D'!$1:$10</definedName>
    <definedName name="_xlnm.Print_Titles" localSheetId="7">'7D1'!$A:$H,'7D1'!$1:$9</definedName>
    <definedName name="_xlnm.Print_Titles" localSheetId="8">'7D2'!$A:$H,'7D2'!$1:$9</definedName>
    <definedName name="_xlnm.Print_Titles" localSheetId="9">'7D3'!$A:$H,'7D3'!$1:$9</definedName>
    <definedName name="_xlnm.Print_Titles" localSheetId="10">'7D4'!$A:$H,'7D4'!$1:$9</definedName>
    <definedName name="_xlnm.Print_Titles" localSheetId="11">'8A'!$A:$H,'8A'!$1:$9</definedName>
    <definedName name="_xlnm.Print_Titles" localSheetId="12">'8C'!$A:$H,'8C'!$1:$9</definedName>
    <definedName name="_xlnm.Print_Titles" localSheetId="13">'8C1'!$A:$H,'8C1'!$1:$9</definedName>
    <definedName name="_xlnm.Print_Titles" localSheetId="14">'8C2'!$A:$H,'8C2'!$1:$9</definedName>
    <definedName name="_xlnm.Print_Titles" localSheetId="15">'8C3'!$A:$H,'8C3'!$1:$9</definedName>
    <definedName name="_xlnm.Print_Titles" localSheetId="16">'8C4'!$A:$H,'8C4'!$1:$9</definedName>
  </definedNames>
  <calcPr calcId="152511" fullCalcOnLoad="1"/>
</workbook>
</file>

<file path=xl/calcChain.xml><?xml version="1.0" encoding="utf-8"?>
<calcChain xmlns="http://schemas.openxmlformats.org/spreadsheetml/2006/main">
  <c r="R36" i="55" l="1"/>
  <c r="Q36" i="55"/>
  <c r="P36" i="55"/>
  <c r="O36" i="55"/>
  <c r="N36" i="55"/>
  <c r="M36" i="55"/>
  <c r="L36" i="55"/>
  <c r="K36" i="55"/>
  <c r="J36" i="55"/>
  <c r="I36" i="55"/>
  <c r="R35" i="55"/>
  <c r="Q35" i="55"/>
  <c r="P35" i="55"/>
  <c r="O35" i="55"/>
  <c r="N35" i="55"/>
  <c r="M35" i="55"/>
  <c r="L35" i="55"/>
  <c r="K35" i="55"/>
  <c r="J35" i="55"/>
  <c r="I35" i="55"/>
  <c r="R34" i="56"/>
  <c r="Q34" i="56"/>
  <c r="Q34" i="55" s="1"/>
  <c r="P34" i="56"/>
  <c r="O34" i="56"/>
  <c r="N34" i="56"/>
  <c r="M34" i="56"/>
  <c r="L34" i="56"/>
  <c r="K34" i="56"/>
  <c r="K34" i="55" s="1"/>
  <c r="J34" i="56"/>
  <c r="I34" i="56"/>
  <c r="I32" i="56" s="1"/>
  <c r="S36" i="56"/>
  <c r="S35" i="56"/>
  <c r="S35" i="55" s="1"/>
  <c r="AB34" i="57"/>
  <c r="AB32" i="57" s="1"/>
  <c r="AA34" i="57"/>
  <c r="Z34" i="57"/>
  <c r="Z32" i="57"/>
  <c r="Q32" i="55" s="1"/>
  <c r="Y34" i="57"/>
  <c r="X34" i="57"/>
  <c r="W34" i="57"/>
  <c r="V34" i="57"/>
  <c r="V32" i="57" s="1"/>
  <c r="O32" i="55" s="1"/>
  <c r="U34" i="57"/>
  <c r="T34" i="57"/>
  <c r="T32" i="57"/>
  <c r="S34" i="57"/>
  <c r="R34" i="57"/>
  <c r="R32" i="57" s="1"/>
  <c r="Q34" i="57"/>
  <c r="P34" i="57"/>
  <c r="P32" i="57" s="1"/>
  <c r="O34" i="57"/>
  <c r="N34" i="57"/>
  <c r="N32" i="57" s="1"/>
  <c r="M34" i="57"/>
  <c r="L34" i="57"/>
  <c r="L32" i="57"/>
  <c r="L10" i="57" s="1"/>
  <c r="K34" i="57"/>
  <c r="J34" i="57"/>
  <c r="J32" i="57" s="1"/>
  <c r="I34" i="57"/>
  <c r="AD36" i="57"/>
  <c r="S36" i="55" s="1"/>
  <c r="AC36" i="57"/>
  <c r="AD35" i="57"/>
  <c r="AC35" i="57"/>
  <c r="AB34" i="58"/>
  <c r="AB32" i="58"/>
  <c r="AA34" i="58"/>
  <c r="AA32" i="58" s="1"/>
  <c r="Z34" i="58"/>
  <c r="Z32" i="58" s="1"/>
  <c r="Y34" i="58"/>
  <c r="X34" i="58"/>
  <c r="W34" i="58"/>
  <c r="V34" i="58"/>
  <c r="V32" i="58"/>
  <c r="U34" i="58"/>
  <c r="U32" i="58" s="1"/>
  <c r="T34" i="58"/>
  <c r="T32" i="58" s="1"/>
  <c r="S34" i="58"/>
  <c r="R34" i="58"/>
  <c r="R32" i="58" s="1"/>
  <c r="Q34" i="58"/>
  <c r="P34" i="58"/>
  <c r="P32" i="58"/>
  <c r="O34" i="58"/>
  <c r="N34" i="58"/>
  <c r="N32" i="58"/>
  <c r="M34" i="58"/>
  <c r="M32" i="58" s="1"/>
  <c r="L34" i="58"/>
  <c r="L32" i="58" s="1"/>
  <c r="AD32" i="58" s="1"/>
  <c r="K34" i="58"/>
  <c r="J34" i="58"/>
  <c r="J32" i="58" s="1"/>
  <c r="I34" i="58"/>
  <c r="AD36" i="58"/>
  <c r="AC36" i="58"/>
  <c r="AD35" i="58"/>
  <c r="AC35" i="58"/>
  <c r="AB34" i="59"/>
  <c r="AB32" i="59"/>
  <c r="AA34" i="59"/>
  <c r="Z34" i="59"/>
  <c r="Z32" i="59"/>
  <c r="Y34" i="59"/>
  <c r="X34" i="59"/>
  <c r="W34" i="59"/>
  <c r="V34" i="59"/>
  <c r="V32" i="59"/>
  <c r="U34" i="59"/>
  <c r="T34" i="59"/>
  <c r="T32" i="59"/>
  <c r="S34" i="59"/>
  <c r="S32" i="59" s="1"/>
  <c r="R34" i="59"/>
  <c r="R32" i="59" s="1"/>
  <c r="Q34" i="59"/>
  <c r="P34" i="59"/>
  <c r="P32" i="59" s="1"/>
  <c r="P10" i="59" s="1"/>
  <c r="O34" i="59"/>
  <c r="N34" i="59"/>
  <c r="N32" i="59"/>
  <c r="M34" i="59"/>
  <c r="L34" i="59"/>
  <c r="L32" i="59"/>
  <c r="K34" i="59"/>
  <c r="K32" i="59" s="1"/>
  <c r="J34" i="59"/>
  <c r="J32" i="59" s="1"/>
  <c r="I32" i="55" s="1"/>
  <c r="I34" i="59"/>
  <c r="AD36" i="59"/>
  <c r="AC36" i="59"/>
  <c r="AD35" i="59"/>
  <c r="AC35" i="59"/>
  <c r="R37" i="55"/>
  <c r="Q37" i="55"/>
  <c r="P37" i="55"/>
  <c r="O37" i="55"/>
  <c r="N37" i="55"/>
  <c r="M37" i="55"/>
  <c r="L37" i="55"/>
  <c r="K37" i="55"/>
  <c r="J37" i="55"/>
  <c r="I37" i="55"/>
  <c r="R23" i="55"/>
  <c r="Q23" i="55"/>
  <c r="P23" i="55"/>
  <c r="O23" i="55"/>
  <c r="N23" i="55"/>
  <c r="M23" i="55"/>
  <c r="L23" i="55"/>
  <c r="K23" i="55"/>
  <c r="J23" i="55"/>
  <c r="I23" i="55"/>
  <c r="R22" i="55"/>
  <c r="Q22" i="55"/>
  <c r="P22" i="55"/>
  <c r="O22" i="55"/>
  <c r="N22" i="55"/>
  <c r="M22" i="55"/>
  <c r="L22" i="55"/>
  <c r="K22" i="55"/>
  <c r="J22" i="55"/>
  <c r="I22" i="55"/>
  <c r="AA32" i="59"/>
  <c r="Y32" i="59"/>
  <c r="U32" i="59"/>
  <c r="Q32" i="59"/>
  <c r="O32" i="59"/>
  <c r="M32" i="59"/>
  <c r="AD37" i="59"/>
  <c r="S37" i="55"/>
  <c r="AC37" i="59"/>
  <c r="I32" i="59"/>
  <c r="AD23" i="59"/>
  <c r="AC23" i="59"/>
  <c r="AD22" i="59"/>
  <c r="AC22" i="59"/>
  <c r="AB21" i="59"/>
  <c r="AA21" i="59"/>
  <c r="Z21" i="59"/>
  <c r="Y21" i="59"/>
  <c r="AC21" i="59" s="1"/>
  <c r="X21" i="59"/>
  <c r="AD21" i="59" s="1"/>
  <c r="W21" i="59"/>
  <c r="V21" i="59"/>
  <c r="U21" i="59"/>
  <c r="T21" i="59"/>
  <c r="S21" i="59"/>
  <c r="R21" i="59"/>
  <c r="Q21" i="59"/>
  <c r="P21" i="59"/>
  <c r="O21" i="59"/>
  <c r="N21" i="59"/>
  <c r="M21" i="59"/>
  <c r="L21" i="59"/>
  <c r="K21" i="59"/>
  <c r="J21" i="59"/>
  <c r="I21" i="59"/>
  <c r="Y32" i="58"/>
  <c r="S32" i="58"/>
  <c r="Q32" i="58"/>
  <c r="O32" i="58"/>
  <c r="K32" i="58"/>
  <c r="I32" i="58"/>
  <c r="AD37" i="58"/>
  <c r="AC37" i="58"/>
  <c r="AD23" i="58"/>
  <c r="AC23" i="58"/>
  <c r="AD22" i="58"/>
  <c r="S22" i="55" s="1"/>
  <c r="AC22" i="58"/>
  <c r="AB21" i="58"/>
  <c r="AA21" i="58"/>
  <c r="Z21" i="58"/>
  <c r="Y21" i="58"/>
  <c r="X21" i="58"/>
  <c r="AD21" i="58" s="1"/>
  <c r="W21" i="58"/>
  <c r="V21" i="58"/>
  <c r="U21" i="58"/>
  <c r="T21" i="58"/>
  <c r="S21" i="58"/>
  <c r="R21" i="58"/>
  <c r="Q21" i="58"/>
  <c r="P21" i="58"/>
  <c r="O21" i="58"/>
  <c r="N21" i="58"/>
  <c r="M21" i="58"/>
  <c r="L21" i="58"/>
  <c r="K21" i="58"/>
  <c r="J21" i="58"/>
  <c r="I21" i="58"/>
  <c r="AA32" i="57"/>
  <c r="Y32" i="57"/>
  <c r="U32" i="57"/>
  <c r="S32" i="57"/>
  <c r="Q32" i="57"/>
  <c r="O32" i="57"/>
  <c r="M32" i="57"/>
  <c r="K32" i="57"/>
  <c r="I32" i="57"/>
  <c r="AD37" i="57"/>
  <c r="AC37" i="57"/>
  <c r="AD23" i="57"/>
  <c r="AC23" i="57"/>
  <c r="AD22" i="57"/>
  <c r="AC22" i="57"/>
  <c r="AB21" i="57"/>
  <c r="AA21" i="57"/>
  <c r="Z21" i="57"/>
  <c r="Y21" i="57"/>
  <c r="X21" i="57"/>
  <c r="W21" i="57"/>
  <c r="V21" i="57"/>
  <c r="U21" i="57"/>
  <c r="T21" i="57"/>
  <c r="S21" i="57"/>
  <c r="R21" i="57"/>
  <c r="Q21" i="57"/>
  <c r="P21" i="57"/>
  <c r="O21" i="57"/>
  <c r="N21" i="57"/>
  <c r="M21" i="57"/>
  <c r="L21" i="57"/>
  <c r="J21" i="55" s="1"/>
  <c r="K21" i="57"/>
  <c r="J21" i="57"/>
  <c r="I21" i="57"/>
  <c r="AC21" i="57"/>
  <c r="Q32" i="56"/>
  <c r="O32" i="56"/>
  <c r="K32" i="56"/>
  <c r="S37" i="56"/>
  <c r="S23" i="56"/>
  <c r="S23" i="55" s="1"/>
  <c r="S22" i="56"/>
  <c r="R21" i="56"/>
  <c r="Q21" i="56"/>
  <c r="P21" i="56"/>
  <c r="O21" i="56"/>
  <c r="N21" i="56"/>
  <c r="M21" i="56"/>
  <c r="M21" i="55" s="1"/>
  <c r="L21" i="56"/>
  <c r="K21" i="56"/>
  <c r="J21" i="56"/>
  <c r="I21" i="56"/>
  <c r="I21" i="55" s="1"/>
  <c r="L12" i="49"/>
  <c r="P13" i="49"/>
  <c r="P14" i="49"/>
  <c r="I15" i="49"/>
  <c r="L15" i="49"/>
  <c r="M15" i="49"/>
  <c r="M12" i="49"/>
  <c r="N15" i="49"/>
  <c r="N12" i="49" s="1"/>
  <c r="O15" i="49"/>
  <c r="O12" i="49"/>
  <c r="P16" i="49"/>
  <c r="P17" i="49"/>
  <c r="P18" i="49"/>
  <c r="I19" i="49"/>
  <c r="I20" i="49"/>
  <c r="L20" i="49"/>
  <c r="L19" i="49" s="1"/>
  <c r="M20" i="49"/>
  <c r="M19" i="49" s="1"/>
  <c r="N20" i="49"/>
  <c r="N19" i="49" s="1"/>
  <c r="O20" i="49"/>
  <c r="O19" i="49" s="1"/>
  <c r="P21" i="49"/>
  <c r="P22" i="49"/>
  <c r="P23" i="49"/>
  <c r="I24" i="49"/>
  <c r="L24" i="49"/>
  <c r="M24" i="49"/>
  <c r="P24" i="49" s="1"/>
  <c r="N24" i="49"/>
  <c r="O24" i="49"/>
  <c r="P25" i="49"/>
  <c r="P26" i="49"/>
  <c r="P27" i="49"/>
  <c r="P28" i="49"/>
  <c r="I30" i="49"/>
  <c r="J30" i="49"/>
  <c r="K30" i="49"/>
  <c r="L30" i="49"/>
  <c r="M30" i="49"/>
  <c r="N30" i="49"/>
  <c r="O30" i="49"/>
  <c r="P31" i="49"/>
  <c r="P32" i="49"/>
  <c r="P33" i="49"/>
  <c r="P34" i="49"/>
  <c r="I38" i="49"/>
  <c r="I37" i="49" s="1"/>
  <c r="J38" i="49"/>
  <c r="J37" i="49" s="1"/>
  <c r="K38" i="49"/>
  <c r="K37" i="49"/>
  <c r="K36" i="49" s="1"/>
  <c r="L38" i="49"/>
  <c r="M38" i="49"/>
  <c r="M37" i="49"/>
  <c r="N38" i="49"/>
  <c r="N37" i="49" s="1"/>
  <c r="O38" i="49"/>
  <c r="P39" i="49"/>
  <c r="P40" i="49"/>
  <c r="I41" i="49"/>
  <c r="J41" i="49"/>
  <c r="K41" i="49"/>
  <c r="L41" i="49"/>
  <c r="M41" i="49"/>
  <c r="N41" i="49"/>
  <c r="O41" i="49"/>
  <c r="P42" i="49"/>
  <c r="P43" i="49"/>
  <c r="I44" i="49"/>
  <c r="J44" i="49"/>
  <c r="K44" i="49"/>
  <c r="L44" i="49"/>
  <c r="M44" i="49"/>
  <c r="N44" i="49"/>
  <c r="O44" i="49"/>
  <c r="P45" i="49"/>
  <c r="P46" i="49"/>
  <c r="P47" i="49"/>
  <c r="I50" i="49"/>
  <c r="J50" i="49"/>
  <c r="J49" i="49" s="1"/>
  <c r="K50" i="49"/>
  <c r="L50" i="49"/>
  <c r="L49" i="49" s="1"/>
  <c r="L48" i="49" s="1"/>
  <c r="M50" i="49"/>
  <c r="M49" i="49" s="1"/>
  <c r="M48" i="49" s="1"/>
  <c r="N50" i="49"/>
  <c r="N49" i="49"/>
  <c r="O50" i="49"/>
  <c r="P51" i="49"/>
  <c r="P52" i="49"/>
  <c r="I53" i="49"/>
  <c r="J53" i="49"/>
  <c r="K53" i="49"/>
  <c r="K49" i="49" s="1"/>
  <c r="L53" i="49"/>
  <c r="M53" i="49"/>
  <c r="N53" i="49"/>
  <c r="O53" i="49"/>
  <c r="P54" i="49"/>
  <c r="P55" i="49"/>
  <c r="I56" i="49"/>
  <c r="J56" i="49"/>
  <c r="K56" i="49"/>
  <c r="L56" i="49"/>
  <c r="M56" i="49"/>
  <c r="N56" i="49"/>
  <c r="O56" i="49"/>
  <c r="P57" i="49"/>
  <c r="P58" i="49"/>
  <c r="P59" i="49"/>
  <c r="P61" i="49"/>
  <c r="K63" i="49"/>
  <c r="K62" i="49" s="1"/>
  <c r="I64" i="49"/>
  <c r="J64" i="49"/>
  <c r="J63" i="49"/>
  <c r="J62" i="49" s="1"/>
  <c r="K64" i="49"/>
  <c r="L64" i="49"/>
  <c r="L63" i="49"/>
  <c r="M64" i="49"/>
  <c r="M63" i="49" s="1"/>
  <c r="M62" i="49" s="1"/>
  <c r="N64" i="49"/>
  <c r="N63" i="49" s="1"/>
  <c r="O64" i="49"/>
  <c r="O63" i="49" s="1"/>
  <c r="O62" i="49" s="1"/>
  <c r="P65" i="49"/>
  <c r="P66" i="49"/>
  <c r="P67" i="49"/>
  <c r="I68" i="49"/>
  <c r="J68" i="49"/>
  <c r="K68" i="49"/>
  <c r="L68" i="49"/>
  <c r="M68" i="49"/>
  <c r="N68" i="49"/>
  <c r="O68" i="49"/>
  <c r="P68" i="49" s="1"/>
  <c r="P69" i="49"/>
  <c r="P70" i="49"/>
  <c r="P71" i="49"/>
  <c r="I74" i="49"/>
  <c r="I73" i="49" s="1"/>
  <c r="J74" i="49"/>
  <c r="J73" i="49" s="1"/>
  <c r="K74" i="49"/>
  <c r="K73" i="49" s="1"/>
  <c r="K72" i="49"/>
  <c r="L74" i="49"/>
  <c r="L73" i="49" s="1"/>
  <c r="L72" i="49" s="1"/>
  <c r="M74" i="49"/>
  <c r="M73" i="49" s="1"/>
  <c r="M72" i="49" s="1"/>
  <c r="N74" i="49"/>
  <c r="N73" i="49"/>
  <c r="O74" i="49"/>
  <c r="O73" i="49" s="1"/>
  <c r="O72" i="49" s="1"/>
  <c r="P75" i="49"/>
  <c r="P76" i="49"/>
  <c r="P77" i="49"/>
  <c r="I78" i="49"/>
  <c r="J78" i="49"/>
  <c r="K78" i="49"/>
  <c r="L78" i="49"/>
  <c r="M78" i="49"/>
  <c r="N78" i="49"/>
  <c r="O78" i="49"/>
  <c r="P78" i="49"/>
  <c r="P79" i="49"/>
  <c r="P80" i="49"/>
  <c r="P81" i="49"/>
  <c r="I84" i="49"/>
  <c r="J84" i="49"/>
  <c r="J83" i="49"/>
  <c r="K84" i="49"/>
  <c r="K83" i="49" s="1"/>
  <c r="K82" i="49" s="1"/>
  <c r="L84" i="49"/>
  <c r="L83" i="49"/>
  <c r="M84" i="49"/>
  <c r="M83" i="49" s="1"/>
  <c r="M82" i="49" s="1"/>
  <c r="N84" i="49"/>
  <c r="N83" i="49" s="1"/>
  <c r="N82" i="49" s="1"/>
  <c r="O84" i="49"/>
  <c r="O83" i="49" s="1"/>
  <c r="O82" i="49" s="1"/>
  <c r="P85" i="49"/>
  <c r="P86" i="49"/>
  <c r="P87" i="49"/>
  <c r="I88" i="49"/>
  <c r="J88" i="49"/>
  <c r="K88" i="49"/>
  <c r="L88" i="49"/>
  <c r="M88" i="49"/>
  <c r="N88" i="49"/>
  <c r="O88" i="49"/>
  <c r="P88" i="49"/>
  <c r="P89" i="49"/>
  <c r="P90" i="49"/>
  <c r="P91" i="49"/>
  <c r="I93" i="49"/>
  <c r="N93" i="49"/>
  <c r="N92" i="49"/>
  <c r="O93" i="49"/>
  <c r="O92" i="49"/>
  <c r="P94" i="49"/>
  <c r="P95" i="49"/>
  <c r="P96" i="49"/>
  <c r="I99" i="49"/>
  <c r="N99" i="49"/>
  <c r="N98" i="49" s="1"/>
  <c r="N97" i="49" s="1"/>
  <c r="O99" i="49"/>
  <c r="O98" i="49"/>
  <c r="P100" i="49"/>
  <c r="P101" i="49"/>
  <c r="P102" i="49"/>
  <c r="I103" i="49"/>
  <c r="N103" i="49"/>
  <c r="O103" i="49"/>
  <c r="P104" i="49"/>
  <c r="P105" i="49"/>
  <c r="P106" i="49"/>
  <c r="I109" i="49"/>
  <c r="I108" i="49"/>
  <c r="J109" i="49"/>
  <c r="J108" i="49"/>
  <c r="J107" i="49" s="1"/>
  <c r="K109" i="49"/>
  <c r="K108" i="49" s="1"/>
  <c r="L109" i="49"/>
  <c r="L108" i="49" s="1"/>
  <c r="L107" i="49" s="1"/>
  <c r="M109" i="49"/>
  <c r="M108" i="49"/>
  <c r="N109" i="49"/>
  <c r="N108" i="49" s="1"/>
  <c r="N107" i="49" s="1"/>
  <c r="O109" i="49"/>
  <c r="P110" i="49"/>
  <c r="P111" i="49"/>
  <c r="P112" i="49"/>
  <c r="I113" i="49"/>
  <c r="J113" i="49"/>
  <c r="K113" i="49"/>
  <c r="L113" i="49"/>
  <c r="M113" i="49"/>
  <c r="N113" i="49"/>
  <c r="O113" i="49"/>
  <c r="P114" i="49"/>
  <c r="P115" i="49"/>
  <c r="P116" i="49"/>
  <c r="P117" i="49"/>
  <c r="I119" i="49"/>
  <c r="J119" i="49"/>
  <c r="K119" i="49"/>
  <c r="K118" i="49" s="1"/>
  <c r="L119" i="49"/>
  <c r="M119" i="49"/>
  <c r="N119" i="49"/>
  <c r="O119" i="49"/>
  <c r="O118" i="49" s="1"/>
  <c r="P120" i="49"/>
  <c r="P121" i="49"/>
  <c r="P122" i="49"/>
  <c r="I124" i="49"/>
  <c r="I123" i="49" s="1"/>
  <c r="J124" i="49"/>
  <c r="J123" i="49" s="1"/>
  <c r="K124" i="49"/>
  <c r="K123" i="49" s="1"/>
  <c r="L124" i="49"/>
  <c r="L123" i="49" s="1"/>
  <c r="M124" i="49"/>
  <c r="M123" i="49" s="1"/>
  <c r="N124" i="49"/>
  <c r="N123" i="49" s="1"/>
  <c r="O124" i="49"/>
  <c r="O123" i="49" s="1"/>
  <c r="P124" i="49"/>
  <c r="P125" i="49"/>
  <c r="P126" i="49"/>
  <c r="P127" i="49"/>
  <c r="I128" i="49"/>
  <c r="J128" i="49"/>
  <c r="K128" i="49"/>
  <c r="L128" i="49"/>
  <c r="M128" i="49"/>
  <c r="N128" i="49"/>
  <c r="O128" i="49"/>
  <c r="P129" i="49"/>
  <c r="P130" i="49"/>
  <c r="P131" i="49"/>
  <c r="I133" i="49"/>
  <c r="J133" i="49"/>
  <c r="K133" i="49"/>
  <c r="L133" i="49"/>
  <c r="M133" i="49"/>
  <c r="N133" i="49"/>
  <c r="O133" i="49"/>
  <c r="O132" i="49"/>
  <c r="P134" i="49"/>
  <c r="P135" i="49"/>
  <c r="P136" i="49"/>
  <c r="I138" i="49"/>
  <c r="J138" i="49"/>
  <c r="J137" i="49" s="1"/>
  <c r="K138" i="49"/>
  <c r="K137" i="49" s="1"/>
  <c r="K132" i="49" s="1"/>
  <c r="L138" i="49"/>
  <c r="L137" i="49" s="1"/>
  <c r="M138" i="49"/>
  <c r="M137" i="49" s="1"/>
  <c r="N138" i="49"/>
  <c r="N137" i="49" s="1"/>
  <c r="N132" i="49" s="1"/>
  <c r="O138" i="49"/>
  <c r="O137" i="49" s="1"/>
  <c r="P139" i="49"/>
  <c r="P140" i="49"/>
  <c r="P141" i="49"/>
  <c r="I142" i="49"/>
  <c r="J142" i="49"/>
  <c r="K142" i="49"/>
  <c r="L142" i="49"/>
  <c r="M142" i="49"/>
  <c r="N142" i="49"/>
  <c r="O142" i="49"/>
  <c r="P142" i="49"/>
  <c r="P143" i="49"/>
  <c r="P144" i="49"/>
  <c r="P145" i="49"/>
  <c r="I147" i="49"/>
  <c r="J147" i="49"/>
  <c r="K147" i="49"/>
  <c r="N147" i="49"/>
  <c r="O147" i="49"/>
  <c r="O146" i="49" s="1"/>
  <c r="P148" i="49"/>
  <c r="P149" i="49"/>
  <c r="P150" i="49"/>
  <c r="I152" i="49"/>
  <c r="I151" i="49"/>
  <c r="J152" i="49"/>
  <c r="J151" i="49" s="1"/>
  <c r="K152" i="49"/>
  <c r="K151" i="49" s="1"/>
  <c r="K146" i="49" s="1"/>
  <c r="N152" i="49"/>
  <c r="N151" i="49" s="1"/>
  <c r="O152" i="49"/>
  <c r="O151" i="49" s="1"/>
  <c r="P152" i="49"/>
  <c r="P153" i="49"/>
  <c r="P154" i="49"/>
  <c r="P155" i="49"/>
  <c r="I156" i="49"/>
  <c r="J156" i="49"/>
  <c r="K156" i="49"/>
  <c r="L156" i="49"/>
  <c r="L146" i="49"/>
  <c r="M156" i="49"/>
  <c r="M146" i="49"/>
  <c r="N156" i="49"/>
  <c r="O156" i="49"/>
  <c r="P157" i="49"/>
  <c r="P158" i="49"/>
  <c r="P159" i="49"/>
  <c r="I161" i="49"/>
  <c r="L161" i="49"/>
  <c r="M161" i="49"/>
  <c r="N161" i="49"/>
  <c r="O161" i="49"/>
  <c r="P162" i="49"/>
  <c r="P163" i="49"/>
  <c r="J165" i="49"/>
  <c r="K165" i="49"/>
  <c r="L165" i="49"/>
  <c r="M165" i="49"/>
  <c r="N165" i="49"/>
  <c r="O165" i="49"/>
  <c r="P165" i="49"/>
  <c r="P166" i="49"/>
  <c r="P167" i="49"/>
  <c r="J168" i="49"/>
  <c r="K168" i="49"/>
  <c r="L168" i="49"/>
  <c r="M168" i="49"/>
  <c r="N168" i="49"/>
  <c r="O168" i="49"/>
  <c r="P169" i="49"/>
  <c r="P170" i="49"/>
  <c r="I172" i="49"/>
  <c r="J172" i="49"/>
  <c r="J171" i="49" s="1"/>
  <c r="K172" i="49"/>
  <c r="L172" i="49"/>
  <c r="M172" i="49"/>
  <c r="N172" i="49"/>
  <c r="N171" i="49" s="1"/>
  <c r="O172" i="49"/>
  <c r="P173" i="49"/>
  <c r="P174" i="49"/>
  <c r="I175" i="49"/>
  <c r="J175" i="49"/>
  <c r="K175" i="49"/>
  <c r="L175" i="49"/>
  <c r="L171" i="49" s="1"/>
  <c r="M175" i="49"/>
  <c r="N175" i="49"/>
  <c r="O175" i="49"/>
  <c r="P176" i="49"/>
  <c r="P177" i="49"/>
  <c r="I178" i="49"/>
  <c r="J178" i="49"/>
  <c r="K178" i="49"/>
  <c r="L178" i="49"/>
  <c r="M178" i="49"/>
  <c r="N178" i="49"/>
  <c r="O178" i="49"/>
  <c r="P179" i="49"/>
  <c r="P180" i="49"/>
  <c r="I181" i="49"/>
  <c r="J181" i="49"/>
  <c r="K181" i="49"/>
  <c r="L181" i="49"/>
  <c r="M181" i="49"/>
  <c r="N181" i="49"/>
  <c r="O181" i="49"/>
  <c r="P182" i="49"/>
  <c r="P183" i="49"/>
  <c r="P184" i="49"/>
  <c r="I185" i="49"/>
  <c r="J185" i="49"/>
  <c r="K185" i="49"/>
  <c r="L185" i="49"/>
  <c r="M185" i="49"/>
  <c r="N185" i="49"/>
  <c r="O185" i="49"/>
  <c r="P185" i="49"/>
  <c r="P186" i="49"/>
  <c r="P187" i="49"/>
  <c r="I188" i="49"/>
  <c r="J188" i="49"/>
  <c r="K188" i="49"/>
  <c r="L188" i="49"/>
  <c r="M188" i="49"/>
  <c r="N188" i="49"/>
  <c r="O188" i="49"/>
  <c r="P188" i="49" s="1"/>
  <c r="P189" i="49"/>
  <c r="P190" i="49"/>
  <c r="I191" i="49"/>
  <c r="J191" i="49"/>
  <c r="K191" i="49"/>
  <c r="N191" i="49"/>
  <c r="O191" i="49"/>
  <c r="P191" i="49"/>
  <c r="P192" i="49"/>
  <c r="P193" i="49"/>
  <c r="K15" i="54"/>
  <c r="H16" i="54"/>
  <c r="I17" i="54"/>
  <c r="J17" i="54"/>
  <c r="K17" i="54" s="1"/>
  <c r="K18" i="54"/>
  <c r="K19" i="54"/>
  <c r="K20" i="54"/>
  <c r="K21" i="54"/>
  <c r="I23" i="54"/>
  <c r="I28" i="54"/>
  <c r="I37" i="54"/>
  <c r="I40" i="54"/>
  <c r="I45" i="54"/>
  <c r="I57" i="54"/>
  <c r="N11" i="60"/>
  <c r="R11" i="60"/>
  <c r="N12" i="60"/>
  <c r="R12" i="60"/>
  <c r="N13" i="60"/>
  <c r="V13" i="60" s="1"/>
  <c r="R13" i="60"/>
  <c r="I14" i="60"/>
  <c r="J14" i="60"/>
  <c r="K14" i="60"/>
  <c r="L14" i="60"/>
  <c r="M14" i="60"/>
  <c r="O14" i="60"/>
  <c r="P14" i="60"/>
  <c r="Q14" i="60"/>
  <c r="S14" i="60"/>
  <c r="T14" i="60"/>
  <c r="U14" i="60"/>
  <c r="N16" i="60"/>
  <c r="R16" i="60"/>
  <c r="V16" i="60"/>
  <c r="N17" i="60"/>
  <c r="R17" i="60"/>
  <c r="N18" i="60"/>
  <c r="R18" i="60"/>
  <c r="I19" i="60"/>
  <c r="K19" i="60"/>
  <c r="M19" i="60"/>
  <c r="O19" i="60"/>
  <c r="Q19" i="60"/>
  <c r="T19" i="60"/>
  <c r="U19" i="60"/>
  <c r="O21" i="60"/>
  <c r="P21" i="60"/>
  <c r="Q21" i="60"/>
  <c r="R22" i="60"/>
  <c r="R21" i="60" s="1"/>
  <c r="R23" i="60"/>
  <c r="R24" i="60"/>
  <c r="O25" i="60"/>
  <c r="P25" i="60"/>
  <c r="Q25" i="60"/>
  <c r="R26" i="60"/>
  <c r="R25" i="60" s="1"/>
  <c r="R27" i="60"/>
  <c r="R28" i="60"/>
  <c r="M11" i="61"/>
  <c r="M12" i="61"/>
  <c r="M13" i="61"/>
  <c r="I14" i="61"/>
  <c r="J14" i="61"/>
  <c r="K14" i="61"/>
  <c r="L14" i="61"/>
  <c r="M16" i="61"/>
  <c r="M17" i="61"/>
  <c r="M18" i="61"/>
  <c r="I19" i="61"/>
  <c r="J19" i="61"/>
  <c r="K19" i="61"/>
  <c r="L19" i="61"/>
  <c r="I22" i="61"/>
  <c r="M23" i="61"/>
  <c r="M22" i="61" s="1"/>
  <c r="M24" i="61"/>
  <c r="I25" i="61"/>
  <c r="J25" i="61"/>
  <c r="J22" i="61" s="1"/>
  <c r="K25" i="61"/>
  <c r="K22" i="61" s="1"/>
  <c r="L25" i="61"/>
  <c r="L22" i="61"/>
  <c r="M26" i="61"/>
  <c r="M25" i="61"/>
  <c r="C27" i="61"/>
  <c r="K10" i="59"/>
  <c r="R11" i="59"/>
  <c r="R10" i="59"/>
  <c r="R45" i="59" s="1"/>
  <c r="V11" i="59"/>
  <c r="V10" i="59" s="1"/>
  <c r="V45" i="59" s="1"/>
  <c r="Z11" i="59"/>
  <c r="AC12" i="59"/>
  <c r="AD12" i="59"/>
  <c r="AC13" i="59"/>
  <c r="AD13" i="59"/>
  <c r="I14" i="59"/>
  <c r="I11" i="59" s="1"/>
  <c r="I10" i="59" s="1"/>
  <c r="J14" i="59"/>
  <c r="J11" i="59" s="1"/>
  <c r="K14" i="59"/>
  <c r="K11" i="59" s="1"/>
  <c r="L14" i="59"/>
  <c r="L11" i="59"/>
  <c r="M14" i="59"/>
  <c r="M11" i="59"/>
  <c r="N14" i="59"/>
  <c r="N11" i="59" s="1"/>
  <c r="N10" i="59" s="1"/>
  <c r="N45" i="59" s="1"/>
  <c r="O14" i="59"/>
  <c r="O11" i="59" s="1"/>
  <c r="O10" i="59" s="1"/>
  <c r="P14" i="59"/>
  <c r="P11" i="59" s="1"/>
  <c r="Q14" i="59"/>
  <c r="Q11" i="59" s="1"/>
  <c r="R14" i="59"/>
  <c r="S14" i="59"/>
  <c r="S11" i="59" s="1"/>
  <c r="S10" i="59" s="1"/>
  <c r="T14" i="59"/>
  <c r="T11" i="59"/>
  <c r="U14" i="59"/>
  <c r="U11" i="59"/>
  <c r="V14" i="59"/>
  <c r="W14" i="59"/>
  <c r="X14" i="59"/>
  <c r="X11" i="59" s="1"/>
  <c r="Y14" i="59"/>
  <c r="Y11" i="59" s="1"/>
  <c r="Y10" i="59" s="1"/>
  <c r="Y45" i="59" s="1"/>
  <c r="Z14" i="59"/>
  <c r="AA14" i="59"/>
  <c r="AA11" i="59" s="1"/>
  <c r="AB14" i="59"/>
  <c r="AB11" i="59"/>
  <c r="AC15" i="59"/>
  <c r="AD15" i="59"/>
  <c r="AC16" i="59"/>
  <c r="AD16" i="59"/>
  <c r="AC17" i="59"/>
  <c r="AD17" i="59"/>
  <c r="I18" i="59"/>
  <c r="J18" i="59"/>
  <c r="K18" i="59"/>
  <c r="L18" i="59"/>
  <c r="M18" i="59"/>
  <c r="N18" i="59"/>
  <c r="O18" i="59"/>
  <c r="P18" i="59"/>
  <c r="Q18" i="59"/>
  <c r="R18" i="59"/>
  <c r="S18" i="59"/>
  <c r="T18" i="59"/>
  <c r="U18" i="59"/>
  <c r="V18" i="59"/>
  <c r="W18" i="59"/>
  <c r="X18" i="59"/>
  <c r="AD18" i="59"/>
  <c r="Y18" i="59"/>
  <c r="Z18" i="59"/>
  <c r="AA18" i="59"/>
  <c r="AB18" i="59"/>
  <c r="AC19" i="59"/>
  <c r="AD19" i="59"/>
  <c r="AC20" i="59"/>
  <c r="AD20" i="59"/>
  <c r="I24" i="59"/>
  <c r="J24" i="59"/>
  <c r="K24" i="59"/>
  <c r="L24" i="59"/>
  <c r="M24" i="59"/>
  <c r="N24" i="59"/>
  <c r="O24" i="59"/>
  <c r="P24" i="59"/>
  <c r="Q24" i="59"/>
  <c r="R24" i="59"/>
  <c r="S24" i="59"/>
  <c r="T24" i="59"/>
  <c r="U24" i="59"/>
  <c r="V24" i="59"/>
  <c r="W24" i="59"/>
  <c r="AC24" i="59" s="1"/>
  <c r="X24" i="59"/>
  <c r="Y24" i="59"/>
  <c r="Z24" i="59"/>
  <c r="AA24" i="59"/>
  <c r="AB24" i="59"/>
  <c r="AD24" i="59"/>
  <c r="AC25" i="59"/>
  <c r="AD25" i="59"/>
  <c r="AC26" i="59"/>
  <c r="AD26" i="59"/>
  <c r="AC27" i="59"/>
  <c r="AD27" i="59"/>
  <c r="I28" i="59"/>
  <c r="J28" i="59"/>
  <c r="K28" i="59"/>
  <c r="L28" i="59"/>
  <c r="M28" i="59"/>
  <c r="N28" i="59"/>
  <c r="O28" i="59"/>
  <c r="P28" i="59"/>
  <c r="Q28" i="59"/>
  <c r="R28" i="59"/>
  <c r="S28" i="59"/>
  <c r="T28" i="59"/>
  <c r="U28" i="59"/>
  <c r="V28" i="59"/>
  <c r="W28" i="59"/>
  <c r="AC28" i="59" s="1"/>
  <c r="X28" i="59"/>
  <c r="Y28" i="59"/>
  <c r="Z28" i="59"/>
  <c r="AA28" i="59"/>
  <c r="AB28" i="59"/>
  <c r="AD28" i="59"/>
  <c r="AC29" i="59"/>
  <c r="AD29" i="59"/>
  <c r="AC30" i="59"/>
  <c r="AD30" i="59"/>
  <c r="AC31" i="59"/>
  <c r="AD31" i="59"/>
  <c r="AC33" i="59"/>
  <c r="AD33" i="59"/>
  <c r="AC38" i="59"/>
  <c r="AD38" i="59"/>
  <c r="AC39" i="59"/>
  <c r="AD39" i="59"/>
  <c r="I40" i="59"/>
  <c r="J40" i="59"/>
  <c r="K40" i="59"/>
  <c r="L40" i="59"/>
  <c r="M40" i="59"/>
  <c r="N40" i="59"/>
  <c r="O40" i="59"/>
  <c r="P40" i="59"/>
  <c r="Q40" i="59"/>
  <c r="R40" i="59"/>
  <c r="S40" i="59"/>
  <c r="T40" i="59"/>
  <c r="U40" i="59"/>
  <c r="V40" i="59"/>
  <c r="W40" i="59"/>
  <c r="X40" i="59"/>
  <c r="AD40" i="59" s="1"/>
  <c r="Y40" i="59"/>
  <c r="Z40" i="59"/>
  <c r="AA40" i="59"/>
  <c r="AB40" i="59"/>
  <c r="AC41" i="59"/>
  <c r="AD41" i="59"/>
  <c r="AC42" i="59"/>
  <c r="AD42" i="59"/>
  <c r="AC43" i="59"/>
  <c r="AD43" i="59"/>
  <c r="AC44" i="59"/>
  <c r="AD44" i="59"/>
  <c r="Q10" i="58"/>
  <c r="Q45" i="58" s="1"/>
  <c r="M11" i="58"/>
  <c r="M10" i="58"/>
  <c r="M45" i="58" s="1"/>
  <c r="U11" i="58"/>
  <c r="U10" i="58" s="1"/>
  <c r="AC12" i="58"/>
  <c r="AD12" i="58"/>
  <c r="AC13" i="58"/>
  <c r="AD13" i="58"/>
  <c r="I14" i="58"/>
  <c r="I11" i="58" s="1"/>
  <c r="I10" i="58" s="1"/>
  <c r="J14" i="58"/>
  <c r="J11" i="58"/>
  <c r="K14" i="58"/>
  <c r="K11" i="58"/>
  <c r="K10" i="58" s="1"/>
  <c r="K45" i="58" s="1"/>
  <c r="L14" i="58"/>
  <c r="L11" i="58"/>
  <c r="M14" i="58"/>
  <c r="N14" i="58"/>
  <c r="N11" i="58" s="1"/>
  <c r="O14" i="58"/>
  <c r="O11" i="58"/>
  <c r="P14" i="58"/>
  <c r="Q14" i="58"/>
  <c r="Q11" i="58" s="1"/>
  <c r="R14" i="58"/>
  <c r="R11" i="58" s="1"/>
  <c r="S14" i="58"/>
  <c r="S11" i="58" s="1"/>
  <c r="T14" i="58"/>
  <c r="U14" i="58"/>
  <c r="V14" i="58"/>
  <c r="V11" i="58" s="1"/>
  <c r="W14" i="58"/>
  <c r="W11" i="58"/>
  <c r="X14" i="58"/>
  <c r="Y14" i="58"/>
  <c r="Y11" i="58" s="1"/>
  <c r="Z14" i="58"/>
  <c r="Z11" i="58"/>
  <c r="Z10" i="58" s="1"/>
  <c r="Z45" i="58" s="1"/>
  <c r="AA14" i="58"/>
  <c r="AA11" i="58"/>
  <c r="AA10" i="58" s="1"/>
  <c r="AA45" i="58" s="1"/>
  <c r="AB14" i="58"/>
  <c r="AB11" i="58"/>
  <c r="AB10" i="58" s="1"/>
  <c r="AB45" i="58"/>
  <c r="AC15" i="58"/>
  <c r="AD15" i="58"/>
  <c r="AC16" i="58"/>
  <c r="AD16" i="58"/>
  <c r="AC17" i="58"/>
  <c r="AD17" i="58"/>
  <c r="I18" i="58"/>
  <c r="J18" i="58"/>
  <c r="AD18" i="58" s="1"/>
  <c r="K18" i="58"/>
  <c r="L18" i="58"/>
  <c r="M18" i="58"/>
  <c r="N18" i="58"/>
  <c r="N10" i="58" s="1"/>
  <c r="N45" i="58" s="1"/>
  <c r="O18" i="58"/>
  <c r="P18" i="58"/>
  <c r="Q18" i="58"/>
  <c r="R18" i="58"/>
  <c r="S18" i="58"/>
  <c r="T18" i="58"/>
  <c r="U18" i="58"/>
  <c r="V18" i="58"/>
  <c r="W18" i="58"/>
  <c r="X18" i="58"/>
  <c r="Y18" i="58"/>
  <c r="AC18" i="58" s="1"/>
  <c r="Z18" i="58"/>
  <c r="AA18" i="58"/>
  <c r="AB18" i="58"/>
  <c r="AC19" i="58"/>
  <c r="AD19" i="58"/>
  <c r="AC20" i="58"/>
  <c r="AD20" i="58"/>
  <c r="I24" i="58"/>
  <c r="J24" i="58"/>
  <c r="K24" i="58"/>
  <c r="L24" i="58"/>
  <c r="M24" i="58"/>
  <c r="N24" i="58"/>
  <c r="O24" i="58"/>
  <c r="P24" i="58"/>
  <c r="Q24" i="58"/>
  <c r="R24" i="58"/>
  <c r="S24" i="58"/>
  <c r="T24" i="58"/>
  <c r="U24" i="58"/>
  <c r="V24" i="58"/>
  <c r="W24" i="58"/>
  <c r="X24" i="58"/>
  <c r="AD24" i="58" s="1"/>
  <c r="Y24" i="58"/>
  <c r="Z24" i="58"/>
  <c r="AA24" i="58"/>
  <c r="AB24" i="58"/>
  <c r="AC24" i="58"/>
  <c r="AC25" i="58"/>
  <c r="AD25" i="58"/>
  <c r="AC26" i="58"/>
  <c r="AD26" i="58"/>
  <c r="AC27" i="58"/>
  <c r="AD27" i="58"/>
  <c r="I28" i="58"/>
  <c r="J28" i="58"/>
  <c r="K28" i="58"/>
  <c r="L28" i="58"/>
  <c r="M28" i="58"/>
  <c r="N28" i="58"/>
  <c r="O28" i="58"/>
  <c r="P28" i="58"/>
  <c r="Q28" i="58"/>
  <c r="R28" i="58"/>
  <c r="S28" i="58"/>
  <c r="T28" i="58"/>
  <c r="U28" i="58"/>
  <c r="V28" i="58"/>
  <c r="O28" i="55" s="1"/>
  <c r="W28" i="58"/>
  <c r="X28" i="58"/>
  <c r="Y28" i="58"/>
  <c r="Z28" i="58"/>
  <c r="AA28" i="58"/>
  <c r="AB28" i="58"/>
  <c r="AC28" i="58"/>
  <c r="AC29" i="58"/>
  <c r="AD29" i="58"/>
  <c r="AC30" i="58"/>
  <c r="AD30" i="58"/>
  <c r="AC31" i="58"/>
  <c r="AD31" i="58"/>
  <c r="AC33" i="58"/>
  <c r="AD33" i="58"/>
  <c r="AC38" i="58"/>
  <c r="AD38" i="58"/>
  <c r="AC39" i="58"/>
  <c r="AD39" i="58"/>
  <c r="I40" i="58"/>
  <c r="J40" i="58"/>
  <c r="K40" i="58"/>
  <c r="L40" i="58"/>
  <c r="J40" i="55"/>
  <c r="M40" i="58"/>
  <c r="N40" i="58"/>
  <c r="O40" i="58"/>
  <c r="P40" i="58"/>
  <c r="Q40" i="58"/>
  <c r="R40" i="58"/>
  <c r="S40" i="58"/>
  <c r="T40" i="58"/>
  <c r="U40" i="58"/>
  <c r="U45" i="58" s="1"/>
  <c r="V40" i="58"/>
  <c r="W40" i="58"/>
  <c r="X40" i="58"/>
  <c r="Y40" i="58"/>
  <c r="Z40" i="58"/>
  <c r="AA40" i="58"/>
  <c r="AB40" i="58"/>
  <c r="AC41" i="58"/>
  <c r="AD41" i="58"/>
  <c r="S41" i="55"/>
  <c r="AC42" i="58"/>
  <c r="AD42" i="58"/>
  <c r="S42" i="55" s="1"/>
  <c r="AC43" i="58"/>
  <c r="AD43" i="58"/>
  <c r="AC44" i="58"/>
  <c r="AD44" i="58"/>
  <c r="N11" i="57"/>
  <c r="O45" i="57"/>
  <c r="S11" i="57"/>
  <c r="S10" i="57" s="1"/>
  <c r="S45" i="57" s="1"/>
  <c r="W11" i="57"/>
  <c r="AC12" i="57"/>
  <c r="AD12" i="57"/>
  <c r="S12" i="55"/>
  <c r="AC13" i="57"/>
  <c r="AD13" i="57"/>
  <c r="I14" i="57"/>
  <c r="I11" i="57"/>
  <c r="J14" i="57"/>
  <c r="J11" i="57" s="1"/>
  <c r="K14" i="57"/>
  <c r="K11" i="57" s="1"/>
  <c r="L14" i="57"/>
  <c r="L11" i="57"/>
  <c r="M14" i="57"/>
  <c r="M11" i="57"/>
  <c r="N14" i="57"/>
  <c r="O14" i="57"/>
  <c r="O11" i="57" s="1"/>
  <c r="O10" i="57" s="1"/>
  <c r="P14" i="57"/>
  <c r="P11" i="57" s="1"/>
  <c r="Q14" i="57"/>
  <c r="Q11" i="57"/>
  <c r="R14" i="57"/>
  <c r="R11" i="57" s="1"/>
  <c r="S14" i="57"/>
  <c r="T14" i="57"/>
  <c r="T11" i="57" s="1"/>
  <c r="U14" i="57"/>
  <c r="U11" i="57" s="1"/>
  <c r="V14" i="57"/>
  <c r="W14" i="57"/>
  <c r="X14" i="57"/>
  <c r="X11" i="57" s="1"/>
  <c r="Y14" i="57"/>
  <c r="Y11" i="57" s="1"/>
  <c r="Z14" i="57"/>
  <c r="Z11" i="57" s="1"/>
  <c r="Z10" i="57" s="1"/>
  <c r="Z45" i="57" s="1"/>
  <c r="AA14" i="57"/>
  <c r="AA11" i="57" s="1"/>
  <c r="AB14" i="57"/>
  <c r="AB11" i="57"/>
  <c r="AC14" i="57"/>
  <c r="AC15" i="57"/>
  <c r="AD15" i="57"/>
  <c r="AC16" i="57"/>
  <c r="AD16" i="57"/>
  <c r="AC17" i="57"/>
  <c r="AD17" i="57"/>
  <c r="I18" i="57"/>
  <c r="AC18" i="57" s="1"/>
  <c r="J18" i="57"/>
  <c r="K18" i="57"/>
  <c r="L18" i="57"/>
  <c r="M18" i="57"/>
  <c r="N18" i="57"/>
  <c r="K18" i="55"/>
  <c r="O18" i="57"/>
  <c r="P18" i="57"/>
  <c r="Q18" i="57"/>
  <c r="R18" i="57"/>
  <c r="S18" i="57"/>
  <c r="T18" i="57"/>
  <c r="U18" i="57"/>
  <c r="V18" i="57"/>
  <c r="O18" i="55"/>
  <c r="W18" i="57"/>
  <c r="X18" i="57"/>
  <c r="Y18" i="57"/>
  <c r="Z18" i="57"/>
  <c r="AD18" i="57" s="1"/>
  <c r="AA18" i="57"/>
  <c r="AB18" i="57"/>
  <c r="AC19" i="57"/>
  <c r="AD19" i="57"/>
  <c r="S19" i="55"/>
  <c r="AC20" i="57"/>
  <c r="AD20" i="57"/>
  <c r="I24" i="57"/>
  <c r="J24" i="57"/>
  <c r="I24" i="55"/>
  <c r="K24" i="57"/>
  <c r="L24" i="57"/>
  <c r="M24" i="57"/>
  <c r="AC24" i="57" s="1"/>
  <c r="N24" i="57"/>
  <c r="O24" i="57"/>
  <c r="P24" i="57"/>
  <c r="Q24" i="57"/>
  <c r="R24" i="57"/>
  <c r="S24" i="57"/>
  <c r="T24" i="57"/>
  <c r="U24" i="57"/>
  <c r="V24" i="57"/>
  <c r="W24" i="57"/>
  <c r="X24" i="57"/>
  <c r="Y24" i="57"/>
  <c r="Z24" i="57"/>
  <c r="AA24" i="57"/>
  <c r="AB24" i="57"/>
  <c r="AC25" i="57"/>
  <c r="AD25" i="57"/>
  <c r="S25" i="55"/>
  <c r="AC26" i="57"/>
  <c r="AD26" i="57"/>
  <c r="AC27" i="57"/>
  <c r="AD27" i="57"/>
  <c r="I28" i="57"/>
  <c r="J28" i="57"/>
  <c r="I28" i="55" s="1"/>
  <c r="K28" i="57"/>
  <c r="L28" i="57"/>
  <c r="M28" i="57"/>
  <c r="M10" i="57" s="1"/>
  <c r="M45" i="57" s="1"/>
  <c r="N28" i="57"/>
  <c r="O28" i="57"/>
  <c r="P28" i="57"/>
  <c r="L28" i="55"/>
  <c r="Q28" i="57"/>
  <c r="R28" i="57"/>
  <c r="S28" i="57"/>
  <c r="T28" i="57"/>
  <c r="N28" i="55"/>
  <c r="U28" i="57"/>
  <c r="V28" i="57"/>
  <c r="W28" i="57"/>
  <c r="AC28" i="57"/>
  <c r="X28" i="57"/>
  <c r="Y28" i="57"/>
  <c r="Z28" i="57"/>
  <c r="AA28" i="57"/>
  <c r="AB28" i="57"/>
  <c r="AC29" i="57"/>
  <c r="AD29" i="57"/>
  <c r="AC30" i="57"/>
  <c r="AD30" i="57"/>
  <c r="AC31" i="57"/>
  <c r="AD31" i="57"/>
  <c r="AC33" i="57"/>
  <c r="AD33" i="57"/>
  <c r="AC38" i="57"/>
  <c r="AD38" i="57"/>
  <c r="AC39" i="57"/>
  <c r="AD39" i="57"/>
  <c r="M11" i="56"/>
  <c r="O11" i="56"/>
  <c r="S12" i="56"/>
  <c r="S13" i="56"/>
  <c r="I14" i="56"/>
  <c r="I14" i="55" s="1"/>
  <c r="J14" i="56"/>
  <c r="K14" i="56"/>
  <c r="L14" i="56"/>
  <c r="L11" i="56" s="1"/>
  <c r="M14" i="56"/>
  <c r="M14" i="55"/>
  <c r="N14" i="56"/>
  <c r="N11" i="56" s="1"/>
  <c r="O14" i="56"/>
  <c r="O14" i="55" s="1"/>
  <c r="P14" i="56"/>
  <c r="Q14" i="56"/>
  <c r="R14" i="56"/>
  <c r="S15" i="56"/>
  <c r="S15" i="55" s="1"/>
  <c r="S16" i="56"/>
  <c r="S16" i="55" s="1"/>
  <c r="S17" i="56"/>
  <c r="I18" i="56"/>
  <c r="J18" i="56"/>
  <c r="J18" i="55" s="1"/>
  <c r="K18" i="56"/>
  <c r="L18" i="56"/>
  <c r="M18" i="56"/>
  <c r="N18" i="56"/>
  <c r="N18" i="55" s="1"/>
  <c r="O18" i="56"/>
  <c r="P18" i="56"/>
  <c r="Q18" i="56"/>
  <c r="R18" i="56"/>
  <c r="R18" i="55" s="1"/>
  <c r="S19" i="56"/>
  <c r="S20" i="56"/>
  <c r="I24" i="56"/>
  <c r="J24" i="56"/>
  <c r="K24" i="56"/>
  <c r="L24" i="56"/>
  <c r="M24" i="56"/>
  <c r="N24" i="56"/>
  <c r="O24" i="56"/>
  <c r="O24" i="55" s="1"/>
  <c r="P24" i="56"/>
  <c r="Q24" i="56"/>
  <c r="Q24" i="55" s="1"/>
  <c r="S24" i="56"/>
  <c r="R24" i="56"/>
  <c r="S25" i="56"/>
  <c r="S26" i="56"/>
  <c r="S26" i="55"/>
  <c r="S27" i="56"/>
  <c r="S27" i="55" s="1"/>
  <c r="I28" i="56"/>
  <c r="J28" i="56"/>
  <c r="J28" i="55" s="1"/>
  <c r="K28" i="56"/>
  <c r="L28" i="56"/>
  <c r="M28" i="56"/>
  <c r="N28" i="56"/>
  <c r="O28" i="56"/>
  <c r="P28" i="56"/>
  <c r="Q28" i="56"/>
  <c r="Q28" i="55" s="1"/>
  <c r="R28" i="56"/>
  <c r="R28" i="55" s="1"/>
  <c r="S29" i="56"/>
  <c r="S30" i="56"/>
  <c r="S30" i="55" s="1"/>
  <c r="S31" i="56"/>
  <c r="S31" i="55" s="1"/>
  <c r="S33" i="56"/>
  <c r="S38" i="56"/>
  <c r="S39" i="56"/>
  <c r="S39" i="55" s="1"/>
  <c r="I40" i="56"/>
  <c r="I40" i="55" s="1"/>
  <c r="J40" i="56"/>
  <c r="K40" i="56"/>
  <c r="K40" i="55" s="1"/>
  <c r="L40" i="56"/>
  <c r="M40" i="56"/>
  <c r="N40" i="56"/>
  <c r="O40" i="56"/>
  <c r="O40" i="55" s="1"/>
  <c r="P40" i="56"/>
  <c r="Q40" i="56"/>
  <c r="R40" i="56"/>
  <c r="R40" i="55" s="1"/>
  <c r="S44" i="56"/>
  <c r="I12" i="55"/>
  <c r="J12" i="55"/>
  <c r="K12" i="55"/>
  <c r="L12" i="55"/>
  <c r="M12" i="55"/>
  <c r="N12" i="55"/>
  <c r="O12" i="55"/>
  <c r="P12" i="55"/>
  <c r="Q12" i="55"/>
  <c r="R12" i="55"/>
  <c r="I13" i="55"/>
  <c r="J13" i="55"/>
  <c r="K13" i="55"/>
  <c r="L13" i="55"/>
  <c r="M13" i="55"/>
  <c r="N13" i="55"/>
  <c r="O13" i="55"/>
  <c r="P13" i="55"/>
  <c r="Q13" i="55"/>
  <c r="R13" i="55"/>
  <c r="I15" i="55"/>
  <c r="J15" i="55"/>
  <c r="K15" i="55"/>
  <c r="L15" i="55"/>
  <c r="M15" i="55"/>
  <c r="N15" i="55"/>
  <c r="O15" i="55"/>
  <c r="P15" i="55"/>
  <c r="Q15" i="55"/>
  <c r="R15" i="55"/>
  <c r="I16" i="55"/>
  <c r="J16" i="55"/>
  <c r="K16" i="55"/>
  <c r="L16" i="55"/>
  <c r="M16" i="55"/>
  <c r="N16" i="55"/>
  <c r="O16" i="55"/>
  <c r="P16" i="55"/>
  <c r="Q16" i="55"/>
  <c r="R16" i="55"/>
  <c r="I17" i="55"/>
  <c r="J17" i="55"/>
  <c r="K17" i="55"/>
  <c r="L17" i="55"/>
  <c r="M17" i="55"/>
  <c r="N17" i="55"/>
  <c r="O17" i="55"/>
  <c r="P17" i="55"/>
  <c r="Q17" i="55"/>
  <c r="R17" i="55"/>
  <c r="I19" i="55"/>
  <c r="J19" i="55"/>
  <c r="K19" i="55"/>
  <c r="L19" i="55"/>
  <c r="M19" i="55"/>
  <c r="N19" i="55"/>
  <c r="O19" i="55"/>
  <c r="P19" i="55"/>
  <c r="Q19" i="55"/>
  <c r="R19" i="55"/>
  <c r="I20" i="55"/>
  <c r="J20" i="55"/>
  <c r="K20" i="55"/>
  <c r="L20" i="55"/>
  <c r="M20" i="55"/>
  <c r="N20" i="55"/>
  <c r="O20" i="55"/>
  <c r="P20" i="55"/>
  <c r="Q20" i="55"/>
  <c r="R20" i="55"/>
  <c r="K21" i="55"/>
  <c r="L21" i="55"/>
  <c r="N21" i="55"/>
  <c r="O21" i="55"/>
  <c r="P21" i="55"/>
  <c r="Q21" i="55"/>
  <c r="R21" i="55"/>
  <c r="I25" i="55"/>
  <c r="J25" i="55"/>
  <c r="K25" i="55"/>
  <c r="L25" i="55"/>
  <c r="M25" i="55"/>
  <c r="N25" i="55"/>
  <c r="O25" i="55"/>
  <c r="P25" i="55"/>
  <c r="Q25" i="55"/>
  <c r="R25" i="55"/>
  <c r="I26" i="55"/>
  <c r="J26" i="55"/>
  <c r="K26" i="55"/>
  <c r="L26" i="55"/>
  <c r="M26" i="55"/>
  <c r="N26" i="55"/>
  <c r="O26" i="55"/>
  <c r="P26" i="55"/>
  <c r="Q26" i="55"/>
  <c r="R26" i="55"/>
  <c r="I27" i="55"/>
  <c r="J27" i="55"/>
  <c r="K27" i="55"/>
  <c r="L27" i="55"/>
  <c r="M27" i="55"/>
  <c r="N27" i="55"/>
  <c r="O27" i="55"/>
  <c r="P27" i="55"/>
  <c r="Q27" i="55"/>
  <c r="R27" i="55"/>
  <c r="M28" i="55"/>
  <c r="I29" i="55"/>
  <c r="J29" i="55"/>
  <c r="K29" i="55"/>
  <c r="L29" i="55"/>
  <c r="M29" i="55"/>
  <c r="N29" i="55"/>
  <c r="O29" i="55"/>
  <c r="P29" i="55"/>
  <c r="Q29" i="55"/>
  <c r="R29" i="55"/>
  <c r="I30" i="55"/>
  <c r="J30" i="55"/>
  <c r="K30" i="55"/>
  <c r="L30" i="55"/>
  <c r="M30" i="55"/>
  <c r="N30" i="55"/>
  <c r="O30" i="55"/>
  <c r="P30" i="55"/>
  <c r="Q30" i="55"/>
  <c r="R30" i="55"/>
  <c r="I31" i="55"/>
  <c r="J31" i="55"/>
  <c r="K31" i="55"/>
  <c r="L31" i="55"/>
  <c r="M31" i="55"/>
  <c r="N31" i="55"/>
  <c r="O31" i="55"/>
  <c r="P31" i="55"/>
  <c r="Q31" i="55"/>
  <c r="R31" i="55"/>
  <c r="K32" i="55"/>
  <c r="I33" i="55"/>
  <c r="J33" i="55"/>
  <c r="K33" i="55"/>
  <c r="L33" i="55"/>
  <c r="M33" i="55"/>
  <c r="N33" i="55"/>
  <c r="O33" i="55"/>
  <c r="P33" i="55"/>
  <c r="Q33" i="55"/>
  <c r="R33" i="55"/>
  <c r="I38" i="55"/>
  <c r="J38" i="55"/>
  <c r="K38" i="55"/>
  <c r="L38" i="55"/>
  <c r="M38" i="55"/>
  <c r="N38" i="55"/>
  <c r="O38" i="55"/>
  <c r="P38" i="55"/>
  <c r="Q38" i="55"/>
  <c r="R38" i="55"/>
  <c r="I39" i="55"/>
  <c r="J39" i="55"/>
  <c r="K39" i="55"/>
  <c r="L39" i="55"/>
  <c r="M39" i="55"/>
  <c r="N39" i="55"/>
  <c r="O39" i="55"/>
  <c r="P39" i="55"/>
  <c r="Q39" i="55"/>
  <c r="R39" i="55"/>
  <c r="L40" i="55"/>
  <c r="M40" i="55"/>
  <c r="Q40" i="55"/>
  <c r="I41" i="55"/>
  <c r="J41" i="55"/>
  <c r="K41" i="55"/>
  <c r="L41" i="55"/>
  <c r="M41" i="55"/>
  <c r="N41" i="55"/>
  <c r="O41" i="55"/>
  <c r="P41" i="55"/>
  <c r="Q41" i="55"/>
  <c r="R41" i="55"/>
  <c r="I42" i="55"/>
  <c r="J42" i="55"/>
  <c r="K42" i="55"/>
  <c r="L42" i="55"/>
  <c r="M42" i="55"/>
  <c r="N42" i="55"/>
  <c r="O42" i="55"/>
  <c r="P42" i="55"/>
  <c r="Q42" i="55"/>
  <c r="R42" i="55"/>
  <c r="I43" i="55"/>
  <c r="J43" i="55"/>
  <c r="K43" i="55"/>
  <c r="L43" i="55"/>
  <c r="M43" i="55"/>
  <c r="N43" i="55"/>
  <c r="O43" i="55"/>
  <c r="P43" i="55"/>
  <c r="Q43" i="55"/>
  <c r="R43" i="55"/>
  <c r="S43" i="55"/>
  <c r="I44" i="55"/>
  <c r="J44" i="55"/>
  <c r="K44" i="55"/>
  <c r="L44" i="55"/>
  <c r="M44" i="55"/>
  <c r="N44" i="55"/>
  <c r="O44" i="55"/>
  <c r="P44" i="55"/>
  <c r="Q44" i="55"/>
  <c r="R44" i="55"/>
  <c r="N13" i="43"/>
  <c r="V12" i="43"/>
  <c r="I16" i="43"/>
  <c r="I13" i="43" s="1"/>
  <c r="J16" i="43"/>
  <c r="K16" i="43"/>
  <c r="K13" i="43" s="1"/>
  <c r="L16" i="43"/>
  <c r="L13" i="43"/>
  <c r="L12" i="43"/>
  <c r="M16" i="43"/>
  <c r="M13" i="43" s="1"/>
  <c r="N16" i="43"/>
  <c r="O16" i="43"/>
  <c r="O13" i="43" s="1"/>
  <c r="O12" i="43" s="1"/>
  <c r="O11" i="43" s="1"/>
  <c r="P16" i="43"/>
  <c r="P13" i="43" s="1"/>
  <c r="P12" i="43" s="1"/>
  <c r="Q16" i="43"/>
  <c r="Q13" i="43" s="1"/>
  <c r="R16" i="43"/>
  <c r="R13" i="43"/>
  <c r="U16" i="43"/>
  <c r="U13" i="43" s="1"/>
  <c r="U12" i="43" s="1"/>
  <c r="V16" i="43"/>
  <c r="V13" i="43" s="1"/>
  <c r="W16" i="43"/>
  <c r="W13" i="43" s="1"/>
  <c r="W12" i="43" s="1"/>
  <c r="W11" i="43" s="1"/>
  <c r="W41" i="43" s="1"/>
  <c r="X16" i="43"/>
  <c r="X13" i="43"/>
  <c r="S17" i="43"/>
  <c r="T17" i="43"/>
  <c r="H18" i="43"/>
  <c r="S19" i="43"/>
  <c r="T19" i="43"/>
  <c r="I20" i="43"/>
  <c r="J20" i="43"/>
  <c r="K20" i="43"/>
  <c r="L20" i="43"/>
  <c r="M20" i="43"/>
  <c r="N20" i="43"/>
  <c r="N12" i="43" s="1"/>
  <c r="O20" i="43"/>
  <c r="P20" i="43"/>
  <c r="Q20" i="43"/>
  <c r="R20" i="43"/>
  <c r="M18" i="39" s="1"/>
  <c r="U20" i="43"/>
  <c r="V20" i="43"/>
  <c r="W20" i="43"/>
  <c r="X20" i="43"/>
  <c r="X12" i="43" s="1"/>
  <c r="X11" i="43" s="1"/>
  <c r="S21" i="43"/>
  <c r="T21" i="43"/>
  <c r="S22" i="43"/>
  <c r="T22" i="43"/>
  <c r="S23" i="43"/>
  <c r="T23" i="43"/>
  <c r="S24" i="43"/>
  <c r="T24" i="43"/>
  <c r="I25" i="43"/>
  <c r="J25" i="43"/>
  <c r="K25" i="43"/>
  <c r="L25" i="43"/>
  <c r="M25" i="43"/>
  <c r="N25" i="43"/>
  <c r="O25" i="43"/>
  <c r="P25" i="43"/>
  <c r="Q25" i="43"/>
  <c r="R25" i="43"/>
  <c r="U25" i="43"/>
  <c r="V25" i="43"/>
  <c r="O23" i="39" s="1"/>
  <c r="W25" i="43"/>
  <c r="X25" i="43"/>
  <c r="S26" i="43"/>
  <c r="T26" i="43"/>
  <c r="S27" i="43"/>
  <c r="T27" i="43"/>
  <c r="I29" i="43"/>
  <c r="J29" i="43"/>
  <c r="K29" i="43"/>
  <c r="K28" i="43"/>
  <c r="L29" i="43"/>
  <c r="L28" i="43"/>
  <c r="M29" i="43"/>
  <c r="M28" i="43" s="1"/>
  <c r="N29" i="43"/>
  <c r="N28" i="43" s="1"/>
  <c r="T28" i="43" s="1"/>
  <c r="O29" i="43"/>
  <c r="O28" i="43"/>
  <c r="P29" i="43"/>
  <c r="P28" i="43"/>
  <c r="Q29" i="43"/>
  <c r="Q28" i="43"/>
  <c r="R29" i="43"/>
  <c r="R28" i="43"/>
  <c r="U29" i="43"/>
  <c r="U28" i="43"/>
  <c r="V29" i="43"/>
  <c r="O27" i="39"/>
  <c r="W29" i="43"/>
  <c r="W28" i="43"/>
  <c r="X29" i="43"/>
  <c r="X28" i="43"/>
  <c r="S30" i="43"/>
  <c r="T30" i="43"/>
  <c r="S31" i="43"/>
  <c r="T31" i="43"/>
  <c r="S32" i="43"/>
  <c r="T32" i="43"/>
  <c r="P33" i="43"/>
  <c r="S34" i="43"/>
  <c r="T34" i="43"/>
  <c r="S35" i="43"/>
  <c r="T35" i="43"/>
  <c r="I36" i="43"/>
  <c r="I33" i="43"/>
  <c r="J36" i="43"/>
  <c r="J33" i="43" s="1"/>
  <c r="K36" i="43"/>
  <c r="K33" i="43" s="1"/>
  <c r="L36" i="43"/>
  <c r="L33" i="43"/>
  <c r="J31" i="39" s="1"/>
  <c r="M36" i="43"/>
  <c r="M33" i="43" s="1"/>
  <c r="N36" i="43"/>
  <c r="N33" i="43"/>
  <c r="O36" i="43"/>
  <c r="O33" i="43" s="1"/>
  <c r="S33" i="43" s="1"/>
  <c r="P36" i="43"/>
  <c r="Q36" i="43"/>
  <c r="Q33" i="43"/>
  <c r="R36" i="43"/>
  <c r="R33" i="43" s="1"/>
  <c r="T36" i="43"/>
  <c r="U36" i="43"/>
  <c r="U33" i="43" s="1"/>
  <c r="V36" i="43"/>
  <c r="V33" i="43" s="1"/>
  <c r="W36" i="43"/>
  <c r="W33" i="43"/>
  <c r="X36" i="43"/>
  <c r="X33" i="43" s="1"/>
  <c r="S37" i="43"/>
  <c r="T37" i="43"/>
  <c r="S38" i="43"/>
  <c r="T38" i="43"/>
  <c r="S39" i="43"/>
  <c r="T39" i="43"/>
  <c r="S40" i="43"/>
  <c r="T40" i="43"/>
  <c r="P12" i="42"/>
  <c r="P11" i="42" s="1"/>
  <c r="P41" i="42" s="1"/>
  <c r="O13" i="42"/>
  <c r="O12" i="42" s="1"/>
  <c r="O11" i="42" s="1"/>
  <c r="P13" i="42"/>
  <c r="I16" i="42"/>
  <c r="I13" i="42" s="1"/>
  <c r="J16" i="42"/>
  <c r="T16" i="42" s="1"/>
  <c r="J13" i="42"/>
  <c r="J12" i="42" s="1"/>
  <c r="K16" i="42"/>
  <c r="K13" i="42"/>
  <c r="K12" i="42"/>
  <c r="L16" i="42"/>
  <c r="L13" i="42" s="1"/>
  <c r="L12" i="42" s="1"/>
  <c r="M16" i="42"/>
  <c r="N16" i="42"/>
  <c r="N13" i="42"/>
  <c r="N12" i="42" s="1"/>
  <c r="O16" i="42"/>
  <c r="P16" i="42"/>
  <c r="L16" i="39"/>
  <c r="Q16" i="42"/>
  <c r="Q13" i="42" s="1"/>
  <c r="R16" i="42"/>
  <c r="R13" i="42"/>
  <c r="R12" i="42"/>
  <c r="U16" i="42"/>
  <c r="U13" i="42"/>
  <c r="V16" i="42"/>
  <c r="V13" i="42" s="1"/>
  <c r="V12" i="42"/>
  <c r="V11" i="42" s="1"/>
  <c r="W16" i="42"/>
  <c r="W13" i="42" s="1"/>
  <c r="X16" i="42"/>
  <c r="P16" i="39"/>
  <c r="S17" i="42"/>
  <c r="T17" i="42"/>
  <c r="H18" i="42"/>
  <c r="I20" i="42"/>
  <c r="J20" i="42"/>
  <c r="K20" i="42"/>
  <c r="L20" i="42"/>
  <c r="M20" i="42"/>
  <c r="N20" i="42"/>
  <c r="O20" i="42"/>
  <c r="P20" i="42"/>
  <c r="Q20" i="42"/>
  <c r="R20" i="42"/>
  <c r="U20" i="42"/>
  <c r="V20" i="42"/>
  <c r="W20" i="42"/>
  <c r="X20" i="42"/>
  <c r="S21" i="42"/>
  <c r="T21" i="42"/>
  <c r="S22" i="42"/>
  <c r="T22" i="42"/>
  <c r="S23" i="42"/>
  <c r="T23" i="42"/>
  <c r="S24" i="42"/>
  <c r="T24" i="42"/>
  <c r="I25" i="42"/>
  <c r="J25" i="42"/>
  <c r="K25" i="42"/>
  <c r="L25" i="42"/>
  <c r="M25" i="42"/>
  <c r="N25" i="42"/>
  <c r="O25" i="42"/>
  <c r="P25" i="42"/>
  <c r="Q25" i="42"/>
  <c r="R25" i="42"/>
  <c r="U25" i="42"/>
  <c r="V25" i="42"/>
  <c r="W25" i="42"/>
  <c r="X25" i="42"/>
  <c r="S26" i="42"/>
  <c r="T26" i="42"/>
  <c r="S27" i="42"/>
  <c r="T27" i="42"/>
  <c r="U28" i="42"/>
  <c r="I29" i="42"/>
  <c r="J29" i="42"/>
  <c r="J28" i="42"/>
  <c r="K29" i="42"/>
  <c r="K28" i="42" s="1"/>
  <c r="L29" i="42"/>
  <c r="L28" i="42" s="1"/>
  <c r="M29" i="42"/>
  <c r="M28" i="42" s="1"/>
  <c r="N29" i="42"/>
  <c r="O29" i="42"/>
  <c r="O28" i="42"/>
  <c r="P29" i="42"/>
  <c r="P28" i="42" s="1"/>
  <c r="Q29" i="42"/>
  <c r="Q28" i="42"/>
  <c r="R29" i="42"/>
  <c r="U29" i="42"/>
  <c r="V29" i="42"/>
  <c r="V28" i="42" s="1"/>
  <c r="W29" i="42"/>
  <c r="W28" i="42"/>
  <c r="X29" i="42"/>
  <c r="X28" i="42" s="1"/>
  <c r="S30" i="42"/>
  <c r="T30" i="42"/>
  <c r="S31" i="42"/>
  <c r="T31" i="42"/>
  <c r="S32" i="42"/>
  <c r="T32" i="42"/>
  <c r="R33" i="42"/>
  <c r="S34" i="42"/>
  <c r="T34" i="42"/>
  <c r="S35" i="42"/>
  <c r="T35" i="42"/>
  <c r="I36" i="42"/>
  <c r="I33" i="42"/>
  <c r="J36" i="42"/>
  <c r="J33" i="42" s="1"/>
  <c r="T33" i="42" s="1"/>
  <c r="K36" i="42"/>
  <c r="K33" i="42" s="1"/>
  <c r="L36" i="42"/>
  <c r="L33" i="42"/>
  <c r="M36" i="42"/>
  <c r="N36" i="42"/>
  <c r="N33" i="42"/>
  <c r="O36" i="42"/>
  <c r="O33" i="42" s="1"/>
  <c r="P36" i="42"/>
  <c r="P33" i="42"/>
  <c r="Q36" i="42"/>
  <c r="Q33" i="42"/>
  <c r="R36" i="42"/>
  <c r="U36" i="42"/>
  <c r="U33" i="42" s="1"/>
  <c r="V36" i="42"/>
  <c r="W36" i="42"/>
  <c r="W33" i="42"/>
  <c r="X36" i="42"/>
  <c r="X33" i="42" s="1"/>
  <c r="S37" i="42"/>
  <c r="T37" i="42"/>
  <c r="S38" i="42"/>
  <c r="T38" i="42"/>
  <c r="S39" i="42"/>
  <c r="T39" i="42"/>
  <c r="S40" i="42"/>
  <c r="T40" i="42"/>
  <c r="I16" i="41"/>
  <c r="I13" i="41" s="1"/>
  <c r="I12" i="41" s="1"/>
  <c r="J16" i="41"/>
  <c r="K16" i="41"/>
  <c r="K13" i="41" s="1"/>
  <c r="K12" i="41" s="1"/>
  <c r="L16" i="41"/>
  <c r="L13" i="41"/>
  <c r="M16" i="41"/>
  <c r="N16" i="41"/>
  <c r="N13" i="41" s="1"/>
  <c r="K16" i="39"/>
  <c r="O16" i="41"/>
  <c r="O13" i="41" s="1"/>
  <c r="O12" i="41"/>
  <c r="P16" i="41"/>
  <c r="P13" i="41" s="1"/>
  <c r="Q16" i="41"/>
  <c r="Q13" i="41"/>
  <c r="R16" i="41"/>
  <c r="R13" i="41" s="1"/>
  <c r="R12" i="41"/>
  <c r="R11" i="41" s="1"/>
  <c r="U16" i="41"/>
  <c r="U13" i="41"/>
  <c r="U12" i="41"/>
  <c r="V16" i="41"/>
  <c r="V13" i="41" s="1"/>
  <c r="V12" i="41" s="1"/>
  <c r="W16" i="41"/>
  <c r="W13" i="41"/>
  <c r="W12" i="41" s="1"/>
  <c r="X16" i="41"/>
  <c r="X13" i="41"/>
  <c r="S17" i="41"/>
  <c r="T17" i="41"/>
  <c r="H18" i="41"/>
  <c r="I20" i="41"/>
  <c r="J20" i="41"/>
  <c r="K20" i="41"/>
  <c r="L20" i="41"/>
  <c r="M20" i="41"/>
  <c r="N20" i="41"/>
  <c r="O20" i="41"/>
  <c r="P20" i="41"/>
  <c r="Q20" i="41"/>
  <c r="Q12" i="41" s="1"/>
  <c r="R20" i="41"/>
  <c r="T20" i="41"/>
  <c r="U20" i="41"/>
  <c r="V20" i="41"/>
  <c r="W20" i="41"/>
  <c r="X20" i="41"/>
  <c r="S21" i="41"/>
  <c r="T21" i="41"/>
  <c r="S22" i="41"/>
  <c r="T22" i="41"/>
  <c r="S23" i="41"/>
  <c r="T23" i="41"/>
  <c r="S24" i="41"/>
  <c r="T24" i="41"/>
  <c r="I25" i="41"/>
  <c r="J25" i="41"/>
  <c r="K25" i="41"/>
  <c r="L25" i="41"/>
  <c r="M25" i="41"/>
  <c r="N25" i="41"/>
  <c r="O25" i="41"/>
  <c r="P25" i="41"/>
  <c r="Q25" i="41"/>
  <c r="R25" i="41"/>
  <c r="M23" i="39" s="1"/>
  <c r="S25" i="41"/>
  <c r="U25" i="41"/>
  <c r="V25" i="41"/>
  <c r="W25" i="41"/>
  <c r="X25" i="41"/>
  <c r="S26" i="41"/>
  <c r="T26" i="41"/>
  <c r="S27" i="41"/>
  <c r="T27" i="41"/>
  <c r="I29" i="41"/>
  <c r="I28" i="41" s="1"/>
  <c r="J29" i="41"/>
  <c r="J28" i="41"/>
  <c r="K29" i="41"/>
  <c r="K28" i="41" s="1"/>
  <c r="L29" i="41"/>
  <c r="M29" i="41"/>
  <c r="M28" i="41"/>
  <c r="N29" i="41"/>
  <c r="O29" i="41"/>
  <c r="O28" i="41"/>
  <c r="P29" i="41"/>
  <c r="P28" i="41"/>
  <c r="Q29" i="41"/>
  <c r="Q28" i="41"/>
  <c r="S28" i="41" s="1"/>
  <c r="R29" i="41"/>
  <c r="R28" i="41"/>
  <c r="S29" i="41"/>
  <c r="T29" i="41"/>
  <c r="U29" i="41"/>
  <c r="U28" i="41"/>
  <c r="V29" i="41"/>
  <c r="V28" i="41"/>
  <c r="W29" i="41"/>
  <c r="W28" i="41"/>
  <c r="X29" i="41"/>
  <c r="X28" i="41"/>
  <c r="S30" i="41"/>
  <c r="T30" i="41"/>
  <c r="S31" i="41"/>
  <c r="T31" i="41"/>
  <c r="S32" i="41"/>
  <c r="T32" i="41"/>
  <c r="U33" i="41"/>
  <c r="S34" i="41"/>
  <c r="T34" i="41"/>
  <c r="S35" i="41"/>
  <c r="T35" i="41"/>
  <c r="I36" i="41"/>
  <c r="J36" i="41"/>
  <c r="K36" i="41"/>
  <c r="K33" i="41"/>
  <c r="L36" i="41"/>
  <c r="L33" i="41"/>
  <c r="M36" i="41"/>
  <c r="M33" i="41" s="1"/>
  <c r="N36" i="41"/>
  <c r="O36" i="41"/>
  <c r="O33" i="41"/>
  <c r="P36" i="41"/>
  <c r="L34" i="39" s="1"/>
  <c r="P33" i="41"/>
  <c r="Q36" i="41"/>
  <c r="Q33" i="41"/>
  <c r="R36" i="41"/>
  <c r="M34" i="39" s="1"/>
  <c r="R33" i="41"/>
  <c r="U36" i="41"/>
  <c r="V36" i="41"/>
  <c r="V33" i="41"/>
  <c r="W36" i="41"/>
  <c r="W33" i="41"/>
  <c r="X36" i="41"/>
  <c r="X33" i="41"/>
  <c r="S37" i="41"/>
  <c r="T37" i="41"/>
  <c r="S38" i="41"/>
  <c r="T38" i="41"/>
  <c r="S39" i="41"/>
  <c r="T39" i="41"/>
  <c r="S40" i="41"/>
  <c r="T40" i="41"/>
  <c r="I16" i="40"/>
  <c r="J16" i="40"/>
  <c r="K16" i="40"/>
  <c r="K13" i="40"/>
  <c r="L16" i="40"/>
  <c r="L13" i="40"/>
  <c r="M16" i="40"/>
  <c r="O16" i="40"/>
  <c r="P16" i="40"/>
  <c r="P13" i="40"/>
  <c r="P12" i="40"/>
  <c r="N17" i="40"/>
  <c r="H18" i="40"/>
  <c r="N19" i="40"/>
  <c r="I20" i="40"/>
  <c r="J20" i="40"/>
  <c r="K20" i="40"/>
  <c r="L20" i="40"/>
  <c r="L18" i="39" s="1"/>
  <c r="M20" i="40"/>
  <c r="O20" i="40"/>
  <c r="P20" i="40"/>
  <c r="N21" i="40"/>
  <c r="N22" i="40"/>
  <c r="N23" i="40"/>
  <c r="N24" i="40"/>
  <c r="I25" i="40"/>
  <c r="J25" i="40"/>
  <c r="J23" i="39"/>
  <c r="K25" i="40"/>
  <c r="K23" i="39" s="1"/>
  <c r="L25" i="40"/>
  <c r="M25" i="40"/>
  <c r="N25" i="40"/>
  <c r="O25" i="40"/>
  <c r="P25" i="40"/>
  <c r="P23" i="39" s="1"/>
  <c r="N26" i="40"/>
  <c r="N27" i="40"/>
  <c r="M28" i="40"/>
  <c r="I29" i="40"/>
  <c r="J29" i="40"/>
  <c r="J28" i="40"/>
  <c r="K29" i="40"/>
  <c r="K28" i="40"/>
  <c r="L29" i="40"/>
  <c r="M29" i="40"/>
  <c r="O29" i="40"/>
  <c r="O28" i="40"/>
  <c r="P29" i="40"/>
  <c r="P27" i="39" s="1"/>
  <c r="N30" i="40"/>
  <c r="N31" i="40"/>
  <c r="N32" i="40"/>
  <c r="N40" i="40"/>
  <c r="I17" i="39"/>
  <c r="J17" i="39"/>
  <c r="K17" i="39"/>
  <c r="L17" i="39"/>
  <c r="M17" i="39"/>
  <c r="O17" i="39"/>
  <c r="P17" i="39"/>
  <c r="I19" i="39"/>
  <c r="J19" i="39"/>
  <c r="K19" i="39"/>
  <c r="L19" i="39"/>
  <c r="M19" i="39"/>
  <c r="O19" i="39"/>
  <c r="P19" i="39"/>
  <c r="I20" i="39"/>
  <c r="J20" i="39"/>
  <c r="K20" i="39"/>
  <c r="L20" i="39"/>
  <c r="M20" i="39"/>
  <c r="O20" i="39"/>
  <c r="P20" i="39"/>
  <c r="I21" i="39"/>
  <c r="J21" i="39"/>
  <c r="K21" i="39"/>
  <c r="L21" i="39"/>
  <c r="M21" i="39"/>
  <c r="O21" i="39"/>
  <c r="P21" i="39"/>
  <c r="I22" i="39"/>
  <c r="J22" i="39"/>
  <c r="K22" i="39"/>
  <c r="N22" i="39" s="1"/>
  <c r="L22" i="39"/>
  <c r="M22" i="39"/>
  <c r="O22" i="39"/>
  <c r="P22" i="39"/>
  <c r="I23" i="39"/>
  <c r="I24" i="39"/>
  <c r="J24" i="39"/>
  <c r="K24" i="39"/>
  <c r="L24" i="39"/>
  <c r="M24" i="39"/>
  <c r="O24" i="39"/>
  <c r="P24" i="39"/>
  <c r="I25" i="39"/>
  <c r="J25" i="39"/>
  <c r="K25" i="39"/>
  <c r="L25" i="39"/>
  <c r="M25" i="39"/>
  <c r="O25" i="39"/>
  <c r="P25" i="39"/>
  <c r="I27" i="39"/>
  <c r="I28" i="39"/>
  <c r="J28" i="39"/>
  <c r="K28" i="39"/>
  <c r="L28" i="39"/>
  <c r="M28" i="39"/>
  <c r="N28" i="39"/>
  <c r="O28" i="39"/>
  <c r="P28" i="39"/>
  <c r="I29" i="39"/>
  <c r="J29" i="39"/>
  <c r="K29" i="39"/>
  <c r="L29" i="39"/>
  <c r="M29" i="39"/>
  <c r="N29" i="39"/>
  <c r="O29" i="39"/>
  <c r="P29" i="39"/>
  <c r="I30" i="39"/>
  <c r="J30" i="39"/>
  <c r="K30" i="39"/>
  <c r="L30" i="39"/>
  <c r="M30" i="39"/>
  <c r="N30" i="39"/>
  <c r="O30" i="39"/>
  <c r="P30" i="39"/>
  <c r="I32" i="39"/>
  <c r="J32" i="39"/>
  <c r="K32" i="39"/>
  <c r="L32" i="39"/>
  <c r="M32" i="39"/>
  <c r="O32" i="39"/>
  <c r="P32" i="39"/>
  <c r="I33" i="39"/>
  <c r="J33" i="39"/>
  <c r="K33" i="39"/>
  <c r="L33" i="39"/>
  <c r="M33" i="39"/>
  <c r="O33" i="39"/>
  <c r="P33" i="39"/>
  <c r="J34" i="39"/>
  <c r="I35" i="39"/>
  <c r="J35" i="39"/>
  <c r="K35" i="39"/>
  <c r="N35" i="39" s="1"/>
  <c r="L35" i="39"/>
  <c r="M35" i="39"/>
  <c r="O35" i="39"/>
  <c r="P35" i="39"/>
  <c r="I36" i="39"/>
  <c r="J36" i="39"/>
  <c r="K36" i="39"/>
  <c r="N36" i="39" s="1"/>
  <c r="L36" i="39"/>
  <c r="M36" i="39"/>
  <c r="O36" i="39"/>
  <c r="P36" i="39"/>
  <c r="I37" i="39"/>
  <c r="J37" i="39"/>
  <c r="K37" i="39"/>
  <c r="N37" i="39" s="1"/>
  <c r="L37" i="39"/>
  <c r="M37" i="39"/>
  <c r="O37" i="39"/>
  <c r="P37" i="39"/>
  <c r="I38" i="39"/>
  <c r="J38" i="39"/>
  <c r="K38" i="39"/>
  <c r="N38" i="39" s="1"/>
  <c r="L38" i="39"/>
  <c r="M38" i="39"/>
  <c r="O38" i="39"/>
  <c r="P38" i="39"/>
  <c r="I16" i="53"/>
  <c r="J16" i="53"/>
  <c r="J13" i="53"/>
  <c r="J12" i="53"/>
  <c r="K16" i="53"/>
  <c r="L16" i="53"/>
  <c r="L13" i="53"/>
  <c r="M16" i="53"/>
  <c r="M13" i="53" s="1"/>
  <c r="M12" i="53" s="1"/>
  <c r="M11" i="53" s="1"/>
  <c r="N16" i="53"/>
  <c r="N13" i="53"/>
  <c r="N12" i="53"/>
  <c r="N11" i="53"/>
  <c r="O16" i="53"/>
  <c r="O13" i="53"/>
  <c r="O12" i="53"/>
  <c r="P17" i="53"/>
  <c r="H18" i="53"/>
  <c r="C19" i="53"/>
  <c r="C20" i="53" s="1"/>
  <c r="P19" i="53"/>
  <c r="I20" i="53"/>
  <c r="J20" i="53"/>
  <c r="K20" i="53"/>
  <c r="L20" i="53"/>
  <c r="M20" i="53"/>
  <c r="P20" i="53" s="1"/>
  <c r="N20" i="53"/>
  <c r="O20" i="53"/>
  <c r="P21" i="53"/>
  <c r="P22" i="53"/>
  <c r="P23" i="53"/>
  <c r="P24" i="53"/>
  <c r="I25" i="53"/>
  <c r="J25" i="53"/>
  <c r="K25" i="53"/>
  <c r="L25" i="53"/>
  <c r="M25" i="53"/>
  <c r="P25" i="53" s="1"/>
  <c r="N25" i="53"/>
  <c r="O25" i="53"/>
  <c r="P26" i="53"/>
  <c r="C27" i="53"/>
  <c r="P27" i="53"/>
  <c r="I29" i="53"/>
  <c r="J29" i="53"/>
  <c r="J28" i="53" s="1"/>
  <c r="K29" i="53"/>
  <c r="K28" i="53"/>
  <c r="L29" i="53"/>
  <c r="L28" i="53" s="1"/>
  <c r="M29" i="53"/>
  <c r="M28" i="53" s="1"/>
  <c r="N29" i="53"/>
  <c r="N28" i="53" s="1"/>
  <c r="O29" i="53"/>
  <c r="O28" i="53" s="1"/>
  <c r="P30" i="53"/>
  <c r="P31" i="53"/>
  <c r="C32" i="53"/>
  <c r="P32" i="53"/>
  <c r="O33" i="53"/>
  <c r="P34" i="53"/>
  <c r="P35" i="53"/>
  <c r="J36" i="53"/>
  <c r="J33" i="53" s="1"/>
  <c r="K36" i="53"/>
  <c r="L36" i="53"/>
  <c r="L33" i="53"/>
  <c r="M36" i="53"/>
  <c r="N36" i="53"/>
  <c r="N33" i="53" s="1"/>
  <c r="O36" i="53"/>
  <c r="P37" i="53"/>
  <c r="P38" i="53"/>
  <c r="P39" i="53"/>
  <c r="P40" i="53"/>
  <c r="N13" i="37"/>
  <c r="N12" i="37"/>
  <c r="S14" i="37"/>
  <c r="T14" i="37"/>
  <c r="S15" i="37"/>
  <c r="T15" i="37"/>
  <c r="I16" i="37"/>
  <c r="J16" i="37"/>
  <c r="K16" i="37"/>
  <c r="K13" i="37" s="1"/>
  <c r="L16" i="37"/>
  <c r="L13" i="37"/>
  <c r="L12" i="37" s="1"/>
  <c r="L11" i="37" s="1"/>
  <c r="M16" i="37"/>
  <c r="M13" i="37"/>
  <c r="M12" i="37"/>
  <c r="N16" i="37"/>
  <c r="O16" i="37"/>
  <c r="O13" i="37"/>
  <c r="P16" i="37"/>
  <c r="P13" i="37" s="1"/>
  <c r="P12" i="37" s="1"/>
  <c r="Q16" i="37"/>
  <c r="Q13" i="37" s="1"/>
  <c r="Q12" i="37" s="1"/>
  <c r="Q11" i="37" s="1"/>
  <c r="Q41" i="37" s="1"/>
  <c r="R16" i="37"/>
  <c r="R13" i="37"/>
  <c r="R12" i="37"/>
  <c r="U16" i="37"/>
  <c r="U13" i="37" s="1"/>
  <c r="U12" i="37" s="1"/>
  <c r="V16" i="37"/>
  <c r="V13" i="37"/>
  <c r="W16" i="37"/>
  <c r="W13" i="37"/>
  <c r="W12" i="37" s="1"/>
  <c r="X16" i="37"/>
  <c r="X13" i="37"/>
  <c r="X12" i="37"/>
  <c r="S17" i="37"/>
  <c r="T17" i="37"/>
  <c r="H18" i="37"/>
  <c r="I20" i="37"/>
  <c r="J20" i="37"/>
  <c r="K20" i="37"/>
  <c r="L20" i="37"/>
  <c r="M20" i="37"/>
  <c r="N20" i="37"/>
  <c r="O20" i="37"/>
  <c r="P20" i="37"/>
  <c r="Q20" i="37"/>
  <c r="R20" i="37"/>
  <c r="U20" i="37"/>
  <c r="V20" i="37"/>
  <c r="W20" i="37"/>
  <c r="X20" i="37"/>
  <c r="S21" i="37"/>
  <c r="T21" i="37"/>
  <c r="S22" i="37"/>
  <c r="T22" i="37"/>
  <c r="S23" i="37"/>
  <c r="T23" i="37"/>
  <c r="S24" i="37"/>
  <c r="T24" i="37"/>
  <c r="I25" i="37"/>
  <c r="S25" i="37" s="1"/>
  <c r="J25" i="37"/>
  <c r="K25" i="37"/>
  <c r="L25" i="37"/>
  <c r="M25" i="37"/>
  <c r="N25" i="37"/>
  <c r="O25" i="37"/>
  <c r="P25" i="37"/>
  <c r="Q25" i="37"/>
  <c r="R25" i="37"/>
  <c r="U25" i="37"/>
  <c r="V25" i="37"/>
  <c r="W25" i="37"/>
  <c r="X25" i="37"/>
  <c r="S26" i="37"/>
  <c r="T26" i="37"/>
  <c r="S27" i="37"/>
  <c r="T27" i="37"/>
  <c r="I29" i="37"/>
  <c r="J29" i="37"/>
  <c r="K29" i="37"/>
  <c r="K28" i="37" s="1"/>
  <c r="L29" i="37"/>
  <c r="L28" i="37"/>
  <c r="M29" i="37"/>
  <c r="M28" i="37"/>
  <c r="N29" i="37"/>
  <c r="N28" i="37"/>
  <c r="O29" i="37"/>
  <c r="O28" i="37" s="1"/>
  <c r="P29" i="37"/>
  <c r="P28" i="37" s="1"/>
  <c r="Q29" i="37"/>
  <c r="Q28" i="37"/>
  <c r="R29" i="37"/>
  <c r="U29" i="37"/>
  <c r="U28" i="37"/>
  <c r="V29" i="37"/>
  <c r="V28" i="37"/>
  <c r="W29" i="37"/>
  <c r="W28" i="37"/>
  <c r="W11" i="37" s="1"/>
  <c r="W41" i="37" s="1"/>
  <c r="X29" i="37"/>
  <c r="X28" i="37"/>
  <c r="S30" i="37"/>
  <c r="T30" i="37"/>
  <c r="S31" i="37"/>
  <c r="T31" i="37"/>
  <c r="S32" i="37"/>
  <c r="T32" i="37"/>
  <c r="S34" i="37"/>
  <c r="T34" i="37"/>
  <c r="S35" i="37"/>
  <c r="T35" i="37"/>
  <c r="I36" i="37"/>
  <c r="J36" i="37"/>
  <c r="J33" i="37"/>
  <c r="K36" i="37"/>
  <c r="K33" i="37"/>
  <c r="L36" i="37"/>
  <c r="M36" i="37"/>
  <c r="M33" i="37" s="1"/>
  <c r="N36" i="37"/>
  <c r="N33" i="37"/>
  <c r="O36" i="37"/>
  <c r="O33" i="37" s="1"/>
  <c r="P36" i="37"/>
  <c r="P33" i="37"/>
  <c r="Q36" i="37"/>
  <c r="Q33" i="37" s="1"/>
  <c r="R36" i="37"/>
  <c r="R33" i="37"/>
  <c r="U36" i="37"/>
  <c r="U33" i="37" s="1"/>
  <c r="V36" i="37"/>
  <c r="V33" i="37"/>
  <c r="W36" i="37"/>
  <c r="W33" i="37" s="1"/>
  <c r="X36" i="37"/>
  <c r="X33" i="37" s="1"/>
  <c r="S37" i="37"/>
  <c r="T37" i="37"/>
  <c r="S38" i="37"/>
  <c r="T38" i="37"/>
  <c r="S39" i="37"/>
  <c r="T39" i="37"/>
  <c r="S40" i="37"/>
  <c r="T40" i="37"/>
  <c r="Q41" i="36"/>
  <c r="S14" i="36"/>
  <c r="T14" i="36"/>
  <c r="S15" i="36"/>
  <c r="T15" i="36"/>
  <c r="I16" i="36"/>
  <c r="J16" i="36"/>
  <c r="J13" i="36"/>
  <c r="K16" i="36"/>
  <c r="K13" i="36" s="1"/>
  <c r="L16" i="36"/>
  <c r="L13" i="36" s="1"/>
  <c r="M16" i="36"/>
  <c r="M13" i="36"/>
  <c r="M12" i="36"/>
  <c r="N16" i="36"/>
  <c r="O16" i="36"/>
  <c r="O13" i="36"/>
  <c r="P16" i="36"/>
  <c r="Q16" i="36"/>
  <c r="Q13" i="36" s="1"/>
  <c r="Q12" i="36" s="1"/>
  <c r="Q11" i="36" s="1"/>
  <c r="R16" i="36"/>
  <c r="R13" i="36" s="1"/>
  <c r="R12" i="36" s="1"/>
  <c r="U16" i="36"/>
  <c r="U13" i="36"/>
  <c r="V16" i="36"/>
  <c r="W16" i="36"/>
  <c r="W13" i="36"/>
  <c r="W12" i="36"/>
  <c r="W11" i="36" s="1"/>
  <c r="X16" i="36"/>
  <c r="X13" i="36" s="1"/>
  <c r="X12" i="36" s="1"/>
  <c r="X11" i="36" s="1"/>
  <c r="S17" i="36"/>
  <c r="T17" i="36"/>
  <c r="H18" i="36"/>
  <c r="I20" i="36"/>
  <c r="J20" i="36"/>
  <c r="J12" i="36" s="1"/>
  <c r="K20" i="36"/>
  <c r="L20" i="36"/>
  <c r="M20" i="36"/>
  <c r="N20" i="36"/>
  <c r="O20" i="36"/>
  <c r="O12" i="36" s="1"/>
  <c r="O11" i="36" s="1"/>
  <c r="P20" i="36"/>
  <c r="Q20" i="36"/>
  <c r="R20" i="36"/>
  <c r="U20" i="36"/>
  <c r="U12" i="36" s="1"/>
  <c r="U11" i="36" s="1"/>
  <c r="V20" i="36"/>
  <c r="W20" i="36"/>
  <c r="X20" i="36"/>
  <c r="S21" i="36"/>
  <c r="T21" i="36"/>
  <c r="S22" i="36"/>
  <c r="T22" i="36"/>
  <c r="S23" i="36"/>
  <c r="T23" i="36"/>
  <c r="S24" i="36"/>
  <c r="T24" i="36"/>
  <c r="I25" i="36"/>
  <c r="J25" i="36"/>
  <c r="K25" i="36"/>
  <c r="L25" i="36"/>
  <c r="M25" i="36"/>
  <c r="N25" i="36"/>
  <c r="O25" i="36"/>
  <c r="P25" i="36"/>
  <c r="L24" i="33" s="1"/>
  <c r="Q25" i="36"/>
  <c r="R25" i="36"/>
  <c r="U25" i="36"/>
  <c r="V25" i="36"/>
  <c r="W25" i="36"/>
  <c r="X25" i="36"/>
  <c r="S26" i="36"/>
  <c r="T26" i="36"/>
  <c r="S27" i="36"/>
  <c r="T27" i="36"/>
  <c r="I29" i="36"/>
  <c r="J29" i="36"/>
  <c r="K29" i="36"/>
  <c r="K28" i="36"/>
  <c r="L29" i="36"/>
  <c r="L28" i="36"/>
  <c r="M29" i="36"/>
  <c r="M28" i="36" s="1"/>
  <c r="N29" i="36"/>
  <c r="N28" i="36" s="1"/>
  <c r="O29" i="36"/>
  <c r="O28" i="36"/>
  <c r="P29" i="36"/>
  <c r="P28" i="36"/>
  <c r="Q29" i="36"/>
  <c r="Q28" i="36"/>
  <c r="R29" i="36"/>
  <c r="R28" i="36"/>
  <c r="U29" i="36"/>
  <c r="U28" i="36"/>
  <c r="V29" i="36"/>
  <c r="V28" i="36"/>
  <c r="W29" i="36"/>
  <c r="W28" i="36"/>
  <c r="X29" i="36"/>
  <c r="X28" i="36" s="1"/>
  <c r="S30" i="36"/>
  <c r="T30" i="36"/>
  <c r="S31" i="36"/>
  <c r="T31" i="36"/>
  <c r="S32" i="36"/>
  <c r="T32" i="36"/>
  <c r="O33" i="36"/>
  <c r="S34" i="36"/>
  <c r="T34" i="36"/>
  <c r="S35" i="36"/>
  <c r="T35" i="36"/>
  <c r="I36" i="36"/>
  <c r="I33" i="36"/>
  <c r="J36" i="36"/>
  <c r="K36" i="36"/>
  <c r="K33" i="36"/>
  <c r="L36" i="36"/>
  <c r="L33" i="36" s="1"/>
  <c r="M36" i="36"/>
  <c r="M33" i="36"/>
  <c r="N36" i="36"/>
  <c r="O36" i="36"/>
  <c r="P36" i="36"/>
  <c r="L35" i="33"/>
  <c r="Q36" i="36"/>
  <c r="Q33" i="36"/>
  <c r="R36" i="36"/>
  <c r="R33" i="36"/>
  <c r="M32" i="33" s="1"/>
  <c r="S36" i="36"/>
  <c r="U36" i="36"/>
  <c r="U33" i="36"/>
  <c r="V36" i="36"/>
  <c r="V33" i="36"/>
  <c r="W36" i="36"/>
  <c r="W33" i="36"/>
  <c r="X36" i="36"/>
  <c r="S37" i="36"/>
  <c r="T37" i="36"/>
  <c r="S38" i="36"/>
  <c r="T38" i="36"/>
  <c r="S39" i="36"/>
  <c r="T39" i="36"/>
  <c r="S40" i="36"/>
  <c r="T40" i="36"/>
  <c r="V13" i="35"/>
  <c r="V12" i="35"/>
  <c r="S14" i="35"/>
  <c r="T14" i="35"/>
  <c r="S15" i="35"/>
  <c r="T15" i="35"/>
  <c r="I16" i="35"/>
  <c r="I13" i="35" s="1"/>
  <c r="J16" i="35"/>
  <c r="K16" i="35"/>
  <c r="K13" i="35" s="1"/>
  <c r="K12" i="35" s="1"/>
  <c r="L16" i="35"/>
  <c r="L13" i="35" s="1"/>
  <c r="J14" i="33" s="1"/>
  <c r="M16" i="35"/>
  <c r="M13" i="35"/>
  <c r="M12" i="35" s="1"/>
  <c r="N16" i="35"/>
  <c r="N13" i="35"/>
  <c r="N12" i="35"/>
  <c r="O16" i="35"/>
  <c r="O13" i="35"/>
  <c r="O12" i="35"/>
  <c r="O11" i="35" s="1"/>
  <c r="O41" i="35" s="1"/>
  <c r="P16" i="35"/>
  <c r="P13" i="35" s="1"/>
  <c r="P12" i="35" s="1"/>
  <c r="P11" i="35" s="1"/>
  <c r="P41" i="35" s="1"/>
  <c r="Q16" i="35"/>
  <c r="Q13" i="35" s="1"/>
  <c r="Q12" i="35" s="1"/>
  <c r="R16" i="35"/>
  <c r="U16" i="35"/>
  <c r="U13" i="35"/>
  <c r="U12" i="35"/>
  <c r="V16" i="35"/>
  <c r="W16" i="35"/>
  <c r="W13" i="35"/>
  <c r="X16" i="35"/>
  <c r="X13" i="35"/>
  <c r="X12" i="35" s="1"/>
  <c r="S17" i="35"/>
  <c r="T17" i="35"/>
  <c r="H18" i="35"/>
  <c r="I20" i="35"/>
  <c r="J20" i="35"/>
  <c r="K20" i="35"/>
  <c r="L20" i="35"/>
  <c r="T20" i="35" s="1"/>
  <c r="M20" i="35"/>
  <c r="N20" i="35"/>
  <c r="O20" i="35"/>
  <c r="P20" i="35"/>
  <c r="Q20" i="35"/>
  <c r="R20" i="35"/>
  <c r="S20" i="35"/>
  <c r="U20" i="35"/>
  <c r="V20" i="35"/>
  <c r="W20" i="35"/>
  <c r="W12" i="35" s="1"/>
  <c r="W11" i="35" s="1"/>
  <c r="W41" i="35" s="1"/>
  <c r="X20" i="35"/>
  <c r="S21" i="35"/>
  <c r="T21" i="35"/>
  <c r="S22" i="35"/>
  <c r="T22" i="35"/>
  <c r="S23" i="35"/>
  <c r="T23" i="35"/>
  <c r="S24" i="35"/>
  <c r="T24" i="35"/>
  <c r="I25" i="35"/>
  <c r="J25" i="35"/>
  <c r="K25" i="35"/>
  <c r="S25" i="35" s="1"/>
  <c r="L25" i="35"/>
  <c r="M25" i="35"/>
  <c r="N25" i="35"/>
  <c r="O25" i="35"/>
  <c r="P25" i="35"/>
  <c r="Q25" i="35"/>
  <c r="R25" i="35"/>
  <c r="U25" i="35"/>
  <c r="V25" i="35"/>
  <c r="O24" i="33" s="1"/>
  <c r="W25" i="35"/>
  <c r="X25" i="35"/>
  <c r="S26" i="35"/>
  <c r="T26" i="35"/>
  <c r="S27" i="35"/>
  <c r="T27" i="35"/>
  <c r="L28" i="35"/>
  <c r="M28" i="35"/>
  <c r="I29" i="35"/>
  <c r="I28" i="35"/>
  <c r="J29" i="35"/>
  <c r="J28" i="35"/>
  <c r="K29" i="35"/>
  <c r="L29" i="35"/>
  <c r="M29" i="35"/>
  <c r="N29" i="35"/>
  <c r="O29" i="35"/>
  <c r="O28" i="35"/>
  <c r="P29" i="35"/>
  <c r="Q29" i="35"/>
  <c r="Q28" i="35" s="1"/>
  <c r="R29" i="35"/>
  <c r="R28" i="35"/>
  <c r="U29" i="35"/>
  <c r="U28" i="35" s="1"/>
  <c r="V29" i="35"/>
  <c r="V28" i="35"/>
  <c r="W29" i="35"/>
  <c r="W28" i="35"/>
  <c r="X29" i="35"/>
  <c r="P28" i="33"/>
  <c r="S30" i="35"/>
  <c r="T30" i="35"/>
  <c r="S31" i="35"/>
  <c r="T31" i="35"/>
  <c r="S32" i="35"/>
  <c r="T32" i="35"/>
  <c r="U33" i="35"/>
  <c r="U41" i="35" s="1"/>
  <c r="S34" i="35"/>
  <c r="T34" i="35"/>
  <c r="S35" i="35"/>
  <c r="T35" i="35"/>
  <c r="I36" i="35"/>
  <c r="J36" i="35"/>
  <c r="J33" i="35"/>
  <c r="K36" i="35"/>
  <c r="L36" i="35"/>
  <c r="L33" i="35"/>
  <c r="M36" i="35"/>
  <c r="M33" i="35" s="1"/>
  <c r="N36" i="35"/>
  <c r="O36" i="35"/>
  <c r="O33" i="35" s="1"/>
  <c r="P36" i="35"/>
  <c r="P33" i="35" s="1"/>
  <c r="Q36" i="35"/>
  <c r="Q33" i="35"/>
  <c r="Q41" i="35" s="1"/>
  <c r="R36" i="35"/>
  <c r="U36" i="35"/>
  <c r="V36" i="35"/>
  <c r="O35" i="33" s="1"/>
  <c r="V33" i="35"/>
  <c r="O32" i="33" s="1"/>
  <c r="W36" i="35"/>
  <c r="W33" i="35" s="1"/>
  <c r="X36" i="35"/>
  <c r="P35" i="33" s="1"/>
  <c r="X33" i="35"/>
  <c r="S37" i="35"/>
  <c r="T37" i="35"/>
  <c r="S38" i="35"/>
  <c r="T38" i="35"/>
  <c r="S39" i="35"/>
  <c r="T39" i="35"/>
  <c r="S40" i="35"/>
  <c r="T40" i="35"/>
  <c r="J13" i="34"/>
  <c r="J12" i="34"/>
  <c r="N14" i="34"/>
  <c r="N15" i="34"/>
  <c r="I16" i="34"/>
  <c r="J16" i="34"/>
  <c r="K16" i="34"/>
  <c r="L16" i="34"/>
  <c r="M16" i="34"/>
  <c r="M13" i="34" s="1"/>
  <c r="O16" i="34"/>
  <c r="O13" i="34" s="1"/>
  <c r="P16" i="34"/>
  <c r="N17" i="34"/>
  <c r="H18" i="34"/>
  <c r="N19" i="34"/>
  <c r="I20" i="34"/>
  <c r="J20" i="34"/>
  <c r="K20" i="34"/>
  <c r="L20" i="34"/>
  <c r="L19" i="33" s="1"/>
  <c r="M20" i="34"/>
  <c r="M19" i="33"/>
  <c r="O20" i="34"/>
  <c r="P20" i="34"/>
  <c r="P19" i="33"/>
  <c r="N21" i="34"/>
  <c r="N22" i="34"/>
  <c r="N23" i="34"/>
  <c r="N24" i="34"/>
  <c r="I25" i="34"/>
  <c r="J25" i="34"/>
  <c r="J24" i="33" s="1"/>
  <c r="K25" i="34"/>
  <c r="L25" i="34"/>
  <c r="M25" i="34"/>
  <c r="O25" i="34"/>
  <c r="P25" i="34"/>
  <c r="N26" i="34"/>
  <c r="N27" i="34"/>
  <c r="I29" i="34"/>
  <c r="I28" i="34"/>
  <c r="J29" i="34"/>
  <c r="J28" i="34"/>
  <c r="K29" i="34"/>
  <c r="K28" i="34"/>
  <c r="L29" i="34"/>
  <c r="L28" i="34"/>
  <c r="M29" i="34"/>
  <c r="O29" i="34"/>
  <c r="O28" i="34" s="1"/>
  <c r="O27" i="33" s="1"/>
  <c r="P29" i="34"/>
  <c r="P28" i="34"/>
  <c r="P27" i="33" s="1"/>
  <c r="N30" i="34"/>
  <c r="N31" i="34"/>
  <c r="N32" i="34"/>
  <c r="N40" i="34"/>
  <c r="I15" i="33"/>
  <c r="J15" i="33"/>
  <c r="K15" i="33"/>
  <c r="N15" i="33"/>
  <c r="L15" i="33"/>
  <c r="M15" i="33"/>
  <c r="O15" i="33"/>
  <c r="P15" i="33"/>
  <c r="I16" i="33"/>
  <c r="J16" i="33"/>
  <c r="K16" i="33"/>
  <c r="N16" i="33"/>
  <c r="L16" i="33"/>
  <c r="M16" i="33"/>
  <c r="O16" i="33"/>
  <c r="P16" i="33"/>
  <c r="J17" i="33"/>
  <c r="I18" i="33"/>
  <c r="J18" i="33"/>
  <c r="K18" i="33"/>
  <c r="L18" i="33"/>
  <c r="M18" i="33"/>
  <c r="O18" i="33"/>
  <c r="P18" i="33"/>
  <c r="K19" i="33"/>
  <c r="I20" i="33"/>
  <c r="J20" i="33"/>
  <c r="K20" i="33"/>
  <c r="N20" i="33"/>
  <c r="L20" i="33"/>
  <c r="M20" i="33"/>
  <c r="O20" i="33"/>
  <c r="P20" i="33"/>
  <c r="I21" i="33"/>
  <c r="J21" i="33"/>
  <c r="K21" i="33"/>
  <c r="N21" i="33"/>
  <c r="L21" i="33"/>
  <c r="M21" i="33"/>
  <c r="O21" i="33"/>
  <c r="P21" i="33"/>
  <c r="I22" i="33"/>
  <c r="J22" i="33"/>
  <c r="K22" i="33"/>
  <c r="N22" i="33"/>
  <c r="L22" i="33"/>
  <c r="M22" i="33"/>
  <c r="O22" i="33"/>
  <c r="P22" i="33"/>
  <c r="I23" i="33"/>
  <c r="J23" i="33"/>
  <c r="K23" i="33"/>
  <c r="N23" i="33"/>
  <c r="L23" i="33"/>
  <c r="M23" i="33"/>
  <c r="O23" i="33"/>
  <c r="P23" i="33"/>
  <c r="I25" i="33"/>
  <c r="N25" i="33" s="1"/>
  <c r="J25" i="33"/>
  <c r="K25" i="33"/>
  <c r="L25" i="33"/>
  <c r="M25" i="33"/>
  <c r="O25" i="33"/>
  <c r="P25" i="33"/>
  <c r="I26" i="33"/>
  <c r="J26" i="33"/>
  <c r="K26" i="33"/>
  <c r="L26" i="33"/>
  <c r="M26" i="33"/>
  <c r="O26" i="33"/>
  <c r="P26" i="33"/>
  <c r="J28" i="33"/>
  <c r="O28" i="33"/>
  <c r="I29" i="33"/>
  <c r="J29" i="33"/>
  <c r="K29" i="33"/>
  <c r="L29" i="33"/>
  <c r="M29" i="33"/>
  <c r="O29" i="33"/>
  <c r="P29" i="33"/>
  <c r="I30" i="33"/>
  <c r="N30" i="33" s="1"/>
  <c r="J30" i="33"/>
  <c r="K30" i="33"/>
  <c r="L30" i="33"/>
  <c r="M30" i="33"/>
  <c r="O30" i="33"/>
  <c r="P30" i="33"/>
  <c r="I31" i="33"/>
  <c r="J31" i="33"/>
  <c r="K31" i="33"/>
  <c r="L31" i="33"/>
  <c r="M31" i="33"/>
  <c r="O31" i="33"/>
  <c r="P31" i="33"/>
  <c r="I33" i="33"/>
  <c r="J33" i="33"/>
  <c r="K33" i="33"/>
  <c r="N33" i="33"/>
  <c r="L33" i="33"/>
  <c r="M33" i="33"/>
  <c r="O33" i="33"/>
  <c r="P33" i="33"/>
  <c r="I34" i="33"/>
  <c r="J34" i="33"/>
  <c r="K34" i="33"/>
  <c r="N34" i="33"/>
  <c r="L34" i="33"/>
  <c r="M34" i="33"/>
  <c r="O34" i="33"/>
  <c r="P34" i="33"/>
  <c r="I36" i="33"/>
  <c r="J36" i="33"/>
  <c r="K36" i="33"/>
  <c r="L36" i="33"/>
  <c r="M36" i="33"/>
  <c r="O36" i="33"/>
  <c r="P36" i="33"/>
  <c r="I37" i="33"/>
  <c r="N37" i="33" s="1"/>
  <c r="J37" i="33"/>
  <c r="K37" i="33"/>
  <c r="L37" i="33"/>
  <c r="M37" i="33"/>
  <c r="O37" i="33"/>
  <c r="P37" i="33"/>
  <c r="I38" i="33"/>
  <c r="N38" i="33" s="1"/>
  <c r="J38" i="33"/>
  <c r="K38" i="33"/>
  <c r="L38" i="33"/>
  <c r="M38" i="33"/>
  <c r="O38" i="33"/>
  <c r="P38" i="33"/>
  <c r="I39" i="33"/>
  <c r="J39" i="33"/>
  <c r="K39" i="33"/>
  <c r="L39" i="33"/>
  <c r="M39" i="33"/>
  <c r="O39" i="33"/>
  <c r="P39" i="33"/>
  <c r="O11" i="32"/>
  <c r="O41" i="32" s="1"/>
  <c r="P14" i="32"/>
  <c r="P15" i="32"/>
  <c r="I16" i="32"/>
  <c r="I13" i="32" s="1"/>
  <c r="J16" i="32"/>
  <c r="J13" i="32" s="1"/>
  <c r="J12" i="32" s="1"/>
  <c r="J11" i="32" s="1"/>
  <c r="J41" i="32" s="1"/>
  <c r="K16" i="32"/>
  <c r="K13" i="32" s="1"/>
  <c r="K12" i="32" s="1"/>
  <c r="L16" i="32"/>
  <c r="L13" i="32" s="1"/>
  <c r="M16" i="32"/>
  <c r="M13" i="32"/>
  <c r="N16" i="32"/>
  <c r="N13" i="32" s="1"/>
  <c r="N12" i="32" s="1"/>
  <c r="N11" i="32" s="1"/>
  <c r="N41" i="32" s="1"/>
  <c r="O16" i="32"/>
  <c r="O13" i="32" s="1"/>
  <c r="O12" i="32" s="1"/>
  <c r="P17" i="32"/>
  <c r="H18" i="32"/>
  <c r="C19" i="32"/>
  <c r="P19" i="32"/>
  <c r="C20" i="32"/>
  <c r="I20" i="32"/>
  <c r="J20" i="32"/>
  <c r="K20" i="32"/>
  <c r="L20" i="32"/>
  <c r="M20" i="32"/>
  <c r="M12" i="32" s="1"/>
  <c r="N20" i="32"/>
  <c r="O20" i="32"/>
  <c r="P21" i="32"/>
  <c r="P22" i="32"/>
  <c r="P23" i="32"/>
  <c r="P24" i="32"/>
  <c r="I25" i="32"/>
  <c r="J25" i="32"/>
  <c r="K25" i="32"/>
  <c r="L25" i="32"/>
  <c r="M25" i="32"/>
  <c r="N25" i="32"/>
  <c r="O25" i="32"/>
  <c r="P26" i="32"/>
  <c r="C27" i="32"/>
  <c r="P27" i="32"/>
  <c r="L28" i="32"/>
  <c r="I29" i="32"/>
  <c r="I28" i="32" s="1"/>
  <c r="J29" i="32"/>
  <c r="J28" i="32"/>
  <c r="K29" i="32"/>
  <c r="K28" i="32" s="1"/>
  <c r="K11" i="32" s="1"/>
  <c r="K41" i="32" s="1"/>
  <c r="L29" i="32"/>
  <c r="M29" i="32"/>
  <c r="M28" i="32"/>
  <c r="N29" i="32"/>
  <c r="N28" i="32"/>
  <c r="O29" i="32"/>
  <c r="O28" i="32"/>
  <c r="P30" i="32"/>
  <c r="P31" i="32"/>
  <c r="C32" i="32"/>
  <c r="P32" i="32"/>
  <c r="N33" i="32"/>
  <c r="P34" i="32"/>
  <c r="P35" i="32"/>
  <c r="J36" i="32"/>
  <c r="J33" i="32" s="1"/>
  <c r="K36" i="32"/>
  <c r="K33" i="32"/>
  <c r="L36" i="32"/>
  <c r="L33" i="32"/>
  <c r="M36" i="32"/>
  <c r="M33" i="32" s="1"/>
  <c r="P36" i="32"/>
  <c r="N36" i="32"/>
  <c r="O36" i="32"/>
  <c r="O33" i="32"/>
  <c r="P37" i="32"/>
  <c r="C38" i="32"/>
  <c r="P38" i="32"/>
  <c r="P39" i="32"/>
  <c r="P40" i="32"/>
  <c r="S14" i="31"/>
  <c r="T14" i="31"/>
  <c r="S15" i="31"/>
  <c r="T15" i="31"/>
  <c r="I16" i="31"/>
  <c r="I13" i="31" s="1"/>
  <c r="I12" i="31" s="1"/>
  <c r="J16" i="31"/>
  <c r="J13" i="31" s="1"/>
  <c r="J12" i="31" s="1"/>
  <c r="K16" i="31"/>
  <c r="K13" i="31" s="1"/>
  <c r="L16" i="31"/>
  <c r="L13" i="31" s="1"/>
  <c r="L12" i="31" s="1"/>
  <c r="M16" i="31"/>
  <c r="M13" i="31"/>
  <c r="M12" i="31" s="1"/>
  <c r="M11" i="31" s="1"/>
  <c r="M10" i="31" s="1"/>
  <c r="N16" i="31"/>
  <c r="N13" i="31"/>
  <c r="O16" i="31"/>
  <c r="O13" i="31" s="1"/>
  <c r="O12" i="31" s="1"/>
  <c r="O11" i="31" s="1"/>
  <c r="P16" i="31"/>
  <c r="Q16" i="31"/>
  <c r="Q13" i="31"/>
  <c r="Q12" i="31"/>
  <c r="R16" i="31"/>
  <c r="R13" i="31"/>
  <c r="S16" i="31"/>
  <c r="U16" i="31"/>
  <c r="U13" i="31"/>
  <c r="U12" i="31"/>
  <c r="V16" i="31"/>
  <c r="V13" i="31"/>
  <c r="V12" i="31"/>
  <c r="W16" i="31"/>
  <c r="W13" i="31" s="1"/>
  <c r="W12" i="31" s="1"/>
  <c r="X16" i="31"/>
  <c r="S17" i="31"/>
  <c r="T17" i="31"/>
  <c r="H18" i="31"/>
  <c r="I20" i="31"/>
  <c r="J20" i="31"/>
  <c r="K20" i="31"/>
  <c r="L20" i="31"/>
  <c r="M20" i="31"/>
  <c r="N20" i="31"/>
  <c r="N12" i="31" s="1"/>
  <c r="O20" i="31"/>
  <c r="P20" i="31"/>
  <c r="Q20" i="31"/>
  <c r="R20" i="31"/>
  <c r="R12" i="31" s="1"/>
  <c r="U20" i="31"/>
  <c r="V20" i="31"/>
  <c r="W20" i="31"/>
  <c r="X20" i="31"/>
  <c r="S21" i="31"/>
  <c r="T21" i="31"/>
  <c r="S22" i="31"/>
  <c r="T22" i="31"/>
  <c r="S23" i="31"/>
  <c r="T23" i="31"/>
  <c r="S24" i="31"/>
  <c r="T24" i="31"/>
  <c r="I25" i="31"/>
  <c r="J25" i="31"/>
  <c r="K25" i="31"/>
  <c r="L25" i="31"/>
  <c r="M25" i="31"/>
  <c r="N25" i="31"/>
  <c r="O25" i="31"/>
  <c r="P25" i="31"/>
  <c r="Q25" i="31"/>
  <c r="R25" i="31"/>
  <c r="U25" i="31"/>
  <c r="V25" i="31"/>
  <c r="W25" i="31"/>
  <c r="X25" i="31"/>
  <c r="S26" i="31"/>
  <c r="T26" i="31"/>
  <c r="S27" i="31"/>
  <c r="T27" i="31"/>
  <c r="M28" i="31"/>
  <c r="I29" i="31"/>
  <c r="J29" i="31"/>
  <c r="J28" i="31"/>
  <c r="K29" i="31"/>
  <c r="K28" i="31"/>
  <c r="L29" i="31"/>
  <c r="L28" i="31" s="1"/>
  <c r="M29" i="31"/>
  <c r="N29" i="31"/>
  <c r="N28" i="31"/>
  <c r="O29" i="31"/>
  <c r="O28" i="31" s="1"/>
  <c r="P29" i="31"/>
  <c r="P28" i="31"/>
  <c r="Q29" i="31"/>
  <c r="Q28" i="31" s="1"/>
  <c r="R29" i="31"/>
  <c r="R28" i="31"/>
  <c r="U29" i="31"/>
  <c r="U28" i="31" s="1"/>
  <c r="V29" i="31"/>
  <c r="V28" i="31"/>
  <c r="W29" i="31"/>
  <c r="W28" i="31" s="1"/>
  <c r="X29" i="31"/>
  <c r="X28" i="31" s="1"/>
  <c r="S30" i="31"/>
  <c r="T30" i="31"/>
  <c r="S31" i="31"/>
  <c r="T31" i="31"/>
  <c r="S32" i="31"/>
  <c r="T32" i="31"/>
  <c r="S34" i="31"/>
  <c r="T34" i="31"/>
  <c r="S35" i="31"/>
  <c r="T35" i="31"/>
  <c r="I36" i="31"/>
  <c r="I33" i="31"/>
  <c r="J36" i="31"/>
  <c r="J33" i="31"/>
  <c r="K36" i="31"/>
  <c r="K33" i="31"/>
  <c r="L36" i="31"/>
  <c r="L33" i="31"/>
  <c r="M36" i="31"/>
  <c r="M33" i="31"/>
  <c r="N36" i="31"/>
  <c r="N33" i="31" s="1"/>
  <c r="T33" i="31" s="1"/>
  <c r="O36" i="31"/>
  <c r="O33" i="31"/>
  <c r="P36" i="31"/>
  <c r="P33" i="31"/>
  <c r="Q36" i="31"/>
  <c r="Q33" i="31"/>
  <c r="R36" i="31"/>
  <c r="R33" i="31"/>
  <c r="S36" i="31"/>
  <c r="U36" i="31"/>
  <c r="U33" i="31"/>
  <c r="V36" i="31"/>
  <c r="V33" i="31" s="1"/>
  <c r="W36" i="31"/>
  <c r="W33" i="31"/>
  <c r="X36" i="31"/>
  <c r="X33" i="31"/>
  <c r="S37" i="31"/>
  <c r="T37" i="31"/>
  <c r="S38" i="31"/>
  <c r="T38" i="31"/>
  <c r="S39" i="31"/>
  <c r="T39" i="31"/>
  <c r="S40" i="31"/>
  <c r="T40" i="31"/>
  <c r="I43" i="31"/>
  <c r="J43" i="31"/>
  <c r="K43" i="31"/>
  <c r="K42" i="31" s="1"/>
  <c r="K41" i="31" s="1"/>
  <c r="L43" i="31"/>
  <c r="M43" i="31"/>
  <c r="N43" i="31"/>
  <c r="O43" i="31"/>
  <c r="P43" i="31"/>
  <c r="Q43" i="31"/>
  <c r="R43" i="31"/>
  <c r="R42" i="31" s="1"/>
  <c r="R41" i="31" s="1"/>
  <c r="U43" i="31"/>
  <c r="V43" i="31"/>
  <c r="W43" i="31"/>
  <c r="W42" i="31" s="1"/>
  <c r="W41" i="31" s="1"/>
  <c r="X43" i="31"/>
  <c r="S44" i="31"/>
  <c r="T44" i="31"/>
  <c r="S45" i="31"/>
  <c r="T45" i="31"/>
  <c r="I46" i="31"/>
  <c r="J46" i="31"/>
  <c r="K46" i="31"/>
  <c r="L46" i="31"/>
  <c r="M46" i="31"/>
  <c r="N46" i="31"/>
  <c r="O46" i="31"/>
  <c r="P46" i="31"/>
  <c r="P42" i="31" s="1"/>
  <c r="Q46" i="31"/>
  <c r="Q42" i="31" s="1"/>
  <c r="Q41" i="31" s="1"/>
  <c r="R46" i="31"/>
  <c r="U46" i="31"/>
  <c r="V46" i="31"/>
  <c r="W46" i="31"/>
  <c r="X46" i="31"/>
  <c r="S47" i="31"/>
  <c r="T47" i="31"/>
  <c r="S48" i="31"/>
  <c r="T48" i="31"/>
  <c r="I49" i="31"/>
  <c r="J49" i="31"/>
  <c r="K49" i="31"/>
  <c r="L49" i="31"/>
  <c r="M49" i="31"/>
  <c r="N49" i="31"/>
  <c r="O49" i="31"/>
  <c r="P49" i="31"/>
  <c r="Q49" i="31"/>
  <c r="R49" i="31"/>
  <c r="S49" i="31"/>
  <c r="U49" i="31"/>
  <c r="V49" i="31"/>
  <c r="W49" i="31"/>
  <c r="X49" i="31"/>
  <c r="S50" i="31"/>
  <c r="T50" i="31"/>
  <c r="S51" i="31"/>
  <c r="T51" i="31"/>
  <c r="I52" i="31"/>
  <c r="J52" i="31"/>
  <c r="K52" i="31"/>
  <c r="L52" i="31"/>
  <c r="M52" i="31"/>
  <c r="N52" i="31"/>
  <c r="O52" i="31"/>
  <c r="S52" i="31"/>
  <c r="P52" i="31"/>
  <c r="Q52" i="31"/>
  <c r="R52" i="31"/>
  <c r="U52" i="31"/>
  <c r="V52" i="31"/>
  <c r="W52" i="31"/>
  <c r="X52" i="31"/>
  <c r="S53" i="31"/>
  <c r="T53" i="31"/>
  <c r="S54" i="31"/>
  <c r="T54" i="31"/>
  <c r="N13" i="51"/>
  <c r="N12" i="51"/>
  <c r="N11" i="51" s="1"/>
  <c r="O13" i="51"/>
  <c r="O12" i="51" s="1"/>
  <c r="S14" i="51"/>
  <c r="T14" i="51"/>
  <c r="S15" i="51"/>
  <c r="T15" i="51"/>
  <c r="I16" i="51"/>
  <c r="I13" i="51" s="1"/>
  <c r="I12" i="51" s="1"/>
  <c r="I11" i="51" s="1"/>
  <c r="J16" i="51"/>
  <c r="K16" i="51"/>
  <c r="K13" i="51" s="1"/>
  <c r="L16" i="51"/>
  <c r="M16" i="51"/>
  <c r="M13" i="51"/>
  <c r="M12" i="51"/>
  <c r="N16" i="51"/>
  <c r="O16" i="51"/>
  <c r="P16" i="51"/>
  <c r="P13" i="51"/>
  <c r="P12" i="51" s="1"/>
  <c r="Q16" i="51"/>
  <c r="Q13" i="51"/>
  <c r="Q12" i="51" s="1"/>
  <c r="Q11" i="51" s="1"/>
  <c r="R16" i="51"/>
  <c r="R13" i="51" s="1"/>
  <c r="R12" i="51" s="1"/>
  <c r="R11" i="51" s="1"/>
  <c r="S16" i="51"/>
  <c r="U16" i="51"/>
  <c r="U13" i="51"/>
  <c r="U12" i="51"/>
  <c r="V16" i="51"/>
  <c r="V13" i="51" s="1"/>
  <c r="W16" i="51"/>
  <c r="W13" i="51" s="1"/>
  <c r="W12" i="51" s="1"/>
  <c r="W11" i="51" s="1"/>
  <c r="W10" i="51" s="1"/>
  <c r="W55" i="51" s="1"/>
  <c r="X16" i="51"/>
  <c r="X13" i="51" s="1"/>
  <c r="X12" i="51" s="1"/>
  <c r="S17" i="51"/>
  <c r="T17" i="51"/>
  <c r="H18" i="51"/>
  <c r="I20" i="51"/>
  <c r="J20" i="51"/>
  <c r="K20" i="51"/>
  <c r="S20" i="51" s="1"/>
  <c r="L20" i="51"/>
  <c r="M20" i="51"/>
  <c r="N20" i="51"/>
  <c r="O20" i="51"/>
  <c r="P20" i="51"/>
  <c r="Q20" i="51"/>
  <c r="R20" i="51"/>
  <c r="U20" i="51"/>
  <c r="V20" i="51"/>
  <c r="W20" i="51"/>
  <c r="X20" i="51"/>
  <c r="S21" i="51"/>
  <c r="T21" i="51"/>
  <c r="S22" i="51"/>
  <c r="T22" i="51"/>
  <c r="S23" i="51"/>
  <c r="T23" i="51"/>
  <c r="S24" i="51"/>
  <c r="T24" i="51"/>
  <c r="I25" i="51"/>
  <c r="J25" i="51"/>
  <c r="T25" i="51" s="1"/>
  <c r="K25" i="51"/>
  <c r="L25" i="51"/>
  <c r="M25" i="51"/>
  <c r="N25" i="51"/>
  <c r="O25" i="51"/>
  <c r="P25" i="51"/>
  <c r="Q25" i="51"/>
  <c r="R25" i="51"/>
  <c r="U25" i="51"/>
  <c r="V25" i="51"/>
  <c r="W25" i="51"/>
  <c r="X25" i="51"/>
  <c r="S26" i="51"/>
  <c r="T26" i="51"/>
  <c r="S27" i="51"/>
  <c r="T27" i="51"/>
  <c r="K28" i="51"/>
  <c r="I29" i="51"/>
  <c r="I28" i="51"/>
  <c r="J29" i="51"/>
  <c r="J28" i="51" s="1"/>
  <c r="K29" i="51"/>
  <c r="L29" i="51"/>
  <c r="L28" i="51" s="1"/>
  <c r="M29" i="51"/>
  <c r="M28" i="51"/>
  <c r="S28" i="51" s="1"/>
  <c r="N29" i="51"/>
  <c r="N28" i="51" s="1"/>
  <c r="O29" i="51"/>
  <c r="O28" i="51"/>
  <c r="P29" i="51"/>
  <c r="Q29" i="51"/>
  <c r="Q28" i="51"/>
  <c r="R29" i="51"/>
  <c r="R28" i="51" s="1"/>
  <c r="S29" i="51"/>
  <c r="U29" i="51"/>
  <c r="U28" i="51" s="1"/>
  <c r="V29" i="51"/>
  <c r="V28" i="51"/>
  <c r="W29" i="51"/>
  <c r="W28" i="51"/>
  <c r="X29" i="51"/>
  <c r="X28" i="51"/>
  <c r="X11" i="51" s="1"/>
  <c r="X10" i="51" s="1"/>
  <c r="S30" i="51"/>
  <c r="T30" i="51"/>
  <c r="S31" i="51"/>
  <c r="T31" i="51"/>
  <c r="S32" i="51"/>
  <c r="T32" i="51"/>
  <c r="S34" i="51"/>
  <c r="T34" i="51"/>
  <c r="S35" i="51"/>
  <c r="T35" i="51"/>
  <c r="I36" i="51"/>
  <c r="J36" i="51"/>
  <c r="K36" i="51"/>
  <c r="K33" i="51"/>
  <c r="L36" i="51"/>
  <c r="L33" i="51"/>
  <c r="M36" i="51"/>
  <c r="M33" i="51" s="1"/>
  <c r="S33" i="51" s="1"/>
  <c r="N36" i="51"/>
  <c r="T36" i="51" s="1"/>
  <c r="O36" i="51"/>
  <c r="O33" i="51"/>
  <c r="P36" i="51"/>
  <c r="P33" i="51"/>
  <c r="Q36" i="51"/>
  <c r="Q33" i="51"/>
  <c r="R36" i="51"/>
  <c r="U36" i="51"/>
  <c r="U33" i="51" s="1"/>
  <c r="V36" i="51"/>
  <c r="V33" i="51"/>
  <c r="W36" i="51"/>
  <c r="W33" i="51" s="1"/>
  <c r="X36" i="51"/>
  <c r="X33" i="51"/>
  <c r="S37" i="51"/>
  <c r="T37" i="51"/>
  <c r="S38" i="51"/>
  <c r="T38" i="51"/>
  <c r="S39" i="51"/>
  <c r="T39" i="51"/>
  <c r="S40" i="51"/>
  <c r="T40" i="51"/>
  <c r="S14" i="29"/>
  <c r="T14" i="29"/>
  <c r="S15" i="29"/>
  <c r="T15" i="29"/>
  <c r="I16" i="29"/>
  <c r="I13" i="29" s="1"/>
  <c r="J16" i="29"/>
  <c r="K16" i="29"/>
  <c r="L16" i="29"/>
  <c r="L13" i="29"/>
  <c r="L12" i="29"/>
  <c r="L11" i="29" s="1"/>
  <c r="L10" i="29" s="1"/>
  <c r="M16" i="29"/>
  <c r="M13" i="29"/>
  <c r="M12" i="29"/>
  <c r="N16" i="29"/>
  <c r="O16" i="29"/>
  <c r="O13" i="29"/>
  <c r="P16" i="29"/>
  <c r="P13" i="29"/>
  <c r="P12" i="29"/>
  <c r="Q16" i="29"/>
  <c r="Q13" i="29"/>
  <c r="Q12" i="29"/>
  <c r="Q11" i="29"/>
  <c r="Q10" i="29" s="1"/>
  <c r="R16" i="29"/>
  <c r="U16" i="29"/>
  <c r="U13" i="29" s="1"/>
  <c r="U12" i="29" s="1"/>
  <c r="U11" i="29" s="1"/>
  <c r="U10" i="29" s="1"/>
  <c r="U55" i="29" s="1"/>
  <c r="V16" i="29"/>
  <c r="V13" i="29" s="1"/>
  <c r="V12" i="29" s="1"/>
  <c r="W16" i="29"/>
  <c r="W13" i="29"/>
  <c r="W12" i="29"/>
  <c r="W11" i="29" s="1"/>
  <c r="W10" i="29" s="1"/>
  <c r="X16" i="29"/>
  <c r="X13" i="29" s="1"/>
  <c r="X12" i="29" s="1"/>
  <c r="S17" i="29"/>
  <c r="T17" i="29"/>
  <c r="H18" i="29"/>
  <c r="I20" i="29"/>
  <c r="J20" i="29"/>
  <c r="K20" i="29"/>
  <c r="L20" i="29"/>
  <c r="M20" i="29"/>
  <c r="N20" i="29"/>
  <c r="O20" i="29"/>
  <c r="P20" i="29"/>
  <c r="Q20" i="29"/>
  <c r="R20" i="29"/>
  <c r="U20" i="29"/>
  <c r="V20" i="29"/>
  <c r="W20" i="29"/>
  <c r="X20" i="29"/>
  <c r="S21" i="29"/>
  <c r="T21" i="29"/>
  <c r="S22" i="29"/>
  <c r="T22" i="29"/>
  <c r="S23" i="29"/>
  <c r="T23" i="29"/>
  <c r="S24" i="29"/>
  <c r="T24" i="29"/>
  <c r="I25" i="29"/>
  <c r="J25" i="29"/>
  <c r="K25" i="29"/>
  <c r="L25" i="29"/>
  <c r="M25" i="29"/>
  <c r="N25" i="29"/>
  <c r="O25" i="29"/>
  <c r="P25" i="29"/>
  <c r="Q25" i="29"/>
  <c r="R25" i="29"/>
  <c r="M24" i="52"/>
  <c r="U25" i="29"/>
  <c r="V25" i="29"/>
  <c r="W25" i="29"/>
  <c r="X25" i="29"/>
  <c r="S26" i="29"/>
  <c r="T26" i="29"/>
  <c r="S27" i="29"/>
  <c r="T27" i="29"/>
  <c r="I29" i="29"/>
  <c r="I28" i="29"/>
  <c r="J29" i="29"/>
  <c r="J28" i="29" s="1"/>
  <c r="K29" i="29"/>
  <c r="K28" i="29"/>
  <c r="L29" i="29"/>
  <c r="L28" i="29" s="1"/>
  <c r="M29" i="29"/>
  <c r="M28" i="29"/>
  <c r="S28" i="29" s="1"/>
  <c r="N29" i="29"/>
  <c r="N28" i="29" s="1"/>
  <c r="O29" i="29"/>
  <c r="O28" i="29" s="1"/>
  <c r="P29" i="29"/>
  <c r="P28" i="29"/>
  <c r="P11" i="29" s="1"/>
  <c r="Q29" i="29"/>
  <c r="Q28" i="29"/>
  <c r="R29" i="29"/>
  <c r="R28" i="29"/>
  <c r="S29" i="29"/>
  <c r="U29" i="29"/>
  <c r="U28" i="29"/>
  <c r="V29" i="29"/>
  <c r="V28" i="29" s="1"/>
  <c r="V11" i="29" s="1"/>
  <c r="V10" i="29" s="1"/>
  <c r="V55" i="29" s="1"/>
  <c r="W29" i="29"/>
  <c r="W28" i="29" s="1"/>
  <c r="X29" i="29"/>
  <c r="X28" i="29" s="1"/>
  <c r="X11" i="29" s="1"/>
  <c r="S30" i="29"/>
  <c r="T30" i="29"/>
  <c r="S31" i="29"/>
  <c r="T31" i="29"/>
  <c r="S32" i="29"/>
  <c r="T32" i="29"/>
  <c r="L33" i="29"/>
  <c r="J32" i="52" s="1"/>
  <c r="S34" i="29"/>
  <c r="T34" i="29"/>
  <c r="S35" i="29"/>
  <c r="T35" i="29"/>
  <c r="I36" i="29"/>
  <c r="J36" i="29"/>
  <c r="K36" i="29"/>
  <c r="K33" i="29"/>
  <c r="L36" i="29"/>
  <c r="J35" i="52" s="1"/>
  <c r="M36" i="29"/>
  <c r="M33" i="29"/>
  <c r="N36" i="29"/>
  <c r="K35" i="52" s="1"/>
  <c r="O36" i="29"/>
  <c r="P36" i="29"/>
  <c r="P33" i="29" s="1"/>
  <c r="L32" i="52"/>
  <c r="Q36" i="29"/>
  <c r="Q33" i="29"/>
  <c r="R36" i="29"/>
  <c r="R33" i="29"/>
  <c r="U36" i="29"/>
  <c r="U33" i="29"/>
  <c r="V36" i="29"/>
  <c r="V33" i="29"/>
  <c r="W36" i="29"/>
  <c r="W33" i="29" s="1"/>
  <c r="X36" i="29"/>
  <c r="S37" i="29"/>
  <c r="T37" i="29"/>
  <c r="S38" i="29"/>
  <c r="T38" i="29"/>
  <c r="S39" i="29"/>
  <c r="T39" i="29"/>
  <c r="S40" i="29"/>
  <c r="T40" i="29"/>
  <c r="I43" i="29"/>
  <c r="J43" i="29"/>
  <c r="K43" i="29"/>
  <c r="L43" i="29"/>
  <c r="M43" i="29"/>
  <c r="N43" i="29"/>
  <c r="N42" i="29" s="1"/>
  <c r="N41" i="29"/>
  <c r="O43" i="29"/>
  <c r="P43" i="29"/>
  <c r="Q43" i="29"/>
  <c r="Q42" i="29"/>
  <c r="Q41" i="29" s="1"/>
  <c r="R43" i="29"/>
  <c r="R42" i="29" s="1"/>
  <c r="U43" i="29"/>
  <c r="V43" i="29"/>
  <c r="V42" i="29"/>
  <c r="V41" i="29" s="1"/>
  <c r="W43" i="29"/>
  <c r="X43" i="29"/>
  <c r="S44" i="29"/>
  <c r="T44" i="29"/>
  <c r="S45" i="29"/>
  <c r="T45" i="29"/>
  <c r="I46" i="29"/>
  <c r="J46" i="29"/>
  <c r="K46" i="29"/>
  <c r="K42" i="29" s="1"/>
  <c r="K41" i="29" s="1"/>
  <c r="L46" i="29"/>
  <c r="J45" i="52"/>
  <c r="M46" i="29"/>
  <c r="N46" i="29"/>
  <c r="O46" i="29"/>
  <c r="P46" i="29"/>
  <c r="L45" i="52" s="1"/>
  <c r="Q46" i="29"/>
  <c r="R46" i="29"/>
  <c r="U46" i="29"/>
  <c r="U42" i="29"/>
  <c r="U41" i="29" s="1"/>
  <c r="V46" i="29"/>
  <c r="W46" i="29"/>
  <c r="X46" i="29"/>
  <c r="X42" i="29" s="1"/>
  <c r="X41" i="29" s="1"/>
  <c r="S47" i="29"/>
  <c r="T47" i="29"/>
  <c r="S48" i="29"/>
  <c r="T48" i="29"/>
  <c r="I49" i="29"/>
  <c r="J49" i="29"/>
  <c r="K49" i="29"/>
  <c r="L49" i="29"/>
  <c r="J48" i="52" s="1"/>
  <c r="M49" i="29"/>
  <c r="M42" i="29" s="1"/>
  <c r="M41" i="29"/>
  <c r="N49" i="29"/>
  <c r="O49" i="29"/>
  <c r="O42" i="29" s="1"/>
  <c r="O41" i="29" s="1"/>
  <c r="P49" i="29"/>
  <c r="Q49" i="29"/>
  <c r="S49" i="29" s="1"/>
  <c r="R49" i="29"/>
  <c r="U49" i="29"/>
  <c r="V49" i="29"/>
  <c r="W49" i="29"/>
  <c r="X49" i="29"/>
  <c r="S50" i="29"/>
  <c r="T50" i="29"/>
  <c r="S51" i="29"/>
  <c r="T51" i="29"/>
  <c r="I52" i="29"/>
  <c r="J52" i="29"/>
  <c r="K52" i="29"/>
  <c r="S52" i="29" s="1"/>
  <c r="L52" i="29"/>
  <c r="J51" i="52"/>
  <c r="M52" i="29"/>
  <c r="N52" i="29"/>
  <c r="K51" i="52" s="1"/>
  <c r="O52" i="29"/>
  <c r="P52" i="29"/>
  <c r="Q52" i="29"/>
  <c r="R52" i="29"/>
  <c r="R41" i="29" s="1"/>
  <c r="U52" i="29"/>
  <c r="V52" i="29"/>
  <c r="W52" i="29"/>
  <c r="X52" i="29"/>
  <c r="P51" i="52" s="1"/>
  <c r="S53" i="29"/>
  <c r="T53" i="29"/>
  <c r="S54" i="29"/>
  <c r="T54" i="29"/>
  <c r="N14" i="28"/>
  <c r="N15" i="28"/>
  <c r="I16" i="28"/>
  <c r="I13" i="28" s="1"/>
  <c r="J16" i="28"/>
  <c r="K16" i="28"/>
  <c r="K17" i="52" s="1"/>
  <c r="K13" i="28"/>
  <c r="L16" i="28"/>
  <c r="L13" i="28" s="1"/>
  <c r="L12" i="28" s="1"/>
  <c r="M16" i="28"/>
  <c r="M17" i="52" s="1"/>
  <c r="O16" i="28"/>
  <c r="P16" i="28"/>
  <c r="P17" i="52" s="1"/>
  <c r="N17" i="28"/>
  <c r="H18" i="28"/>
  <c r="N19" i="28"/>
  <c r="I20" i="28"/>
  <c r="J20" i="28"/>
  <c r="J19" i="52" s="1"/>
  <c r="K20" i="28"/>
  <c r="K19" i="52" s="1"/>
  <c r="L20" i="28"/>
  <c r="M20" i="28"/>
  <c r="M19" i="52" s="1"/>
  <c r="O20" i="28"/>
  <c r="O19" i="52"/>
  <c r="P20" i="28"/>
  <c r="N21" i="28"/>
  <c r="N22" i="28"/>
  <c r="N23" i="28"/>
  <c r="N24" i="28"/>
  <c r="I25" i="28"/>
  <c r="J25" i="28"/>
  <c r="J24" i="52" s="1"/>
  <c r="K25" i="28"/>
  <c r="K24" i="52" s="1"/>
  <c r="N24" i="52" s="1"/>
  <c r="L25" i="28"/>
  <c r="M25" i="28"/>
  <c r="O25" i="28"/>
  <c r="O24" i="52" s="1"/>
  <c r="P25" i="28"/>
  <c r="N26" i="28"/>
  <c r="N27" i="28"/>
  <c r="I29" i="28"/>
  <c r="J29" i="28"/>
  <c r="J28" i="52" s="1"/>
  <c r="K29" i="28"/>
  <c r="L29" i="28"/>
  <c r="L28" i="28" s="1"/>
  <c r="M29" i="28"/>
  <c r="M28" i="52" s="1"/>
  <c r="O29" i="28"/>
  <c r="O28" i="52" s="1"/>
  <c r="P29" i="28"/>
  <c r="N30" i="28"/>
  <c r="N31" i="28"/>
  <c r="N32" i="28"/>
  <c r="N40" i="28"/>
  <c r="I43" i="28"/>
  <c r="I42" i="52" s="1"/>
  <c r="J43" i="28"/>
  <c r="K43" i="28"/>
  <c r="L43" i="28"/>
  <c r="M43" i="28"/>
  <c r="O43" i="28"/>
  <c r="P43" i="28"/>
  <c r="N44" i="28"/>
  <c r="N45" i="28"/>
  <c r="I46" i="28"/>
  <c r="J46" i="28"/>
  <c r="K46" i="28"/>
  <c r="K42" i="28" s="1"/>
  <c r="L46" i="28"/>
  <c r="M46" i="28"/>
  <c r="O46" i="28"/>
  <c r="P46" i="28"/>
  <c r="N47" i="28"/>
  <c r="N48" i="28"/>
  <c r="I49" i="28"/>
  <c r="J49" i="28"/>
  <c r="K49" i="28"/>
  <c r="K48" i="52" s="1"/>
  <c r="L49" i="28"/>
  <c r="M49" i="28"/>
  <c r="O49" i="28"/>
  <c r="P49" i="28"/>
  <c r="N50" i="28"/>
  <c r="N51" i="28"/>
  <c r="I15" i="52"/>
  <c r="J15" i="52"/>
  <c r="K15" i="52"/>
  <c r="L15" i="52"/>
  <c r="M15" i="52"/>
  <c r="O15" i="52"/>
  <c r="P15" i="52"/>
  <c r="I16" i="52"/>
  <c r="J16" i="52"/>
  <c r="K16" i="52"/>
  <c r="L16" i="52"/>
  <c r="M16" i="52"/>
  <c r="O16" i="52"/>
  <c r="P16" i="52"/>
  <c r="L17" i="52"/>
  <c r="I18" i="52"/>
  <c r="N18" i="52" s="1"/>
  <c r="J18" i="52"/>
  <c r="K18" i="52"/>
  <c r="L18" i="52"/>
  <c r="M18" i="52"/>
  <c r="O18" i="52"/>
  <c r="P18" i="52"/>
  <c r="L19" i="52"/>
  <c r="P19" i="52"/>
  <c r="I20" i="52"/>
  <c r="J20" i="52"/>
  <c r="K20" i="52"/>
  <c r="L20" i="52"/>
  <c r="N20" i="52" s="1"/>
  <c r="M20" i="52"/>
  <c r="O20" i="52"/>
  <c r="P20" i="52"/>
  <c r="I21" i="52"/>
  <c r="N21" i="52" s="1"/>
  <c r="J21" i="52"/>
  <c r="K21" i="52"/>
  <c r="L21" i="52"/>
  <c r="M21" i="52"/>
  <c r="O21" i="52"/>
  <c r="P21" i="52"/>
  <c r="I22" i="52"/>
  <c r="J22" i="52"/>
  <c r="N22" i="52" s="1"/>
  <c r="K22" i="52"/>
  <c r="L22" i="52"/>
  <c r="M22" i="52"/>
  <c r="O22" i="52"/>
  <c r="P22" i="52"/>
  <c r="I23" i="52"/>
  <c r="J23" i="52"/>
  <c r="K23" i="52"/>
  <c r="L23" i="52"/>
  <c r="M23" i="52"/>
  <c r="O23" i="52"/>
  <c r="P23" i="52"/>
  <c r="L24" i="52"/>
  <c r="P24" i="52"/>
  <c r="I25" i="52"/>
  <c r="J25" i="52"/>
  <c r="N25" i="52" s="1"/>
  <c r="K25" i="52"/>
  <c r="L25" i="52"/>
  <c r="M25" i="52"/>
  <c r="O25" i="52"/>
  <c r="P25" i="52"/>
  <c r="I26" i="52"/>
  <c r="J26" i="52"/>
  <c r="K26" i="52"/>
  <c r="L26" i="52"/>
  <c r="M26" i="52"/>
  <c r="O26" i="52"/>
  <c r="P26" i="52"/>
  <c r="L28" i="52"/>
  <c r="I29" i="52"/>
  <c r="J29" i="52"/>
  <c r="K29" i="52"/>
  <c r="N29" i="52" s="1"/>
  <c r="L29" i="52"/>
  <c r="M29" i="52"/>
  <c r="O29" i="52"/>
  <c r="P29" i="52"/>
  <c r="I30" i="52"/>
  <c r="J30" i="52"/>
  <c r="K30" i="52"/>
  <c r="N30" i="52"/>
  <c r="L30" i="52"/>
  <c r="M30" i="52"/>
  <c r="O30" i="52"/>
  <c r="P30" i="52"/>
  <c r="I31" i="52"/>
  <c r="J31" i="52"/>
  <c r="K31" i="52"/>
  <c r="L31" i="52"/>
  <c r="N31" i="52" s="1"/>
  <c r="M31" i="52"/>
  <c r="O31" i="52"/>
  <c r="P31" i="52"/>
  <c r="I33" i="52"/>
  <c r="J33" i="52"/>
  <c r="K33" i="52"/>
  <c r="N33" i="52" s="1"/>
  <c r="L33" i="52"/>
  <c r="M33" i="52"/>
  <c r="O33" i="52"/>
  <c r="P33" i="52"/>
  <c r="I34" i="52"/>
  <c r="J34" i="52"/>
  <c r="K34" i="52"/>
  <c r="N34" i="52" s="1"/>
  <c r="L34" i="52"/>
  <c r="M34" i="52"/>
  <c r="O34" i="52"/>
  <c r="P34" i="52"/>
  <c r="L35" i="52"/>
  <c r="O35" i="52"/>
  <c r="I36" i="52"/>
  <c r="N36" i="52" s="1"/>
  <c r="J36" i="52"/>
  <c r="K36" i="52"/>
  <c r="L36" i="52"/>
  <c r="M36" i="52"/>
  <c r="O36" i="52"/>
  <c r="P36" i="52"/>
  <c r="I37" i="52"/>
  <c r="J37" i="52"/>
  <c r="K37" i="52"/>
  <c r="L37" i="52"/>
  <c r="M37" i="52"/>
  <c r="O37" i="52"/>
  <c r="P37" i="52"/>
  <c r="I38" i="52"/>
  <c r="J38" i="52"/>
  <c r="K38" i="52"/>
  <c r="L38" i="52"/>
  <c r="M38" i="52"/>
  <c r="O38" i="52"/>
  <c r="P38" i="52"/>
  <c r="I39" i="52"/>
  <c r="J39" i="52"/>
  <c r="K39" i="52"/>
  <c r="L39" i="52"/>
  <c r="M39" i="52"/>
  <c r="O39" i="52"/>
  <c r="P39" i="52"/>
  <c r="O42" i="52"/>
  <c r="I43" i="52"/>
  <c r="J43" i="52"/>
  <c r="K43" i="52"/>
  <c r="L43" i="52"/>
  <c r="N43" i="52" s="1"/>
  <c r="M43" i="52"/>
  <c r="O43" i="52"/>
  <c r="P43" i="52"/>
  <c r="I44" i="52"/>
  <c r="N44" i="52" s="1"/>
  <c r="J44" i="52"/>
  <c r="K44" i="52"/>
  <c r="L44" i="52"/>
  <c r="M44" i="52"/>
  <c r="O44" i="52"/>
  <c r="P44" i="52"/>
  <c r="I46" i="52"/>
  <c r="J46" i="52"/>
  <c r="K46" i="52"/>
  <c r="N46" i="52" s="1"/>
  <c r="L46" i="52"/>
  <c r="M46" i="52"/>
  <c r="O46" i="52"/>
  <c r="P46" i="52"/>
  <c r="I47" i="52"/>
  <c r="J47" i="52"/>
  <c r="K47" i="52"/>
  <c r="N47" i="52" s="1"/>
  <c r="L47" i="52"/>
  <c r="M47" i="52"/>
  <c r="O47" i="52"/>
  <c r="P47" i="52"/>
  <c r="O48" i="52"/>
  <c r="P48" i="52"/>
  <c r="I49" i="52"/>
  <c r="J49" i="52"/>
  <c r="K49" i="52"/>
  <c r="L49" i="52"/>
  <c r="M49" i="52"/>
  <c r="O49" i="52"/>
  <c r="P49" i="52"/>
  <c r="I50" i="52"/>
  <c r="J50" i="52"/>
  <c r="N50" i="52" s="1"/>
  <c r="K50" i="52"/>
  <c r="L50" i="52"/>
  <c r="M50" i="52"/>
  <c r="O50" i="52"/>
  <c r="P50" i="52"/>
  <c r="I51" i="52"/>
  <c r="M51" i="52"/>
  <c r="I52" i="52"/>
  <c r="J52" i="52"/>
  <c r="K52" i="52"/>
  <c r="L52" i="52"/>
  <c r="M52" i="52"/>
  <c r="O52" i="52"/>
  <c r="P52" i="52"/>
  <c r="I53" i="52"/>
  <c r="J53" i="52"/>
  <c r="N53" i="52"/>
  <c r="K53" i="52"/>
  <c r="L53" i="52"/>
  <c r="M53" i="52"/>
  <c r="O53" i="52"/>
  <c r="P53" i="52"/>
  <c r="P28" i="32"/>
  <c r="S33" i="31"/>
  <c r="O10" i="31"/>
  <c r="V11" i="35"/>
  <c r="V41" i="35" s="1"/>
  <c r="T28" i="29"/>
  <c r="I12" i="29"/>
  <c r="K12" i="51"/>
  <c r="S13" i="51"/>
  <c r="J27" i="33"/>
  <c r="J11" i="34"/>
  <c r="J28" i="28"/>
  <c r="J27" i="52" s="1"/>
  <c r="I17" i="52"/>
  <c r="T16" i="29"/>
  <c r="R13" i="29"/>
  <c r="R12" i="29"/>
  <c r="R11" i="29" s="1"/>
  <c r="R10" i="29"/>
  <c r="T49" i="31"/>
  <c r="U11" i="31"/>
  <c r="U10" i="31" s="1"/>
  <c r="T29" i="37"/>
  <c r="I28" i="33"/>
  <c r="N16" i="40"/>
  <c r="I13" i="40"/>
  <c r="S25" i="42"/>
  <c r="L18" i="55"/>
  <c r="P10" i="57"/>
  <c r="P45" i="57" s="1"/>
  <c r="AD14" i="58"/>
  <c r="X11" i="58"/>
  <c r="T11" i="58"/>
  <c r="T10" i="58" s="1"/>
  <c r="T45" i="58" s="1"/>
  <c r="N14" i="55"/>
  <c r="P11" i="58"/>
  <c r="P10" i="58" s="1"/>
  <c r="P45" i="58" s="1"/>
  <c r="L14" i="55"/>
  <c r="I42" i="28"/>
  <c r="V42" i="31"/>
  <c r="T29" i="31"/>
  <c r="S20" i="31"/>
  <c r="X13" i="31"/>
  <c r="X12" i="31"/>
  <c r="X11" i="31" s="1"/>
  <c r="X10" i="31"/>
  <c r="M12" i="34"/>
  <c r="N33" i="35"/>
  <c r="X33" i="36"/>
  <c r="S16" i="36"/>
  <c r="L33" i="37"/>
  <c r="L41" i="37"/>
  <c r="T36" i="37"/>
  <c r="N52" i="52"/>
  <c r="N15" i="52"/>
  <c r="M48" i="52"/>
  <c r="P42" i="28"/>
  <c r="I12" i="28"/>
  <c r="I13" i="52" s="1"/>
  <c r="S43" i="29"/>
  <c r="N13" i="29"/>
  <c r="M35" i="52"/>
  <c r="R33" i="51"/>
  <c r="M32" i="52" s="1"/>
  <c r="J33" i="51"/>
  <c r="S25" i="31"/>
  <c r="P29" i="32"/>
  <c r="P16" i="32"/>
  <c r="L12" i="32"/>
  <c r="L11" i="32" s="1"/>
  <c r="L41" i="32"/>
  <c r="K28" i="33"/>
  <c r="N29" i="34"/>
  <c r="P24" i="33"/>
  <c r="L13" i="34"/>
  <c r="L28" i="33"/>
  <c r="P28" i="35"/>
  <c r="X28" i="35"/>
  <c r="X11" i="35" s="1"/>
  <c r="X41" i="35" s="1"/>
  <c r="S25" i="36"/>
  <c r="I13" i="36"/>
  <c r="J28" i="37"/>
  <c r="T28" i="37"/>
  <c r="O11" i="53"/>
  <c r="O41" i="53" s="1"/>
  <c r="P50" i="49"/>
  <c r="I49" i="49"/>
  <c r="J42" i="28"/>
  <c r="T25" i="29"/>
  <c r="I24" i="52"/>
  <c r="J13" i="29"/>
  <c r="T13" i="29" s="1"/>
  <c r="Q11" i="31"/>
  <c r="Q10" i="31" s="1"/>
  <c r="Q55" i="31"/>
  <c r="L27" i="33"/>
  <c r="N25" i="34"/>
  <c r="R33" i="35"/>
  <c r="M35" i="33"/>
  <c r="T36" i="35"/>
  <c r="I35" i="33"/>
  <c r="S36" i="37"/>
  <c r="I33" i="37"/>
  <c r="S33" i="37" s="1"/>
  <c r="M13" i="40"/>
  <c r="M16" i="39"/>
  <c r="L28" i="41"/>
  <c r="J26" i="39" s="1"/>
  <c r="J27" i="39"/>
  <c r="V33" i="42"/>
  <c r="O31" i="39" s="1"/>
  <c r="O34" i="39"/>
  <c r="J10" i="57"/>
  <c r="J45" i="57"/>
  <c r="T46" i="29"/>
  <c r="I33" i="29"/>
  <c r="T29" i="29"/>
  <c r="X55" i="51"/>
  <c r="N42" i="31"/>
  <c r="N41" i="31" s="1"/>
  <c r="T36" i="31"/>
  <c r="P13" i="32"/>
  <c r="I12" i="32"/>
  <c r="T16" i="35"/>
  <c r="J13" i="35"/>
  <c r="R13" i="35"/>
  <c r="R12" i="35"/>
  <c r="R11" i="35" s="1"/>
  <c r="L12" i="35"/>
  <c r="L11" i="35" s="1"/>
  <c r="T25" i="36"/>
  <c r="M11" i="36"/>
  <c r="M41" i="36" s="1"/>
  <c r="L12" i="36"/>
  <c r="L11" i="36" s="1"/>
  <c r="L41" i="36"/>
  <c r="M11" i="37"/>
  <c r="M41" i="37"/>
  <c r="I13" i="37"/>
  <c r="N33" i="41"/>
  <c r="K31" i="39"/>
  <c r="K34" i="39"/>
  <c r="T36" i="41"/>
  <c r="I34" i="39"/>
  <c r="J33" i="41"/>
  <c r="T33" i="41" s="1"/>
  <c r="P42" i="52"/>
  <c r="N37" i="52"/>
  <c r="N16" i="52"/>
  <c r="M28" i="28"/>
  <c r="M27" i="52" s="1"/>
  <c r="N16" i="28"/>
  <c r="J13" i="28"/>
  <c r="J12" i="28" s="1"/>
  <c r="T52" i="29"/>
  <c r="T36" i="29"/>
  <c r="T20" i="29"/>
  <c r="I19" i="52"/>
  <c r="N19" i="52" s="1"/>
  <c r="O12" i="29"/>
  <c r="O11" i="29" s="1"/>
  <c r="S36" i="51"/>
  <c r="I33" i="51"/>
  <c r="Q10" i="51"/>
  <c r="Q55" i="51" s="1"/>
  <c r="M11" i="51"/>
  <c r="M10" i="51" s="1"/>
  <c r="M55" i="51" s="1"/>
  <c r="J13" i="51"/>
  <c r="T46" i="31"/>
  <c r="I45" i="52"/>
  <c r="J42" i="31"/>
  <c r="S29" i="31"/>
  <c r="I28" i="31"/>
  <c r="V11" i="31"/>
  <c r="V10" i="31" s="1"/>
  <c r="R11" i="31"/>
  <c r="R10" i="31" s="1"/>
  <c r="R55" i="31"/>
  <c r="N11" i="31"/>
  <c r="N10" i="31"/>
  <c r="N55" i="31" s="1"/>
  <c r="J11" i="31"/>
  <c r="P33" i="32"/>
  <c r="J35" i="33"/>
  <c r="N20" i="34"/>
  <c r="I19" i="33"/>
  <c r="P17" i="33"/>
  <c r="P13" i="34"/>
  <c r="K13" i="34"/>
  <c r="I33" i="35"/>
  <c r="P33" i="36"/>
  <c r="L32" i="33"/>
  <c r="U41" i="36"/>
  <c r="R28" i="37"/>
  <c r="I16" i="39"/>
  <c r="N16" i="39"/>
  <c r="L28" i="40"/>
  <c r="L26" i="39"/>
  <c r="L27" i="39"/>
  <c r="P28" i="40"/>
  <c r="P26" i="39" s="1"/>
  <c r="W11" i="41"/>
  <c r="W41" i="41" s="1"/>
  <c r="R41" i="41"/>
  <c r="T16" i="41"/>
  <c r="J13" i="41"/>
  <c r="I13" i="39" s="1"/>
  <c r="K11" i="41"/>
  <c r="K41" i="41"/>
  <c r="T10" i="57"/>
  <c r="T45" i="57" s="1"/>
  <c r="P73" i="49"/>
  <c r="I72" i="49"/>
  <c r="P72" i="49"/>
  <c r="U11" i="35"/>
  <c r="Q11" i="35"/>
  <c r="M11" i="35"/>
  <c r="M41" i="35"/>
  <c r="T29" i="36"/>
  <c r="J28" i="36"/>
  <c r="T28" i="36"/>
  <c r="T20" i="36"/>
  <c r="T20" i="37"/>
  <c r="O12" i="37"/>
  <c r="O11" i="37"/>
  <c r="O41" i="37" s="1"/>
  <c r="K12" i="37"/>
  <c r="K11" i="37" s="1"/>
  <c r="K41" i="37"/>
  <c r="I13" i="53"/>
  <c r="N17" i="39"/>
  <c r="J18" i="39"/>
  <c r="L12" i="40"/>
  <c r="L13" i="39"/>
  <c r="S20" i="42"/>
  <c r="L11" i="42"/>
  <c r="L41" i="42" s="1"/>
  <c r="X13" i="42"/>
  <c r="X12" i="42" s="1"/>
  <c r="X11" i="42" s="1"/>
  <c r="X41" i="42" s="1"/>
  <c r="X41" i="43"/>
  <c r="V28" i="43"/>
  <c r="O26" i="39"/>
  <c r="T25" i="43"/>
  <c r="U11" i="43"/>
  <c r="U41" i="43" s="1"/>
  <c r="P11" i="43"/>
  <c r="P41" i="43" s="1"/>
  <c r="L11" i="43"/>
  <c r="L41" i="43" s="1"/>
  <c r="AD28" i="57"/>
  <c r="P28" i="55"/>
  <c r="K24" i="55"/>
  <c r="N10" i="57"/>
  <c r="N45" i="57" s="1"/>
  <c r="R10" i="57"/>
  <c r="R45" i="57" s="1"/>
  <c r="M11" i="55"/>
  <c r="Q10" i="59"/>
  <c r="Q45" i="59" s="1"/>
  <c r="P175" i="49"/>
  <c r="P128" i="49"/>
  <c r="P93" i="49"/>
  <c r="I92" i="49"/>
  <c r="P92" i="49"/>
  <c r="S29" i="36"/>
  <c r="I28" i="36"/>
  <c r="S28" i="36" s="1"/>
  <c r="S20" i="36"/>
  <c r="O41" i="36"/>
  <c r="X11" i="37"/>
  <c r="T16" i="37"/>
  <c r="J13" i="37"/>
  <c r="M33" i="53"/>
  <c r="M41" i="53" s="1"/>
  <c r="P29" i="53"/>
  <c r="I28" i="53"/>
  <c r="P28" i="53" s="1"/>
  <c r="L12" i="53"/>
  <c r="L11" i="53" s="1"/>
  <c r="L41" i="53"/>
  <c r="X12" i="41"/>
  <c r="P12" i="39" s="1"/>
  <c r="O11" i="41"/>
  <c r="O41" i="41"/>
  <c r="T36" i="42"/>
  <c r="T20" i="42"/>
  <c r="K11" i="42"/>
  <c r="K41" i="42"/>
  <c r="S25" i="43"/>
  <c r="K12" i="43"/>
  <c r="K11" i="43" s="1"/>
  <c r="K41" i="43"/>
  <c r="S13" i="43"/>
  <c r="U10" i="59"/>
  <c r="U45" i="59" s="1"/>
  <c r="M10" i="59"/>
  <c r="M45" i="59" s="1"/>
  <c r="N14" i="60"/>
  <c r="V11" i="60"/>
  <c r="M171" i="49"/>
  <c r="M164" i="49" s="1"/>
  <c r="M160" i="49" s="1"/>
  <c r="K12" i="40"/>
  <c r="K11" i="40" s="1"/>
  <c r="S36" i="41"/>
  <c r="I33" i="41"/>
  <c r="S33" i="41"/>
  <c r="I11" i="41"/>
  <c r="S29" i="42"/>
  <c r="I28" i="42"/>
  <c r="S28" i="42"/>
  <c r="V41" i="42"/>
  <c r="J11" i="42"/>
  <c r="T13" i="42"/>
  <c r="T29" i="43"/>
  <c r="J28" i="43"/>
  <c r="T20" i="43"/>
  <c r="T16" i="43"/>
  <c r="M24" i="55"/>
  <c r="R11" i="56"/>
  <c r="R14" i="55"/>
  <c r="N11" i="55"/>
  <c r="J11" i="56"/>
  <c r="J14" i="55"/>
  <c r="Q10" i="57"/>
  <c r="Q45" i="57" s="1"/>
  <c r="I10" i="57"/>
  <c r="I45" i="57" s="1"/>
  <c r="AD40" i="58"/>
  <c r="P40" i="55"/>
  <c r="AC11" i="58"/>
  <c r="S45" i="59"/>
  <c r="O45" i="59"/>
  <c r="N19" i="60"/>
  <c r="V17" i="60"/>
  <c r="V12" i="60"/>
  <c r="R14" i="60"/>
  <c r="O171" i="49"/>
  <c r="K171" i="49"/>
  <c r="K164" i="49"/>
  <c r="K160" i="49" s="1"/>
  <c r="N164" i="49"/>
  <c r="N160" i="49" s="1"/>
  <c r="J164" i="49"/>
  <c r="J160" i="49" s="1"/>
  <c r="N21" i="39"/>
  <c r="N29" i="40"/>
  <c r="I28" i="40"/>
  <c r="O18" i="39"/>
  <c r="J16" i="39"/>
  <c r="J13" i="40"/>
  <c r="U11" i="41"/>
  <c r="U41" i="41" s="1"/>
  <c r="P12" i="41"/>
  <c r="P11" i="41"/>
  <c r="P41" i="41"/>
  <c r="L12" i="41"/>
  <c r="U12" i="42"/>
  <c r="U11" i="42" s="1"/>
  <c r="U41" i="42" s="1"/>
  <c r="Q12" i="42"/>
  <c r="Q11" i="42"/>
  <c r="Q41" i="42"/>
  <c r="I12" i="42"/>
  <c r="I11" i="42" s="1"/>
  <c r="S29" i="43"/>
  <c r="I28" i="43"/>
  <c r="S28" i="43"/>
  <c r="S20" i="43"/>
  <c r="Q12" i="43"/>
  <c r="Q11" i="43"/>
  <c r="Q41" i="43"/>
  <c r="M12" i="43"/>
  <c r="M11" i="43"/>
  <c r="M41" i="43"/>
  <c r="I12" i="43"/>
  <c r="S12" i="43" s="1"/>
  <c r="J13" i="43"/>
  <c r="S18" i="56"/>
  <c r="S18" i="55"/>
  <c r="P18" i="55"/>
  <c r="S17" i="55"/>
  <c r="S29" i="55"/>
  <c r="AD24" i="57"/>
  <c r="S24" i="55"/>
  <c r="AB10" i="57"/>
  <c r="AB45" i="57"/>
  <c r="AD14" i="57"/>
  <c r="P14" i="55"/>
  <c r="S13" i="55"/>
  <c r="K45" i="59"/>
  <c r="N36" i="49"/>
  <c r="J36" i="49"/>
  <c r="P11" i="56"/>
  <c r="S14" i="56"/>
  <c r="O10" i="56"/>
  <c r="O45" i="56" s="1"/>
  <c r="S33" i="55"/>
  <c r="M14" i="61"/>
  <c r="P181" i="49"/>
  <c r="O164" i="49"/>
  <c r="O160" i="49" s="1"/>
  <c r="P168" i="49"/>
  <c r="L164" i="49"/>
  <c r="L160" i="49"/>
  <c r="I132" i="49"/>
  <c r="N118" i="49"/>
  <c r="J118" i="49"/>
  <c r="P56" i="49"/>
  <c r="K48" i="49"/>
  <c r="K35" i="49" s="1"/>
  <c r="L37" i="49"/>
  <c r="L36" i="49"/>
  <c r="L35" i="49" s="1"/>
  <c r="L11" i="49"/>
  <c r="R24" i="55"/>
  <c r="P24" i="55"/>
  <c r="N24" i="55"/>
  <c r="L24" i="55"/>
  <c r="J24" i="55"/>
  <c r="S20" i="55"/>
  <c r="AA10" i="57"/>
  <c r="AA45" i="57"/>
  <c r="V11" i="57"/>
  <c r="AD11" i="57" s="1"/>
  <c r="P147" i="49"/>
  <c r="P113" i="49"/>
  <c r="P74" i="49"/>
  <c r="L62" i="49"/>
  <c r="N11" i="49"/>
  <c r="AC34" i="59"/>
  <c r="W32" i="59"/>
  <c r="AC32" i="59"/>
  <c r="AC34" i="58"/>
  <c r="W32" i="58"/>
  <c r="AC32" i="58" s="1"/>
  <c r="AC34" i="57"/>
  <c r="W32" i="57"/>
  <c r="W10" i="57" s="1"/>
  <c r="AC32" i="57"/>
  <c r="AC11" i="57"/>
  <c r="AC14" i="58"/>
  <c r="Z10" i="59"/>
  <c r="Z45" i="59"/>
  <c r="V18" i="60"/>
  <c r="V19" i="60"/>
  <c r="P178" i="49"/>
  <c r="M118" i="49"/>
  <c r="L82" i="49"/>
  <c r="L60" i="49" s="1"/>
  <c r="P19" i="49"/>
  <c r="AB10" i="59"/>
  <c r="AB45" i="59"/>
  <c r="X10" i="59"/>
  <c r="AD11" i="59"/>
  <c r="T10" i="59"/>
  <c r="T45" i="59"/>
  <c r="L10" i="59"/>
  <c r="L45" i="59"/>
  <c r="P172" i="49"/>
  <c r="I171" i="49"/>
  <c r="P171" i="49" s="1"/>
  <c r="P156" i="49"/>
  <c r="L132" i="49"/>
  <c r="AD14" i="59"/>
  <c r="J146" i="49"/>
  <c r="P119" i="49"/>
  <c r="I118" i="49"/>
  <c r="P118" i="49" s="1"/>
  <c r="K107" i="49"/>
  <c r="K60" i="49" s="1"/>
  <c r="P103" i="49"/>
  <c r="P84" i="49"/>
  <c r="I83" i="49"/>
  <c r="P83" i="49" s="1"/>
  <c r="N72" i="49"/>
  <c r="J72" i="49"/>
  <c r="P20" i="49"/>
  <c r="O11" i="49"/>
  <c r="S21" i="56"/>
  <c r="L32" i="56"/>
  <c r="L32" i="55" s="1"/>
  <c r="S34" i="56"/>
  <c r="I34" i="55"/>
  <c r="N146" i="49"/>
  <c r="P138" i="49"/>
  <c r="I137" i="49"/>
  <c r="P137" i="49"/>
  <c r="M107" i="49"/>
  <c r="M60" i="49"/>
  <c r="I107" i="49"/>
  <c r="P64" i="49"/>
  <c r="I63" i="49"/>
  <c r="P53" i="49"/>
  <c r="M11" i="49"/>
  <c r="X32" i="59"/>
  <c r="AD34" i="59"/>
  <c r="X32" i="58"/>
  <c r="X10" i="58" s="1"/>
  <c r="X32" i="57"/>
  <c r="X10" i="57" s="1"/>
  <c r="X45" i="57" s="1"/>
  <c r="J32" i="56"/>
  <c r="J34" i="55"/>
  <c r="N32" i="56"/>
  <c r="N32" i="55" s="1"/>
  <c r="N34" i="55"/>
  <c r="P14" i="33"/>
  <c r="P12" i="34"/>
  <c r="P13" i="33" s="1"/>
  <c r="I27" i="33"/>
  <c r="J41" i="31"/>
  <c r="S13" i="37"/>
  <c r="I12" i="37"/>
  <c r="P12" i="32"/>
  <c r="I11" i="32"/>
  <c r="L11" i="28"/>
  <c r="N12" i="29"/>
  <c r="K14" i="52"/>
  <c r="J11" i="36"/>
  <c r="J41" i="34"/>
  <c r="J32" i="55"/>
  <c r="X45" i="59"/>
  <c r="T13" i="43"/>
  <c r="J12" i="43"/>
  <c r="J11" i="43" s="1"/>
  <c r="W10" i="58"/>
  <c r="W45" i="58" s="1"/>
  <c r="P13" i="39"/>
  <c r="R11" i="37"/>
  <c r="R41" i="37" s="1"/>
  <c r="J12" i="29"/>
  <c r="K11" i="51"/>
  <c r="K10" i="51"/>
  <c r="K55" i="51" s="1"/>
  <c r="S12" i="51"/>
  <c r="J32" i="33"/>
  <c r="T33" i="35"/>
  <c r="S14" i="55"/>
  <c r="I11" i="43"/>
  <c r="I41" i="43" s="1"/>
  <c r="J11" i="55"/>
  <c r="J10" i="56"/>
  <c r="J45" i="56" s="1"/>
  <c r="V14" i="60"/>
  <c r="I12" i="53"/>
  <c r="I11" i="53" s="1"/>
  <c r="V11" i="43"/>
  <c r="V41" i="43"/>
  <c r="T33" i="37"/>
  <c r="J10" i="31"/>
  <c r="I31" i="39"/>
  <c r="J13" i="33"/>
  <c r="I48" i="49"/>
  <c r="I14" i="52"/>
  <c r="I11" i="29"/>
  <c r="J13" i="39"/>
  <c r="J12" i="40"/>
  <c r="J11" i="40" s="1"/>
  <c r="I10" i="51"/>
  <c r="M12" i="40"/>
  <c r="M13" i="39"/>
  <c r="N13" i="40"/>
  <c r="I12" i="40"/>
  <c r="N12" i="40" s="1"/>
  <c r="R11" i="55"/>
  <c r="J41" i="42"/>
  <c r="X11" i="41"/>
  <c r="X41" i="41"/>
  <c r="J12" i="35"/>
  <c r="T12" i="35" s="1"/>
  <c r="T13" i="35"/>
  <c r="S13" i="36"/>
  <c r="I12" i="36"/>
  <c r="I11" i="36" s="1"/>
  <c r="I41" i="28"/>
  <c r="P63" i="49"/>
  <c r="I62" i="49"/>
  <c r="P62" i="49" s="1"/>
  <c r="AD32" i="57"/>
  <c r="L10" i="56"/>
  <c r="I164" i="49"/>
  <c r="P164" i="49" s="1"/>
  <c r="P11" i="55"/>
  <c r="N28" i="40"/>
  <c r="I26" i="39"/>
  <c r="I41" i="41"/>
  <c r="T13" i="37"/>
  <c r="J12" i="37"/>
  <c r="T12" i="37" s="1"/>
  <c r="L11" i="40"/>
  <c r="L11" i="39" s="1"/>
  <c r="L12" i="39"/>
  <c r="K12" i="34"/>
  <c r="K11" i="34" s="1"/>
  <c r="J12" i="51"/>
  <c r="N34" i="39"/>
  <c r="P31" i="39"/>
  <c r="R41" i="35"/>
  <c r="L12" i="34"/>
  <c r="L11" i="34" s="1"/>
  <c r="P41" i="28"/>
  <c r="M14" i="33"/>
  <c r="L41" i="40"/>
  <c r="L39" i="39" s="1"/>
  <c r="J12" i="39"/>
  <c r="J11" i="35"/>
  <c r="M11" i="40"/>
  <c r="J55" i="31"/>
  <c r="S11" i="43"/>
  <c r="I41" i="32"/>
  <c r="I11" i="40"/>
  <c r="L10" i="28"/>
  <c r="S12" i="37"/>
  <c r="I10" i="29"/>
  <c r="P11" i="34"/>
  <c r="P41" i="34" s="1"/>
  <c r="I160" i="49"/>
  <c r="P160" i="49" s="1"/>
  <c r="L45" i="56"/>
  <c r="J11" i="29"/>
  <c r="N11" i="29"/>
  <c r="J41" i="35"/>
  <c r="I41" i="40"/>
  <c r="M41" i="40"/>
  <c r="P12" i="33"/>
  <c r="L41" i="35" l="1"/>
  <c r="J40" i="33" s="1"/>
  <c r="J12" i="33"/>
  <c r="P40" i="52"/>
  <c r="N11" i="40"/>
  <c r="W45" i="57"/>
  <c r="AC45" i="57" s="1"/>
  <c r="K29" i="49"/>
  <c r="K10" i="49" s="1"/>
  <c r="K194" i="49" s="1"/>
  <c r="J11" i="28"/>
  <c r="P45" i="59"/>
  <c r="L45" i="55" s="1"/>
  <c r="L10" i="55"/>
  <c r="L45" i="57"/>
  <c r="J41" i="43"/>
  <c r="P13" i="53"/>
  <c r="M11" i="34"/>
  <c r="K41" i="34"/>
  <c r="J41" i="40"/>
  <c r="X45" i="58"/>
  <c r="K41" i="52"/>
  <c r="K41" i="28"/>
  <c r="K40" i="52" s="1"/>
  <c r="T11" i="35"/>
  <c r="L41" i="34"/>
  <c r="I41" i="36"/>
  <c r="I41" i="53"/>
  <c r="J41" i="36"/>
  <c r="L29" i="49"/>
  <c r="L10" i="49" s="1"/>
  <c r="L194" i="49" s="1"/>
  <c r="I41" i="42"/>
  <c r="K41" i="40"/>
  <c r="P10" i="29"/>
  <c r="T11" i="29"/>
  <c r="O13" i="28"/>
  <c r="O17" i="52"/>
  <c r="X33" i="29"/>
  <c r="P32" i="52" s="1"/>
  <c r="P35" i="52"/>
  <c r="R10" i="51"/>
  <c r="R55" i="51" s="1"/>
  <c r="T52" i="31"/>
  <c r="P41" i="31"/>
  <c r="L51" i="52"/>
  <c r="I13" i="34"/>
  <c r="I17" i="33"/>
  <c r="N16" i="34"/>
  <c r="J41" i="28"/>
  <c r="I11" i="31"/>
  <c r="S28" i="31"/>
  <c r="O55" i="31"/>
  <c r="P45" i="52"/>
  <c r="I48" i="52"/>
  <c r="N49" i="28"/>
  <c r="O45" i="52"/>
  <c r="O42" i="28"/>
  <c r="M11" i="29"/>
  <c r="M10" i="29" s="1"/>
  <c r="M55" i="29" s="1"/>
  <c r="P28" i="51"/>
  <c r="T28" i="51" s="1"/>
  <c r="T29" i="51"/>
  <c r="M11" i="32"/>
  <c r="M41" i="32" s="1"/>
  <c r="M24" i="33"/>
  <c r="J19" i="33"/>
  <c r="I12" i="35"/>
  <c r="S13" i="35"/>
  <c r="N13" i="36"/>
  <c r="K17" i="33"/>
  <c r="T16" i="36"/>
  <c r="T12" i="42"/>
  <c r="N45" i="52"/>
  <c r="K45" i="52"/>
  <c r="N46" i="28"/>
  <c r="K28" i="28"/>
  <c r="K27" i="52" s="1"/>
  <c r="K28" i="52"/>
  <c r="O33" i="29"/>
  <c r="S33" i="29" s="1"/>
  <c r="S36" i="29"/>
  <c r="K33" i="35"/>
  <c r="S33" i="35" s="1"/>
  <c r="S36" i="35"/>
  <c r="T12" i="29"/>
  <c r="S11" i="51"/>
  <c r="J12" i="41"/>
  <c r="T12" i="43"/>
  <c r="I82" i="49"/>
  <c r="N10" i="56"/>
  <c r="T13" i="41"/>
  <c r="L11" i="55"/>
  <c r="V10" i="57"/>
  <c r="M13" i="33"/>
  <c r="L11" i="41"/>
  <c r="L41" i="41" s="1"/>
  <c r="X41" i="37"/>
  <c r="N19" i="33"/>
  <c r="P32" i="33"/>
  <c r="X41" i="36"/>
  <c r="P40" i="33" s="1"/>
  <c r="N38" i="52"/>
  <c r="L48" i="52"/>
  <c r="L42" i="28"/>
  <c r="J42" i="52"/>
  <c r="N43" i="28"/>
  <c r="I28" i="52"/>
  <c r="I28" i="28"/>
  <c r="N29" i="28"/>
  <c r="N51" i="52"/>
  <c r="T49" i="29"/>
  <c r="W42" i="29"/>
  <c r="W41" i="29" s="1"/>
  <c r="W55" i="29" s="1"/>
  <c r="P42" i="29"/>
  <c r="P41" i="29" s="1"/>
  <c r="L42" i="52"/>
  <c r="T43" i="29"/>
  <c r="O32" i="52"/>
  <c r="Q55" i="29"/>
  <c r="L13" i="51"/>
  <c r="T16" i="51"/>
  <c r="J17" i="52"/>
  <c r="N17" i="52" s="1"/>
  <c r="K42" i="52"/>
  <c r="T43" i="31"/>
  <c r="T28" i="31"/>
  <c r="P25" i="32"/>
  <c r="M17" i="33"/>
  <c r="P13" i="36"/>
  <c r="L17" i="33"/>
  <c r="S16" i="37"/>
  <c r="K33" i="53"/>
  <c r="P33" i="53" s="1"/>
  <c r="P36" i="53"/>
  <c r="K13" i="53"/>
  <c r="K12" i="53" s="1"/>
  <c r="P16" i="53"/>
  <c r="N20" i="39"/>
  <c r="Q11" i="41"/>
  <c r="Q41" i="41" s="1"/>
  <c r="N12" i="41"/>
  <c r="K13" i="39"/>
  <c r="N13" i="39" s="1"/>
  <c r="N11" i="43"/>
  <c r="N41" i="43" s="1"/>
  <c r="R55" i="29"/>
  <c r="N49" i="52"/>
  <c r="P28" i="28"/>
  <c r="P27" i="52" s="1"/>
  <c r="P28" i="52"/>
  <c r="X10" i="29"/>
  <c r="X55" i="29" s="1"/>
  <c r="O51" i="52"/>
  <c r="V41" i="31"/>
  <c r="V55" i="31" s="1"/>
  <c r="I24" i="33"/>
  <c r="T25" i="37"/>
  <c r="O19" i="33"/>
  <c r="V12" i="37"/>
  <c r="V11" i="37" s="1"/>
  <c r="V41" i="37" s="1"/>
  <c r="O34" i="55"/>
  <c r="I55" i="51"/>
  <c r="AD32" i="59"/>
  <c r="J11" i="51"/>
  <c r="J11" i="37"/>
  <c r="AD11" i="58"/>
  <c r="J14" i="52"/>
  <c r="K12" i="39"/>
  <c r="O11" i="55"/>
  <c r="P11" i="40"/>
  <c r="AD34" i="57"/>
  <c r="S34" i="55" s="1"/>
  <c r="AD34" i="58"/>
  <c r="L34" i="55"/>
  <c r="J10" i="59"/>
  <c r="N20" i="28"/>
  <c r="N39" i="52"/>
  <c r="N26" i="52"/>
  <c r="N23" i="52"/>
  <c r="M42" i="52"/>
  <c r="M42" i="28"/>
  <c r="L27" i="52"/>
  <c r="N25" i="28"/>
  <c r="K12" i="28"/>
  <c r="I42" i="29"/>
  <c r="S46" i="29"/>
  <c r="L42" i="29"/>
  <c r="L41" i="29" s="1"/>
  <c r="L55" i="29" s="1"/>
  <c r="J33" i="29"/>
  <c r="I35" i="52"/>
  <c r="N35" i="52" s="1"/>
  <c r="K13" i="29"/>
  <c r="S16" i="29"/>
  <c r="N33" i="51"/>
  <c r="T33" i="51" s="1"/>
  <c r="P11" i="51"/>
  <c r="P10" i="51" s="1"/>
  <c r="P55" i="51" s="1"/>
  <c r="K12" i="31"/>
  <c r="S13" i="31"/>
  <c r="K28" i="35"/>
  <c r="K11" i="35" s="1"/>
  <c r="K41" i="35" s="1"/>
  <c r="S29" i="35"/>
  <c r="M45" i="52"/>
  <c r="O28" i="28"/>
  <c r="O27" i="52" s="1"/>
  <c r="M13" i="28"/>
  <c r="J42" i="29"/>
  <c r="I41" i="52" s="1"/>
  <c r="N33" i="29"/>
  <c r="S20" i="29"/>
  <c r="S25" i="51"/>
  <c r="V12" i="51"/>
  <c r="V11" i="51" s="1"/>
  <c r="V10" i="51" s="1"/>
  <c r="V55" i="51" s="1"/>
  <c r="M42" i="31"/>
  <c r="M41" i="31" s="1"/>
  <c r="M55" i="31" s="1"/>
  <c r="W11" i="31"/>
  <c r="W10" i="31" s="1"/>
  <c r="W55" i="31" s="1"/>
  <c r="N29" i="33"/>
  <c r="N28" i="35"/>
  <c r="T28" i="35" s="1"/>
  <c r="T29" i="35"/>
  <c r="J33" i="36"/>
  <c r="T36" i="36"/>
  <c r="P11" i="37"/>
  <c r="P41" i="37" s="1"/>
  <c r="N41" i="53"/>
  <c r="P18" i="39"/>
  <c r="M31" i="39"/>
  <c r="L31" i="39"/>
  <c r="N31" i="39" s="1"/>
  <c r="V11" i="41"/>
  <c r="V41" i="41" s="1"/>
  <c r="T33" i="43"/>
  <c r="R10" i="58"/>
  <c r="R45" i="58" s="1"/>
  <c r="S25" i="29"/>
  <c r="T20" i="51"/>
  <c r="U11" i="51"/>
  <c r="U10" i="51" s="1"/>
  <c r="U55" i="51" s="1"/>
  <c r="S46" i="31"/>
  <c r="U42" i="31"/>
  <c r="U41" i="31" s="1"/>
  <c r="U55" i="31" s="1"/>
  <c r="I42" i="31"/>
  <c r="S43" i="31"/>
  <c r="T25" i="31"/>
  <c r="T20" i="31"/>
  <c r="L11" i="31"/>
  <c r="N39" i="33"/>
  <c r="N26" i="33"/>
  <c r="N18" i="33"/>
  <c r="K27" i="33"/>
  <c r="K24" i="33"/>
  <c r="V13" i="36"/>
  <c r="O17" i="33"/>
  <c r="R11" i="36"/>
  <c r="R41" i="36" s="1"/>
  <c r="K12" i="36"/>
  <c r="K11" i="36" s="1"/>
  <c r="K41" i="36" s="1"/>
  <c r="O41" i="42"/>
  <c r="Q11" i="56"/>
  <c r="Q14" i="55"/>
  <c r="I45" i="59"/>
  <c r="P13" i="28"/>
  <c r="O11" i="51"/>
  <c r="O10" i="51" s="1"/>
  <c r="O55" i="51" s="1"/>
  <c r="L42" i="31"/>
  <c r="X42" i="31"/>
  <c r="X41" i="31" s="1"/>
  <c r="X55" i="31" s="1"/>
  <c r="O42" i="31"/>
  <c r="O41" i="31" s="1"/>
  <c r="P13" i="31"/>
  <c r="T16" i="31"/>
  <c r="P20" i="32"/>
  <c r="N36" i="33"/>
  <c r="N31" i="33"/>
  <c r="M28" i="33"/>
  <c r="N28" i="33" s="1"/>
  <c r="M28" i="34"/>
  <c r="O12" i="34"/>
  <c r="S28" i="35"/>
  <c r="T25" i="35"/>
  <c r="N11" i="35"/>
  <c r="N41" i="35" s="1"/>
  <c r="T41" i="35" s="1"/>
  <c r="S16" i="35"/>
  <c r="N33" i="36"/>
  <c r="K32" i="33" s="1"/>
  <c r="K35" i="33"/>
  <c r="N35" i="33" s="1"/>
  <c r="S33" i="36"/>
  <c r="W41" i="36"/>
  <c r="I28" i="37"/>
  <c r="S29" i="37"/>
  <c r="S20" i="37"/>
  <c r="U11" i="37"/>
  <c r="U41" i="37" s="1"/>
  <c r="N19" i="39"/>
  <c r="P34" i="39"/>
  <c r="K18" i="39"/>
  <c r="R12" i="43"/>
  <c r="O41" i="43"/>
  <c r="S41" i="43" s="1"/>
  <c r="N11" i="37"/>
  <c r="N41" i="37" s="1"/>
  <c r="J11" i="53"/>
  <c r="J41" i="53" s="1"/>
  <c r="N32" i="39"/>
  <c r="N24" i="39"/>
  <c r="O13" i="40"/>
  <c r="O16" i="39"/>
  <c r="T25" i="41"/>
  <c r="M33" i="42"/>
  <c r="S33" i="42" s="1"/>
  <c r="S36" i="42"/>
  <c r="N28" i="42"/>
  <c r="N11" i="42" s="1"/>
  <c r="T29" i="42"/>
  <c r="S40" i="56"/>
  <c r="S40" i="55" s="1"/>
  <c r="S28" i="56"/>
  <c r="L10" i="58"/>
  <c r="L45" i="58" s="1"/>
  <c r="J45" i="55" s="1"/>
  <c r="M132" i="49"/>
  <c r="P132" i="49" s="1"/>
  <c r="P133" i="49"/>
  <c r="AC21" i="58"/>
  <c r="N33" i="39"/>
  <c r="N25" i="39"/>
  <c r="L23" i="39"/>
  <c r="I18" i="39"/>
  <c r="N18" i="39" s="1"/>
  <c r="N20" i="40"/>
  <c r="M13" i="41"/>
  <c r="M12" i="41" s="1"/>
  <c r="M11" i="41" s="1"/>
  <c r="S16" i="41"/>
  <c r="T25" i="42"/>
  <c r="M13" i="42"/>
  <c r="S16" i="42"/>
  <c r="S16" i="43"/>
  <c r="S44" i="55"/>
  <c r="S38" i="55"/>
  <c r="K28" i="55"/>
  <c r="I11" i="56"/>
  <c r="Y10" i="57"/>
  <c r="Y45" i="57" s="1"/>
  <c r="K10" i="57"/>
  <c r="K45" i="57" s="1"/>
  <c r="AC40" i="58"/>
  <c r="P123" i="49"/>
  <c r="I98" i="49"/>
  <c r="P99" i="49"/>
  <c r="N23" i="39"/>
  <c r="N28" i="41"/>
  <c r="K27" i="39"/>
  <c r="N27" i="39" s="1"/>
  <c r="S20" i="41"/>
  <c r="R28" i="42"/>
  <c r="M26" i="39" s="1"/>
  <c r="M27" i="39"/>
  <c r="W12" i="42"/>
  <c r="W11" i="42" s="1"/>
  <c r="W41" i="42" s="1"/>
  <c r="S36" i="43"/>
  <c r="Q18" i="55"/>
  <c r="M18" i="55"/>
  <c r="I18" i="55"/>
  <c r="K11" i="56"/>
  <c r="K14" i="55"/>
  <c r="U10" i="57"/>
  <c r="U45" i="57" s="1"/>
  <c r="I45" i="58"/>
  <c r="P44" i="49"/>
  <c r="O37" i="49"/>
  <c r="O36" i="49" s="1"/>
  <c r="P38" i="49"/>
  <c r="I36" i="49"/>
  <c r="J48" i="49"/>
  <c r="J35" i="49" s="1"/>
  <c r="J29" i="49" s="1"/>
  <c r="J10" i="49" s="1"/>
  <c r="J194" i="49" s="1"/>
  <c r="P37" i="49"/>
  <c r="P30" i="49"/>
  <c r="I12" i="49"/>
  <c r="P15" i="49"/>
  <c r="AD21" i="57"/>
  <c r="S21" i="55" s="1"/>
  <c r="P34" i="55"/>
  <c r="P32" i="56"/>
  <c r="N40" i="55"/>
  <c r="AD28" i="58"/>
  <c r="S10" i="58"/>
  <c r="S45" i="58" s="1"/>
  <c r="AC40" i="59"/>
  <c r="AA10" i="59"/>
  <c r="AA45" i="59" s="1"/>
  <c r="W11" i="59"/>
  <c r="AC14" i="59"/>
  <c r="M19" i="61"/>
  <c r="P161" i="49"/>
  <c r="L118" i="49"/>
  <c r="O108" i="49"/>
  <c r="O107" i="49" s="1"/>
  <c r="P107" i="49" s="1"/>
  <c r="P109" i="49"/>
  <c r="O97" i="49"/>
  <c r="O60" i="49" s="1"/>
  <c r="J82" i="49"/>
  <c r="J60" i="49" s="1"/>
  <c r="O49" i="49"/>
  <c r="M36" i="49"/>
  <c r="M35" i="49" s="1"/>
  <c r="M29" i="49" s="1"/>
  <c r="M32" i="56"/>
  <c r="M34" i="55"/>
  <c r="Y10" i="58"/>
  <c r="V10" i="58"/>
  <c r="V45" i="58" s="1"/>
  <c r="O10" i="58"/>
  <c r="O45" i="58" s="1"/>
  <c r="J10" i="58"/>
  <c r="J45" i="58" s="1"/>
  <c r="AC18" i="59"/>
  <c r="R19" i="60"/>
  <c r="I146" i="49"/>
  <c r="P146" i="49" s="1"/>
  <c r="P151" i="49"/>
  <c r="J132" i="49"/>
  <c r="N62" i="49"/>
  <c r="N60" i="49" s="1"/>
  <c r="N48" i="49"/>
  <c r="N35" i="49" s="1"/>
  <c r="N29" i="49" s="1"/>
  <c r="N10" i="49" s="1"/>
  <c r="N194" i="49" s="1"/>
  <c r="P41" i="49"/>
  <c r="R34" i="55"/>
  <c r="R32" i="56"/>
  <c r="T33" i="29" l="1"/>
  <c r="I32" i="52"/>
  <c r="K11" i="28"/>
  <c r="K13" i="52"/>
  <c r="T11" i="37"/>
  <c r="J41" i="37"/>
  <c r="T41" i="37" s="1"/>
  <c r="S55" i="51"/>
  <c r="N10" i="51"/>
  <c r="N55" i="51" s="1"/>
  <c r="I11" i="28"/>
  <c r="N28" i="28"/>
  <c r="I27" i="52"/>
  <c r="N27" i="52" s="1"/>
  <c r="L41" i="28"/>
  <c r="L41" i="52"/>
  <c r="N45" i="56"/>
  <c r="N45" i="55" s="1"/>
  <c r="N10" i="55"/>
  <c r="R11" i="42"/>
  <c r="I12" i="34"/>
  <c r="N13" i="34"/>
  <c r="I14" i="33"/>
  <c r="O12" i="28"/>
  <c r="O14" i="52"/>
  <c r="P55" i="29"/>
  <c r="S10" i="51"/>
  <c r="O10" i="29"/>
  <c r="O55" i="29" s="1"/>
  <c r="J11" i="39"/>
  <c r="J41" i="52"/>
  <c r="N41" i="52" s="1"/>
  <c r="J10" i="55"/>
  <c r="J10" i="28"/>
  <c r="AC10" i="57"/>
  <c r="M32" i="55"/>
  <c r="M10" i="56"/>
  <c r="M41" i="41"/>
  <c r="S41" i="41" s="1"/>
  <c r="S11" i="41"/>
  <c r="V12" i="36"/>
  <c r="V11" i="36" s="1"/>
  <c r="V41" i="36" s="1"/>
  <c r="O14" i="33"/>
  <c r="M14" i="52"/>
  <c r="N13" i="28"/>
  <c r="M12" i="28"/>
  <c r="M41" i="52"/>
  <c r="M41" i="28"/>
  <c r="M40" i="52" s="1"/>
  <c r="N42" i="52"/>
  <c r="I10" i="31"/>
  <c r="N17" i="33"/>
  <c r="N42" i="28"/>
  <c r="R32" i="55"/>
  <c r="R10" i="56"/>
  <c r="M10" i="49"/>
  <c r="M194" i="49" s="1"/>
  <c r="P12" i="49"/>
  <c r="I11" i="49"/>
  <c r="Q11" i="55"/>
  <c r="Q10" i="56"/>
  <c r="S11" i="56"/>
  <c r="S11" i="55" s="1"/>
  <c r="Y45" i="58"/>
  <c r="AC45" i="58" s="1"/>
  <c r="AC10" i="58"/>
  <c r="O48" i="49"/>
  <c r="P48" i="49" s="1"/>
  <c r="P49" i="49"/>
  <c r="K26" i="39"/>
  <c r="N26" i="39" s="1"/>
  <c r="T28" i="41"/>
  <c r="P98" i="49"/>
  <c r="I97" i="49"/>
  <c r="P97" i="49" s="1"/>
  <c r="S28" i="55"/>
  <c r="O13" i="39"/>
  <c r="O12" i="40"/>
  <c r="S13" i="41"/>
  <c r="O11" i="34"/>
  <c r="O13" i="33"/>
  <c r="P12" i="28"/>
  <c r="P14" i="52"/>
  <c r="L10" i="31"/>
  <c r="I41" i="31"/>
  <c r="S41" i="31" s="1"/>
  <c r="S42" i="31"/>
  <c r="N10" i="29"/>
  <c r="N55" i="29" s="1"/>
  <c r="K32" i="52"/>
  <c r="J10" i="51"/>
  <c r="N24" i="33"/>
  <c r="N11" i="41"/>
  <c r="K11" i="53"/>
  <c r="P12" i="53"/>
  <c r="N28" i="52"/>
  <c r="V45" i="57"/>
  <c r="O10" i="55"/>
  <c r="I60" i="49"/>
  <c r="P60" i="49" s="1"/>
  <c r="P82" i="49"/>
  <c r="AD10" i="57"/>
  <c r="N12" i="36"/>
  <c r="T13" i="36"/>
  <c r="K14" i="33"/>
  <c r="N48" i="52"/>
  <c r="P41" i="52"/>
  <c r="S11" i="36"/>
  <c r="J10" i="29"/>
  <c r="AD45" i="58"/>
  <c r="J39" i="39"/>
  <c r="K11" i="55"/>
  <c r="K10" i="56"/>
  <c r="L41" i="31"/>
  <c r="T41" i="31" s="1"/>
  <c r="T42" i="31"/>
  <c r="S12" i="41"/>
  <c r="S42" i="29"/>
  <c r="I41" i="29"/>
  <c r="I11" i="35"/>
  <c r="S12" i="35"/>
  <c r="M12" i="33"/>
  <c r="M41" i="34"/>
  <c r="M40" i="33" s="1"/>
  <c r="S32" i="56"/>
  <c r="S32" i="55" s="1"/>
  <c r="P10" i="56"/>
  <c r="P32" i="55"/>
  <c r="P36" i="49"/>
  <c r="I35" i="49"/>
  <c r="M12" i="42"/>
  <c r="S13" i="42"/>
  <c r="N41" i="42"/>
  <c r="T11" i="42"/>
  <c r="R11" i="43"/>
  <c r="R41" i="43" s="1"/>
  <c r="T41" i="43" s="1"/>
  <c r="M12" i="39"/>
  <c r="S28" i="37"/>
  <c r="I11" i="37"/>
  <c r="P12" i="31"/>
  <c r="T13" i="31"/>
  <c r="L14" i="52"/>
  <c r="N14" i="52" s="1"/>
  <c r="I32" i="33"/>
  <c r="N32" i="33" s="1"/>
  <c r="T33" i="36"/>
  <c r="W10" i="59"/>
  <c r="AC11" i="59"/>
  <c r="O35" i="49"/>
  <c r="O29" i="49" s="1"/>
  <c r="O10" i="49" s="1"/>
  <c r="O194" i="49" s="1"/>
  <c r="I11" i="55"/>
  <c r="I10" i="56"/>
  <c r="P108" i="49"/>
  <c r="N28" i="34"/>
  <c r="M27" i="33"/>
  <c r="N27" i="33" s="1"/>
  <c r="T28" i="42"/>
  <c r="T42" i="29"/>
  <c r="J41" i="29"/>
  <c r="K11" i="31"/>
  <c r="K10" i="31" s="1"/>
  <c r="K55" i="31" s="1"/>
  <c r="S12" i="31"/>
  <c r="S13" i="29"/>
  <c r="K12" i="29"/>
  <c r="AD10" i="59"/>
  <c r="J45" i="59"/>
  <c r="AD45" i="59" s="1"/>
  <c r="P41" i="40"/>
  <c r="P39" i="39" s="1"/>
  <c r="P11" i="39"/>
  <c r="P12" i="36"/>
  <c r="L14" i="33"/>
  <c r="L12" i="51"/>
  <c r="T13" i="51"/>
  <c r="S12" i="36"/>
  <c r="J11" i="41"/>
  <c r="I12" i="39"/>
  <c r="T12" i="41"/>
  <c r="O41" i="28"/>
  <c r="O40" i="52" s="1"/>
  <c r="O41" i="52"/>
  <c r="P11" i="32"/>
  <c r="P41" i="32" s="1"/>
  <c r="S41" i="36"/>
  <c r="N41" i="40"/>
  <c r="AD10" i="58"/>
  <c r="T11" i="41" l="1"/>
  <c r="I11" i="39"/>
  <c r="J41" i="41"/>
  <c r="AC10" i="59"/>
  <c r="W45" i="59"/>
  <c r="AC45" i="59" s="1"/>
  <c r="L13" i="33"/>
  <c r="P11" i="36"/>
  <c r="P11" i="31"/>
  <c r="T12" i="31"/>
  <c r="L13" i="52"/>
  <c r="M11" i="42"/>
  <c r="S12" i="42"/>
  <c r="P45" i="56"/>
  <c r="S10" i="56"/>
  <c r="S10" i="55" s="1"/>
  <c r="P10" i="55"/>
  <c r="J55" i="51"/>
  <c r="O41" i="34"/>
  <c r="O40" i="33" s="1"/>
  <c r="O12" i="33"/>
  <c r="P11" i="49"/>
  <c r="O11" i="28"/>
  <c r="O13" i="52"/>
  <c r="J40" i="52"/>
  <c r="I10" i="28"/>
  <c r="I12" i="52"/>
  <c r="N32" i="52"/>
  <c r="I45" i="56"/>
  <c r="I45" i="55" s="1"/>
  <c r="I10" i="55"/>
  <c r="L55" i="31"/>
  <c r="R10" i="55"/>
  <c r="R45" i="56"/>
  <c r="R45" i="55" s="1"/>
  <c r="S10" i="31"/>
  <c r="I55" i="31"/>
  <c r="S55" i="31" s="1"/>
  <c r="M13" i="52"/>
  <c r="M11" i="28"/>
  <c r="K11" i="29"/>
  <c r="S12" i="29"/>
  <c r="T41" i="29"/>
  <c r="I40" i="52"/>
  <c r="I41" i="37"/>
  <c r="S41" i="37" s="1"/>
  <c r="S11" i="37"/>
  <c r="P35" i="49"/>
  <c r="I29" i="49"/>
  <c r="P29" i="49" s="1"/>
  <c r="I41" i="35"/>
  <c r="S41" i="35" s="1"/>
  <c r="S11" i="35"/>
  <c r="T11" i="43"/>
  <c r="J55" i="29"/>
  <c r="T55" i="29" s="1"/>
  <c r="T10" i="29"/>
  <c r="N11" i="36"/>
  <c r="K13" i="33"/>
  <c r="T12" i="36"/>
  <c r="K41" i="53"/>
  <c r="P41" i="53" s="1"/>
  <c r="P11" i="53"/>
  <c r="J55" i="28"/>
  <c r="N14" i="33"/>
  <c r="M11" i="39"/>
  <c r="R41" i="42"/>
  <c r="M39" i="39" s="1"/>
  <c r="L55" i="28"/>
  <c r="L40" i="52"/>
  <c r="N41" i="28"/>
  <c r="N12" i="28"/>
  <c r="K10" i="55"/>
  <c r="K45" i="56"/>
  <c r="K45" i="55" s="1"/>
  <c r="I11" i="34"/>
  <c r="I13" i="33"/>
  <c r="N13" i="33" s="1"/>
  <c r="N12" i="34"/>
  <c r="K10" i="28"/>
  <c r="K12" i="52"/>
  <c r="N12" i="39"/>
  <c r="L11" i="51"/>
  <c r="J13" i="52"/>
  <c r="N13" i="52" s="1"/>
  <c r="T12" i="51"/>
  <c r="T41" i="42"/>
  <c r="S41" i="29"/>
  <c r="I55" i="29"/>
  <c r="O45" i="55"/>
  <c r="AD45" i="57"/>
  <c r="N41" i="41"/>
  <c r="K39" i="39" s="1"/>
  <c r="K11" i="39"/>
  <c r="P13" i="52"/>
  <c r="P11" i="28"/>
  <c r="O12" i="39"/>
  <c r="O11" i="40"/>
  <c r="Q10" i="55"/>
  <c r="Q45" i="56"/>
  <c r="Q45" i="55" s="1"/>
  <c r="S11" i="31"/>
  <c r="M45" i="56"/>
  <c r="M45" i="55" s="1"/>
  <c r="M10" i="55"/>
  <c r="K55" i="28" l="1"/>
  <c r="K54" i="52" s="1"/>
  <c r="K11" i="52"/>
  <c r="K10" i="29"/>
  <c r="S11" i="29"/>
  <c r="M41" i="42"/>
  <c r="S41" i="42" s="1"/>
  <c r="S11" i="42"/>
  <c r="P41" i="36"/>
  <c r="L40" i="33" s="1"/>
  <c r="L12" i="33"/>
  <c r="T41" i="41"/>
  <c r="I39" i="39"/>
  <c r="N39" i="39" s="1"/>
  <c r="N41" i="36"/>
  <c r="T11" i="36"/>
  <c r="K12" i="33"/>
  <c r="L10" i="51"/>
  <c r="J12" i="52"/>
  <c r="T11" i="51"/>
  <c r="N40" i="52"/>
  <c r="M12" i="52"/>
  <c r="N12" i="52" s="1"/>
  <c r="M10" i="28"/>
  <c r="I55" i="28"/>
  <c r="I11" i="52"/>
  <c r="N10" i="28"/>
  <c r="O10" i="28"/>
  <c r="O12" i="52"/>
  <c r="N11" i="39"/>
  <c r="I12" i="33"/>
  <c r="N12" i="33" s="1"/>
  <c r="I41" i="34"/>
  <c r="N11" i="34"/>
  <c r="P10" i="31"/>
  <c r="T11" i="31"/>
  <c r="L12" i="52"/>
  <c r="O41" i="40"/>
  <c r="O39" i="39" s="1"/>
  <c r="O11" i="39"/>
  <c r="P12" i="52"/>
  <c r="P10" i="28"/>
  <c r="N11" i="28"/>
  <c r="I10" i="49"/>
  <c r="P45" i="55"/>
  <c r="S45" i="56"/>
  <c r="S45" i="55" s="1"/>
  <c r="I194" i="49" l="1"/>
  <c r="P194" i="49" s="1"/>
  <c r="P10" i="49"/>
  <c r="P55" i="31"/>
  <c r="L11" i="52"/>
  <c r="T10" i="31"/>
  <c r="K40" i="33"/>
  <c r="T41" i="36"/>
  <c r="I54" i="52"/>
  <c r="L55" i="51"/>
  <c r="T10" i="51"/>
  <c r="J11" i="52"/>
  <c r="N11" i="52" s="1"/>
  <c r="P11" i="52"/>
  <c r="P55" i="28"/>
  <c r="P54" i="52" s="1"/>
  <c r="N41" i="34"/>
  <c r="I40" i="33"/>
  <c r="N40" i="33" s="1"/>
  <c r="O11" i="52"/>
  <c r="O55" i="28"/>
  <c r="O54" i="52" s="1"/>
  <c r="M11" i="52"/>
  <c r="M55" i="28"/>
  <c r="M54" i="52" s="1"/>
  <c r="K55" i="29"/>
  <c r="S55" i="29" s="1"/>
  <c r="S10" i="29"/>
  <c r="T55" i="51" l="1"/>
  <c r="J54" i="52"/>
  <c r="L54" i="52"/>
  <c r="N54" i="52" s="1"/>
  <c r="T55" i="31"/>
  <c r="N55" i="28"/>
</calcChain>
</file>

<file path=xl/sharedStrings.xml><?xml version="1.0" encoding="utf-8"?>
<sst xmlns="http://schemas.openxmlformats.org/spreadsheetml/2006/main" count="3744" uniqueCount="849">
  <si>
    <t>Fair Value of Financial Liabilities</t>
  </si>
  <si>
    <t>(For Annual Submission)</t>
  </si>
  <si>
    <t>Particulars</t>
  </si>
  <si>
    <t>Account Code</t>
  </si>
  <si>
    <t>Fair Value</t>
  </si>
  <si>
    <t>Peso Accounts</t>
  </si>
  <si>
    <t>Foreign Regular</t>
  </si>
  <si>
    <t>FCDU/EFCDU</t>
  </si>
  <si>
    <t>Total</t>
  </si>
  <si>
    <t>In US $</t>
  </si>
  <si>
    <t>Peso Equiv.</t>
  </si>
  <si>
    <t>Resident</t>
  </si>
  <si>
    <t>299000000000100000</t>
  </si>
  <si>
    <t xml:space="preserve">A. </t>
  </si>
  <si>
    <t>Deposit Liabilities</t>
  </si>
  <si>
    <t>215000000000100000</t>
  </si>
  <si>
    <t>(1)</t>
  </si>
  <si>
    <t>Government</t>
  </si>
  <si>
    <t>215000000000120000</t>
  </si>
  <si>
    <t>(a)</t>
  </si>
  <si>
    <t>National Government</t>
  </si>
  <si>
    <t>215000000000121000</t>
  </si>
  <si>
    <t>(b)</t>
  </si>
  <si>
    <t>LGU</t>
  </si>
  <si>
    <t>215000000000122000</t>
  </si>
  <si>
    <t>(c)</t>
  </si>
  <si>
    <t>GOCCs</t>
  </si>
  <si>
    <t>215000000000123000</t>
  </si>
  <si>
    <t>1.</t>
  </si>
  <si>
    <t>Social Security Institutions</t>
  </si>
  <si>
    <t>215000000000123100</t>
  </si>
  <si>
    <t>2.</t>
  </si>
  <si>
    <t>Other Financial</t>
  </si>
  <si>
    <t>215000000000123200</t>
  </si>
  <si>
    <t>3.</t>
  </si>
  <si>
    <t>NonFinancial</t>
  </si>
  <si>
    <t>215000000000123300</t>
  </si>
  <si>
    <t>(2)</t>
  </si>
  <si>
    <t>Banks</t>
  </si>
  <si>
    <t>215000000000140000</t>
  </si>
  <si>
    <t>UBs/KBs</t>
  </si>
  <si>
    <t>215000000000141000</t>
  </si>
  <si>
    <t>Government Banks</t>
  </si>
  <si>
    <t>215000000000141100</t>
  </si>
  <si>
    <t>NonGovernment Banks</t>
  </si>
  <si>
    <t>215000000000141200</t>
  </si>
  <si>
    <t>Other Banks</t>
  </si>
  <si>
    <t>215000000000142000</t>
  </si>
  <si>
    <t>(3)</t>
  </si>
  <si>
    <t>Private Corporations</t>
  </si>
  <si>
    <t>215000000000160000</t>
  </si>
  <si>
    <t>Financial</t>
  </si>
  <si>
    <t>215000000000161000</t>
  </si>
  <si>
    <t>215000000000162000</t>
  </si>
  <si>
    <t>(4)</t>
  </si>
  <si>
    <t>Individuals</t>
  </si>
  <si>
    <t>215000000000170000</t>
  </si>
  <si>
    <t>(5)</t>
  </si>
  <si>
    <t>Trust Department</t>
  </si>
  <si>
    <t>215000000000180000</t>
  </si>
  <si>
    <t>B.</t>
  </si>
  <si>
    <t>Bills Payable</t>
  </si>
  <si>
    <t>220100000000100000</t>
  </si>
  <si>
    <t>Bangko Sentral ng Pilipinas</t>
  </si>
  <si>
    <t>220100001500100000</t>
  </si>
  <si>
    <t>Rediscounting</t>
  </si>
  <si>
    <t>220100001505100000</t>
  </si>
  <si>
    <t>Emergency Advances</t>
  </si>
  <si>
    <t>220100001510100000</t>
  </si>
  <si>
    <t>Overdrafts</t>
  </si>
  <si>
    <t>220100001515100000</t>
  </si>
  <si>
    <t>(d)</t>
  </si>
  <si>
    <t>Others</t>
  </si>
  <si>
    <t>220100001595100000</t>
  </si>
  <si>
    <t>Interbank Loans Payable</t>
  </si>
  <si>
    <t>220100002000100000</t>
  </si>
  <si>
    <t>Interbank Call Loans</t>
  </si>
  <si>
    <t>220100002005100000</t>
  </si>
  <si>
    <t>(a.1)</t>
  </si>
  <si>
    <t>220100002005141000</t>
  </si>
  <si>
    <t>(i)</t>
  </si>
  <si>
    <t>220100002005141100</t>
  </si>
  <si>
    <t>(ii)</t>
  </si>
  <si>
    <t>220100002005141200</t>
  </si>
  <si>
    <t>(a.2)</t>
  </si>
  <si>
    <t>220100002005142000</t>
  </si>
  <si>
    <t>Interbank Term Loans</t>
  </si>
  <si>
    <t>220100002010100000</t>
  </si>
  <si>
    <t>(b.1)</t>
  </si>
  <si>
    <t>220100002010141000</t>
  </si>
  <si>
    <t>(b.1a)</t>
  </si>
  <si>
    <t>220100002010141100</t>
  </si>
  <si>
    <t>RBU</t>
  </si>
  <si>
    <t>220100002010141110</t>
  </si>
  <si>
    <t>220100002010141120</t>
  </si>
  <si>
    <t>(b.1b)</t>
  </si>
  <si>
    <t>220100002010141200</t>
  </si>
  <si>
    <t>220100002010141210</t>
  </si>
  <si>
    <t>220100002010141220</t>
  </si>
  <si>
    <t>(b.2)</t>
  </si>
  <si>
    <t>220100002010142000</t>
  </si>
  <si>
    <t>220100002010142010</t>
  </si>
  <si>
    <t>220100002010142020</t>
  </si>
  <si>
    <t>(b.3)</t>
  </si>
  <si>
    <t>220100002010143000</t>
  </si>
  <si>
    <t xml:space="preserve"> Other Deposit Substitutes</t>
  </si>
  <si>
    <t>220100002500100000</t>
  </si>
  <si>
    <t>Repurchase Agreements with BSP</t>
  </si>
  <si>
    <t>220100002505100000</t>
  </si>
  <si>
    <t>Repurchase Agreements</t>
  </si>
  <si>
    <t>220100002510100000</t>
  </si>
  <si>
    <t>220100002510140000</t>
  </si>
  <si>
    <t>220100002510141000</t>
  </si>
  <si>
    <t>(i.a)</t>
  </si>
  <si>
    <t>220100002510141100</t>
  </si>
  <si>
    <t>(i.b)</t>
  </si>
  <si>
    <t>220100002510141200</t>
  </si>
  <si>
    <t>220100002510142000</t>
  </si>
  <si>
    <t>220100002510160000</t>
  </si>
  <si>
    <t>220100002510161000</t>
  </si>
  <si>
    <t>220100002510162000</t>
  </si>
  <si>
    <t>220100002510170000</t>
  </si>
  <si>
    <t>Certificates of Assignment/Participation with Recourse</t>
  </si>
  <si>
    <t>220100002515100000</t>
  </si>
  <si>
    <t>(c.1)</t>
  </si>
  <si>
    <t>220100002515140000</t>
  </si>
  <si>
    <t>220100002515141000</t>
  </si>
  <si>
    <t>220100002515141100</t>
  </si>
  <si>
    <t>220100002515141200</t>
  </si>
  <si>
    <t>220100002515142000</t>
  </si>
  <si>
    <t>(c.2)</t>
  </si>
  <si>
    <t>220100002515160000</t>
  </si>
  <si>
    <t>220100002515161000</t>
  </si>
  <si>
    <t>220100002515162000</t>
  </si>
  <si>
    <t>(c.3)</t>
  </si>
  <si>
    <t>220100002515170000</t>
  </si>
  <si>
    <t>Securities Lending/Borrowing Agreement</t>
  </si>
  <si>
    <t>220100002520100000</t>
  </si>
  <si>
    <t>(d.1)</t>
  </si>
  <si>
    <t>220100002520140000</t>
  </si>
  <si>
    <t>220100002520141000</t>
  </si>
  <si>
    <t>220100002520141100</t>
  </si>
  <si>
    <t>220100002520141200</t>
  </si>
  <si>
    <t>220100002520142000</t>
  </si>
  <si>
    <t>(d.2)</t>
  </si>
  <si>
    <t>220100002520160000</t>
  </si>
  <si>
    <t>220100002520161000</t>
  </si>
  <si>
    <t>220100002520162000</t>
  </si>
  <si>
    <t>(d.3)</t>
  </si>
  <si>
    <t>220100002520170000</t>
  </si>
  <si>
    <t>(e)</t>
  </si>
  <si>
    <t>Time Certificates of DepositSpecial Financing</t>
  </si>
  <si>
    <t>220100002525100000</t>
  </si>
  <si>
    <t>(e.1)</t>
  </si>
  <si>
    <t>220100002525160000</t>
  </si>
  <si>
    <t>220100002525161000</t>
  </si>
  <si>
    <t>220100002525162000</t>
  </si>
  <si>
    <t>(e.2)</t>
  </si>
  <si>
    <t>(f)</t>
  </si>
  <si>
    <t>Repurchase Agreements with BSPSold to Clients</t>
  </si>
  <si>
    <t>220100002530100000</t>
  </si>
  <si>
    <t>(f.1)</t>
  </si>
  <si>
    <t>220100002530140000</t>
  </si>
  <si>
    <t>220100002530141000</t>
  </si>
  <si>
    <t>220100002530141100</t>
  </si>
  <si>
    <t>220100002530141200</t>
  </si>
  <si>
    <t>220100002530142000</t>
  </si>
  <si>
    <t>(f.2)</t>
  </si>
  <si>
    <t>220100002530160000</t>
  </si>
  <si>
    <t>220100002530161000</t>
  </si>
  <si>
    <t>220100002530162000</t>
  </si>
  <si>
    <t>(f.3)</t>
  </si>
  <si>
    <t>220100002530170000</t>
  </si>
  <si>
    <t>(g)</t>
  </si>
  <si>
    <t>220100002595100000</t>
  </si>
  <si>
    <t>(g.1)</t>
  </si>
  <si>
    <t>220100002595140000</t>
  </si>
  <si>
    <t>220100002595141000</t>
  </si>
  <si>
    <t>220100002595141100</t>
  </si>
  <si>
    <t>220100002595141200</t>
  </si>
  <si>
    <t>220100002595142000</t>
  </si>
  <si>
    <t>(g.2)</t>
  </si>
  <si>
    <t>220100002595160000</t>
  </si>
  <si>
    <t>220100002595161000</t>
  </si>
  <si>
    <t>220100002595162000</t>
  </si>
  <si>
    <t>(g.3)</t>
  </si>
  <si>
    <t>220100002595170000</t>
  </si>
  <si>
    <t>C.</t>
  </si>
  <si>
    <t>Bonds Payable</t>
  </si>
  <si>
    <t>295201500000100000</t>
  </si>
  <si>
    <t>295201500000123000</t>
  </si>
  <si>
    <t>295201500000123100</t>
  </si>
  <si>
    <t>295201500000123200</t>
  </si>
  <si>
    <t>(iii)</t>
  </si>
  <si>
    <t>295201500000123300</t>
  </si>
  <si>
    <t>295201500000140000</t>
  </si>
  <si>
    <t>295201500000141000</t>
  </si>
  <si>
    <t>295201500000140100</t>
  </si>
  <si>
    <t>295201500000140200</t>
  </si>
  <si>
    <t>295201500000142000</t>
  </si>
  <si>
    <t>295201500000160000</t>
  </si>
  <si>
    <t>295201500000161000</t>
  </si>
  <si>
    <t>295201500000162000</t>
  </si>
  <si>
    <t>295201500000170000</t>
  </si>
  <si>
    <t>D.</t>
  </si>
  <si>
    <t>Unsecured Subordinated Debt</t>
  </si>
  <si>
    <t>295202000000100000</t>
  </si>
  <si>
    <t>295202000000123100</t>
  </si>
  <si>
    <t>295202000000123200</t>
  </si>
  <si>
    <t>295202000000140000</t>
  </si>
  <si>
    <t>295202000000141000</t>
  </si>
  <si>
    <t>295202000000140100</t>
  </si>
  <si>
    <t>295202000000140200</t>
  </si>
  <si>
    <t>295202000000142000</t>
  </si>
  <si>
    <t>295202000000160000</t>
  </si>
  <si>
    <t>295202000000161000</t>
  </si>
  <si>
    <t>295202000000162000</t>
  </si>
  <si>
    <t>295202000000170000</t>
  </si>
  <si>
    <t>E.</t>
  </si>
  <si>
    <t>Redeemable Preferred Shares</t>
  </si>
  <si>
    <t>295202000000123000</t>
  </si>
  <si>
    <t>295202000000123300</t>
  </si>
  <si>
    <t>299000000000200000</t>
  </si>
  <si>
    <t>215000000000200000</t>
  </si>
  <si>
    <t>OBUs</t>
  </si>
  <si>
    <t>215000000000231000</t>
  </si>
  <si>
    <t>215000000000232000</t>
  </si>
  <si>
    <t>220100000000200000</t>
  </si>
  <si>
    <t>220100001010200000</t>
  </si>
  <si>
    <t>220100000000231000</t>
  </si>
  <si>
    <t>220100000000232000</t>
  </si>
  <si>
    <t>Other Deposit Substitutes</t>
  </si>
  <si>
    <t>220100002500200000</t>
  </si>
  <si>
    <t>220100002510200000</t>
  </si>
  <si>
    <t>220100002510231000</t>
  </si>
  <si>
    <t>220100002510232000</t>
  </si>
  <si>
    <t>220100002515200000</t>
  </si>
  <si>
    <t>220100002515231000</t>
  </si>
  <si>
    <t>220100002515232000</t>
  </si>
  <si>
    <t>220100002520200000</t>
  </si>
  <si>
    <t>220100002520231000</t>
  </si>
  <si>
    <t>220100002520232000</t>
  </si>
  <si>
    <t>220100002595200000</t>
  </si>
  <si>
    <t>220100002595231000</t>
  </si>
  <si>
    <t>220100002595232000</t>
  </si>
  <si>
    <t>295201500000200000</t>
  </si>
  <si>
    <t>295201500000231000</t>
  </si>
  <si>
    <t>295201500000232000</t>
  </si>
  <si>
    <t>295202000000200000</t>
  </si>
  <si>
    <t>295202000000231000</t>
  </si>
  <si>
    <t>295202000000232000</t>
  </si>
  <si>
    <t>299000000000000000</t>
  </si>
  <si>
    <t>Available-for-Sale Financial Assets</t>
  </si>
  <si>
    <t>Movements in Allowances for Credit Losses</t>
  </si>
  <si>
    <t>Opening Balance</t>
  </si>
  <si>
    <t>Write-offs taken against the allowance</t>
  </si>
  <si>
    <t>Amounts set aside for estimated credit loan losses</t>
  </si>
  <si>
    <t>Amounts reversed for estimated credit loan losses</t>
  </si>
  <si>
    <t>Other adjustments</t>
  </si>
  <si>
    <t>Closing Balances</t>
  </si>
  <si>
    <t>Recoveries directly recognized in profit or loss</t>
  </si>
  <si>
    <t>Charge-offs directly recognized in profit or loss</t>
  </si>
  <si>
    <t>Specific allowances for individually assessed financial assets and Specific allowances for collectively assessed financial assets</t>
  </si>
  <si>
    <t>Debt Securities</t>
  </si>
  <si>
    <t>165201000000000000</t>
  </si>
  <si>
    <t xml:space="preserve">1. </t>
  </si>
  <si>
    <t>165201000000100000</t>
  </si>
  <si>
    <t>A.</t>
  </si>
  <si>
    <t>165201000000110000</t>
  </si>
  <si>
    <t>165201000000111000</t>
  </si>
  <si>
    <t>165201000000112000</t>
  </si>
  <si>
    <t>GOCC</t>
  </si>
  <si>
    <t>165201000000113000</t>
  </si>
  <si>
    <t>a.</t>
  </si>
  <si>
    <t>165201000000113100</t>
  </si>
  <si>
    <t>b.</t>
  </si>
  <si>
    <t>165201000000113200</t>
  </si>
  <si>
    <t>c.</t>
  </si>
  <si>
    <t>Non-Financial</t>
  </si>
  <si>
    <t>165201000000113300</t>
  </si>
  <si>
    <t>BSP</t>
  </si>
  <si>
    <t>165201000000130000</t>
  </si>
  <si>
    <t>165201000000140000</t>
  </si>
  <si>
    <t>165201000000141000</t>
  </si>
  <si>
    <t>165201000000142000</t>
  </si>
  <si>
    <t>165201000000160000</t>
  </si>
  <si>
    <t>165201000000161000</t>
  </si>
  <si>
    <t>165201000000162000</t>
  </si>
  <si>
    <t>Non-Resident</t>
  </si>
  <si>
    <t>165201000000200000</t>
  </si>
  <si>
    <t>Central Government/Central Banks</t>
  </si>
  <si>
    <t>165201000000210000</t>
  </si>
  <si>
    <t>Public Sector Entities</t>
  </si>
  <si>
    <t>165201000000220000</t>
  </si>
  <si>
    <t>165201000000230000</t>
  </si>
  <si>
    <t>165201000000231000</t>
  </si>
  <si>
    <t>165201000000232000</t>
  </si>
  <si>
    <t>Corporations</t>
  </si>
  <si>
    <t>165201000000240000</t>
  </si>
  <si>
    <t>Multilateral Agencies</t>
  </si>
  <si>
    <t>165201000000300000</t>
  </si>
  <si>
    <t>Equity Securities</t>
  </si>
  <si>
    <t>165202000000000000</t>
  </si>
  <si>
    <t>165202000000100000</t>
  </si>
  <si>
    <t>165202000000113000</t>
  </si>
  <si>
    <t>Financial Other than SSIs</t>
  </si>
  <si>
    <t>165202000000113500</t>
  </si>
  <si>
    <t>165202000000113300</t>
  </si>
  <si>
    <t>165202000000140000</t>
  </si>
  <si>
    <t>165202000000141000</t>
  </si>
  <si>
    <t>165202000000142000</t>
  </si>
  <si>
    <t>165202000000160000</t>
  </si>
  <si>
    <t xml:space="preserve">Financial </t>
  </si>
  <si>
    <t>165202000000161000</t>
  </si>
  <si>
    <t>165202000000162000</t>
  </si>
  <si>
    <t xml:space="preserve">2. </t>
  </si>
  <si>
    <t>165202000000200000</t>
  </si>
  <si>
    <t>165202000000230000</t>
  </si>
  <si>
    <t>165202000000240000</t>
  </si>
  <si>
    <t>Total AFS Securities</t>
  </si>
  <si>
    <t>165200000000000000</t>
  </si>
  <si>
    <t>$$$</t>
  </si>
  <si>
    <t>295202500000100000</t>
  </si>
  <si>
    <t>295202500000123000</t>
  </si>
  <si>
    <t>295202500000123100</t>
  </si>
  <si>
    <t>295202500000123200</t>
  </si>
  <si>
    <t>295202500000123300</t>
  </si>
  <si>
    <t>295202500000140000</t>
  </si>
  <si>
    <t>295202500000141000</t>
  </si>
  <si>
    <t>295202500000140100</t>
  </si>
  <si>
    <t>295202500000140200</t>
  </si>
  <si>
    <t>295202500000142000</t>
  </si>
  <si>
    <t>295202500000160000</t>
  </si>
  <si>
    <t>295202500000161000</t>
  </si>
  <si>
    <t>295202500000162000</t>
  </si>
  <si>
    <t>295202500000170000</t>
  </si>
  <si>
    <t>295202500000200000</t>
  </si>
  <si>
    <t>295202500000231000</t>
  </si>
  <si>
    <t>295202500000232000</t>
  </si>
  <si>
    <t>Current</t>
  </si>
  <si>
    <t>Deferred</t>
  </si>
  <si>
    <t>Tax Assets</t>
  </si>
  <si>
    <t>Tax Liabilities (include tax provisions accounted under normal conduct of business</t>
  </si>
  <si>
    <t xml:space="preserve">I.  </t>
  </si>
  <si>
    <t>Recognized Deferred Tax Assets and Liabilities</t>
  </si>
  <si>
    <t>Assets</t>
  </si>
  <si>
    <t>Liabilities</t>
  </si>
  <si>
    <t>Net</t>
  </si>
  <si>
    <t xml:space="preserve">II.  </t>
  </si>
  <si>
    <t>Deferred Tax Assets Unrecognized</t>
  </si>
  <si>
    <t xml:space="preserve">(1)  </t>
  </si>
  <si>
    <t>Temporary Differences</t>
  </si>
  <si>
    <t>Tax Losses</t>
  </si>
  <si>
    <t>Tax Credits</t>
  </si>
  <si>
    <t>Other</t>
  </si>
  <si>
    <t>III.</t>
  </si>
  <si>
    <t>Income Tax Expense (Income), Current and Deferred</t>
  </si>
  <si>
    <t>Current Income Tax Expense, net</t>
  </si>
  <si>
    <t>1.1</t>
  </si>
  <si>
    <t>Current tax expense</t>
  </si>
  <si>
    <t>1.2</t>
  </si>
  <si>
    <t>Less: Tax benefit arising from previously unrecognized tax assets to reduce current tax expense</t>
  </si>
  <si>
    <t>1.3</t>
  </si>
  <si>
    <t>Adjustments to current tax of prior period</t>
  </si>
  <si>
    <t>1.4</t>
  </si>
  <si>
    <t>Other current tax expense</t>
  </si>
  <si>
    <t>Deferred Tax Expense, net</t>
  </si>
  <si>
    <t>2.1</t>
  </si>
  <si>
    <t>Relating to origination and reversal of temporary differences</t>
  </si>
  <si>
    <t>2.2</t>
  </si>
  <si>
    <t>Relating to tax rate changes or new taxes</t>
  </si>
  <si>
    <t>2.3</t>
  </si>
  <si>
    <t>2.4</t>
  </si>
  <si>
    <t>Deferred tax expense arising from write down or reversal of write down of a deferred tax asset during assessment of usability</t>
  </si>
  <si>
    <t>2.5</t>
  </si>
  <si>
    <t>Other deferred tax expense</t>
  </si>
  <si>
    <t>Tax expense (income) relating to changes in accounting policies or fundamental errors</t>
  </si>
  <si>
    <t>Effect of change in tax status of enterprise or shareholders</t>
  </si>
  <si>
    <t>IV.</t>
  </si>
  <si>
    <t>Other Tax Disclosures</t>
  </si>
  <si>
    <t>Tax Disclosure related to Items Charged to Equity</t>
  </si>
  <si>
    <t>Aggregate current taxation relating to items charged to equity</t>
  </si>
  <si>
    <t>Aggregate deferred taxation relating to items charged to equity</t>
  </si>
  <si>
    <t>Income Tax consequences relating to dividend payment</t>
  </si>
  <si>
    <t>Amount of income tax consequences of dividends not recognized as a liability</t>
  </si>
  <si>
    <t>Amounts of potential income tax consequences</t>
  </si>
  <si>
    <t>Deferred tax assets subject to conditions to future profits</t>
  </si>
  <si>
    <t>V.</t>
  </si>
  <si>
    <t>Reconciliation of Statutory Tax to Effective Tax</t>
  </si>
  <si>
    <t>Net Amount</t>
  </si>
  <si>
    <t>%</t>
  </si>
  <si>
    <t>Tax expense using statutory rate</t>
  </si>
  <si>
    <t>Net profit before taxes</t>
  </si>
  <si>
    <t>Statutory tax rate</t>
  </si>
  <si>
    <t>Tax effect of rates in other jurisdictions</t>
  </si>
  <si>
    <t>Tax effect of non tax deductible expenses</t>
  </si>
  <si>
    <t>Tax effect of utilization of previously unrecognized tax losses</t>
  </si>
  <si>
    <t>(6)</t>
  </si>
  <si>
    <t>Tax effect on tax benefit not previously recognized in profit or loss</t>
  </si>
  <si>
    <t>(7)</t>
  </si>
  <si>
    <t>Tax effect from reassessment of unrecognized deferred tax assets</t>
  </si>
  <si>
    <t>(8)</t>
  </si>
  <si>
    <t>Tax effect of change in tax rates</t>
  </si>
  <si>
    <t>(9)</t>
  </si>
  <si>
    <t>Tax effect from under or over provisions in prior periods</t>
  </si>
  <si>
    <t>(10)</t>
  </si>
  <si>
    <t>Other Increase (decrease) in sautory tax charge</t>
  </si>
  <si>
    <t>(11)</t>
  </si>
  <si>
    <t>Tax expense using effective rate</t>
  </si>
  <si>
    <t>11.1</t>
  </si>
  <si>
    <t>11.2</t>
  </si>
  <si>
    <t>Effective tax rate</t>
  </si>
  <si>
    <t>155050000000000000</t>
  </si>
  <si>
    <t>230700000000000000</t>
  </si>
  <si>
    <t>155051000000000000</t>
  </si>
  <si>
    <t>155051000500000000</t>
  </si>
  <si>
    <t>155051001000000000</t>
  </si>
  <si>
    <t>155051001500000000</t>
  </si>
  <si>
    <t>155051009500000000</t>
  </si>
  <si>
    <t>615050000000000000</t>
  </si>
  <si>
    <t>615050500000000000</t>
  </si>
  <si>
    <t>615051000000000000</t>
  </si>
  <si>
    <t>615051500000000000</t>
  </si>
  <si>
    <t>615059500000000000</t>
  </si>
  <si>
    <t>615100000000000000</t>
  </si>
  <si>
    <t>615100500000000000</t>
  </si>
  <si>
    <t>615101000000000000</t>
  </si>
  <si>
    <t>615101500000000000</t>
  </si>
  <si>
    <t>615102000000000000</t>
  </si>
  <si>
    <t>615109500000000000</t>
  </si>
  <si>
    <t>615150000000000000</t>
  </si>
  <si>
    <t>615200000000000000</t>
  </si>
  <si>
    <t>615000018500600000</t>
  </si>
  <si>
    <t>615000018505600000</t>
  </si>
  <si>
    <t>615000018510600000</t>
  </si>
  <si>
    <t>615000019000600000</t>
  </si>
  <si>
    <t>615000019005600000</t>
  </si>
  <si>
    <t>615000019010600000</t>
  </si>
  <si>
    <t>615000019500600000</t>
  </si>
  <si>
    <t>615000020500600000</t>
  </si>
  <si>
    <t>615000020505600000</t>
  </si>
  <si>
    <t>615000020510600000</t>
  </si>
  <si>
    <t>615000021000600000</t>
  </si>
  <si>
    <t>Tax effect of nontaxable revenues</t>
  </si>
  <si>
    <t>615000021500600000</t>
  </si>
  <si>
    <t>615000022000600000</t>
  </si>
  <si>
    <t>615000022500600000</t>
  </si>
  <si>
    <t>615000023000600000</t>
  </si>
  <si>
    <t>615000023500600000</t>
  </si>
  <si>
    <t>615000024000600000</t>
  </si>
  <si>
    <t>615000024500600000</t>
  </si>
  <si>
    <t>615000025000600000</t>
  </si>
  <si>
    <t>615000025500600000</t>
  </si>
  <si>
    <t>615000025505600000</t>
  </si>
  <si>
    <t>615000025510600000</t>
  </si>
  <si>
    <t>LGUs</t>
  </si>
  <si>
    <t>Total Amount</t>
  </si>
  <si>
    <t>Unquoted Debt Securities Classified as Loans</t>
  </si>
  <si>
    <t>165300000000113100</t>
  </si>
  <si>
    <t>165300000000113200</t>
  </si>
  <si>
    <t>165300000000113300</t>
  </si>
  <si>
    <t>Total HTM Securities</t>
  </si>
  <si>
    <t>Fair Value of Unquoted Debt Securities Classified as Loans</t>
  </si>
  <si>
    <t>130001000000100000</t>
  </si>
  <si>
    <t xml:space="preserve">Public Sector Entities </t>
  </si>
  <si>
    <t>Held to Maturity Financial Assets</t>
  </si>
  <si>
    <t>165251000000113100</t>
  </si>
  <si>
    <t>165251000000113200</t>
  </si>
  <si>
    <t>165251000000113300</t>
  </si>
  <si>
    <t>x</t>
  </si>
  <si>
    <t>-</t>
  </si>
  <si>
    <t>Seq. No.</t>
  </si>
  <si>
    <t>Foreign Offices</t>
  </si>
  <si>
    <t>Amounts set aside for estimated credit losses</t>
  </si>
  <si>
    <t>Amounts reversed for estimated credit losses</t>
  </si>
  <si>
    <t>Fair Value of Held to Maturity Financial Assets</t>
  </si>
  <si>
    <t>In US$</t>
  </si>
  <si>
    <t>Peso Equivalent</t>
  </si>
  <si>
    <t>125001000000100000</t>
  </si>
  <si>
    <t>125001000000110000</t>
  </si>
  <si>
    <t>125001000000111000</t>
  </si>
  <si>
    <t>125001000000112000</t>
  </si>
  <si>
    <t>125001000000113000</t>
  </si>
  <si>
    <t>125001000000113100</t>
  </si>
  <si>
    <t>125001000000113200</t>
  </si>
  <si>
    <t>125001000000113300</t>
  </si>
  <si>
    <t>125001000000130000</t>
  </si>
  <si>
    <t>125001000000140000</t>
  </si>
  <si>
    <t>125001000000141000</t>
  </si>
  <si>
    <t>125001000000142000</t>
  </si>
  <si>
    <t>125001000000160000</t>
  </si>
  <si>
    <t>125001000000161000</t>
  </si>
  <si>
    <t>125001000000162000</t>
  </si>
  <si>
    <t>125001000000200000</t>
  </si>
  <si>
    <t>125001000000210000</t>
  </si>
  <si>
    <t>125001000000220000</t>
  </si>
  <si>
    <t>125001000000230000</t>
  </si>
  <si>
    <t>125001000000231000</t>
  </si>
  <si>
    <t>125001000000232000</t>
  </si>
  <si>
    <t>125001000000240000</t>
  </si>
  <si>
    <t>125001000000300000</t>
  </si>
  <si>
    <t>TOTAL</t>
  </si>
  <si>
    <t>125001000000000000</t>
  </si>
  <si>
    <t>FCDU</t>
  </si>
  <si>
    <t xml:space="preserve"> Others </t>
  </si>
  <si>
    <t>220100009500100000</t>
  </si>
  <si>
    <t>220100009500200000</t>
  </si>
  <si>
    <t>999000000000000000</t>
  </si>
  <si>
    <t>_a</t>
  </si>
  <si>
    <t>130001000000113100</t>
  </si>
  <si>
    <t>130001000000113200</t>
  </si>
  <si>
    <t>130001000000113300</t>
  </si>
  <si>
    <t>220100002525170000</t>
  </si>
  <si>
    <t>Solo Reports</t>
  </si>
  <si>
    <t xml:space="preserve">Government </t>
  </si>
  <si>
    <t>Treasury Bills</t>
  </si>
  <si>
    <t>165201000000111100</t>
  </si>
  <si>
    <t>Treasury Bonds</t>
  </si>
  <si>
    <t>165201000000111200</t>
  </si>
  <si>
    <t>Others (Specify e.g. Retail Bonds)</t>
  </si>
  <si>
    <t>165201000000111300</t>
  </si>
  <si>
    <t>NBQBs</t>
  </si>
  <si>
    <t>165201000000161100</t>
  </si>
  <si>
    <t xml:space="preserve">Others </t>
  </si>
  <si>
    <t>165201000000161200</t>
  </si>
  <si>
    <t>125001000000111100</t>
  </si>
  <si>
    <t>125001000000111200</t>
  </si>
  <si>
    <t>125001000000111300</t>
  </si>
  <si>
    <t>125001000000161100</t>
  </si>
  <si>
    <t>125001000000161200</t>
  </si>
  <si>
    <t>165251000000111100</t>
  </si>
  <si>
    <t>165251000000111200</t>
  </si>
  <si>
    <t>165251000000111300</t>
  </si>
  <si>
    <t>165251000000161100</t>
  </si>
  <si>
    <t>165251000000161200</t>
  </si>
  <si>
    <t>130001000000111100</t>
  </si>
  <si>
    <t>130001000000111200</t>
  </si>
  <si>
    <t>130001000000111300</t>
  </si>
  <si>
    <t>130001000000161100</t>
  </si>
  <si>
    <t>130001000000161200</t>
  </si>
  <si>
    <t>165300000000111100</t>
  </si>
  <si>
    <t>165300000000111200</t>
  </si>
  <si>
    <t>165300000000111300</t>
  </si>
  <si>
    <t>165300000000161100</t>
  </si>
  <si>
    <t>165300000000161200</t>
  </si>
  <si>
    <t>220100002005141110</t>
  </si>
  <si>
    <t>220100002005141120</t>
  </si>
  <si>
    <t>220100002005141210</t>
  </si>
  <si>
    <t>220100002005141220</t>
  </si>
  <si>
    <t>220100002005142010</t>
  </si>
  <si>
    <t>220100002005142020</t>
  </si>
  <si>
    <t>(a.3)</t>
  </si>
  <si>
    <t>220100002005143000</t>
  </si>
  <si>
    <t>NBQBS</t>
  </si>
  <si>
    <t>Sequence No.</t>
  </si>
  <si>
    <t>165251000000100000</t>
  </si>
  <si>
    <t>165251000000110000</t>
  </si>
  <si>
    <t>165251000000111000</t>
  </si>
  <si>
    <t>165251000000112000</t>
  </si>
  <si>
    <t>165251000000113000</t>
  </si>
  <si>
    <t>165251000000130000</t>
  </si>
  <si>
    <t>165251000000140000</t>
  </si>
  <si>
    <t>165251000000141000</t>
  </si>
  <si>
    <t>165251000000142000</t>
  </si>
  <si>
    <t>165251000000160000</t>
  </si>
  <si>
    <t>165251000000161000</t>
  </si>
  <si>
    <t>165251000000162000</t>
  </si>
  <si>
    <t>165251000000200000</t>
  </si>
  <si>
    <t>165251000000210000</t>
  </si>
  <si>
    <t>165251000000220000</t>
  </si>
  <si>
    <t>165251000000230000</t>
  </si>
  <si>
    <t>165251000000231000</t>
  </si>
  <si>
    <t>165251000000232000</t>
  </si>
  <si>
    <t>165251000000240000</t>
  </si>
  <si>
    <t>165251000000300000</t>
  </si>
  <si>
    <t>165251000000000000</t>
  </si>
  <si>
    <t>130001000000110000</t>
  </si>
  <si>
    <t>130001000000111000</t>
  </si>
  <si>
    <t>130001000000112000</t>
  </si>
  <si>
    <t>130001000000113000</t>
  </si>
  <si>
    <t>130001000000130000</t>
  </si>
  <si>
    <t>130001000000140000</t>
  </si>
  <si>
    <t>130001000000141000</t>
  </si>
  <si>
    <t>130001000000142000</t>
  </si>
  <si>
    <t>130001000000160000</t>
  </si>
  <si>
    <t>130001000000161000</t>
  </si>
  <si>
    <t>130001000000162000</t>
  </si>
  <si>
    <t>130001000000200000</t>
  </si>
  <si>
    <t>130001000000210000</t>
  </si>
  <si>
    <t>130001000000220000</t>
  </si>
  <si>
    <t>130001000000230000</t>
  </si>
  <si>
    <t>130001000000231000</t>
  </si>
  <si>
    <t>130001000000232000</t>
  </si>
  <si>
    <t>130001000000240000</t>
  </si>
  <si>
    <t>130001000000300000</t>
  </si>
  <si>
    <t>130001000000000000</t>
  </si>
  <si>
    <t>165300000000100000</t>
  </si>
  <si>
    <t>165300000000110000</t>
  </si>
  <si>
    <t>165300000000111000</t>
  </si>
  <si>
    <t>165300000000112000</t>
  </si>
  <si>
    <t>165300000000113000</t>
  </si>
  <si>
    <t>165300000000130000</t>
  </si>
  <si>
    <t>165300000000140000</t>
  </si>
  <si>
    <t>165300000000141000</t>
  </si>
  <si>
    <t>165300000000142000</t>
  </si>
  <si>
    <t>165300000000160000</t>
  </si>
  <si>
    <t>165300000000161000</t>
  </si>
  <si>
    <t>165300000000162000</t>
  </si>
  <si>
    <t>165300000000200000</t>
  </si>
  <si>
    <t>165300000000210000</t>
  </si>
  <si>
    <t>165300000000220000</t>
  </si>
  <si>
    <t>165300000000230000</t>
  </si>
  <si>
    <t>165300000000231000</t>
  </si>
  <si>
    <t>165300000000232000</t>
  </si>
  <si>
    <t>165300000000240000</t>
  </si>
  <si>
    <t>165300000000300000</t>
  </si>
  <si>
    <t>165300000000000000</t>
  </si>
  <si>
    <t>Schedule of Tax Assets and Liabilities</t>
  </si>
  <si>
    <t>220100002005200000</t>
  </si>
  <si>
    <t>220100002005231000</t>
  </si>
  <si>
    <t>220100002005232000</t>
  </si>
  <si>
    <t>Loans and Receivables - Others</t>
  </si>
  <si>
    <t>Classified as to Status Per PAS 39</t>
  </si>
  <si>
    <t>Carrying amount of unimpaired assets before allowance for credit losses</t>
  </si>
  <si>
    <t>Carrying amount of past due assets before allowance for credit losses</t>
  </si>
  <si>
    <t>Carrying amount of the impaired assets before allowance for credit losses</t>
  </si>
  <si>
    <t>Specific allowances for individually assessed financial assets</t>
  </si>
  <si>
    <t>Specific allowances for collectively assessed financial assets</t>
  </si>
  <si>
    <t xml:space="preserve">Collateral and other credit enhancements received as security for the related impaired and past due assets                                                  </t>
  </si>
  <si>
    <t>≤ 30 Days</t>
  </si>
  <si>
    <t>&gt; 30 days  ≤ 90 days</t>
  </si>
  <si>
    <t>&gt; 90 days  ≤ 180 days</t>
  </si>
  <si>
    <t>&gt; 180 days  ≤ 1 year</t>
  </si>
  <si>
    <t>&gt; 1 year</t>
  </si>
  <si>
    <t>Residents</t>
  </si>
  <si>
    <t>140150000000100000</t>
  </si>
  <si>
    <t xml:space="preserve">Loans to Government </t>
  </si>
  <si>
    <t>140150000500120000</t>
  </si>
  <si>
    <t>140150000500121000</t>
  </si>
  <si>
    <t>140150000500122000</t>
  </si>
  <si>
    <t>140150000500123000</t>
  </si>
  <si>
    <t>140150000500123100</t>
  </si>
  <si>
    <t>140150000500123200</t>
  </si>
  <si>
    <t>140150000500123300</t>
  </si>
  <si>
    <t>Agrarian Reform / Other Agricultural Loans</t>
  </si>
  <si>
    <t>140150001000100000</t>
  </si>
  <si>
    <t>Agrarian Reform Loans</t>
  </si>
  <si>
    <t>140150001005100000</t>
  </si>
  <si>
    <t xml:space="preserve">b. </t>
  </si>
  <si>
    <t>Other Agricultural Credit Loans</t>
  </si>
  <si>
    <t>140150001010100000</t>
  </si>
  <si>
    <t>140150002000100000</t>
  </si>
  <si>
    <t>Small and Medium Enterprise Loans</t>
  </si>
  <si>
    <t>140150002500100000</t>
  </si>
  <si>
    <t>140150002505100000</t>
  </si>
  <si>
    <t>140150002510100000</t>
  </si>
  <si>
    <t>6.</t>
  </si>
  <si>
    <t>140150003000100000</t>
  </si>
  <si>
    <t>7.</t>
  </si>
  <si>
    <t>Loans to Private Corporations</t>
  </si>
  <si>
    <t>140150003500160000</t>
  </si>
  <si>
    <t>140150003500161000</t>
  </si>
  <si>
    <t>140150003500162000</t>
  </si>
  <si>
    <t>8.</t>
  </si>
  <si>
    <t>140150004000100000</t>
  </si>
  <si>
    <t>9.</t>
  </si>
  <si>
    <t>140150004500100000</t>
  </si>
  <si>
    <t>Credit Card</t>
  </si>
  <si>
    <t>140150004505100000</t>
  </si>
  <si>
    <t>Auto Loans</t>
  </si>
  <si>
    <t>140150004510100000</t>
  </si>
  <si>
    <t>140150004515100000</t>
  </si>
  <si>
    <t>Loans to Individuals for Other Purposes</t>
  </si>
  <si>
    <t>140150005000100000</t>
  </si>
  <si>
    <t>Non-Residents</t>
  </si>
  <si>
    <t>140150000000200000</t>
  </si>
  <si>
    <t>140150005500200000</t>
  </si>
  <si>
    <t>140150006000200000</t>
  </si>
  <si>
    <t>Loans to Corporations</t>
  </si>
  <si>
    <t>140150006500200000</t>
  </si>
  <si>
    <t>4.</t>
  </si>
  <si>
    <t xml:space="preserve">Loans to Individuals </t>
  </si>
  <si>
    <t>140150007000200000</t>
  </si>
  <si>
    <t>140150000000000000</t>
  </si>
  <si>
    <t>Microfinance Loans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</si>
  <si>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</si>
  <si>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</si>
  <si>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</si>
  <si>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</si>
  <si>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</si>
  <si>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</si>
  <si>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</si>
  <si>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</si>
  <si>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</si>
  <si>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</si>
  <si>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</si>
  <si>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</si>
  <si>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</si>
  <si>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</si>
  <si>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</si>
  <si>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</si>
  <si>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</si>
  <si>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</si>
  <si>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</si>
  <si>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</si>
  <si>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</si>
  <si>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</si>
  <si>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</si>
  <si>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</si>
  <si>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</si>
  <si>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</si>
  <si>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</si>
  <si>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</si>
  <si>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</si>
  <si>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</si>
  <si>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</si>
  <si>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</si>
  <si>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Total UDS Classified as Loans</t>
  </si>
  <si>
    <t>CHINA BANK SAVINGS INC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</si>
  <si>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</si>
  <si>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</si>
  <si>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</si>
  <si>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</si>
  <si>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</si>
  <si>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</si>
  <si>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</si>
  <si>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</si>
  <si>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</si>
  <si>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Aging of Accounts</t>
  </si>
  <si>
    <t>(At net carrying amount)</t>
  </si>
  <si>
    <r>
      <t xml:space="preserve">Aging of Accounts </t>
    </r>
    <r>
      <rPr>
        <b/>
        <vertAlign val="superscript"/>
        <sz val="8"/>
        <rFont val="Arial"/>
        <family val="2"/>
      </rPr>
      <t>1/</t>
    </r>
  </si>
  <si>
    <t>≤ 3 years</t>
  </si>
  <si>
    <t>&gt; 3 years but  ≤ 5 years</t>
  </si>
  <si>
    <t>&gt; 5 years but  ≤ 10 years</t>
  </si>
  <si>
    <t>&gt; 10 years</t>
  </si>
  <si>
    <t>ROPA</t>
  </si>
  <si>
    <t xml:space="preserve">(1) </t>
  </si>
  <si>
    <t>Land</t>
  </si>
  <si>
    <t>195501002000000000</t>
  </si>
  <si>
    <t xml:space="preserve">(2) </t>
  </si>
  <si>
    <t>Buildings</t>
  </si>
  <si>
    <t>195501002500000000</t>
  </si>
  <si>
    <t xml:space="preserve">(3) </t>
  </si>
  <si>
    <t>Other Properties Acquired</t>
  </si>
  <si>
    <t>195501006000000000</t>
  </si>
  <si>
    <t>195501000000000000</t>
  </si>
  <si>
    <t>NCAHS</t>
  </si>
  <si>
    <r>
      <t xml:space="preserve">Aging of Accounts </t>
    </r>
    <r>
      <rPr>
        <b/>
        <vertAlign val="superscript"/>
        <sz val="8"/>
        <rFont val="Arial"/>
        <family val="2"/>
      </rPr>
      <t>2/</t>
    </r>
  </si>
  <si>
    <t>Additional Information</t>
  </si>
  <si>
    <t>≤ 1 year</t>
  </si>
  <si>
    <t>&gt; 1 year but  ≤ 2 years</t>
  </si>
  <si>
    <t>&gt; 2 years but  ≤ 3 years</t>
  </si>
  <si>
    <t>&gt; 3 years</t>
  </si>
  <si>
    <t>(1) Aging of NCAHS from date of classification</t>
  </si>
  <si>
    <t>Building</t>
  </si>
  <si>
    <t>Others (pls specify)</t>
  </si>
  <si>
    <r>
      <t>1/</t>
    </r>
    <r>
      <rPr>
        <sz val="8"/>
        <rFont val="Arial"/>
        <family val="2"/>
      </rPr>
      <t xml:space="preserve"> Reckoned from date of acquisition of real and other properties in settlement of loans</t>
    </r>
  </si>
  <si>
    <r>
      <t>2/</t>
    </r>
    <r>
      <rPr>
        <sz val="8"/>
        <rFont val="Arial"/>
        <family val="2"/>
      </rPr>
      <t xml:space="preserve"> Reckoned from date of reclassification of real and other properties to the NCAHS account</t>
    </r>
  </si>
  <si>
    <t xml:space="preserve">Movements in Real and Other Properties </t>
  </si>
  <si>
    <t>Acquired/Non-Current Assets Held for Sale</t>
  </si>
  <si>
    <t>Opening Balance (net carrying amount)</t>
  </si>
  <si>
    <t>Movements in ROPA/NCAHS During the Period</t>
  </si>
  <si>
    <t>Closing Balance (net carrying amount)</t>
  </si>
  <si>
    <t>Acquisitions (at cost)</t>
  </si>
  <si>
    <t>Disposals (net of depreciation and accumulated impairment)</t>
  </si>
  <si>
    <t>Cost</t>
  </si>
  <si>
    <t>Accumulated Depreciation</t>
  </si>
  <si>
    <t>Allowance for Losses</t>
  </si>
  <si>
    <t>Net Carrying Amount</t>
  </si>
  <si>
    <t>150100002000000000</t>
  </si>
  <si>
    <t>150100002500000000</t>
  </si>
  <si>
    <t>150100006000000000</t>
  </si>
  <si>
    <t>150100000000000000</t>
  </si>
  <si>
    <t>150150002000000000</t>
  </si>
  <si>
    <t>150150002500000000</t>
  </si>
  <si>
    <t>150150006000000000</t>
  </si>
  <si>
    <t>150150000000000000</t>
  </si>
  <si>
    <t>Depreciation Expense Additions/(Deductions)</t>
  </si>
  <si>
    <t>Provision for Impairment Additions/(Deductions)</t>
  </si>
  <si>
    <t>Other Adjustments Additions/(Deductions)</t>
  </si>
  <si>
    <t xml:space="preserve">Real and Other Properties Acquired/Non-Current Assets Held for Sale (For Annual Submission) </t>
  </si>
  <si>
    <r>
      <t>(For Annual Submission)</t>
    </r>
    <r>
      <rPr>
        <b/>
        <sz val="12"/>
        <rFont val="Times New Roman"/>
        <family val="1"/>
      </rPr>
      <t xml:space="preserve"> </t>
    </r>
  </si>
  <si>
    <t xml:space="preserve">Reclassifications (net of depreciation and accumulated impairment) Additions/(Deductions) </t>
  </si>
  <si>
    <t>150150000000600000</t>
  </si>
  <si>
    <t>150150002000600000</t>
  </si>
  <si>
    <t>150150002500600000</t>
  </si>
  <si>
    <t>150150099500600000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</si>
  <si>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</si>
  <si>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</si>
  <si>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</si>
  <si>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</si>
  <si>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</si>
  <si>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5.</t>
  </si>
  <si>
    <t>Amount of ROPA reclassified to bank premises, furniture, fixture and equipment during the year</t>
  </si>
  <si>
    <t>150100000000610000</t>
  </si>
  <si>
    <t>150100002000610000</t>
  </si>
  <si>
    <t>150100002500610000</t>
  </si>
  <si>
    <t xml:space="preserve">(c) </t>
  </si>
  <si>
    <t>150100006000610000</t>
  </si>
  <si>
    <t>Amount of ROPA reclassified from bank premises, furniture, fixture and equipment during the year</t>
  </si>
  <si>
    <t>150100000000620000</t>
  </si>
  <si>
    <t>150100002000620000</t>
  </si>
  <si>
    <t>150100002500620000</t>
  </si>
  <si>
    <t>150100006000620000</t>
  </si>
  <si>
    <t>SUN SAVINGS BANK INC</t>
  </si>
  <si>
    <t>QUEZON COCONUT BANK INC (A TB)</t>
  </si>
  <si>
    <t xml:space="preserve">Contracts to Sell </t>
  </si>
  <si>
    <t xml:space="preserve">Loans to Individuals for Housing Purposes 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</si>
  <si>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</si>
  <si>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</si>
  <si>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</si>
  <si>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</si>
  <si>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</si>
  <si>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</si>
  <si>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</si>
  <si>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</si>
  <si>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</si>
  <si>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</si>
  <si>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</si>
  <si>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</si>
  <si>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</si>
  <si>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</si>
  <si>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</si>
  <si>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</si>
  <si>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</si>
  <si>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</si>
  <si>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</si>
  <si>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</si>
  <si>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</si>
  <si>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</si>
  <si>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</si>
  <si>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</si>
  <si>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</si>
  <si>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d.</t>
  </si>
  <si>
    <t>140150004512100000</t>
  </si>
  <si>
    <t>Microenterprise Loans</t>
  </si>
  <si>
    <t>140150002005100000</t>
  </si>
  <si>
    <t>Other Microenterprise Loans</t>
  </si>
  <si>
    <t>140150002010100000</t>
  </si>
  <si>
    <t>Small Enterprises</t>
  </si>
  <si>
    <t>Medium Enterprise</t>
  </si>
  <si>
    <t>140150004510171000</t>
  </si>
  <si>
    <t>Motorcycle Loans</t>
  </si>
  <si>
    <t>140150004510172000</t>
  </si>
  <si>
    <t>Motor Vehicle Loans</t>
  </si>
  <si>
    <t>Loans to Individuals Primarily for Personal Use Purposes</t>
  </si>
  <si>
    <t>Salary-Based General-Purpose Consumption Loans</t>
  </si>
  <si>
    <t>v14.0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</si>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</sst>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_);\(0\)"/>
    <numFmt numFmtId="169" formatCode="00000000000#"/>
    <numFmt numFmtId="178" formatCode="##,###,###,###,###,##0.00"/>
    <numFmt numFmtId="179" formatCode="0.000000%"/>
  </numFmts>
  <fonts count="27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0"/>
      <color indexed="9"/>
      <name val="Arial"/>
      <family val="2"/>
    </font>
    <font>
      <sz val="10"/>
      <color indexed="12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sz val="8"/>
      <color indexed="9"/>
      <name val="Wingdings 3"/>
      <family val="1"/>
      <charset val="2"/>
    </font>
    <font>
      <sz val="8"/>
      <color indexed="10"/>
      <name val="Arial"/>
      <family val="2"/>
    </font>
    <font>
      <b/>
      <sz val="9"/>
      <name val="Arial"/>
      <family val="2"/>
    </font>
    <font>
      <vertAlign val="superscript"/>
      <sz val="8"/>
      <name val="Arial"/>
      <family val="2"/>
    </font>
    <font>
      <b/>
      <vertAlign val="superscript"/>
      <sz val="8"/>
      <name val="Arial"/>
      <family val="2"/>
    </font>
    <font>
      <b/>
      <sz val="12"/>
      <name val="Times New Roman"/>
      <family val="1"/>
    </font>
    <font>
      <sz val="8"/>
      <name val="Courier New"/>
      <family val="3"/>
    </font>
    <font>
      <sz val="8"/>
      <color rgb="FF0000FF"/>
      <name val="Arial"/>
      <family val="2"/>
    </font>
    <font>
      <sz val="10"/>
      <color rgb="FF00B0F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9" fillId="0" borderId="0"/>
  </cellStyleXfs>
  <cellXfs count="486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0" borderId="0" xfId="0" applyFont="1" applyFill="1" applyBorder="1"/>
    <xf numFmtId="0" fontId="5" fillId="0" borderId="0" xfId="0" applyFont="1" applyAlignment="1" applyProtection="1">
      <alignment horizontal="left"/>
    </xf>
    <xf numFmtId="0" fontId="0" fillId="0" borderId="0" xfId="0" applyProtection="1"/>
    <xf numFmtId="0" fontId="0" fillId="0" borderId="1" xfId="0" applyBorder="1" applyProtection="1"/>
    <xf numFmtId="0" fontId="7" fillId="0" borderId="0" xfId="0" applyFont="1" applyAlignment="1" applyProtection="1">
      <alignment horizontal="left"/>
    </xf>
    <xf numFmtId="0" fontId="0" fillId="0" borderId="0" xfId="0" applyBorder="1" applyProtection="1"/>
    <xf numFmtId="4" fontId="6" fillId="0" borderId="2" xfId="0" applyNumberFormat="1" applyFont="1" applyBorder="1" applyProtection="1"/>
    <xf numFmtId="0" fontId="11" fillId="0" borderId="0" xfId="0" applyFont="1" applyBorder="1" applyProtection="1"/>
    <xf numFmtId="0" fontId="2" fillId="0" borderId="0" xfId="0" applyFont="1" applyBorder="1"/>
    <xf numFmtId="1" fontId="0" fillId="0" borderId="0" xfId="0" applyNumberForma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</xf>
    <xf numFmtId="0" fontId="0" fillId="0" borderId="0" xfId="0" applyBorder="1"/>
    <xf numFmtId="0" fontId="2" fillId="0" borderId="0" xfId="0" applyFont="1" applyFill="1" applyBorder="1" applyAlignment="1">
      <alignment vertical="top"/>
    </xf>
    <xf numFmtId="0" fontId="5" fillId="0" borderId="0" xfId="0" applyFont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4" xfId="0" applyFont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vertical="top"/>
    </xf>
    <xf numFmtId="0" fontId="11" fillId="0" borderId="0" xfId="0" applyFont="1" applyBorder="1"/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/>
    <xf numFmtId="0" fontId="4" fillId="0" borderId="0" xfId="0" applyFont="1" applyFill="1" applyBorder="1" applyAlignment="1">
      <alignment vertical="top"/>
    </xf>
    <xf numFmtId="178" fontId="6" fillId="0" borderId="2" xfId="0" applyNumberFormat="1" applyFont="1" applyBorder="1" applyProtection="1"/>
    <xf numFmtId="0" fontId="2" fillId="0" borderId="0" xfId="0" quotePrefix="1" applyFont="1" applyBorder="1"/>
    <xf numFmtId="164" fontId="2" fillId="0" borderId="0" xfId="0" applyNumberFormat="1" applyFont="1" applyFill="1" applyBorder="1"/>
    <xf numFmtId="0" fontId="2" fillId="0" borderId="0" xfId="0" applyFont="1" applyAlignment="1">
      <alignment vertical="top"/>
    </xf>
    <xf numFmtId="49" fontId="2" fillId="0" borderId="0" xfId="0" applyNumberFormat="1" applyFont="1" applyAlignment="1">
      <alignment vertical="top"/>
    </xf>
    <xf numFmtId="0" fontId="5" fillId="0" borderId="5" xfId="0" applyFont="1" applyFill="1" applyBorder="1" applyAlignment="1">
      <alignment horizontal="left"/>
    </xf>
    <xf numFmtId="0" fontId="2" fillId="0" borderId="0" xfId="0" applyFont="1" applyAlignment="1"/>
    <xf numFmtId="0" fontId="2" fillId="0" borderId="0" xfId="0" applyFont="1"/>
    <xf numFmtId="0" fontId="2" fillId="0" borderId="2" xfId="0" applyFont="1" applyBorder="1" applyAlignment="1">
      <alignment horizontal="center" vertical="center" wrapText="1"/>
    </xf>
    <xf numFmtId="0" fontId="2" fillId="0" borderId="6" xfId="0" applyFont="1" applyBorder="1" applyProtection="1"/>
    <xf numFmtId="0" fontId="2" fillId="0" borderId="6" xfId="0" applyFont="1" applyBorder="1"/>
    <xf numFmtId="0" fontId="2" fillId="0" borderId="1" xfId="0" applyFont="1" applyBorder="1"/>
    <xf numFmtId="0" fontId="2" fillId="0" borderId="7" xfId="0" applyFont="1" applyBorder="1"/>
    <xf numFmtId="0" fontId="2" fillId="0" borderId="0" xfId="0" applyFont="1" applyBorder="1" applyProtection="1"/>
    <xf numFmtId="0" fontId="2" fillId="0" borderId="2" xfId="0" applyFont="1" applyBorder="1" applyProtection="1"/>
    <xf numFmtId="0" fontId="5" fillId="0" borderId="2" xfId="0" applyFont="1" applyFill="1" applyBorder="1" applyAlignment="1">
      <alignment vertical="center"/>
    </xf>
    <xf numFmtId="0" fontId="5" fillId="0" borderId="8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169" fontId="5" fillId="0" borderId="2" xfId="0" applyNumberFormat="1" applyFont="1" applyBorder="1" applyAlignment="1" applyProtection="1">
      <alignment horizontal="center" vertical="center"/>
    </xf>
    <xf numFmtId="178" fontId="7" fillId="0" borderId="2" xfId="0" applyNumberFormat="1" applyFont="1" applyBorder="1" applyProtection="1">
      <protection locked="0"/>
    </xf>
    <xf numFmtId="0" fontId="2" fillId="0" borderId="2" xfId="0" quotePrefix="1" applyFont="1" applyFill="1" applyBorder="1"/>
    <xf numFmtId="0" fontId="2" fillId="0" borderId="2" xfId="0" quotePrefix="1" applyFont="1" applyFill="1" applyBorder="1" applyAlignment="1">
      <alignment horizontal="center"/>
    </xf>
    <xf numFmtId="0" fontId="2" fillId="0" borderId="2" xfId="0" applyFont="1" applyFill="1" applyBorder="1"/>
    <xf numFmtId="0" fontId="5" fillId="0" borderId="2" xfId="0" applyFont="1" applyFill="1" applyBorder="1"/>
    <xf numFmtId="0" fontId="5" fillId="0" borderId="2" xfId="0" applyFont="1" applyFill="1" applyBorder="1" applyAlignment="1">
      <alignment vertical="top"/>
    </xf>
    <xf numFmtId="0" fontId="2" fillId="0" borderId="2" xfId="0" quotePrefix="1" applyFont="1" applyFill="1" applyBorder="1" applyAlignment="1">
      <alignment vertical="top"/>
    </xf>
    <xf numFmtId="0" fontId="2" fillId="0" borderId="2" xfId="0" applyFont="1" applyFill="1" applyBorder="1" applyAlignment="1">
      <alignment horizontal="left" wrapText="1"/>
    </xf>
    <xf numFmtId="4" fontId="7" fillId="0" borderId="2" xfId="0" applyNumberFormat="1" applyFont="1" applyBorder="1" applyProtection="1">
      <protection locked="0"/>
    </xf>
    <xf numFmtId="0" fontId="2" fillId="0" borderId="2" xfId="0" applyFont="1" applyFill="1" applyBorder="1" applyAlignment="1">
      <alignment vertical="top"/>
    </xf>
    <xf numFmtId="0" fontId="1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7" fillId="0" borderId="0" xfId="0" applyFont="1" applyAlignment="1" applyProtection="1">
      <alignment horizontal="left"/>
      <protection hidden="1"/>
    </xf>
    <xf numFmtId="0" fontId="0" fillId="0" borderId="2" xfId="0" applyBorder="1" applyProtection="1">
      <protection hidden="1"/>
    </xf>
    <xf numFmtId="4" fontId="15" fillId="0" borderId="2" xfId="0" applyNumberFormat="1" applyFont="1" applyBorder="1" applyProtection="1">
      <protection hidden="1"/>
    </xf>
    <xf numFmtId="0" fontId="0" fillId="0" borderId="2" xfId="0" applyBorder="1"/>
    <xf numFmtId="4" fontId="6" fillId="0" borderId="2" xfId="0" applyNumberFormat="1" applyFont="1" applyBorder="1" applyProtection="1">
      <protection hidden="1"/>
    </xf>
    <xf numFmtId="2" fontId="6" fillId="0" borderId="2" xfId="0" applyNumberFormat="1" applyFont="1" applyBorder="1" applyProtection="1"/>
    <xf numFmtId="2" fontId="16" fillId="0" borderId="2" xfId="0" applyNumberFormat="1" applyFont="1" applyFill="1" applyBorder="1" applyProtection="1">
      <protection hidden="1"/>
    </xf>
    <xf numFmtId="4" fontId="6" fillId="2" borderId="2" xfId="0" applyNumberFormat="1" applyFont="1" applyFill="1" applyBorder="1" applyProtection="1">
      <protection hidden="1"/>
    </xf>
    <xf numFmtId="2" fontId="6" fillId="2" borderId="2" xfId="0" applyNumberFormat="1" applyFont="1" applyFill="1" applyBorder="1" applyProtection="1">
      <protection hidden="1"/>
    </xf>
    <xf numFmtId="178" fontId="7" fillId="2" borderId="2" xfId="0" applyNumberFormat="1" applyFont="1" applyFill="1" applyBorder="1" applyProtection="1">
      <protection hidden="1"/>
    </xf>
    <xf numFmtId="2" fontId="7" fillId="2" borderId="2" xfId="0" applyNumberFormat="1" applyFont="1" applyFill="1" applyBorder="1" applyProtection="1">
      <protection hidden="1"/>
    </xf>
    <xf numFmtId="0" fontId="5" fillId="0" borderId="0" xfId="0" applyFont="1" applyBorder="1" applyAlignment="1">
      <alignment horizontal="center" vertical="center"/>
    </xf>
    <xf numFmtId="0" fontId="7" fillId="3" borderId="2" xfId="0" applyFont="1" applyFill="1" applyBorder="1" applyAlignment="1" applyProtection="1">
      <alignment vertical="top"/>
      <protection hidden="1"/>
    </xf>
    <xf numFmtId="2" fontId="7" fillId="3" borderId="2" xfId="0" applyNumberFormat="1" applyFont="1" applyFill="1" applyBorder="1" applyAlignment="1" applyProtection="1">
      <alignment vertical="top"/>
      <protection hidden="1"/>
    </xf>
    <xf numFmtId="0" fontId="7" fillId="0" borderId="0" xfId="0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4" fontId="17" fillId="0" borderId="0" xfId="0" applyNumberFormat="1" applyFont="1"/>
    <xf numFmtId="0" fontId="17" fillId="0" borderId="0" xfId="0" applyFont="1"/>
    <xf numFmtId="0" fontId="7" fillId="0" borderId="0" xfId="0" applyFont="1" applyBorder="1" applyAlignment="1">
      <alignment horizontal="center"/>
    </xf>
    <xf numFmtId="4" fontId="17" fillId="0" borderId="0" xfId="0" applyNumberFormat="1" applyFont="1" applyBorder="1"/>
    <xf numFmtId="0" fontId="17" fillId="0" borderId="0" xfId="0" applyFont="1" applyBorder="1"/>
    <xf numFmtId="4" fontId="6" fillId="0" borderId="2" xfId="0" applyNumberFormat="1" applyFont="1" applyBorder="1"/>
    <xf numFmtId="4" fontId="6" fillId="0" borderId="0" xfId="0" applyNumberFormat="1" applyFont="1" applyFill="1" applyBorder="1"/>
    <xf numFmtId="4" fontId="6" fillId="0" borderId="0" xfId="0" applyNumberFormat="1" applyFont="1" applyBorder="1"/>
    <xf numFmtId="0" fontId="0" fillId="0" borderId="2" xfId="0" applyBorder="1" applyProtection="1"/>
    <xf numFmtId="0" fontId="14" fillId="0" borderId="0" xfId="0" applyFont="1"/>
    <xf numFmtId="0" fontId="7" fillId="3" borderId="2" xfId="0" applyFont="1" applyFill="1" applyBorder="1" applyAlignment="1">
      <alignment vertical="top"/>
    </xf>
    <xf numFmtId="4" fontId="6" fillId="3" borderId="2" xfId="0" applyNumberFormat="1" applyFont="1" applyFill="1" applyBorder="1" applyProtection="1"/>
    <xf numFmtId="4" fontId="7" fillId="0" borderId="2" xfId="0" applyNumberFormat="1" applyFont="1" applyFill="1" applyBorder="1" applyAlignment="1" applyProtection="1">
      <alignment horizontal="right" vertical="top"/>
      <protection locked="0"/>
    </xf>
    <xf numFmtId="0" fontId="2" fillId="3" borderId="2" xfId="0" applyFont="1" applyFill="1" applyBorder="1"/>
    <xf numFmtId="178" fontId="6" fillId="0" borderId="0" xfId="0" applyNumberFormat="1" applyFont="1" applyBorder="1" applyProtection="1"/>
    <xf numFmtId="0" fontId="7" fillId="3" borderId="2" xfId="0" applyFont="1" applyFill="1" applyBorder="1"/>
    <xf numFmtId="178" fontId="7" fillId="0" borderId="2" xfId="0" applyNumberFormat="1" applyFont="1" applyFill="1" applyBorder="1" applyProtection="1">
      <protection locked="0"/>
    </xf>
    <xf numFmtId="178" fontId="2" fillId="0" borderId="2" xfId="0" applyNumberFormat="1" applyFont="1" applyFill="1" applyBorder="1" applyProtection="1">
      <protection locked="0"/>
    </xf>
    <xf numFmtId="178" fontId="7" fillId="0" borderId="2" xfId="0" applyNumberFormat="1" applyFont="1" applyFill="1" applyBorder="1" applyAlignment="1" applyProtection="1">
      <alignment vertical="top"/>
      <protection locked="0"/>
    </xf>
    <xf numFmtId="178" fontId="7" fillId="0" borderId="2" xfId="0" applyNumberFormat="1" applyFont="1" applyBorder="1" applyProtection="1"/>
    <xf numFmtId="0" fontId="11" fillId="0" borderId="0" xfId="0" applyFont="1" applyBorder="1" applyAlignment="1">
      <alignment horizontal="center"/>
    </xf>
    <xf numFmtId="4" fontId="6" fillId="0" borderId="2" xfId="0" applyNumberFormat="1" applyFont="1" applyFill="1" applyBorder="1"/>
    <xf numFmtId="0" fontId="5" fillId="0" borderId="10" xfId="0" applyFont="1" applyBorder="1" applyAlignment="1">
      <alignment horizontal="center" vertical="center"/>
    </xf>
    <xf numFmtId="4" fontId="17" fillId="0" borderId="11" xfId="0" applyNumberFormat="1" applyFont="1" applyBorder="1"/>
    <xf numFmtId="0" fontId="13" fillId="0" borderId="6" xfId="0" applyFont="1" applyBorder="1" applyAlignment="1" applyProtection="1">
      <alignment horizontal="right"/>
    </xf>
    <xf numFmtId="0" fontId="18" fillId="0" borderId="2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right"/>
    </xf>
    <xf numFmtId="4" fontId="6" fillId="3" borderId="2" xfId="0" applyNumberFormat="1" applyFont="1" applyFill="1" applyBorder="1" applyProtection="1">
      <protection hidden="1"/>
    </xf>
    <xf numFmtId="179" fontId="2" fillId="0" borderId="2" xfId="0" applyNumberFormat="1" applyFont="1" applyBorder="1" applyAlignment="1" applyProtection="1">
      <alignment horizontal="center" vertical="center"/>
      <protection locked="0"/>
    </xf>
    <xf numFmtId="178" fontId="7" fillId="3" borderId="2" xfId="0" applyNumberFormat="1" applyFont="1" applyFill="1" applyBorder="1" applyProtection="1"/>
    <xf numFmtId="0" fontId="5" fillId="0" borderId="11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4" fontId="7" fillId="0" borderId="2" xfId="0" applyNumberFormat="1" applyFont="1" applyFill="1" applyBorder="1" applyAlignment="1" applyProtection="1">
      <alignment vertical="top"/>
      <protection locked="0"/>
    </xf>
    <xf numFmtId="4" fontId="6" fillId="3" borderId="2" xfId="0" applyNumberFormat="1" applyFont="1" applyFill="1" applyBorder="1"/>
    <xf numFmtId="4" fontId="7" fillId="0" borderId="2" xfId="0" applyNumberFormat="1" applyFont="1" applyFill="1" applyBorder="1" applyProtection="1">
      <protection locked="0"/>
    </xf>
    <xf numFmtId="0" fontId="5" fillId="0" borderId="12" xfId="0" applyFont="1" applyBorder="1" applyAlignment="1">
      <alignment horizontal="center" vertical="center" wrapText="1"/>
    </xf>
    <xf numFmtId="0" fontId="7" fillId="3" borderId="2" xfId="0" applyFont="1" applyFill="1" applyBorder="1" applyAlignment="1" applyProtection="1">
      <alignment vertical="top"/>
    </xf>
    <xf numFmtId="178" fontId="7" fillId="3" borderId="2" xfId="0" applyNumberFormat="1" applyFont="1" applyFill="1" applyBorder="1" applyAlignment="1" applyProtection="1">
      <alignment vertical="top"/>
    </xf>
    <xf numFmtId="178" fontId="7" fillId="3" borderId="2" xfId="0" applyNumberFormat="1" applyFont="1" applyFill="1" applyBorder="1" applyProtection="1">
      <protection hidden="1"/>
    </xf>
    <xf numFmtId="178" fontId="7" fillId="0" borderId="2" xfId="0" applyNumberFormat="1" applyFont="1" applyFill="1" applyBorder="1" applyAlignment="1" applyProtection="1">
      <alignment horizontal="right"/>
      <protection locked="0"/>
    </xf>
    <xf numFmtId="4" fontId="7" fillId="0" borderId="2" xfId="0" applyNumberFormat="1" applyFont="1" applyFill="1" applyBorder="1" applyAlignment="1" applyProtection="1">
      <alignment horizontal="right"/>
      <protection locked="0"/>
    </xf>
    <xf numFmtId="4" fontId="7" fillId="2" borderId="2" xfId="0" applyNumberFormat="1" applyFont="1" applyFill="1" applyBorder="1" applyProtection="1">
      <protection hidden="1"/>
    </xf>
    <xf numFmtId="2" fontId="6" fillId="3" borderId="2" xfId="0" applyNumberFormat="1" applyFont="1" applyFill="1" applyBorder="1" applyProtection="1">
      <protection hidden="1"/>
    </xf>
    <xf numFmtId="0" fontId="0" fillId="0" borderId="0" xfId="0" applyAlignment="1" applyProtection="1">
      <alignment horizontal="left"/>
      <protection hidden="1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</xf>
    <xf numFmtId="0" fontId="4" fillId="0" borderId="0" xfId="0" applyFont="1" applyFill="1" applyBorder="1" applyAlignment="1">
      <alignment horizontal="left"/>
    </xf>
    <xf numFmtId="169" fontId="5" fillId="0" borderId="13" xfId="0" applyNumberFormat="1" applyFont="1" applyBorder="1" applyAlignment="1">
      <alignment horizontal="center" vertical="center"/>
    </xf>
    <xf numFmtId="169" fontId="5" fillId="0" borderId="7" xfId="0" applyNumberFormat="1" applyFont="1" applyBorder="1" applyAlignment="1">
      <alignment horizontal="center" vertical="center"/>
    </xf>
    <xf numFmtId="0" fontId="14" fillId="0" borderId="0" xfId="0" applyFont="1" applyBorder="1"/>
    <xf numFmtId="0" fontId="9" fillId="0" borderId="2" xfId="0" applyFont="1" applyBorder="1" applyProtection="1">
      <protection locked="0"/>
    </xf>
    <xf numFmtId="4" fontId="16" fillId="0" borderId="2" xfId="0" applyNumberFormat="1" applyFont="1" applyFill="1" applyBorder="1" applyProtection="1">
      <protection hidden="1"/>
    </xf>
    <xf numFmtId="4" fontId="2" fillId="0" borderId="2" xfId="0" applyNumberFormat="1" applyFont="1" applyBorder="1" applyProtection="1">
      <protection locked="0"/>
    </xf>
    <xf numFmtId="4" fontId="2" fillId="0" borderId="2" xfId="0" applyNumberFormat="1" applyFont="1" applyFill="1" applyBorder="1" applyProtection="1">
      <protection locked="0"/>
    </xf>
    <xf numFmtId="4" fontId="7" fillId="3" borderId="2" xfId="0" applyNumberFormat="1" applyFont="1" applyFill="1" applyBorder="1" applyProtection="1">
      <protection hidden="1"/>
    </xf>
    <xf numFmtId="4" fontId="7" fillId="3" borderId="2" xfId="0" applyNumberFormat="1" applyFont="1" applyFill="1" applyBorder="1" applyProtection="1"/>
    <xf numFmtId="4" fontId="7" fillId="0" borderId="2" xfId="0" applyNumberFormat="1" applyFont="1" applyBorder="1" applyProtection="1"/>
    <xf numFmtId="178" fontId="6" fillId="0" borderId="2" xfId="0" applyNumberFormat="1" applyFont="1" applyBorder="1" applyProtection="1">
      <protection hidden="1"/>
    </xf>
    <xf numFmtId="1" fontId="2" fillId="0" borderId="2" xfId="0" applyNumberFormat="1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/>
    </xf>
    <xf numFmtId="0" fontId="9" fillId="0" borderId="0" xfId="0" applyFont="1" applyAlignment="1">
      <alignment horizontal="left"/>
    </xf>
    <xf numFmtId="0" fontId="14" fillId="0" borderId="0" xfId="0" applyFont="1" applyProtection="1">
      <protection hidden="1"/>
    </xf>
    <xf numFmtId="49" fontId="7" fillId="0" borderId="2" xfId="0" quotePrefix="1" applyNumberFormat="1" applyFont="1" applyBorder="1" applyAlignment="1" applyProtection="1">
      <alignment horizontal="center" vertical="center"/>
    </xf>
    <xf numFmtId="49" fontId="2" fillId="0" borderId="2" xfId="0" quotePrefix="1" applyNumberFormat="1" applyFont="1" applyBorder="1" applyAlignment="1" applyProtection="1">
      <alignment horizontal="center" vertical="center"/>
      <protection hidden="1"/>
    </xf>
    <xf numFmtId="49" fontId="7" fillId="0" borderId="2" xfId="0" quotePrefix="1" applyNumberFormat="1" applyFont="1" applyBorder="1" applyAlignment="1" applyProtection="1">
      <alignment horizontal="center" vertical="center"/>
      <protection hidden="1"/>
    </xf>
    <xf numFmtId="49" fontId="10" fillId="0" borderId="2" xfId="0" quotePrefix="1" applyNumberFormat="1" applyFont="1" applyBorder="1" applyAlignment="1" applyProtection="1">
      <alignment horizontal="center" vertical="center"/>
      <protection hidden="1"/>
    </xf>
    <xf numFmtId="49" fontId="11" fillId="0" borderId="6" xfId="0" applyNumberFormat="1" applyFont="1" applyBorder="1" applyAlignment="1" applyProtection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12" fillId="0" borderId="2" xfId="0" quotePrefix="1" applyNumberFormat="1" applyFont="1" applyBorder="1" applyAlignment="1" applyProtection="1">
      <alignment horizontal="center" vertical="center"/>
    </xf>
    <xf numFmtId="49" fontId="11" fillId="0" borderId="2" xfId="0" applyNumberFormat="1" applyFont="1" applyBorder="1" applyAlignment="1" applyProtection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69" fontId="5" fillId="0" borderId="10" xfId="0" applyNumberFormat="1" applyFont="1" applyBorder="1" applyAlignment="1">
      <alignment horizontal="center" vertical="center"/>
    </xf>
    <xf numFmtId="169" fontId="5" fillId="0" borderId="3" xfId="0" applyNumberFormat="1" applyFont="1" applyBorder="1" applyAlignment="1">
      <alignment horizontal="center" vertical="center"/>
    </xf>
    <xf numFmtId="179" fontId="2" fillId="2" borderId="2" xfId="0" applyNumberFormat="1" applyFont="1" applyFill="1" applyBorder="1" applyAlignment="1" applyProtection="1">
      <alignment horizontal="center" vertical="center"/>
      <protection hidden="1"/>
    </xf>
    <xf numFmtId="4" fontId="2" fillId="0" borderId="2" xfId="0" applyNumberFormat="1" applyFont="1" applyFill="1" applyBorder="1" applyAlignment="1" applyProtection="1">
      <alignment horizontal="right"/>
      <protection locked="0"/>
    </xf>
    <xf numFmtId="0" fontId="5" fillId="0" borderId="3" xfId="0" applyFont="1" applyBorder="1" applyAlignment="1" applyProtection="1">
      <alignment horizontal="center" vertical="center" wrapText="1"/>
    </xf>
    <xf numFmtId="169" fontId="5" fillId="0" borderId="10" xfId="0" applyNumberFormat="1" applyFont="1" applyBorder="1" applyAlignment="1" applyProtection="1">
      <alignment horizontal="center" vertical="center"/>
    </xf>
    <xf numFmtId="169" fontId="5" fillId="0" borderId="3" xfId="0" applyNumberFormat="1" applyFont="1" applyBorder="1" applyAlignment="1" applyProtection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1" fontId="13" fillId="0" borderId="8" xfId="0" applyNumberFormat="1" applyFont="1" applyFill="1" applyBorder="1" applyAlignment="1" applyProtection="1">
      <alignment horizontal="center" vertical="center"/>
    </xf>
    <xf numFmtId="4" fontId="6" fillId="0" borderId="2" xfId="0" applyNumberFormat="1" applyFont="1" applyFill="1" applyBorder="1" applyProtection="1">
      <protection hidden="1"/>
    </xf>
    <xf numFmtId="0" fontId="2" fillId="3" borderId="2" xfId="0" applyFont="1" applyFill="1" applyBorder="1" applyProtection="1"/>
    <xf numFmtId="1" fontId="13" fillId="0" borderId="11" xfId="0" applyNumberFormat="1" applyFont="1" applyFill="1" applyBorder="1" applyAlignment="1">
      <alignment horizontal="center" vertical="center"/>
    </xf>
    <xf numFmtId="169" fontId="5" fillId="0" borderId="8" xfId="0" applyNumberFormat="1" applyFont="1" applyBorder="1" applyAlignment="1">
      <alignment horizontal="center" vertical="center"/>
    </xf>
    <xf numFmtId="1" fontId="13" fillId="0" borderId="8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  <xf numFmtId="0" fontId="21" fillId="0" borderId="0" xfId="0" applyFont="1"/>
    <xf numFmtId="0" fontId="5" fillId="0" borderId="0" xfId="0" applyFont="1" applyBorder="1" applyAlignment="1">
      <alignment horizontal="left"/>
    </xf>
    <xf numFmtId="4" fontId="6" fillId="4" borderId="2" xfId="0" applyNumberFormat="1" applyFont="1" applyFill="1" applyBorder="1" applyProtection="1"/>
    <xf numFmtId="169" fontId="5" fillId="0" borderId="10" xfId="0" applyNumberFormat="1" applyFont="1" applyBorder="1" applyAlignment="1">
      <alignment horizontal="center" vertical="center" wrapText="1"/>
    </xf>
    <xf numFmtId="169" fontId="5" fillId="0" borderId="3" xfId="0" applyNumberFormat="1" applyFont="1" applyBorder="1" applyAlignment="1">
      <alignment horizontal="center" vertical="center" wrapText="1"/>
    </xf>
    <xf numFmtId="169" fontId="5" fillId="0" borderId="8" xfId="0" applyNumberFormat="1" applyFont="1" applyBorder="1" applyAlignment="1">
      <alignment horizontal="center" vertical="center" wrapText="1"/>
    </xf>
    <xf numFmtId="4" fontId="7" fillId="4" borderId="2" xfId="0" applyNumberFormat="1" applyFont="1" applyFill="1" applyBorder="1" applyProtection="1"/>
    <xf numFmtId="0" fontId="8" fillId="0" borderId="0" xfId="0" applyFont="1" applyAlignment="1">
      <alignment vertical="center"/>
    </xf>
    <xf numFmtId="0" fontId="8" fillId="0" borderId="0" xfId="0" applyFont="1"/>
    <xf numFmtId="0" fontId="5" fillId="0" borderId="0" xfId="0" applyFont="1" applyAlignment="1">
      <alignment horizontal="center"/>
    </xf>
    <xf numFmtId="40" fontId="7" fillId="0" borderId="2" xfId="0" applyNumberFormat="1" applyFont="1" applyBorder="1" applyProtection="1">
      <protection locked="0"/>
    </xf>
    <xf numFmtId="0" fontId="9" fillId="5" borderId="10" xfId="0" applyFont="1" applyFill="1" applyBorder="1"/>
    <xf numFmtId="0" fontId="24" fillId="5" borderId="2" xfId="0" applyFont="1" applyFill="1" applyBorder="1" applyAlignment="1">
      <alignment vertical="top"/>
    </xf>
    <xf numFmtId="40" fontId="25" fillId="0" borderId="2" xfId="0" applyNumberFormat="1" applyFont="1" applyFill="1" applyBorder="1" applyAlignment="1">
      <alignment vertical="top"/>
    </xf>
    <xf numFmtId="0" fontId="24" fillId="5" borderId="3" xfId="0" applyFont="1" applyFill="1" applyBorder="1" applyAlignment="1">
      <alignment vertical="top"/>
    </xf>
    <xf numFmtId="40" fontId="25" fillId="0" borderId="3" xfId="0" applyNumberFormat="1" applyFont="1" applyFill="1" applyBorder="1" applyAlignment="1">
      <alignment vertical="top"/>
    </xf>
    <xf numFmtId="0" fontId="24" fillId="5" borderId="2" xfId="0" applyFont="1" applyFill="1" applyBorder="1"/>
    <xf numFmtId="0" fontId="0" fillId="0" borderId="13" xfId="0" applyBorder="1" applyAlignment="1" applyProtection="1">
      <alignment horizontal="left" vertical="center"/>
      <protection hidden="1"/>
    </xf>
    <xf numFmtId="0" fontId="4" fillId="0" borderId="2" xfId="0" applyFont="1" applyFill="1" applyBorder="1" applyAlignment="1" applyProtection="1">
      <alignment vertical="top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49" fontId="4" fillId="0" borderId="2" xfId="0" applyNumberFormat="1" applyFont="1" applyFill="1" applyBorder="1" applyAlignment="1" applyProtection="1">
      <alignment vertical="top"/>
      <protection hidden="1"/>
    </xf>
    <xf numFmtId="49" fontId="2" fillId="0" borderId="2" xfId="0" applyNumberFormat="1" applyFont="1" applyFill="1" applyBorder="1" applyAlignment="1" applyProtection="1">
      <alignment vertical="top"/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0" fontId="7" fillId="0" borderId="6" xfId="0" applyFont="1" applyFill="1" applyBorder="1" applyAlignment="1" applyProtection="1">
      <alignment vertical="top"/>
      <protection hidden="1"/>
    </xf>
    <xf numFmtId="0" fontId="9" fillId="0" borderId="2" xfId="0" applyFont="1" applyBorder="1" applyProtection="1">
      <protection hidden="1"/>
    </xf>
    <xf numFmtId="0" fontId="7" fillId="0" borderId="1" xfId="0" applyFont="1" applyFill="1" applyBorder="1" applyAlignment="1" applyProtection="1">
      <alignment vertical="top"/>
      <protection hidden="1"/>
    </xf>
    <xf numFmtId="0" fontId="0" fillId="0" borderId="2" xfId="0" applyBorder="1" applyAlignment="1" applyProtection="1">
      <alignment vertical="center"/>
      <protection hidden="1"/>
    </xf>
    <xf numFmtId="164" fontId="2" fillId="0" borderId="2" xfId="0" applyNumberFormat="1" applyFont="1" applyFill="1" applyBorder="1" applyAlignment="1" applyProtection="1">
      <alignment vertical="top"/>
      <protection hidden="1"/>
    </xf>
    <xf numFmtId="49" fontId="5" fillId="0" borderId="2" xfId="0" quotePrefix="1" applyNumberFormat="1" applyFont="1" applyFill="1" applyBorder="1" applyAlignment="1" applyProtection="1">
      <alignment vertical="top"/>
      <protection hidden="1"/>
    </xf>
    <xf numFmtId="0" fontId="5" fillId="0" borderId="2" xfId="0" applyFont="1" applyFill="1" applyBorder="1" applyAlignment="1" applyProtection="1">
      <alignment vertical="top"/>
      <protection hidden="1"/>
    </xf>
    <xf numFmtId="164" fontId="2" fillId="0" borderId="2" xfId="0" applyNumberFormat="1" applyFont="1" applyFill="1" applyBorder="1" applyAlignment="1" applyProtection="1">
      <alignment vertical="top" wrapText="1"/>
      <protection hidden="1"/>
    </xf>
    <xf numFmtId="164" fontId="2" fillId="0" borderId="2" xfId="0" applyNumberFormat="1" applyFont="1" applyFill="1" applyBorder="1" applyAlignment="1" applyProtection="1">
      <alignment horizontal="left" vertical="top" wrapText="1"/>
      <protection hidden="1"/>
    </xf>
    <xf numFmtId="164" fontId="2" fillId="0" borderId="2" xfId="0" quotePrefix="1" applyNumberFormat="1" applyFont="1" applyFill="1" applyBorder="1" applyAlignment="1" applyProtection="1">
      <alignment horizontal="left" vertical="top" wrapText="1"/>
      <protection hidden="1"/>
    </xf>
    <xf numFmtId="49" fontId="2" fillId="0" borderId="2" xfId="0" quotePrefix="1" applyNumberFormat="1" applyFont="1" applyBorder="1" applyAlignment="1" applyProtection="1">
      <alignment horizontal="center"/>
      <protection hidden="1"/>
    </xf>
    <xf numFmtId="164" fontId="2" fillId="0" borderId="2" xfId="0" quotePrefix="1" applyNumberFormat="1" applyFont="1" applyFill="1" applyBorder="1" applyAlignment="1" applyProtection="1">
      <alignment vertical="top"/>
      <protection hidden="1"/>
    </xf>
    <xf numFmtId="49" fontId="5" fillId="0" borderId="2" xfId="0" applyNumberFormat="1" applyFont="1" applyFill="1" applyBorder="1" applyAlignment="1" applyProtection="1">
      <alignment vertical="top"/>
      <protection hidden="1"/>
    </xf>
    <xf numFmtId="0" fontId="7" fillId="0" borderId="2" xfId="0" applyFont="1" applyFill="1" applyBorder="1" applyAlignment="1" applyProtection="1">
      <alignment vertical="top"/>
      <protection hidden="1"/>
    </xf>
    <xf numFmtId="0" fontId="13" fillId="0" borderId="6" xfId="0" applyFont="1" applyBorder="1" applyAlignment="1" applyProtection="1">
      <alignment horizontal="right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18" fillId="0" borderId="2" xfId="0" applyFont="1" applyBorder="1" applyAlignment="1" applyProtection="1">
      <alignment horizontal="center"/>
      <protection hidden="1"/>
    </xf>
    <xf numFmtId="0" fontId="7" fillId="0" borderId="11" xfId="0" applyFont="1" applyBorder="1" applyAlignment="1" applyProtection="1">
      <alignment horizontal="left" vertical="center"/>
      <protection hidden="1"/>
    </xf>
    <xf numFmtId="0" fontId="0" fillId="0" borderId="0" xfId="0" applyBorder="1" applyAlignment="1" applyProtection="1">
      <alignment horizontal="left" vertical="center"/>
      <protection hidden="1"/>
    </xf>
    <xf numFmtId="49" fontId="2" fillId="0" borderId="2" xfId="0" quotePrefix="1" applyNumberFormat="1" applyFont="1" applyBorder="1" applyProtection="1">
      <protection hidden="1"/>
    </xf>
    <xf numFmtId="0" fontId="7" fillId="0" borderId="2" xfId="0" applyFont="1" applyBorder="1" applyAlignment="1" applyProtection="1">
      <alignment horizontal="center"/>
      <protection hidden="1"/>
    </xf>
    <xf numFmtId="49" fontId="7" fillId="0" borderId="2" xfId="0" quotePrefix="1" applyNumberFormat="1" applyFont="1" applyBorder="1" applyAlignment="1" applyProtection="1">
      <alignment horizontal="center"/>
      <protection hidden="1"/>
    </xf>
    <xf numFmtId="0" fontId="19" fillId="0" borderId="2" xfId="0" quotePrefix="1" applyFont="1" applyBorder="1" applyAlignment="1" applyProtection="1">
      <alignment horizontal="center"/>
      <protection hidden="1"/>
    </xf>
    <xf numFmtId="0" fontId="9" fillId="0" borderId="5" xfId="0" applyFont="1" applyBorder="1" applyProtection="1">
      <protection hidden="1"/>
    </xf>
    <xf numFmtId="1" fontId="2" fillId="0" borderId="2" xfId="0" applyNumberFormat="1" applyFont="1" applyBorder="1" applyProtection="1">
      <protection hidden="1"/>
    </xf>
    <xf numFmtId="0" fontId="7" fillId="0" borderId="2" xfId="0" applyFont="1" applyBorder="1" applyAlignment="1" applyProtection="1">
      <alignment horizontal="left" vertical="center"/>
      <protection hidden="1"/>
    </xf>
    <xf numFmtId="0" fontId="0" fillId="0" borderId="2" xfId="0" applyBorder="1" applyAlignment="1" applyProtection="1">
      <alignment horizontal="left" vertical="center"/>
      <protection hidden="1"/>
    </xf>
    <xf numFmtId="49" fontId="5" fillId="0" borderId="2" xfId="0" applyNumberFormat="1" applyFont="1" applyFill="1" applyBorder="1" applyAlignment="1" applyProtection="1">
      <alignment horizontal="left" vertical="top"/>
      <protection hidden="1"/>
    </xf>
    <xf numFmtId="49" fontId="2" fillId="0" borderId="2" xfId="0" applyNumberFormat="1" applyFont="1" applyFill="1" applyBorder="1" applyAlignment="1" applyProtection="1">
      <alignment horizontal="right" vertical="top"/>
      <protection hidden="1"/>
    </xf>
    <xf numFmtId="49" fontId="2" fillId="0" borderId="2" xfId="0" quotePrefix="1" applyNumberFormat="1" applyFont="1" applyFill="1" applyBorder="1" applyAlignment="1" applyProtection="1">
      <alignment horizontal="right" vertical="top"/>
      <protection hidden="1"/>
    </xf>
    <xf numFmtId="49" fontId="2" fillId="0" borderId="2" xfId="0" applyNumberFormat="1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/>
      <protection hidden="1"/>
    </xf>
    <xf numFmtId="49" fontId="2" fillId="0" borderId="5" xfId="0" applyNumberFormat="1" applyFont="1" applyFill="1" applyBorder="1" applyAlignment="1" applyProtection="1">
      <alignment horizontal="right" vertical="top"/>
      <protection hidden="1"/>
    </xf>
    <xf numFmtId="0" fontId="2" fillId="0" borderId="5" xfId="0" applyFont="1" applyFill="1" applyBorder="1" applyAlignment="1" applyProtection="1">
      <alignment vertical="top"/>
      <protection hidden="1"/>
    </xf>
    <xf numFmtId="0" fontId="2" fillId="0" borderId="6" xfId="0" applyFont="1" applyFill="1" applyBorder="1" applyAlignment="1" applyProtection="1">
      <alignment vertical="top"/>
      <protection hidden="1"/>
    </xf>
    <xf numFmtId="0" fontId="2" fillId="0" borderId="14" xfId="0" applyFont="1" applyFill="1" applyBorder="1" applyAlignment="1" applyProtection="1">
      <alignment vertical="top"/>
      <protection hidden="1"/>
    </xf>
    <xf numFmtId="0" fontId="2" fillId="0" borderId="5" xfId="0" quotePrefix="1" applyFont="1" applyFill="1" applyBorder="1" applyAlignment="1" applyProtection="1">
      <alignment vertical="top"/>
      <protection hidden="1"/>
    </xf>
    <xf numFmtId="0" fontId="2" fillId="0" borderId="6" xfId="0" quotePrefix="1" applyFont="1" applyFill="1" applyBorder="1" applyAlignment="1" applyProtection="1">
      <alignment vertical="top"/>
      <protection hidden="1"/>
    </xf>
    <xf numFmtId="0" fontId="2" fillId="0" borderId="14" xfId="0" quotePrefix="1" applyFont="1" applyFill="1" applyBorder="1" applyAlignment="1" applyProtection="1">
      <alignment vertical="top"/>
      <protection hidden="1"/>
    </xf>
    <xf numFmtId="0" fontId="14" fillId="0" borderId="0" xfId="0" applyFont="1" applyBorder="1" applyProtection="1">
      <protection hidden="1"/>
    </xf>
    <xf numFmtId="0" fontId="13" fillId="0" borderId="2" xfId="0" applyFont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7" fillId="0" borderId="5" xfId="0" applyFont="1" applyFill="1" applyBorder="1" applyProtection="1">
      <protection hidden="1"/>
    </xf>
    <xf numFmtId="0" fontId="7" fillId="0" borderId="6" xfId="0" applyFont="1" applyFill="1" applyBorder="1" applyProtection="1">
      <protection hidden="1"/>
    </xf>
    <xf numFmtId="0" fontId="7" fillId="0" borderId="14" xfId="0" applyFont="1" applyFill="1" applyBorder="1" applyProtection="1">
      <protection hidden="1"/>
    </xf>
    <xf numFmtId="0" fontId="9" fillId="0" borderId="10" xfId="0" applyFont="1" applyFill="1" applyBorder="1" applyProtection="1">
      <protection hidden="1"/>
    </xf>
    <xf numFmtId="0" fontId="7" fillId="0" borderId="5" xfId="0" applyFont="1" applyFill="1" applyBorder="1" applyAlignment="1" applyProtection="1">
      <alignment vertical="top"/>
      <protection hidden="1"/>
    </xf>
    <xf numFmtId="49" fontId="7" fillId="0" borderId="2" xfId="0" applyNumberFormat="1" applyFont="1" applyFill="1" applyBorder="1" applyAlignment="1" applyProtection="1">
      <alignment horizontal="center" vertical="top"/>
      <protection hidden="1"/>
    </xf>
    <xf numFmtId="49" fontId="7" fillId="0" borderId="2" xfId="0" applyNumberFormat="1" applyFont="1" applyFill="1" applyBorder="1" applyAlignment="1" applyProtection="1">
      <alignment horizontal="center" vertical="center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left" vertical="center"/>
      <protection hidden="1"/>
    </xf>
    <xf numFmtId="49" fontId="7" fillId="0" borderId="2" xfId="0" applyNumberFormat="1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2" xfId="0" applyFont="1" applyFill="1" applyBorder="1" applyAlignment="1" applyProtection="1">
      <alignment horizontal="left"/>
      <protection hidden="1"/>
    </xf>
    <xf numFmtId="49" fontId="7" fillId="0" borderId="2" xfId="0" quotePrefix="1" applyNumberFormat="1" applyFont="1" applyFill="1" applyBorder="1" applyProtection="1">
      <protection hidden="1"/>
    </xf>
    <xf numFmtId="0" fontId="7" fillId="0" borderId="2" xfId="0" applyFont="1" applyFill="1" applyBorder="1" applyProtection="1">
      <protection hidden="1"/>
    </xf>
    <xf numFmtId="0" fontId="7" fillId="0" borderId="2" xfId="0" applyFont="1" applyFill="1" applyBorder="1" applyAlignment="1" applyProtection="1">
      <alignment horizontal="left"/>
      <protection hidden="1"/>
    </xf>
    <xf numFmtId="0" fontId="7" fillId="0" borderId="2" xfId="0" quotePrefix="1" applyFont="1" applyFill="1" applyBorder="1" applyAlignment="1" applyProtection="1">
      <alignment horizontal="left"/>
      <protection hidden="1"/>
    </xf>
    <xf numFmtId="0" fontId="2" fillId="0" borderId="2" xfId="0" applyFont="1" applyFill="1" applyBorder="1" applyAlignment="1" applyProtection="1">
      <alignment horizontal="left" vertical="top"/>
      <protection hidden="1"/>
    </xf>
    <xf numFmtId="49" fontId="5" fillId="0" borderId="2" xfId="0" applyNumberFormat="1" applyFont="1" applyFill="1" applyBorder="1" applyProtection="1">
      <protection hidden="1"/>
    </xf>
    <xf numFmtId="0" fontId="7" fillId="0" borderId="2" xfId="0" quotePrefix="1" applyFont="1" applyFill="1" applyBorder="1" applyProtection="1">
      <protection hidden="1"/>
    </xf>
    <xf numFmtId="0" fontId="7" fillId="0" borderId="2" xfId="0" quotePrefix="1" applyFont="1" applyFill="1" applyBorder="1" applyAlignment="1" applyProtection="1">
      <alignment vertical="top"/>
      <protection hidden="1"/>
    </xf>
    <xf numFmtId="0" fontId="2" fillId="0" borderId="2" xfId="0" quotePrefix="1" applyFont="1" applyFill="1" applyBorder="1" applyProtection="1">
      <protection hidden="1"/>
    </xf>
    <xf numFmtId="0" fontId="7" fillId="0" borderId="2" xfId="0" applyFont="1" applyBorder="1" applyProtection="1">
      <protection hidden="1"/>
    </xf>
    <xf numFmtId="0" fontId="5" fillId="0" borderId="2" xfId="0" applyFont="1" applyBorder="1" applyAlignment="1" applyProtection="1">
      <alignment horizontal="left" vertical="center"/>
      <protection hidden="1"/>
    </xf>
    <xf numFmtId="49" fontId="7" fillId="0" borderId="2" xfId="0" applyNumberFormat="1" applyFont="1" applyBorder="1" applyProtection="1">
      <protection hidden="1"/>
    </xf>
    <xf numFmtId="0" fontId="2" fillId="0" borderId="2" xfId="0" applyFont="1" applyBorder="1" applyProtection="1">
      <protection hidden="1"/>
    </xf>
    <xf numFmtId="49" fontId="2" fillId="0" borderId="2" xfId="0" applyNumberFormat="1" applyFont="1" applyFill="1" applyBorder="1" applyProtection="1">
      <protection hidden="1"/>
    </xf>
    <xf numFmtId="0" fontId="5" fillId="0" borderId="2" xfId="0" applyFont="1" applyFill="1" applyBorder="1" applyAlignment="1" applyProtection="1">
      <alignment vertical="center"/>
      <protection hidden="1"/>
    </xf>
    <xf numFmtId="0" fontId="2" fillId="0" borderId="6" xfId="1" applyFont="1" applyFill="1" applyBorder="1" applyAlignment="1">
      <alignment vertical="top"/>
    </xf>
    <xf numFmtId="0" fontId="2" fillId="0" borderId="14" xfId="1" applyFont="1" applyFill="1" applyBorder="1" applyAlignment="1">
      <alignment vertical="top"/>
    </xf>
    <xf numFmtId="49" fontId="2" fillId="0" borderId="14" xfId="1" quotePrefix="1" applyNumberFormat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49" fontId="2" fillId="0" borderId="14" xfId="1" quotePrefix="1" applyNumberFormat="1" applyFont="1" applyFill="1" applyBorder="1" applyAlignment="1">
      <alignment horizontal="center" vertical="top"/>
    </xf>
    <xf numFmtId="49" fontId="2" fillId="0" borderId="2" xfId="1" applyNumberFormat="1" applyFont="1" applyFill="1" applyBorder="1" applyAlignment="1" applyProtection="1">
      <alignment horizontal="right" vertical="top"/>
      <protection hidden="1"/>
    </xf>
    <xf numFmtId="0" fontId="2" fillId="0" borderId="6" xfId="1" applyFont="1" applyBorder="1" applyAlignment="1">
      <alignment vertical="top"/>
    </xf>
    <xf numFmtId="0" fontId="9" fillId="0" borderId="2" xfId="1" applyBorder="1"/>
    <xf numFmtId="4" fontId="6" fillId="0" borderId="2" xfId="1" applyNumberFormat="1" applyFont="1" applyBorder="1" applyProtection="1"/>
    <xf numFmtId="0" fontId="2" fillId="0" borderId="2" xfId="0" applyFont="1" applyFill="1" applyBorder="1" applyAlignment="1" applyProtection="1">
      <alignment horizontal="center" vertical="top"/>
      <protection hidden="1"/>
    </xf>
    <xf numFmtId="4" fontId="6" fillId="0" borderId="2" xfId="1" applyNumberFormat="1" applyFont="1" applyFill="1" applyBorder="1" applyProtection="1"/>
    <xf numFmtId="0" fontId="26" fillId="6" borderId="0" xfId="0" applyFont="1" applyFill="1" applyProtection="1">
      <protection locked="0"/>
    </xf>
    <xf numFmtId="0" fontId="26" fillId="6" borderId="0" xfId="0" applyFont="1" applyFill="1"/>
    <xf numFmtId="1" fontId="26" fillId="6" borderId="0" xfId="0" applyNumberFormat="1" applyFont="1" applyFill="1"/>
    <xf numFmtId="0" fontId="5" fillId="0" borderId="10" xfId="0" applyFont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vertical="center" wrapText="1"/>
      <protection hidden="1"/>
    </xf>
    <xf numFmtId="0" fontId="0" fillId="0" borderId="3" xfId="0" applyBorder="1" applyProtection="1">
      <protection hidden="1"/>
    </xf>
    <xf numFmtId="0" fontId="5" fillId="0" borderId="3" xfId="0" applyFont="1" applyBorder="1" applyAlignment="1" applyProtection="1">
      <alignment horizontal="center" vertical="center" wrapText="1"/>
      <protection hidden="1"/>
    </xf>
    <xf numFmtId="164" fontId="2" fillId="0" borderId="2" xfId="0" applyNumberFormat="1" applyFont="1" applyFill="1" applyBorder="1" applyAlignment="1" applyProtection="1">
      <alignment horizontal="left" vertical="top" wrapText="1"/>
      <protection hidden="1"/>
    </xf>
    <xf numFmtId="0" fontId="0" fillId="0" borderId="2" xfId="0" applyBorder="1" applyAlignment="1" applyProtection="1">
      <protection hidden="1"/>
    </xf>
    <xf numFmtId="169" fontId="5" fillId="0" borderId="10" xfId="0" applyNumberFormat="1" applyFont="1" applyBorder="1" applyAlignment="1" applyProtection="1">
      <alignment horizontal="center" vertical="center"/>
      <protection hidden="1"/>
    </xf>
    <xf numFmtId="169" fontId="5" fillId="0" borderId="3" xfId="0" applyNumberFormat="1" applyFont="1" applyBorder="1" applyAlignment="1" applyProtection="1">
      <alignment horizontal="center" vertical="center"/>
      <protection hidden="1"/>
    </xf>
    <xf numFmtId="164" fontId="2" fillId="0" borderId="2" xfId="0" applyNumberFormat="1" applyFont="1" applyFill="1" applyBorder="1" applyAlignment="1" applyProtection="1">
      <alignment horizontal="left" vertical="top"/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169" fontId="5" fillId="0" borderId="10" xfId="0" applyNumberFormat="1" applyFont="1" applyBorder="1" applyAlignment="1" applyProtection="1">
      <alignment horizontal="center" vertical="center" wrapText="1"/>
      <protection hidden="1"/>
    </xf>
    <xf numFmtId="0" fontId="0" fillId="0" borderId="3" xfId="0" applyBorder="1" applyAlignment="1">
      <alignment horizontal="center" vertical="center" wrapText="1"/>
    </xf>
    <xf numFmtId="0" fontId="7" fillId="0" borderId="5" xfId="0" applyFont="1" applyBorder="1" applyAlignment="1" applyProtection="1">
      <alignment horizontal="left"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0" fillId="0" borderId="15" xfId="0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horizontal="left" vertical="center"/>
      <protection hidden="1"/>
    </xf>
    <xf numFmtId="164" fontId="2" fillId="0" borderId="2" xfId="0" applyNumberFormat="1" applyFont="1" applyFill="1" applyBorder="1" applyAlignment="1" applyProtection="1">
      <alignment horizontal="center" vertical="top" wrapText="1"/>
      <protection hidden="1"/>
    </xf>
    <xf numFmtId="0" fontId="5" fillId="0" borderId="9" xfId="0" applyFont="1" applyBorder="1" applyAlignment="1" applyProtection="1">
      <alignment horizontal="center" vertical="center"/>
      <protection hidden="1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13" xfId="0" applyFont="1" applyBorder="1" applyAlignment="1" applyProtection="1">
      <alignment horizontal="center" vertical="center"/>
      <protection hidden="1"/>
    </xf>
    <xf numFmtId="0" fontId="5" fillId="0" borderId="4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hidden="1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0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169" fontId="5" fillId="0" borderId="10" xfId="0" applyNumberFormat="1" applyFont="1" applyBorder="1" applyAlignment="1">
      <alignment horizontal="center" vertical="center"/>
    </xf>
    <xf numFmtId="169" fontId="5" fillId="0" borderId="3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5" fillId="0" borderId="9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5" fillId="0" borderId="9" xfId="0" applyFont="1" applyBorder="1" applyAlignment="1" applyProtection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5" fillId="0" borderId="11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Border="1"/>
    <xf numFmtId="0" fontId="0" fillId="0" borderId="14" xfId="0" applyBorder="1"/>
    <xf numFmtId="0" fontId="5" fillId="0" borderId="6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7" fillId="0" borderId="5" xfId="0" applyFont="1" applyBorder="1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</xf>
    <xf numFmtId="0" fontId="0" fillId="0" borderId="14" xfId="0" applyBorder="1" applyAlignment="1" applyProtection="1">
      <alignment horizontal="left" vertical="center"/>
    </xf>
    <xf numFmtId="0" fontId="0" fillId="0" borderId="3" xfId="0" applyBorder="1" applyAlignment="1" applyProtection="1">
      <alignment horizontal="center" vertical="center" wrapText="1"/>
    </xf>
    <xf numFmtId="0" fontId="5" fillId="0" borderId="8" xfId="0" applyFont="1" applyBorder="1" applyAlignment="1" applyProtection="1">
      <alignment horizontal="center" vertical="center" wrapText="1"/>
    </xf>
    <xf numFmtId="0" fontId="5" fillId="0" borderId="9" xfId="0" applyFont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horizontal="center" vertical="center"/>
    </xf>
    <xf numFmtId="0" fontId="5" fillId="0" borderId="1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7" xfId="0" applyFont="1" applyBorder="1" applyAlignment="1" applyProtection="1">
      <alignment horizontal="center" vertical="center"/>
    </xf>
    <xf numFmtId="169" fontId="5" fillId="0" borderId="10" xfId="0" applyNumberFormat="1" applyFont="1" applyBorder="1" applyAlignment="1" applyProtection="1">
      <alignment horizontal="center" vertical="center"/>
    </xf>
    <xf numFmtId="169" fontId="5" fillId="0" borderId="3" xfId="0" applyNumberFormat="1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left" vertical="center"/>
    </xf>
    <xf numFmtId="0" fontId="9" fillId="0" borderId="0" xfId="0" applyFont="1" applyAlignment="1" applyProtection="1">
      <alignment horizontal="left" vertical="center"/>
    </xf>
    <xf numFmtId="0" fontId="8" fillId="0" borderId="0" xfId="0" applyFon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20" fillId="0" borderId="10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 applyProtection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2" fillId="0" borderId="2" xfId="0" applyFont="1" applyFill="1" applyBorder="1" applyAlignment="1" applyProtection="1">
      <alignment vertical="top"/>
      <protection hidden="1"/>
    </xf>
    <xf numFmtId="0" fontId="2" fillId="0" borderId="2" xfId="0" applyFont="1" applyFill="1" applyBorder="1" applyAlignment="1" applyProtection="1">
      <alignment horizontal="left" vertical="top" wrapText="1"/>
      <protection hidden="1"/>
    </xf>
    <xf numFmtId="0" fontId="0" fillId="0" borderId="2" xfId="0" applyBorder="1" applyAlignment="1" applyProtection="1">
      <alignment wrapText="1"/>
      <protection hidden="1"/>
    </xf>
    <xf numFmtId="49" fontId="5" fillId="0" borderId="2" xfId="0" applyNumberFormat="1" applyFont="1" applyFill="1" applyBorder="1" applyAlignment="1" applyProtection="1">
      <alignment horizontal="left" vertical="top"/>
      <protection hidden="1"/>
    </xf>
    <xf numFmtId="0" fontId="0" fillId="0" borderId="15" xfId="0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2" fillId="0" borderId="6" xfId="0" applyFont="1" applyFill="1" applyBorder="1" applyAlignment="1">
      <alignment horizontal="left" vertical="top"/>
    </xf>
    <xf numFmtId="0" fontId="2" fillId="0" borderId="14" xfId="0" applyFont="1" applyFill="1" applyBorder="1" applyAlignment="1">
      <alignment horizontal="left" vertical="top"/>
    </xf>
    <xf numFmtId="0" fontId="5" fillId="0" borderId="5" xfId="0" applyFont="1" applyBorder="1" applyAlignment="1" applyProtection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4" xfId="0" applyFont="1" applyBorder="1" applyAlignment="1" applyProtection="1">
      <alignment horizontal="center" vertical="center" wrapText="1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5" fillId="0" borderId="6" xfId="0" applyFont="1" applyBorder="1" applyAlignment="1">
      <alignment horizontal="center" vertical="center" wrapText="1"/>
    </xf>
    <xf numFmtId="0" fontId="0" fillId="0" borderId="14" xfId="0" applyBorder="1" applyAlignment="1">
      <alignment wrapText="1"/>
    </xf>
    <xf numFmtId="0" fontId="5" fillId="0" borderId="9" xfId="0" applyFont="1" applyBorder="1" applyAlignment="1" applyProtection="1">
      <alignment horizontal="center" vertical="center" wrapText="1"/>
      <protection hidden="1"/>
    </xf>
    <xf numFmtId="0" fontId="0" fillId="0" borderId="15" xfId="0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0" fillId="0" borderId="11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0" fillId="0" borderId="8" xfId="0" applyBorder="1" applyAlignment="1" applyProtection="1">
      <alignment horizontal="center" vertical="center" wrapText="1"/>
      <protection hidden="1"/>
    </xf>
    <xf numFmtId="0" fontId="5" fillId="0" borderId="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0" fillId="0" borderId="1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" xfId="0" applyBorder="1" applyAlignment="1">
      <alignment wrapText="1"/>
    </xf>
    <xf numFmtId="0" fontId="0" fillId="0" borderId="2" xfId="0" applyBorder="1" applyAlignment="1" applyProtection="1">
      <alignment vertical="top" wrapText="1"/>
      <protection hidden="1"/>
    </xf>
    <xf numFmtId="0" fontId="0" fillId="0" borderId="15" xfId="0" applyBorder="1" applyAlignment="1">
      <alignment horizontal="center" vertical="center" wrapText="1"/>
    </xf>
    <xf numFmtId="0" fontId="5" fillId="0" borderId="15" xfId="0" applyFont="1" applyBorder="1" applyAlignment="1" applyProtection="1">
      <alignment horizontal="center" vertical="center" wrapText="1"/>
      <protection hidden="1"/>
    </xf>
    <xf numFmtId="0" fontId="5" fillId="0" borderId="13" xfId="0" applyFont="1" applyBorder="1" applyAlignment="1" applyProtection="1">
      <alignment horizontal="center" vertical="center" wrapText="1"/>
      <protection hidden="1"/>
    </xf>
    <xf numFmtId="0" fontId="5" fillId="0" borderId="4" xfId="0" applyFont="1" applyBorder="1" applyAlignment="1" applyProtection="1">
      <alignment horizontal="center" vertical="center" wrapText="1"/>
      <protection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0" fontId="5" fillId="0" borderId="7" xfId="0" applyFont="1" applyBorder="1" applyAlignment="1" applyProtection="1">
      <alignment horizontal="center" vertical="center" wrapText="1"/>
      <protection hidden="1"/>
    </xf>
    <xf numFmtId="169" fontId="5" fillId="0" borderId="3" xfId="0" applyNumberFormat="1" applyFont="1" applyBorder="1" applyAlignment="1" applyProtection="1">
      <alignment horizontal="center" vertical="center" wrapText="1"/>
      <protection hidden="1"/>
    </xf>
    <xf numFmtId="49" fontId="5" fillId="0" borderId="5" xfId="0" applyNumberFormat="1" applyFont="1" applyFill="1" applyBorder="1" applyAlignment="1" applyProtection="1">
      <alignment horizontal="left" vertical="top"/>
      <protection hidden="1"/>
    </xf>
    <xf numFmtId="49" fontId="5" fillId="0" borderId="6" xfId="0" applyNumberFormat="1" applyFont="1" applyFill="1" applyBorder="1" applyAlignment="1" applyProtection="1">
      <alignment horizontal="left" vertical="top"/>
      <protection hidden="1"/>
    </xf>
    <xf numFmtId="49" fontId="5" fillId="0" borderId="14" xfId="0" applyNumberFormat="1" applyFont="1" applyFill="1" applyBorder="1" applyAlignment="1" applyProtection="1">
      <alignment horizontal="left" vertical="top"/>
      <protection hidden="1"/>
    </xf>
    <xf numFmtId="0" fontId="2" fillId="0" borderId="6" xfId="0" applyFont="1" applyFill="1" applyBorder="1" applyAlignment="1" applyProtection="1">
      <alignment horizontal="left" vertical="top"/>
      <protection hidden="1"/>
    </xf>
    <xf numFmtId="0" fontId="2" fillId="0" borderId="14" xfId="0" applyFont="1" applyFill="1" applyBorder="1" applyAlignment="1" applyProtection="1">
      <alignment horizontal="left" vertical="top"/>
      <protection hidden="1"/>
    </xf>
    <xf numFmtId="0" fontId="13" fillId="0" borderId="6" xfId="0" quotePrefix="1" applyFont="1" applyFill="1" applyBorder="1" applyAlignment="1" applyProtection="1">
      <alignment horizontal="left" vertical="top"/>
      <protection hidden="1"/>
    </xf>
    <xf numFmtId="0" fontId="13" fillId="0" borderId="14" xfId="0" quotePrefix="1" applyFont="1" applyFill="1" applyBorder="1" applyAlignment="1" applyProtection="1">
      <alignment horizontal="left" vertical="top"/>
      <protection hidden="1"/>
    </xf>
    <xf numFmtId="0" fontId="2" fillId="0" borderId="6" xfId="0" quotePrefix="1" applyFont="1" applyFill="1" applyBorder="1" applyAlignment="1" applyProtection="1">
      <alignment horizontal="left" vertical="top"/>
      <protection locked="0"/>
    </xf>
    <xf numFmtId="0" fontId="2" fillId="0" borderId="14" xfId="0" quotePrefix="1" applyFont="1" applyFill="1" applyBorder="1" applyAlignment="1" applyProtection="1">
      <alignment horizontal="left" vertical="top"/>
      <protection locked="0"/>
    </xf>
    <xf numFmtId="49" fontId="2" fillId="0" borderId="5" xfId="0" applyNumberFormat="1" applyFont="1" applyFill="1" applyBorder="1" applyAlignment="1" applyProtection="1">
      <alignment horizontal="left" vertical="top"/>
      <protection hidden="1"/>
    </xf>
    <xf numFmtId="49" fontId="2" fillId="0" borderId="6" xfId="0" applyNumberFormat="1" applyFont="1" applyFill="1" applyBorder="1" applyAlignment="1" applyProtection="1">
      <alignment horizontal="left" vertical="top"/>
      <protection hidden="1"/>
    </xf>
    <xf numFmtId="49" fontId="2" fillId="0" borderId="14" xfId="0" applyNumberFormat="1" applyFont="1" applyFill="1" applyBorder="1" applyAlignment="1" applyProtection="1">
      <alignment horizontal="left" vertical="top"/>
      <protection hidden="1"/>
    </xf>
    <xf numFmtId="0" fontId="7" fillId="0" borderId="6" xfId="0" applyFont="1" applyFill="1" applyBorder="1" applyAlignment="1" applyProtection="1">
      <alignment horizontal="left" wrapText="1"/>
      <protection hidden="1"/>
    </xf>
    <xf numFmtId="0" fontId="7" fillId="0" borderId="14" xfId="0" applyFont="1" applyFill="1" applyBorder="1" applyAlignment="1" applyProtection="1">
      <alignment horizontal="left" wrapText="1"/>
      <protection hidden="1"/>
    </xf>
    <xf numFmtId="0" fontId="5" fillId="0" borderId="11" xfId="0" applyFont="1" applyBorder="1" applyAlignment="1" applyProtection="1">
      <alignment horizontal="center" vertical="center" wrapText="1"/>
      <protection hidden="1"/>
    </xf>
    <xf numFmtId="0" fontId="5" fillId="0" borderId="0" xfId="0" applyFont="1" applyBorder="1" applyAlignment="1" applyProtection="1">
      <alignment horizontal="center" vertical="center" wrapText="1"/>
      <protection hidden="1"/>
    </xf>
    <xf numFmtId="0" fontId="5" fillId="0" borderId="12" xfId="0" applyFont="1" applyBorder="1" applyAlignment="1" applyProtection="1">
      <alignment horizontal="center" vertical="center" wrapText="1"/>
      <protection hidden="1"/>
    </xf>
    <xf numFmtId="169" fontId="5" fillId="0" borderId="8" xfId="0" applyNumberFormat="1" applyFont="1" applyBorder="1" applyAlignment="1" applyProtection="1">
      <alignment horizontal="center" vertical="center" wrapText="1"/>
      <protection hidden="1"/>
    </xf>
    <xf numFmtId="169" fontId="5" fillId="0" borderId="10" xfId="0" applyNumberFormat="1" applyFont="1" applyBorder="1" applyAlignment="1">
      <alignment horizontal="center" vertical="center" wrapText="1"/>
    </xf>
    <xf numFmtId="169" fontId="5" fillId="0" borderId="8" xfId="0" applyNumberFormat="1" applyFont="1" applyBorder="1" applyAlignment="1">
      <alignment horizontal="center" vertical="center" wrapText="1"/>
    </xf>
    <xf numFmtId="169" fontId="5" fillId="0" borderId="3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69" fontId="5" fillId="0" borderId="2" xfId="0" applyNumberFormat="1" applyFont="1" applyBorder="1" applyAlignment="1">
      <alignment horizontal="center" vertical="center" wrapText="1"/>
    </xf>
    <xf numFmtId="0" fontId="2" fillId="0" borderId="2" xfId="0" applyFont="1" applyFill="1" applyBorder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2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left" vertical="top" wrapText="1"/>
    </xf>
    <xf numFmtId="0" fontId="5" fillId="0" borderId="2" xfId="0" applyFont="1" applyFill="1" applyBorder="1" applyAlignment="1">
      <alignment vertical="top" wrapText="1"/>
    </xf>
    <xf numFmtId="0" fontId="2" fillId="0" borderId="2" xfId="0" applyFont="1" applyBorder="1" applyAlignment="1">
      <alignment wrapText="1"/>
    </xf>
    <xf numFmtId="0" fontId="2" fillId="0" borderId="2" xfId="0" applyFont="1" applyFill="1" applyBorder="1" applyAlignment="1">
      <alignment horizontal="left" wrapText="1"/>
    </xf>
    <xf numFmtId="0" fontId="7" fillId="0" borderId="2" xfId="0" applyFont="1" applyFill="1" applyBorder="1" applyAlignment="1">
      <alignment horizontal="left"/>
    </xf>
    <xf numFmtId="0" fontId="5" fillId="0" borderId="2" xfId="0" applyFont="1" applyFill="1" applyBorder="1" applyAlignment="1">
      <alignment horizontal="left"/>
    </xf>
    <xf numFmtId="0" fontId="2" fillId="0" borderId="2" xfId="0" applyFont="1" applyFill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5" fillId="0" borderId="5" xfId="0" applyFont="1" applyFill="1" applyBorder="1" applyAlignment="1">
      <alignment horizontal="left"/>
    </xf>
    <xf numFmtId="0" fontId="5" fillId="0" borderId="6" xfId="0" applyFont="1" applyFill="1" applyBorder="1" applyAlignment="1">
      <alignment horizontal="left"/>
    </xf>
    <xf numFmtId="0" fontId="5" fillId="0" borderId="14" xfId="0" applyFont="1" applyFill="1" applyBorder="1" applyAlignment="1">
      <alignment horizontal="left"/>
    </xf>
    <xf numFmtId="0" fontId="5" fillId="0" borderId="6" xfId="0" applyFont="1" applyFill="1" applyBorder="1" applyAlignment="1">
      <alignment vertical="top" wrapText="1"/>
    </xf>
    <xf numFmtId="0" fontId="2" fillId="0" borderId="6" xfId="0" applyFont="1" applyBorder="1" applyAlignment="1">
      <alignment vertical="top" wrapText="1"/>
    </xf>
    <xf numFmtId="0" fontId="2" fillId="0" borderId="14" xfId="0" applyFont="1" applyBorder="1" applyAlignment="1">
      <alignment vertical="top" wrapText="1"/>
    </xf>
    <xf numFmtId="0" fontId="2" fillId="0" borderId="5" xfId="0" quotePrefix="1" applyFont="1" applyFill="1" applyBorder="1" applyAlignment="1" applyProtection="1">
      <alignment horizontal="left"/>
      <protection locked="0"/>
    </xf>
    <xf numFmtId="0" fontId="2" fillId="0" borderId="6" xfId="0" quotePrefix="1" applyFont="1" applyFill="1" applyBorder="1" applyAlignment="1" applyProtection="1">
      <alignment horizontal="left"/>
      <protection locked="0"/>
    </xf>
    <xf numFmtId="0" fontId="2" fillId="0" borderId="14" xfId="0" quotePrefix="1" applyFont="1" applyFill="1" applyBorder="1" applyAlignment="1" applyProtection="1">
      <alignment horizontal="left"/>
      <protection locked="0"/>
    </xf>
    <xf numFmtId="0" fontId="2" fillId="0" borderId="5" xfId="0" quotePrefix="1" applyFont="1" applyFill="1" applyBorder="1" applyAlignment="1">
      <alignment horizontal="left"/>
    </xf>
    <xf numFmtId="0" fontId="2" fillId="0" borderId="6" xfId="0" quotePrefix="1" applyFont="1" applyFill="1" applyBorder="1" applyAlignment="1">
      <alignment horizontal="left"/>
    </xf>
    <xf numFmtId="0" fontId="2" fillId="0" borderId="14" xfId="0" quotePrefix="1" applyFont="1" applyFill="1" applyBorder="1" applyAlignment="1">
      <alignment horizontal="left"/>
    </xf>
    <xf numFmtId="0" fontId="5" fillId="0" borderId="2" xfId="0" applyFont="1" applyFill="1" applyBorder="1" applyAlignment="1">
      <alignment horizontal="left" wrapText="1"/>
    </xf>
    <xf numFmtId="0" fontId="9" fillId="0" borderId="0" xfId="0" applyFont="1" applyAlignment="1">
      <alignment horizontal="left"/>
    </xf>
    <xf numFmtId="0" fontId="5" fillId="0" borderId="2" xfId="0" applyFont="1" applyBorder="1" applyAlignment="1" applyProtection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69" fontId="5" fillId="0" borderId="2" xfId="0" applyNumberFormat="1" applyFont="1" applyBorder="1" applyAlignment="1" applyProtection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left" wrapText="1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5" fillId="0" borderId="1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5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4098" name="Label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8193" name="Label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9217" name="Label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0241" name="Label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1265" name="Label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2289" name="Label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4337" name="Label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6385" name="Label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17</xdr:row>
          <xdr:rowOff>28575</xdr:rowOff>
        </xdr:from>
        <xdr:to>
          <xdr:col>7</xdr:col>
          <xdr:colOff>666750</xdr:colOff>
          <xdr:row>17</xdr:row>
          <xdr:rowOff>152400</xdr:rowOff>
        </xdr:to>
        <xdr:sp macro="" textlink="">
          <xdr:nvSpPr>
            <xdr:cNvPr id="17409" name="Label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17</xdr:row>
          <xdr:rowOff>28575</xdr:rowOff>
        </xdr:from>
        <xdr:to>
          <xdr:col>8</xdr:col>
          <xdr:colOff>0</xdr:colOff>
          <xdr:row>17</xdr:row>
          <xdr:rowOff>152400</xdr:rowOff>
        </xdr:to>
        <xdr:sp macro="" textlink="">
          <xdr:nvSpPr>
            <xdr:cNvPr id="18433" name="Label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17</xdr:row>
          <xdr:rowOff>28575</xdr:rowOff>
        </xdr:from>
        <xdr:to>
          <xdr:col>7</xdr:col>
          <xdr:colOff>666750</xdr:colOff>
          <xdr:row>17</xdr:row>
          <xdr:rowOff>152400</xdr:rowOff>
        </xdr:to>
        <xdr:sp macro="" textlink="">
          <xdr:nvSpPr>
            <xdr:cNvPr id="19457" name="Label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26</xdr:row>
          <xdr:rowOff>19050</xdr:rowOff>
        </xdr:from>
        <xdr:to>
          <xdr:col>7</xdr:col>
          <xdr:colOff>581025</xdr:colOff>
          <xdr:row>26</xdr:row>
          <xdr:rowOff>142875</xdr:rowOff>
        </xdr:to>
        <xdr:sp macro="" textlink="">
          <xdr:nvSpPr>
            <xdr:cNvPr id="20481" name="Label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15</xdr:row>
          <xdr:rowOff>19050</xdr:rowOff>
        </xdr:from>
        <xdr:to>
          <xdr:col>7</xdr:col>
          <xdr:colOff>485775</xdr:colOff>
          <xdr:row>15</xdr:row>
          <xdr:rowOff>142875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55"/>
  <sheetViews>
    <sheetView zoomScale="75" workbookViewId="0">
      <pane xSplit="8" ySplit="10" topLeftCell="I32" activePane="bottomRight" state="frozen"/>
      <selection pane="topRight" activeCell="I1" sqref="I1"/>
      <selection pane="bottomLeft" activeCell="A11" sqref="A11"/>
      <selection pane="bottomRight" sqref="A1:P1"/>
    </sheetView>
  </sheetViews>
  <sheetFormatPr defaultRowHeight="12.75" x14ac:dyDescent="0.2"/>
  <cols>
    <col min="1" max="2" width="2.7109375" style="63" customWidth="1"/>
    <col min="3" max="3" width="2.85546875" style="63" customWidth="1"/>
    <col min="4" max="5" width="2.7109375" style="63" customWidth="1"/>
    <col min="6" max="6" width="24.28515625" style="63" customWidth="1"/>
    <col min="7" max="7" width="19" style="63" customWidth="1"/>
    <col min="8" max="8" width="10.28515625" style="63" hidden="1" customWidth="1"/>
    <col min="9" max="16" width="25.7109375" style="63" customWidth="1"/>
    <col min="17" max="16384" width="9.140625" style="63"/>
  </cols>
  <sheetData>
    <row r="1" spans="1:28" s="123" customFormat="1" ht="12.75" customHeight="1" x14ac:dyDescent="0.2">
      <c r="A1" s="288" t="s">
        <v>252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</row>
    <row r="2" spans="1:28" s="123" customFormat="1" ht="12.75" customHeight="1" x14ac:dyDescent="0.2">
      <c r="A2" s="288" t="s">
        <v>253</v>
      </c>
      <c r="B2" s="289"/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</row>
    <row r="3" spans="1:28" s="123" customFormat="1" ht="12.75" customHeight="1" x14ac:dyDescent="0.2">
      <c r="A3" s="288" t="s">
        <v>456</v>
      </c>
      <c r="B3" s="288"/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</row>
    <row r="4" spans="1:28" s="123" customFormat="1" ht="12.75" customHeight="1" x14ac:dyDescent="0.2">
      <c r="A4" s="288" t="s">
        <v>1</v>
      </c>
      <c r="B4" s="289"/>
      <c r="C4" s="289"/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</row>
    <row r="5" spans="1:28" hidden="1" x14ac:dyDescent="0.2"/>
    <row r="6" spans="1:28" hidden="1" x14ac:dyDescent="0.2"/>
    <row r="8" spans="1:28" x14ac:dyDescent="0.2">
      <c r="A8" s="297" t="s">
        <v>2</v>
      </c>
      <c r="B8" s="298"/>
      <c r="C8" s="298"/>
      <c r="D8" s="298"/>
      <c r="E8" s="298"/>
      <c r="F8" s="299"/>
      <c r="G8" s="285" t="s">
        <v>3</v>
      </c>
      <c r="H8" s="290" t="s">
        <v>554</v>
      </c>
      <c r="I8" s="279" t="s">
        <v>254</v>
      </c>
      <c r="J8" s="279" t="s">
        <v>255</v>
      </c>
      <c r="K8" s="279" t="s">
        <v>473</v>
      </c>
      <c r="L8" s="279" t="s">
        <v>474</v>
      </c>
      <c r="M8" s="279" t="s">
        <v>258</v>
      </c>
      <c r="N8" s="279" t="s">
        <v>259</v>
      </c>
      <c r="O8" s="279" t="s">
        <v>260</v>
      </c>
      <c r="P8" s="279" t="s">
        <v>261</v>
      </c>
    </row>
    <row r="9" spans="1:28" ht="19.5" customHeight="1" x14ac:dyDescent="0.2">
      <c r="A9" s="300"/>
      <c r="B9" s="301"/>
      <c r="C9" s="301"/>
      <c r="D9" s="301"/>
      <c r="E9" s="301"/>
      <c r="F9" s="302"/>
      <c r="G9" s="286"/>
      <c r="H9" s="291"/>
      <c r="I9" s="281"/>
      <c r="J9" s="282"/>
      <c r="K9" s="282"/>
      <c r="L9" s="280"/>
      <c r="M9" s="280"/>
      <c r="N9" s="280"/>
      <c r="O9" s="280"/>
      <c r="P9" s="280"/>
    </row>
    <row r="10" spans="1:28" s="64" customFormat="1" ht="17.25" customHeight="1" x14ac:dyDescent="0.2">
      <c r="A10" s="292" t="s">
        <v>262</v>
      </c>
      <c r="B10" s="293"/>
      <c r="C10" s="293"/>
      <c r="D10" s="293"/>
      <c r="E10" s="293"/>
      <c r="F10" s="293"/>
      <c r="G10" s="293"/>
      <c r="H10" s="293"/>
      <c r="I10" s="294"/>
      <c r="J10" s="294"/>
      <c r="K10" s="294"/>
      <c r="L10" s="294"/>
      <c r="M10" s="294"/>
      <c r="N10" s="294"/>
      <c r="O10" s="294"/>
      <c r="P10" s="295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</row>
    <row r="11" spans="1:28" x14ac:dyDescent="0.2">
      <c r="A11" s="189" t="s">
        <v>263</v>
      </c>
      <c r="B11" s="190"/>
      <c r="C11" s="190"/>
      <c r="D11" s="190"/>
      <c r="E11" s="190"/>
      <c r="F11" s="65"/>
      <c r="G11" s="144" t="s">
        <v>264</v>
      </c>
      <c r="H11" s="65"/>
      <c r="I11" s="66">
        <f>'6C1'!I10+'6C2'!J10+'6C3'!J10+'6C4'!J10</f>
        <v>0</v>
      </c>
      <c r="J11" s="66">
        <f>'6C1'!J10+'6C2'!L10+'6C3'!L10+'6C4'!L10</f>
        <v>0</v>
      </c>
      <c r="K11" s="66">
        <f>'6C1'!K10+'6C2'!N10+'6C3'!N10+'6C4'!N10</f>
        <v>0</v>
      </c>
      <c r="L11" s="66">
        <f>'6C1'!L10+'6C2'!P10+'6C3'!P10+'6C4'!P10</f>
        <v>0</v>
      </c>
      <c r="M11" s="66">
        <f>'6C1'!M10+'6C2'!R10+'6C3'!R10+'6C4'!R10</f>
        <v>0</v>
      </c>
      <c r="N11" s="66">
        <f>I11-J11+K11-L11+M11</f>
        <v>0</v>
      </c>
      <c r="O11" s="66">
        <f>'6C1'!O10+'6C2'!V10+'6C3'!V10+'6C4'!V10</f>
        <v>0</v>
      </c>
      <c r="P11" s="66">
        <f>'6C1'!P10+'6C2'!X10+'6C3'!X10+'6C4'!X10</f>
        <v>0</v>
      </c>
    </row>
    <row r="12" spans="1:28" x14ac:dyDescent="0.2">
      <c r="A12" s="191" t="s">
        <v>265</v>
      </c>
      <c r="B12" s="189" t="s">
        <v>11</v>
      </c>
      <c r="C12" s="190"/>
      <c r="D12" s="190"/>
      <c r="E12" s="190"/>
      <c r="F12" s="65"/>
      <c r="G12" s="144" t="s">
        <v>266</v>
      </c>
      <c r="H12" s="65"/>
      <c r="I12" s="66">
        <f>'6C1'!I11+'6C2'!J11+'6C3'!J11+'6C4'!J11</f>
        <v>0</v>
      </c>
      <c r="J12" s="66">
        <f>'6C1'!J11+'6C2'!L11+'6C3'!L11+'6C4'!L11</f>
        <v>0</v>
      </c>
      <c r="K12" s="66">
        <f>'6C1'!K11+'6C2'!N11+'6C3'!N11+'6C4'!N11</f>
        <v>0</v>
      </c>
      <c r="L12" s="66">
        <f>'6C1'!L11+'6C2'!P11+'6C3'!P11+'6C4'!P11</f>
        <v>0</v>
      </c>
      <c r="M12" s="66">
        <f>'6C1'!M11+'6C2'!R11+'6C3'!R11+'6C4'!R11</f>
        <v>0</v>
      </c>
      <c r="N12" s="66">
        <f t="shared" ref="N12:N54" si="0">I12-J12+K12-L12+M12</f>
        <v>0</v>
      </c>
      <c r="O12" s="66">
        <f>'6C1'!O11+'6C2'!V11+'6C3'!V11+'6C4'!V11</f>
        <v>0</v>
      </c>
      <c r="P12" s="66">
        <f>'6C1'!P11+'6C2'!X11+'6C3'!X11+'6C4'!X11</f>
        <v>0</v>
      </c>
    </row>
    <row r="13" spans="1:28" x14ac:dyDescent="0.2">
      <c r="A13" s="192"/>
      <c r="B13" s="190" t="s">
        <v>267</v>
      </c>
      <c r="C13" s="190" t="s">
        <v>514</v>
      </c>
      <c r="D13" s="190"/>
      <c r="E13" s="190"/>
      <c r="F13" s="65"/>
      <c r="G13" s="144" t="s">
        <v>268</v>
      </c>
      <c r="H13" s="65"/>
      <c r="I13" s="66">
        <f>'6C1'!I12+'6C2'!J12+'6C3'!J12+'6C4'!J12</f>
        <v>0</v>
      </c>
      <c r="J13" s="66">
        <f>'6C1'!J12+'6C2'!L12+'6C3'!L12+'6C4'!L12</f>
        <v>0</v>
      </c>
      <c r="K13" s="66">
        <f>'6C1'!K12+'6C2'!N12+'6C3'!N12+'6C4'!N12</f>
        <v>0</v>
      </c>
      <c r="L13" s="66">
        <f>'6C1'!L12+'6C2'!P12+'6C3'!P12+'6C4'!P12</f>
        <v>0</v>
      </c>
      <c r="M13" s="66">
        <f>'6C1'!M12+'6C2'!R12+'6C3'!R12+'6C4'!R12</f>
        <v>0</v>
      </c>
      <c r="N13" s="66">
        <f t="shared" si="0"/>
        <v>0</v>
      </c>
      <c r="O13" s="66">
        <f>'6C1'!O12+'6C2'!V12+'6C3'!V12+'6C4'!V12</f>
        <v>0</v>
      </c>
      <c r="P13" s="66">
        <f>'6C1'!P12+'6C2'!X12+'6C3'!X12+'6C4'!X12</f>
        <v>0</v>
      </c>
    </row>
    <row r="14" spans="1:28" x14ac:dyDescent="0.2">
      <c r="A14" s="192"/>
      <c r="B14" s="190"/>
      <c r="C14" s="193" t="s">
        <v>16</v>
      </c>
      <c r="D14" s="190" t="s">
        <v>20</v>
      </c>
      <c r="E14" s="190"/>
      <c r="F14" s="65"/>
      <c r="G14" s="144" t="s">
        <v>269</v>
      </c>
      <c r="H14" s="65"/>
      <c r="I14" s="66">
        <f>'6C1'!I13+'6C2'!J13+'6C3'!J13+'6C4'!J13</f>
        <v>0</v>
      </c>
      <c r="J14" s="66">
        <f>'6C1'!J13+'6C2'!L13+'6C3'!L13+'6C4'!L13</f>
        <v>0</v>
      </c>
      <c r="K14" s="66">
        <f>'6C1'!K13+'6C2'!N13+'6C3'!N13+'6C4'!N13</f>
        <v>0</v>
      </c>
      <c r="L14" s="66">
        <f>'6C1'!L13+'6C2'!P13+'6C3'!P13+'6C4'!P13</f>
        <v>0</v>
      </c>
      <c r="M14" s="66">
        <f>'6C1'!M13+'6C2'!R13+'6C3'!R13+'6C4'!R13</f>
        <v>0</v>
      </c>
      <c r="N14" s="66">
        <f t="shared" si="0"/>
        <v>0</v>
      </c>
      <c r="O14" s="66">
        <f>'6C1'!O13+'6C2'!V13+'6C3'!V13+'6C4'!V13</f>
        <v>0</v>
      </c>
      <c r="P14" s="66">
        <f>'6C1'!P13+'6C2'!X13+'6C3'!X13+'6C4'!X13</f>
        <v>0</v>
      </c>
    </row>
    <row r="15" spans="1:28" x14ac:dyDescent="0.2">
      <c r="A15" s="192"/>
      <c r="B15" s="190"/>
      <c r="C15" s="193"/>
      <c r="D15" s="194" t="s">
        <v>273</v>
      </c>
      <c r="E15" s="194" t="s">
        <v>515</v>
      </c>
      <c r="F15" s="195"/>
      <c r="G15" s="145" t="s">
        <v>516</v>
      </c>
      <c r="H15" s="65"/>
      <c r="I15" s="66">
        <f>'6C1'!I14+'6C2'!J14+'6C3'!J14+'6C4'!J14</f>
        <v>0</v>
      </c>
      <c r="J15" s="66">
        <f>'6C1'!J14+'6C2'!L14+'6C3'!L14+'6C4'!L14</f>
        <v>0</v>
      </c>
      <c r="K15" s="66">
        <f>'6C1'!K14+'6C2'!N14+'6C3'!N14+'6C4'!N14</f>
        <v>0</v>
      </c>
      <c r="L15" s="66">
        <f>'6C1'!L14+'6C2'!P14+'6C3'!P14+'6C4'!P14</f>
        <v>0</v>
      </c>
      <c r="M15" s="66">
        <f>'6C1'!M14+'6C2'!R14+'6C3'!R14+'6C4'!R14</f>
        <v>0</v>
      </c>
      <c r="N15" s="66">
        <f t="shared" si="0"/>
        <v>0</v>
      </c>
      <c r="O15" s="66">
        <f>'6C1'!O14+'6C2'!V14+'6C3'!V14+'6C4'!V14</f>
        <v>0</v>
      </c>
      <c r="P15" s="66">
        <f>'6C1'!P14+'6C2'!X14+'6C3'!X14+'6C4'!X14</f>
        <v>0</v>
      </c>
    </row>
    <row r="16" spans="1:28" x14ac:dyDescent="0.2">
      <c r="A16" s="192"/>
      <c r="B16" s="190"/>
      <c r="C16" s="193"/>
      <c r="D16" s="194" t="s">
        <v>275</v>
      </c>
      <c r="E16" s="196" t="s">
        <v>517</v>
      </c>
      <c r="F16" s="195"/>
      <c r="G16" s="145" t="s">
        <v>518</v>
      </c>
      <c r="H16" s="65"/>
      <c r="I16" s="66">
        <f>'6C1'!I15+'6C2'!J15+'6C3'!J15+'6C4'!J15</f>
        <v>0</v>
      </c>
      <c r="J16" s="66">
        <f>'6C1'!J15+'6C2'!L15+'6C3'!L15+'6C4'!L15</f>
        <v>0</v>
      </c>
      <c r="K16" s="66">
        <f>'6C1'!K15+'6C2'!N15+'6C3'!N15+'6C4'!N15</f>
        <v>0</v>
      </c>
      <c r="L16" s="66">
        <f>'6C1'!L15+'6C2'!P15+'6C3'!P15+'6C4'!P15</f>
        <v>0</v>
      </c>
      <c r="M16" s="66">
        <f>'6C1'!M15+'6C2'!R15+'6C3'!R15+'6C4'!R15</f>
        <v>0</v>
      </c>
      <c r="N16" s="66">
        <f t="shared" si="0"/>
        <v>0</v>
      </c>
      <c r="O16" s="66">
        <f>'6C1'!O15+'6C2'!V15+'6C3'!V15+'6C4'!V15</f>
        <v>0</v>
      </c>
      <c r="P16" s="66">
        <f>'6C1'!P15+'6C2'!X15+'6C3'!X15+'6C4'!X15</f>
        <v>0</v>
      </c>
    </row>
    <row r="17" spans="1:16" x14ac:dyDescent="0.2">
      <c r="A17" s="192"/>
      <c r="B17" s="190"/>
      <c r="C17" s="193"/>
      <c r="D17" s="194" t="s">
        <v>277</v>
      </c>
      <c r="E17" s="196" t="s">
        <v>519</v>
      </c>
      <c r="F17" s="195"/>
      <c r="G17" s="145" t="s">
        <v>520</v>
      </c>
      <c r="H17" s="104" t="s">
        <v>508</v>
      </c>
      <c r="I17" s="66">
        <f>'6C1'!I16+'6C2'!J16+'6C3'!J16+'6C4'!J16</f>
        <v>0</v>
      </c>
      <c r="J17" s="66">
        <f>'6C1'!J16+'6C2'!L16+'6C3'!L16+'6C4'!L16</f>
        <v>0</v>
      </c>
      <c r="K17" s="66">
        <f>'6C1'!K16+'6C2'!N16+'6C3'!N16+'6C4'!N16</f>
        <v>0</v>
      </c>
      <c r="L17" s="66">
        <f>'6C1'!L16+'6C2'!P16+'6C3'!P16+'6C4'!P16</f>
        <v>0</v>
      </c>
      <c r="M17" s="66">
        <f>'6C1'!M16+'6C2'!R16+'6C3'!R16+'6C4'!R16</f>
        <v>0</v>
      </c>
      <c r="N17" s="66">
        <f t="shared" si="0"/>
        <v>0</v>
      </c>
      <c r="O17" s="66">
        <f>'6C1'!O16+'6C2'!V16+'6C3'!V16+'6C4'!V16</f>
        <v>0</v>
      </c>
      <c r="P17" s="66">
        <f>'6C1'!P16+'6C2'!X16+'6C3'!X16+'6C4'!X16</f>
        <v>0</v>
      </c>
    </row>
    <row r="18" spans="1:16" x14ac:dyDescent="0.2">
      <c r="A18" s="192"/>
      <c r="B18" s="190"/>
      <c r="C18" s="193" t="s">
        <v>37</v>
      </c>
      <c r="D18" s="190" t="s">
        <v>23</v>
      </c>
      <c r="E18" s="190"/>
      <c r="F18" s="65"/>
      <c r="G18" s="144" t="s">
        <v>270</v>
      </c>
      <c r="H18" s="65"/>
      <c r="I18" s="66">
        <f>'6C1'!I19+'6C2'!J19+'6C3'!J19+'6C4'!J19</f>
        <v>0</v>
      </c>
      <c r="J18" s="66">
        <f>'6C1'!J19+'6C2'!L19+'6C3'!L19+'6C4'!L19</f>
        <v>0</v>
      </c>
      <c r="K18" s="66">
        <f>'6C1'!K19+'6C2'!N19+'6C3'!N19+'6C4'!N19</f>
        <v>0</v>
      </c>
      <c r="L18" s="66">
        <f>'6C1'!L19+'6C2'!P19+'6C3'!P19+'6C4'!P19</f>
        <v>0</v>
      </c>
      <c r="M18" s="66">
        <f>'6C1'!M19+'6C2'!R19+'6C3'!R19+'6C4'!R19</f>
        <v>0</v>
      </c>
      <c r="N18" s="66">
        <f t="shared" si="0"/>
        <v>0</v>
      </c>
      <c r="O18" s="66">
        <f>'6C1'!O19+'6C2'!V19+'6C3'!V19+'6C4'!V19</f>
        <v>0</v>
      </c>
      <c r="P18" s="66">
        <f>'6C1'!P19+'6C2'!X19+'6C3'!X19+'6C4'!X19</f>
        <v>0</v>
      </c>
    </row>
    <row r="19" spans="1:16" x14ac:dyDescent="0.2">
      <c r="A19" s="192"/>
      <c r="B19" s="190"/>
      <c r="C19" s="193" t="s">
        <v>48</v>
      </c>
      <c r="D19" s="190" t="s">
        <v>271</v>
      </c>
      <c r="E19" s="190"/>
      <c r="F19" s="65"/>
      <c r="G19" s="144" t="s">
        <v>272</v>
      </c>
      <c r="H19" s="65"/>
      <c r="I19" s="66">
        <f>'6C1'!I20+'6C2'!J20+'6C3'!J20+'6C4'!J20</f>
        <v>0</v>
      </c>
      <c r="J19" s="66">
        <f>'6C1'!J20+'6C2'!L20+'6C3'!L20+'6C4'!L20</f>
        <v>0</v>
      </c>
      <c r="K19" s="66">
        <f>'6C1'!K20+'6C2'!N20+'6C3'!N20+'6C4'!N20</f>
        <v>0</v>
      </c>
      <c r="L19" s="66">
        <f>'6C1'!L20+'6C2'!P20+'6C3'!P20+'6C4'!P20</f>
        <v>0</v>
      </c>
      <c r="M19" s="66">
        <f>'6C1'!M20+'6C2'!R20+'6C3'!R20+'6C4'!R20</f>
        <v>0</v>
      </c>
      <c r="N19" s="66">
        <f t="shared" si="0"/>
        <v>0</v>
      </c>
      <c r="O19" s="66">
        <f>'6C1'!O20+'6C2'!V20+'6C3'!V20+'6C4'!V20</f>
        <v>0</v>
      </c>
      <c r="P19" s="66">
        <f>'6C1'!P20+'6C2'!X20+'6C3'!X20+'6C4'!X20</f>
        <v>0</v>
      </c>
    </row>
    <row r="20" spans="1:16" x14ac:dyDescent="0.2">
      <c r="A20" s="192"/>
      <c r="B20" s="190"/>
      <c r="C20" s="190"/>
      <c r="D20" s="190" t="s">
        <v>273</v>
      </c>
      <c r="E20" s="190" t="s">
        <v>29</v>
      </c>
      <c r="F20" s="65"/>
      <c r="G20" s="144" t="s">
        <v>274</v>
      </c>
      <c r="H20" s="65"/>
      <c r="I20" s="66">
        <f>'6C1'!I21+'6C2'!J21+'6C3'!J21+'6C4'!J21</f>
        <v>0</v>
      </c>
      <c r="J20" s="66">
        <f>'6C1'!J21+'6C2'!L21+'6C3'!L21+'6C4'!L21</f>
        <v>0</v>
      </c>
      <c r="K20" s="66">
        <f>'6C1'!K21+'6C2'!N21+'6C3'!N21+'6C4'!N21</f>
        <v>0</v>
      </c>
      <c r="L20" s="66">
        <f>'6C1'!L21+'6C2'!P21+'6C3'!P21+'6C4'!P21</f>
        <v>0</v>
      </c>
      <c r="M20" s="66">
        <f>'6C1'!M21+'6C2'!R21+'6C3'!R21+'6C4'!R21</f>
        <v>0</v>
      </c>
      <c r="N20" s="66">
        <f t="shared" si="0"/>
        <v>0</v>
      </c>
      <c r="O20" s="66">
        <f>'6C1'!O21+'6C2'!V21+'6C3'!V21+'6C4'!V21</f>
        <v>0</v>
      </c>
      <c r="P20" s="66">
        <f>'6C1'!P21+'6C2'!X21+'6C3'!X21+'6C4'!X21</f>
        <v>0</v>
      </c>
    </row>
    <row r="21" spans="1:16" x14ac:dyDescent="0.2">
      <c r="A21" s="192"/>
      <c r="B21" s="190"/>
      <c r="C21" s="190"/>
      <c r="D21" s="190" t="s">
        <v>275</v>
      </c>
      <c r="E21" s="190" t="s">
        <v>32</v>
      </c>
      <c r="F21" s="65"/>
      <c r="G21" s="144" t="s">
        <v>276</v>
      </c>
      <c r="H21" s="65"/>
      <c r="I21" s="66">
        <f>'6C1'!I22+'6C2'!J22+'6C3'!J22+'6C4'!J22</f>
        <v>0</v>
      </c>
      <c r="J21" s="66">
        <f>'6C1'!J22+'6C2'!L22+'6C3'!L22+'6C4'!L22</f>
        <v>0</v>
      </c>
      <c r="K21" s="66">
        <f>'6C1'!K22+'6C2'!N22+'6C3'!N22+'6C4'!N22</f>
        <v>0</v>
      </c>
      <c r="L21" s="66">
        <f>'6C1'!L22+'6C2'!P22+'6C3'!P22+'6C4'!P22</f>
        <v>0</v>
      </c>
      <c r="M21" s="66">
        <f>'6C1'!M22+'6C2'!R22+'6C3'!R22+'6C4'!R22</f>
        <v>0</v>
      </c>
      <c r="N21" s="66">
        <f t="shared" si="0"/>
        <v>0</v>
      </c>
      <c r="O21" s="66">
        <f>'6C1'!O22+'6C2'!V22+'6C3'!V22+'6C4'!V22</f>
        <v>0</v>
      </c>
      <c r="P21" s="66">
        <f>'6C1'!P22+'6C2'!X22+'6C3'!X22+'6C4'!X22</f>
        <v>0</v>
      </c>
    </row>
    <row r="22" spans="1:16" x14ac:dyDescent="0.2">
      <c r="A22" s="192"/>
      <c r="B22" s="190"/>
      <c r="C22" s="190"/>
      <c r="D22" s="190" t="s">
        <v>277</v>
      </c>
      <c r="E22" s="190" t="s">
        <v>278</v>
      </c>
      <c r="F22" s="197"/>
      <c r="G22" s="144" t="s">
        <v>279</v>
      </c>
      <c r="H22" s="65"/>
      <c r="I22" s="66">
        <f>'6C1'!I23+'6C2'!J23+'6C3'!J23+'6C4'!J23</f>
        <v>0</v>
      </c>
      <c r="J22" s="66">
        <f>'6C1'!J23+'6C2'!L23+'6C3'!L23+'6C4'!L23</f>
        <v>0</v>
      </c>
      <c r="K22" s="66">
        <f>'6C1'!K23+'6C2'!N23+'6C3'!N23+'6C4'!N23</f>
        <v>0</v>
      </c>
      <c r="L22" s="66">
        <f>'6C1'!L23+'6C2'!P23+'6C3'!P23+'6C4'!P23</f>
        <v>0</v>
      </c>
      <c r="M22" s="66">
        <f>'6C1'!M23+'6C2'!R23+'6C3'!R23+'6C4'!R23</f>
        <v>0</v>
      </c>
      <c r="N22" s="66">
        <f t="shared" si="0"/>
        <v>0</v>
      </c>
      <c r="O22" s="66">
        <f>'6C1'!O23+'6C2'!V23+'6C3'!V23+'6C4'!V23</f>
        <v>0</v>
      </c>
      <c r="P22" s="66">
        <f>'6C1'!P23+'6C2'!X23+'6C3'!X23+'6C4'!X23</f>
        <v>0</v>
      </c>
    </row>
    <row r="23" spans="1:16" x14ac:dyDescent="0.2">
      <c r="A23" s="192"/>
      <c r="B23" s="190" t="s">
        <v>60</v>
      </c>
      <c r="C23" s="190" t="s">
        <v>280</v>
      </c>
      <c r="D23" s="190"/>
      <c r="E23" s="190"/>
      <c r="F23" s="197"/>
      <c r="G23" s="144" t="s">
        <v>281</v>
      </c>
      <c r="H23" s="65"/>
      <c r="I23" s="66">
        <f>'6C1'!I24+'6C2'!J24+'6C3'!J24+'6C4'!J24</f>
        <v>0</v>
      </c>
      <c r="J23" s="66">
        <f>'6C1'!J24+'6C2'!L24+'6C3'!L24+'6C4'!L24</f>
        <v>0</v>
      </c>
      <c r="K23" s="66">
        <f>'6C1'!K24+'6C2'!N24+'6C3'!N24+'6C4'!N24</f>
        <v>0</v>
      </c>
      <c r="L23" s="66">
        <f>'6C1'!L24+'6C2'!P24+'6C3'!P24+'6C4'!P24</f>
        <v>0</v>
      </c>
      <c r="M23" s="66">
        <f>'6C1'!M24+'6C2'!R24+'6C3'!R24+'6C4'!R24</f>
        <v>0</v>
      </c>
      <c r="N23" s="66">
        <f t="shared" si="0"/>
        <v>0</v>
      </c>
      <c r="O23" s="66">
        <f>'6C1'!O24+'6C2'!V24+'6C3'!V24+'6C4'!V24</f>
        <v>0</v>
      </c>
      <c r="P23" s="66">
        <f>'6C1'!P24+'6C2'!X24+'6C3'!X24+'6C4'!X24</f>
        <v>0</v>
      </c>
    </row>
    <row r="24" spans="1:16" x14ac:dyDescent="0.2">
      <c r="A24" s="192"/>
      <c r="B24" s="190" t="s">
        <v>187</v>
      </c>
      <c r="C24" s="190" t="s">
        <v>38</v>
      </c>
      <c r="D24" s="190"/>
      <c r="E24" s="190"/>
      <c r="F24" s="65"/>
      <c r="G24" s="144" t="s">
        <v>282</v>
      </c>
      <c r="H24" s="65"/>
      <c r="I24" s="66">
        <f>'6C1'!I25+'6C2'!J25+'6C3'!J25+'6C4'!J25</f>
        <v>0</v>
      </c>
      <c r="J24" s="66">
        <f>'6C1'!J25+'6C2'!L25+'6C3'!L25+'6C4'!L25</f>
        <v>0</v>
      </c>
      <c r="K24" s="66">
        <f>'6C1'!K25+'6C2'!N25+'6C3'!N25+'6C4'!N25</f>
        <v>0</v>
      </c>
      <c r="L24" s="66">
        <f>'6C1'!L25+'6C2'!P25+'6C3'!P25+'6C4'!P25</f>
        <v>0</v>
      </c>
      <c r="M24" s="66">
        <f>'6C1'!M25+'6C2'!R25+'6C3'!R25+'6C4'!R25</f>
        <v>0</v>
      </c>
      <c r="N24" s="66">
        <f t="shared" si="0"/>
        <v>0</v>
      </c>
      <c r="O24" s="66">
        <f>'6C1'!O25+'6C2'!V25+'6C3'!V25+'6C4'!V25</f>
        <v>0</v>
      </c>
      <c r="P24" s="66">
        <f>'6C1'!P25+'6C2'!X25+'6C3'!X25+'6C4'!X25</f>
        <v>0</v>
      </c>
    </row>
    <row r="25" spans="1:16" x14ac:dyDescent="0.2">
      <c r="A25" s="192"/>
      <c r="B25" s="190"/>
      <c r="C25" s="193" t="s">
        <v>16</v>
      </c>
      <c r="D25" s="190" t="s">
        <v>40</v>
      </c>
      <c r="E25" s="190"/>
      <c r="F25" s="65"/>
      <c r="G25" s="144" t="s">
        <v>283</v>
      </c>
      <c r="H25" s="65"/>
      <c r="I25" s="66">
        <f>'6C1'!I26+'6C2'!J26+'6C3'!J26+'6C4'!J26</f>
        <v>0</v>
      </c>
      <c r="J25" s="66">
        <f>'6C1'!J26+'6C2'!L26+'6C3'!L26+'6C4'!L26</f>
        <v>0</v>
      </c>
      <c r="K25" s="66">
        <f>'6C1'!K26+'6C2'!N26+'6C3'!N26+'6C4'!N26</f>
        <v>0</v>
      </c>
      <c r="L25" s="66">
        <f>'6C1'!L26+'6C2'!P26+'6C3'!P26+'6C4'!P26</f>
        <v>0</v>
      </c>
      <c r="M25" s="66">
        <f>'6C1'!M26+'6C2'!R26+'6C3'!R26+'6C4'!R26</f>
        <v>0</v>
      </c>
      <c r="N25" s="66">
        <f t="shared" si="0"/>
        <v>0</v>
      </c>
      <c r="O25" s="66">
        <f>'6C1'!O26+'6C2'!V26+'6C3'!V26+'6C4'!V26</f>
        <v>0</v>
      </c>
      <c r="P25" s="66">
        <f>'6C1'!P26+'6C2'!X26+'6C3'!X26+'6C4'!X26</f>
        <v>0</v>
      </c>
    </row>
    <row r="26" spans="1:16" x14ac:dyDescent="0.2">
      <c r="A26" s="192"/>
      <c r="B26" s="190"/>
      <c r="C26" s="193" t="s">
        <v>37</v>
      </c>
      <c r="D26" s="198" t="s">
        <v>46</v>
      </c>
      <c r="E26" s="190"/>
      <c r="F26" s="65"/>
      <c r="G26" s="144" t="s">
        <v>284</v>
      </c>
      <c r="H26" s="65"/>
      <c r="I26" s="66">
        <f>'6C1'!I27+'6C2'!J27+'6C3'!J27+'6C4'!J27</f>
        <v>0</v>
      </c>
      <c r="J26" s="66">
        <f>'6C1'!J27+'6C2'!L27+'6C3'!L27+'6C4'!L27</f>
        <v>0</v>
      </c>
      <c r="K26" s="66">
        <f>'6C1'!K27+'6C2'!N27+'6C3'!N27+'6C4'!N27</f>
        <v>0</v>
      </c>
      <c r="L26" s="66">
        <f>'6C1'!L27+'6C2'!P27+'6C3'!P27+'6C4'!P27</f>
        <v>0</v>
      </c>
      <c r="M26" s="66">
        <f>'6C1'!M27+'6C2'!R27+'6C3'!R27+'6C4'!R27</f>
        <v>0</v>
      </c>
      <c r="N26" s="66">
        <f t="shared" si="0"/>
        <v>0</v>
      </c>
      <c r="O26" s="66">
        <f>'6C1'!O27+'6C2'!V27+'6C3'!V27+'6C4'!V27</f>
        <v>0</v>
      </c>
      <c r="P26" s="66">
        <f>'6C1'!P27+'6C2'!X27+'6C3'!X27+'6C4'!X27</f>
        <v>0</v>
      </c>
    </row>
    <row r="27" spans="1:16" x14ac:dyDescent="0.2">
      <c r="A27" s="192"/>
      <c r="B27" s="190" t="s">
        <v>204</v>
      </c>
      <c r="C27" s="190" t="s">
        <v>49</v>
      </c>
      <c r="D27" s="190"/>
      <c r="E27" s="190"/>
      <c r="F27" s="65"/>
      <c r="G27" s="144" t="s">
        <v>285</v>
      </c>
      <c r="H27" s="65"/>
      <c r="I27" s="66">
        <f>'6C1'!I28+'6C2'!J28+'6C3'!J28+'6C4'!J28</f>
        <v>0</v>
      </c>
      <c r="J27" s="66">
        <f>'6C1'!J28+'6C2'!L28+'6C3'!L28+'6C4'!L28</f>
        <v>0</v>
      </c>
      <c r="K27" s="66">
        <f>'6C1'!K28+'6C2'!N28+'6C3'!N28+'6C4'!N28</f>
        <v>0</v>
      </c>
      <c r="L27" s="66">
        <f>'6C1'!L28+'6C2'!P28+'6C3'!P28+'6C4'!P28</f>
        <v>0</v>
      </c>
      <c r="M27" s="66">
        <f>'6C1'!M28+'6C2'!R28+'6C3'!R28+'6C4'!R28</f>
        <v>0</v>
      </c>
      <c r="N27" s="66">
        <f t="shared" si="0"/>
        <v>0</v>
      </c>
      <c r="O27" s="66">
        <f>'6C1'!O28+'6C2'!V28+'6C3'!V28+'6C4'!V28</f>
        <v>0</v>
      </c>
      <c r="P27" s="66">
        <f>'6C1'!P28+'6C2'!X28+'6C3'!X28+'6C4'!X28</f>
        <v>0</v>
      </c>
    </row>
    <row r="28" spans="1:16" x14ac:dyDescent="0.2">
      <c r="A28" s="192"/>
      <c r="B28" s="190"/>
      <c r="C28" s="193" t="s">
        <v>16</v>
      </c>
      <c r="D28" s="190" t="s">
        <v>51</v>
      </c>
      <c r="E28" s="190"/>
      <c r="F28" s="65"/>
      <c r="G28" s="144" t="s">
        <v>286</v>
      </c>
      <c r="H28" s="65"/>
      <c r="I28" s="66">
        <f>'6C1'!I29+'6C2'!J29+'6C3'!J29+'6C4'!J29</f>
        <v>0</v>
      </c>
      <c r="J28" s="66">
        <f>'6C1'!J29+'6C2'!L29+'6C3'!L29+'6C4'!L29</f>
        <v>0</v>
      </c>
      <c r="K28" s="66">
        <f>'6C1'!K29+'6C2'!N29+'6C3'!N29+'6C4'!N29</f>
        <v>0</v>
      </c>
      <c r="L28" s="66">
        <f>'6C1'!L29+'6C2'!P29+'6C3'!P29+'6C4'!P29</f>
        <v>0</v>
      </c>
      <c r="M28" s="66">
        <f>'6C1'!M29+'6C2'!R29+'6C3'!R29+'6C4'!R29</f>
        <v>0</v>
      </c>
      <c r="N28" s="66">
        <f t="shared" si="0"/>
        <v>0</v>
      </c>
      <c r="O28" s="66">
        <f>'6C1'!O29+'6C2'!V29+'6C3'!V29+'6C4'!V29</f>
        <v>0</v>
      </c>
      <c r="P28" s="66">
        <f>'6C1'!P29+'6C2'!X29+'6C3'!X29+'6C4'!X29</f>
        <v>0</v>
      </c>
    </row>
    <row r="29" spans="1:16" x14ac:dyDescent="0.2">
      <c r="A29" s="192"/>
      <c r="B29" s="190"/>
      <c r="C29" s="193"/>
      <c r="D29" s="194" t="s">
        <v>273</v>
      </c>
      <c r="E29" s="194" t="s">
        <v>521</v>
      </c>
      <c r="F29" s="195"/>
      <c r="G29" s="145" t="s">
        <v>522</v>
      </c>
      <c r="H29" s="65"/>
      <c r="I29" s="66">
        <f>'6C1'!I30+'6C2'!J30+'6C3'!J30+'6C4'!J30</f>
        <v>0</v>
      </c>
      <c r="J29" s="66">
        <f>'6C1'!J30+'6C2'!L30+'6C3'!L30+'6C4'!L30</f>
        <v>0</v>
      </c>
      <c r="K29" s="66">
        <f>'6C1'!K30+'6C2'!N30+'6C3'!N30+'6C4'!N30</f>
        <v>0</v>
      </c>
      <c r="L29" s="66">
        <f>'6C1'!L30+'6C2'!P30+'6C3'!P30+'6C4'!P30</f>
        <v>0</v>
      </c>
      <c r="M29" s="66">
        <f>'6C1'!M30+'6C2'!R30+'6C3'!R30+'6C4'!R30</f>
        <v>0</v>
      </c>
      <c r="N29" s="66">
        <f t="shared" si="0"/>
        <v>0</v>
      </c>
      <c r="O29" s="66">
        <f>'6C1'!O30+'6C2'!V30+'6C3'!V30+'6C4'!V30</f>
        <v>0</v>
      </c>
      <c r="P29" s="66">
        <f>'6C1'!P30+'6C2'!X30+'6C3'!X30+'6C4'!X30</f>
        <v>0</v>
      </c>
    </row>
    <row r="30" spans="1:16" x14ac:dyDescent="0.2">
      <c r="A30" s="192"/>
      <c r="B30" s="190"/>
      <c r="C30" s="193"/>
      <c r="D30" s="194" t="s">
        <v>275</v>
      </c>
      <c r="E30" s="194" t="s">
        <v>523</v>
      </c>
      <c r="F30" s="195"/>
      <c r="G30" s="145" t="s">
        <v>524</v>
      </c>
      <c r="H30" s="65"/>
      <c r="I30" s="66">
        <f>'6C1'!I31+'6C2'!J31+'6C3'!J31+'6C4'!J31</f>
        <v>0</v>
      </c>
      <c r="J30" s="66">
        <f>'6C1'!J31+'6C2'!L31+'6C3'!L31+'6C4'!L31</f>
        <v>0</v>
      </c>
      <c r="K30" s="66">
        <f>'6C1'!K31+'6C2'!N31+'6C3'!N31+'6C4'!N31</f>
        <v>0</v>
      </c>
      <c r="L30" s="66">
        <f>'6C1'!L31+'6C2'!P31+'6C3'!P31+'6C4'!P31</f>
        <v>0</v>
      </c>
      <c r="M30" s="66">
        <f>'6C1'!M31+'6C2'!R31+'6C3'!R31+'6C4'!R31</f>
        <v>0</v>
      </c>
      <c r="N30" s="66">
        <f t="shared" si="0"/>
        <v>0</v>
      </c>
      <c r="O30" s="66">
        <f>'6C1'!O31+'6C2'!V31+'6C3'!V31+'6C4'!V31</f>
        <v>0</v>
      </c>
      <c r="P30" s="66">
        <f>'6C1'!P31+'6C2'!X31+'6C3'!X31+'6C4'!X31</f>
        <v>0</v>
      </c>
    </row>
    <row r="31" spans="1:16" x14ac:dyDescent="0.2">
      <c r="A31" s="192"/>
      <c r="B31" s="190"/>
      <c r="C31" s="193" t="s">
        <v>37</v>
      </c>
      <c r="D31" s="190" t="s">
        <v>278</v>
      </c>
      <c r="E31" s="190"/>
      <c r="F31" s="65"/>
      <c r="G31" s="146" t="s">
        <v>287</v>
      </c>
      <c r="H31" s="65"/>
      <c r="I31" s="66">
        <f>'6C1'!I32+'6C2'!J32+'6C3'!J32+'6C4'!J32</f>
        <v>0</v>
      </c>
      <c r="J31" s="66">
        <f>'6C1'!J32+'6C2'!L32+'6C3'!L32+'6C4'!L32</f>
        <v>0</v>
      </c>
      <c r="K31" s="66">
        <f>'6C1'!K32+'6C2'!N32+'6C3'!N32+'6C4'!N32</f>
        <v>0</v>
      </c>
      <c r="L31" s="66">
        <f>'6C1'!L32+'6C2'!P32+'6C3'!P32+'6C4'!P32</f>
        <v>0</v>
      </c>
      <c r="M31" s="66">
        <f>'6C1'!M32+'6C2'!R32+'6C3'!R32+'6C4'!R32</f>
        <v>0</v>
      </c>
      <c r="N31" s="66">
        <f t="shared" si="0"/>
        <v>0</v>
      </c>
      <c r="O31" s="66">
        <f>'6C1'!O32+'6C2'!V32+'6C3'!V32+'6C4'!V32</f>
        <v>0</v>
      </c>
      <c r="P31" s="66">
        <f>'6C1'!P32+'6C2'!X32+'6C3'!X32+'6C4'!X32</f>
        <v>0</v>
      </c>
    </row>
    <row r="32" spans="1:16" x14ac:dyDescent="0.2">
      <c r="A32" s="191" t="s">
        <v>31</v>
      </c>
      <c r="B32" s="189" t="s">
        <v>288</v>
      </c>
      <c r="C32" s="190"/>
      <c r="D32" s="190"/>
      <c r="E32" s="190"/>
      <c r="F32" s="65"/>
      <c r="G32" s="144" t="s">
        <v>289</v>
      </c>
      <c r="H32" s="65"/>
      <c r="I32" s="66">
        <f>'6C1'!I33+'6C2'!J33+'6C3'!J33+'6C4'!J33</f>
        <v>0</v>
      </c>
      <c r="J32" s="66">
        <f>'6C1'!J33+'6C2'!L33+'6C3'!L33+'6C4'!L33</f>
        <v>0</v>
      </c>
      <c r="K32" s="66">
        <f>'6C1'!K33+'6C2'!N33+'6C3'!N33+'6C4'!N33</f>
        <v>0</v>
      </c>
      <c r="L32" s="66">
        <f>'6C1'!L33+'6C2'!P33+'6C3'!P33+'6C4'!P33</f>
        <v>0</v>
      </c>
      <c r="M32" s="66">
        <f>'6C1'!M33+'6C2'!R33+'6C3'!R33+'6C4'!R33</f>
        <v>0</v>
      </c>
      <c r="N32" s="66">
        <f t="shared" si="0"/>
        <v>0</v>
      </c>
      <c r="O32" s="66">
        <f>'6C1'!O33+'6C2'!V33+'6C3'!V33+'6C4'!V33</f>
        <v>0</v>
      </c>
      <c r="P32" s="66">
        <f>'6C1'!P33+'6C2'!X33+'6C3'!X33+'6C4'!X33</f>
        <v>0</v>
      </c>
    </row>
    <row r="33" spans="1:16" x14ac:dyDescent="0.2">
      <c r="A33" s="192"/>
      <c r="B33" s="190" t="s">
        <v>267</v>
      </c>
      <c r="C33" s="190" t="s">
        <v>290</v>
      </c>
      <c r="D33" s="190"/>
      <c r="E33" s="190"/>
      <c r="F33" s="65"/>
      <c r="G33" s="144" t="s">
        <v>291</v>
      </c>
      <c r="H33" s="65"/>
      <c r="I33" s="66">
        <f>'6C1'!I34+'6C2'!J34+'6C3'!J34+'6C4'!J34</f>
        <v>0</v>
      </c>
      <c r="J33" s="66">
        <f>'6C1'!J34+'6C2'!L34+'6C3'!L34+'6C4'!L34</f>
        <v>0</v>
      </c>
      <c r="K33" s="66">
        <f>'6C1'!K34+'6C2'!N34+'6C3'!N34+'6C4'!N34</f>
        <v>0</v>
      </c>
      <c r="L33" s="66">
        <f>'6C1'!L34+'6C2'!P34+'6C3'!P34+'6C4'!P34</f>
        <v>0</v>
      </c>
      <c r="M33" s="66">
        <f>'6C1'!M34+'6C2'!R34+'6C3'!R34+'6C4'!R34</f>
        <v>0</v>
      </c>
      <c r="N33" s="66">
        <f t="shared" si="0"/>
        <v>0</v>
      </c>
      <c r="O33" s="66">
        <f>'6C1'!O34+'6C2'!V34+'6C3'!V34+'6C4'!V34</f>
        <v>0</v>
      </c>
      <c r="P33" s="66">
        <f>'6C1'!P34+'6C2'!X34+'6C3'!X34+'6C4'!X34</f>
        <v>0</v>
      </c>
    </row>
    <row r="34" spans="1:16" x14ac:dyDescent="0.2">
      <c r="A34" s="192"/>
      <c r="B34" s="190" t="s">
        <v>60</v>
      </c>
      <c r="C34" s="190" t="s">
        <v>292</v>
      </c>
      <c r="D34" s="190"/>
      <c r="E34" s="190"/>
      <c r="F34" s="65"/>
      <c r="G34" s="144" t="s">
        <v>293</v>
      </c>
      <c r="H34" s="65"/>
      <c r="I34" s="66">
        <f>'6C1'!I35+'6C2'!J35+'6C3'!J35+'6C4'!J35</f>
        <v>0</v>
      </c>
      <c r="J34" s="66">
        <f>'6C1'!J35+'6C2'!L35+'6C3'!L35+'6C4'!L35</f>
        <v>0</v>
      </c>
      <c r="K34" s="66">
        <f>'6C1'!K35+'6C2'!N35+'6C3'!N35+'6C4'!N35</f>
        <v>0</v>
      </c>
      <c r="L34" s="66">
        <f>'6C1'!L35+'6C2'!P35+'6C3'!P35+'6C4'!P35</f>
        <v>0</v>
      </c>
      <c r="M34" s="66">
        <f>'6C1'!M35+'6C2'!R35+'6C3'!R35+'6C4'!R35</f>
        <v>0</v>
      </c>
      <c r="N34" s="66">
        <f t="shared" si="0"/>
        <v>0</v>
      </c>
      <c r="O34" s="66">
        <f>'6C1'!O35+'6C2'!V35+'6C3'!V35+'6C4'!V35</f>
        <v>0</v>
      </c>
      <c r="P34" s="66">
        <f>'6C1'!P35+'6C2'!X35+'6C3'!X35+'6C4'!X35</f>
        <v>0</v>
      </c>
    </row>
    <row r="35" spans="1:16" x14ac:dyDescent="0.2">
      <c r="A35" s="192"/>
      <c r="B35" s="190" t="s">
        <v>187</v>
      </c>
      <c r="C35" s="190" t="s">
        <v>38</v>
      </c>
      <c r="D35" s="190"/>
      <c r="E35" s="190"/>
      <c r="F35" s="65"/>
      <c r="G35" s="144" t="s">
        <v>294</v>
      </c>
      <c r="H35" s="65"/>
      <c r="I35" s="66">
        <f>'6C1'!I36+'6C2'!J36+'6C3'!J36+'6C4'!J36</f>
        <v>0</v>
      </c>
      <c r="J35" s="66">
        <f>'6C1'!J36+'6C2'!L36+'6C3'!L36+'6C4'!L36</f>
        <v>0</v>
      </c>
      <c r="K35" s="66">
        <f>'6C1'!K36+'6C2'!N36+'6C3'!N36+'6C4'!N36</f>
        <v>0</v>
      </c>
      <c r="L35" s="66">
        <f>'6C1'!L36+'6C2'!P36+'6C3'!P36+'6C4'!P36</f>
        <v>0</v>
      </c>
      <c r="M35" s="66">
        <f>'6C1'!M36+'6C2'!R36+'6C3'!R36+'6C4'!R36</f>
        <v>0</v>
      </c>
      <c r="N35" s="66">
        <f t="shared" si="0"/>
        <v>0</v>
      </c>
      <c r="O35" s="66">
        <f>'6C1'!O36+'6C2'!V36+'6C3'!V36+'6C4'!V36</f>
        <v>0</v>
      </c>
      <c r="P35" s="66">
        <f>'6C1'!P36+'6C2'!X36+'6C3'!X36+'6C4'!X36</f>
        <v>0</v>
      </c>
    </row>
    <row r="36" spans="1:16" x14ac:dyDescent="0.2">
      <c r="A36" s="192"/>
      <c r="B36" s="190"/>
      <c r="C36" s="193" t="s">
        <v>16</v>
      </c>
      <c r="D36" s="190" t="s">
        <v>224</v>
      </c>
      <c r="E36" s="190"/>
      <c r="F36" s="65"/>
      <c r="G36" s="144" t="s">
        <v>295</v>
      </c>
      <c r="H36" s="65"/>
      <c r="I36" s="66">
        <f>'6C1'!I37+'6C2'!J37+'6C3'!J37+'6C4'!J37</f>
        <v>0</v>
      </c>
      <c r="J36" s="66">
        <f>'6C1'!J37+'6C2'!L37+'6C3'!L37+'6C4'!L37</f>
        <v>0</v>
      </c>
      <c r="K36" s="66">
        <f>'6C1'!K37+'6C2'!N37+'6C3'!N37+'6C4'!N37</f>
        <v>0</v>
      </c>
      <c r="L36" s="66">
        <f>'6C1'!L37+'6C2'!P37+'6C3'!P37+'6C4'!P37</f>
        <v>0</v>
      </c>
      <c r="M36" s="66">
        <f>'6C1'!M37+'6C2'!R37+'6C3'!R37+'6C4'!R37</f>
        <v>0</v>
      </c>
      <c r="N36" s="66">
        <f t="shared" si="0"/>
        <v>0</v>
      </c>
      <c r="O36" s="66">
        <f>'6C1'!O37+'6C2'!V37+'6C3'!V37+'6C4'!V37</f>
        <v>0</v>
      </c>
      <c r="P36" s="66">
        <f>'6C1'!P37+'6C2'!X37+'6C3'!X37+'6C4'!X37</f>
        <v>0</v>
      </c>
    </row>
    <row r="37" spans="1:16" x14ac:dyDescent="0.2">
      <c r="A37" s="192"/>
      <c r="B37" s="190"/>
      <c r="C37" s="193" t="s">
        <v>37</v>
      </c>
      <c r="D37" s="198" t="s">
        <v>46</v>
      </c>
      <c r="E37" s="190"/>
      <c r="F37" s="65"/>
      <c r="G37" s="144" t="s">
        <v>296</v>
      </c>
      <c r="H37" s="65"/>
      <c r="I37" s="66">
        <f>'6C1'!I38+'6C2'!J38+'6C3'!J38+'6C4'!J38</f>
        <v>0</v>
      </c>
      <c r="J37" s="66">
        <f>'6C1'!J38+'6C2'!L38+'6C3'!L38+'6C4'!L38</f>
        <v>0</v>
      </c>
      <c r="K37" s="66">
        <f>'6C1'!K38+'6C2'!N38+'6C3'!N38+'6C4'!N38</f>
        <v>0</v>
      </c>
      <c r="L37" s="66">
        <f>'6C1'!L38+'6C2'!P38+'6C3'!P38+'6C4'!P38</f>
        <v>0</v>
      </c>
      <c r="M37" s="66">
        <f>'6C1'!M38+'6C2'!R38+'6C3'!R38+'6C4'!R38</f>
        <v>0</v>
      </c>
      <c r="N37" s="66">
        <f t="shared" si="0"/>
        <v>0</v>
      </c>
      <c r="O37" s="66">
        <f>'6C1'!O38+'6C2'!V38+'6C3'!V38+'6C4'!V38</f>
        <v>0</v>
      </c>
      <c r="P37" s="66">
        <f>'6C1'!P38+'6C2'!X38+'6C3'!X38+'6C4'!X38</f>
        <v>0</v>
      </c>
    </row>
    <row r="38" spans="1:16" x14ac:dyDescent="0.2">
      <c r="A38" s="192"/>
      <c r="B38" s="190" t="s">
        <v>204</v>
      </c>
      <c r="C38" s="190" t="s">
        <v>297</v>
      </c>
      <c r="D38" s="190"/>
      <c r="E38" s="190"/>
      <c r="F38" s="65"/>
      <c r="G38" s="144" t="s">
        <v>298</v>
      </c>
      <c r="H38" s="65"/>
      <c r="I38" s="66">
        <f>'6C1'!I39+'6C2'!J39+'6C3'!J39+'6C4'!J39</f>
        <v>0</v>
      </c>
      <c r="J38" s="66">
        <f>'6C1'!J39+'6C2'!L39+'6C3'!L39+'6C4'!L39</f>
        <v>0</v>
      </c>
      <c r="K38" s="66">
        <f>'6C1'!K39+'6C2'!N39+'6C3'!N39+'6C4'!N39</f>
        <v>0</v>
      </c>
      <c r="L38" s="66">
        <f>'6C1'!L39+'6C2'!P39+'6C3'!P39+'6C4'!P39</f>
        <v>0</v>
      </c>
      <c r="M38" s="66">
        <f>'6C1'!M39+'6C2'!R39+'6C3'!R39+'6C4'!R39</f>
        <v>0</v>
      </c>
      <c r="N38" s="66">
        <f t="shared" si="0"/>
        <v>0</v>
      </c>
      <c r="O38" s="66">
        <f>'6C1'!O39+'6C2'!V39+'6C3'!V39+'6C4'!V39</f>
        <v>0</v>
      </c>
      <c r="P38" s="66">
        <f>'6C1'!P39+'6C2'!X39+'6C3'!X39+'6C4'!X39</f>
        <v>0</v>
      </c>
    </row>
    <row r="39" spans="1:16" x14ac:dyDescent="0.2">
      <c r="A39" s="199" t="s">
        <v>34</v>
      </c>
      <c r="B39" s="200" t="s">
        <v>299</v>
      </c>
      <c r="C39" s="198"/>
      <c r="D39" s="190"/>
      <c r="E39" s="190"/>
      <c r="F39" s="65"/>
      <c r="G39" s="144" t="s">
        <v>300</v>
      </c>
      <c r="H39" s="65"/>
      <c r="I39" s="66">
        <f>'6C1'!I40+'6C2'!J40+'6C3'!J40+'6C4'!J40</f>
        <v>0</v>
      </c>
      <c r="J39" s="66">
        <f>'6C1'!J40+'6C2'!L40+'6C3'!L40+'6C4'!L40</f>
        <v>0</v>
      </c>
      <c r="K39" s="66">
        <f>'6C1'!K40+'6C2'!N40+'6C3'!N40+'6C4'!N40</f>
        <v>0</v>
      </c>
      <c r="L39" s="66">
        <f>'6C1'!L40+'6C2'!P40+'6C3'!P40+'6C4'!P40</f>
        <v>0</v>
      </c>
      <c r="M39" s="66">
        <f>'6C1'!M40+'6C2'!R40+'6C3'!R40+'6C4'!R40</f>
        <v>0</v>
      </c>
      <c r="N39" s="66">
        <f t="shared" si="0"/>
        <v>0</v>
      </c>
      <c r="O39" s="66">
        <f>'6C1'!O40+'6C2'!V40+'6C3'!V40+'6C4'!V40</f>
        <v>0</v>
      </c>
      <c r="P39" s="66">
        <f>'6C1'!P40+'6C2'!X40+'6C3'!X40+'6C4'!X40</f>
        <v>0</v>
      </c>
    </row>
    <row r="40" spans="1:16" x14ac:dyDescent="0.2">
      <c r="A40" s="189" t="s">
        <v>301</v>
      </c>
      <c r="B40" s="190"/>
      <c r="C40" s="198"/>
      <c r="D40" s="190"/>
      <c r="E40" s="201"/>
      <c r="F40" s="65"/>
      <c r="G40" s="144" t="s">
        <v>302</v>
      </c>
      <c r="H40" s="65"/>
      <c r="I40" s="66">
        <f>'6C1'!I41+'6C2'!J41+'6C3'!J41+'6C4'!J41</f>
        <v>0</v>
      </c>
      <c r="J40" s="66">
        <f>'6C1'!J41+'6C2'!L41+'6C3'!L41+'6C4'!L41</f>
        <v>0</v>
      </c>
      <c r="K40" s="66">
        <f>'6C1'!K41+'6C2'!N41+'6C3'!N41+'6C4'!N41</f>
        <v>0</v>
      </c>
      <c r="L40" s="66">
        <f>'6C1'!L41+'6C2'!P41+'6C3'!P41+'6C4'!P41</f>
        <v>0</v>
      </c>
      <c r="M40" s="66">
        <f>'6C1'!M41+'6C2'!R41+'6C3'!R41+'6C4'!R41</f>
        <v>0</v>
      </c>
      <c r="N40" s="66">
        <f t="shared" si="0"/>
        <v>0</v>
      </c>
      <c r="O40" s="66">
        <f>'6C1'!O41+'6C2'!V41+'6C3'!V41+'6C4'!V41</f>
        <v>0</v>
      </c>
      <c r="P40" s="66">
        <f>'6C1'!P41+'6C2'!X41+'6C3'!X41+'6C4'!X41</f>
        <v>0</v>
      </c>
    </row>
    <row r="41" spans="1:16" x14ac:dyDescent="0.2">
      <c r="A41" s="191" t="s">
        <v>265</v>
      </c>
      <c r="B41" s="189" t="s">
        <v>11</v>
      </c>
      <c r="C41" s="198"/>
      <c r="D41" s="190"/>
      <c r="E41" s="202"/>
      <c r="F41" s="65"/>
      <c r="G41" s="144" t="s">
        <v>303</v>
      </c>
      <c r="H41" s="65"/>
      <c r="I41" s="66">
        <f>'6C1'!I42+'6C2'!J42+'6C3'!J42+'6C4'!J42</f>
        <v>0</v>
      </c>
      <c r="J41" s="66">
        <f>'6C1'!J42+'6C2'!L42+'6C3'!L42+'6C4'!L42</f>
        <v>0</v>
      </c>
      <c r="K41" s="66">
        <f>'6C1'!K42+'6C2'!N42+'6C3'!N42+'6C4'!N42</f>
        <v>0</v>
      </c>
      <c r="L41" s="66">
        <f>'6C1'!L42+'6C2'!P42+'6C3'!P42+'6C4'!P42</f>
        <v>0</v>
      </c>
      <c r="M41" s="66">
        <f>'6C1'!M42+'6C2'!R42+'6C3'!R42+'6C4'!R42</f>
        <v>0</v>
      </c>
      <c r="N41" s="66">
        <f t="shared" si="0"/>
        <v>0</v>
      </c>
      <c r="O41" s="66">
        <f>'6C1'!O42+'6C2'!V42+'6C3'!V42+'6C4'!V42</f>
        <v>0</v>
      </c>
      <c r="P41" s="66">
        <f>'6C1'!P42+'6C2'!X42+'6C3'!X42+'6C4'!X42</f>
        <v>0</v>
      </c>
    </row>
    <row r="42" spans="1:16" x14ac:dyDescent="0.2">
      <c r="A42" s="191"/>
      <c r="B42" s="190" t="s">
        <v>267</v>
      </c>
      <c r="C42" s="296" t="s">
        <v>26</v>
      </c>
      <c r="D42" s="296"/>
      <c r="E42" s="201"/>
      <c r="F42" s="65"/>
      <c r="G42" s="144" t="s">
        <v>304</v>
      </c>
      <c r="H42" s="65"/>
      <c r="I42" s="66">
        <f>'6C1'!I43+'6C2'!J43+'6C3'!J43+'6C4'!J43</f>
        <v>0</v>
      </c>
      <c r="J42" s="66">
        <f>'6C1'!J43+'6C2'!L43+'6C3'!L43+'6C4'!L43</f>
        <v>0</v>
      </c>
      <c r="K42" s="66">
        <f>'6C1'!K43+'6C2'!N43+'6C3'!N43+'6C4'!N43</f>
        <v>0</v>
      </c>
      <c r="L42" s="66">
        <f>'6C1'!L43+'6C2'!P43+'6C3'!P43+'6C4'!P43</f>
        <v>0</v>
      </c>
      <c r="M42" s="66">
        <f>'6C1'!M43+'6C2'!R43+'6C3'!R43+'6C4'!R43</f>
        <v>0</v>
      </c>
      <c r="N42" s="66">
        <f t="shared" si="0"/>
        <v>0</v>
      </c>
      <c r="O42" s="66">
        <f>'6C1'!O43+'6C2'!V43+'6C3'!V43+'6C4'!V43</f>
        <v>0</v>
      </c>
      <c r="P42" s="66">
        <f>'6C1'!P43+'6C2'!X43+'6C3'!X43+'6C4'!X43</f>
        <v>0</v>
      </c>
    </row>
    <row r="43" spans="1:16" ht="12.75" customHeight="1" x14ac:dyDescent="0.2">
      <c r="A43" s="191"/>
      <c r="B43" s="190"/>
      <c r="C43" s="203" t="s">
        <v>16</v>
      </c>
      <c r="D43" s="283" t="s">
        <v>305</v>
      </c>
      <c r="E43" s="283"/>
      <c r="F43" s="284"/>
      <c r="G43" s="144" t="s">
        <v>306</v>
      </c>
      <c r="H43" s="65"/>
      <c r="I43" s="66">
        <f>'6C1'!I44+'6C2'!J44+'6C3'!J44+'6C4'!J44</f>
        <v>0</v>
      </c>
      <c r="J43" s="66">
        <f>'6C1'!J44+'6C2'!L44+'6C3'!L44+'6C4'!L44</f>
        <v>0</v>
      </c>
      <c r="K43" s="66">
        <f>'6C1'!K44+'6C2'!N44+'6C3'!N44+'6C4'!N44</f>
        <v>0</v>
      </c>
      <c r="L43" s="66">
        <f>'6C1'!L44+'6C2'!P44+'6C3'!P44+'6C4'!P44</f>
        <v>0</v>
      </c>
      <c r="M43" s="66">
        <f>'6C1'!M44+'6C2'!R44+'6C3'!R44+'6C4'!R44</f>
        <v>0</v>
      </c>
      <c r="N43" s="66">
        <f t="shared" si="0"/>
        <v>0</v>
      </c>
      <c r="O43" s="66">
        <f>'6C1'!O44+'6C2'!V44+'6C3'!V44+'6C4'!V44</f>
        <v>0</v>
      </c>
      <c r="P43" s="66">
        <f>'6C1'!P44+'6C2'!X44+'6C3'!X44+'6C4'!X44</f>
        <v>0</v>
      </c>
    </row>
    <row r="44" spans="1:16" ht="12.75" customHeight="1" x14ac:dyDescent="0.2">
      <c r="A44" s="191"/>
      <c r="B44" s="190"/>
      <c r="C44" s="203" t="s">
        <v>37</v>
      </c>
      <c r="D44" s="283" t="s">
        <v>278</v>
      </c>
      <c r="E44" s="283"/>
      <c r="F44" s="284"/>
      <c r="G44" s="204" t="s">
        <v>307</v>
      </c>
      <c r="H44" s="65"/>
      <c r="I44" s="66">
        <f>'6C1'!I45+'6C2'!J45+'6C3'!J45+'6C4'!J45</f>
        <v>0</v>
      </c>
      <c r="J44" s="66">
        <f>'6C1'!J45+'6C2'!L45+'6C3'!L45+'6C4'!L45</f>
        <v>0</v>
      </c>
      <c r="K44" s="66">
        <f>'6C1'!K45+'6C2'!N45+'6C3'!N45+'6C4'!N45</f>
        <v>0</v>
      </c>
      <c r="L44" s="66">
        <f>'6C1'!L45+'6C2'!P45+'6C3'!P45+'6C4'!P45</f>
        <v>0</v>
      </c>
      <c r="M44" s="66">
        <f>'6C1'!M45+'6C2'!R45+'6C3'!R45+'6C4'!R45</f>
        <v>0</v>
      </c>
      <c r="N44" s="66">
        <f t="shared" si="0"/>
        <v>0</v>
      </c>
      <c r="O44" s="66">
        <f>'6C1'!O45+'6C2'!V45+'6C3'!V45+'6C4'!V45</f>
        <v>0</v>
      </c>
      <c r="P44" s="66">
        <f>'6C1'!P45+'6C2'!X45+'6C3'!X45+'6C4'!X45</f>
        <v>0</v>
      </c>
    </row>
    <row r="45" spans="1:16" x14ac:dyDescent="0.2">
      <c r="A45" s="191"/>
      <c r="B45" s="190" t="s">
        <v>60</v>
      </c>
      <c r="C45" s="198" t="s">
        <v>38</v>
      </c>
      <c r="D45" s="190"/>
      <c r="E45" s="190"/>
      <c r="F45" s="65"/>
      <c r="G45" s="144" t="s">
        <v>308</v>
      </c>
      <c r="H45" s="65"/>
      <c r="I45" s="66">
        <f>'6C1'!I46+'6C2'!J46+'6C3'!J46+'6C4'!J46</f>
        <v>0</v>
      </c>
      <c r="J45" s="66">
        <f>'6C1'!J46+'6C2'!L46+'6C3'!L46+'6C4'!L46</f>
        <v>0</v>
      </c>
      <c r="K45" s="66">
        <f>'6C1'!K46+'6C2'!N46+'6C3'!N46+'6C4'!N46</f>
        <v>0</v>
      </c>
      <c r="L45" s="66">
        <f>'6C1'!L46+'6C2'!P46+'6C3'!P46+'6C4'!P46</f>
        <v>0</v>
      </c>
      <c r="M45" s="66">
        <f>'6C1'!M46+'6C2'!R46+'6C3'!R46+'6C4'!R46</f>
        <v>0</v>
      </c>
      <c r="N45" s="66">
        <f t="shared" si="0"/>
        <v>0</v>
      </c>
      <c r="O45" s="66">
        <f>'6C1'!O46+'6C2'!V46+'6C3'!V46+'6C4'!V46</f>
        <v>0</v>
      </c>
      <c r="P45" s="66">
        <f>'6C1'!P46+'6C2'!X46+'6C3'!X46+'6C4'!X46</f>
        <v>0</v>
      </c>
    </row>
    <row r="46" spans="1:16" x14ac:dyDescent="0.2">
      <c r="A46" s="191"/>
      <c r="B46" s="190"/>
      <c r="C46" s="193" t="s">
        <v>16</v>
      </c>
      <c r="D46" s="190" t="s">
        <v>40</v>
      </c>
      <c r="E46" s="190"/>
      <c r="F46" s="65"/>
      <c r="G46" s="144" t="s">
        <v>309</v>
      </c>
      <c r="H46" s="65"/>
      <c r="I46" s="66">
        <f>'6C1'!I47+'6C2'!J47+'6C3'!J47+'6C4'!J47</f>
        <v>0</v>
      </c>
      <c r="J46" s="66">
        <f>'6C1'!J47+'6C2'!L47+'6C3'!L47+'6C4'!L47</f>
        <v>0</v>
      </c>
      <c r="K46" s="66">
        <f>'6C1'!K47+'6C2'!N47+'6C3'!N47+'6C4'!N47</f>
        <v>0</v>
      </c>
      <c r="L46" s="66">
        <f>'6C1'!L47+'6C2'!P47+'6C3'!P47+'6C4'!P47</f>
        <v>0</v>
      </c>
      <c r="M46" s="66">
        <f>'6C1'!M47+'6C2'!R47+'6C3'!R47+'6C4'!R47</f>
        <v>0</v>
      </c>
      <c r="N46" s="66">
        <f t="shared" si="0"/>
        <v>0</v>
      </c>
      <c r="O46" s="66">
        <f>'6C1'!O47+'6C2'!V47+'6C3'!V47+'6C4'!V47</f>
        <v>0</v>
      </c>
      <c r="P46" s="66">
        <f>'6C1'!P47+'6C2'!X47+'6C3'!X47+'6C4'!X47</f>
        <v>0</v>
      </c>
    </row>
    <row r="47" spans="1:16" x14ac:dyDescent="0.2">
      <c r="A47" s="191"/>
      <c r="B47" s="190"/>
      <c r="C47" s="205" t="s">
        <v>37</v>
      </c>
      <c r="D47" s="190" t="s">
        <v>46</v>
      </c>
      <c r="E47" s="190"/>
      <c r="F47" s="65"/>
      <c r="G47" s="144" t="s">
        <v>310</v>
      </c>
      <c r="H47" s="65"/>
      <c r="I47" s="66">
        <f>'6C1'!I48+'6C2'!J48+'6C3'!J48+'6C4'!J48</f>
        <v>0</v>
      </c>
      <c r="J47" s="66">
        <f>'6C1'!J48+'6C2'!L48+'6C3'!L48+'6C4'!L48</f>
        <v>0</v>
      </c>
      <c r="K47" s="66">
        <f>'6C1'!K48+'6C2'!N48+'6C3'!N48+'6C4'!N48</f>
        <v>0</v>
      </c>
      <c r="L47" s="66">
        <f>'6C1'!L48+'6C2'!P48+'6C3'!P48+'6C4'!P48</f>
        <v>0</v>
      </c>
      <c r="M47" s="66">
        <f>'6C1'!M48+'6C2'!R48+'6C3'!R48+'6C4'!R48</f>
        <v>0</v>
      </c>
      <c r="N47" s="66">
        <f t="shared" si="0"/>
        <v>0</v>
      </c>
      <c r="O47" s="66">
        <f>'6C1'!O48+'6C2'!V48+'6C3'!V48+'6C4'!V48</f>
        <v>0</v>
      </c>
      <c r="P47" s="66">
        <f>'6C1'!P48+'6C2'!X48+'6C3'!X48+'6C4'!X48</f>
        <v>0</v>
      </c>
    </row>
    <row r="48" spans="1:16" x14ac:dyDescent="0.2">
      <c r="A48" s="192"/>
      <c r="B48" s="190" t="s">
        <v>187</v>
      </c>
      <c r="C48" s="198" t="s">
        <v>49</v>
      </c>
      <c r="D48" s="190"/>
      <c r="E48" s="190"/>
      <c r="F48" s="65"/>
      <c r="G48" s="144" t="s">
        <v>311</v>
      </c>
      <c r="H48" s="65"/>
      <c r="I48" s="66">
        <f>'6C1'!I49+'6C2'!J49+'6C3'!J49+'6C4'!J49</f>
        <v>0</v>
      </c>
      <c r="J48" s="66">
        <f>'6C1'!J49+'6C2'!L49+'6C3'!L49+'6C4'!L49</f>
        <v>0</v>
      </c>
      <c r="K48" s="66">
        <f>'6C1'!K49+'6C2'!N49+'6C3'!N49+'6C4'!N49</f>
        <v>0</v>
      </c>
      <c r="L48" s="66">
        <f>'6C1'!L49+'6C2'!P49+'6C3'!P49+'6C4'!P49</f>
        <v>0</v>
      </c>
      <c r="M48" s="66">
        <f>'6C1'!M49+'6C2'!R49+'6C3'!R49+'6C4'!R49</f>
        <v>0</v>
      </c>
      <c r="N48" s="66">
        <f t="shared" si="0"/>
        <v>0</v>
      </c>
      <c r="O48" s="66">
        <f>'6C1'!O49+'6C2'!V49+'6C3'!V49+'6C4'!V49</f>
        <v>0</v>
      </c>
      <c r="P48" s="66">
        <f>'6C1'!P49+'6C2'!X49+'6C3'!X49+'6C4'!X49</f>
        <v>0</v>
      </c>
    </row>
    <row r="49" spans="1:16" ht="12.75" customHeight="1" x14ac:dyDescent="0.2">
      <c r="A49" s="192"/>
      <c r="B49" s="190"/>
      <c r="C49" s="203" t="s">
        <v>16</v>
      </c>
      <c r="D49" s="287" t="s">
        <v>312</v>
      </c>
      <c r="E49" s="287"/>
      <c r="F49" s="284"/>
      <c r="G49" s="144" t="s">
        <v>313</v>
      </c>
      <c r="H49" s="65"/>
      <c r="I49" s="66">
        <f>'6C1'!I50+'6C2'!J50+'6C3'!J50+'6C4'!J50</f>
        <v>0</v>
      </c>
      <c r="J49" s="66">
        <f>'6C1'!J50+'6C2'!L50+'6C3'!L50+'6C4'!L50</f>
        <v>0</v>
      </c>
      <c r="K49" s="66">
        <f>'6C1'!K50+'6C2'!N50+'6C3'!N50+'6C4'!N50</f>
        <v>0</v>
      </c>
      <c r="L49" s="66">
        <f>'6C1'!L50+'6C2'!P50+'6C3'!P50+'6C4'!P50</f>
        <v>0</v>
      </c>
      <c r="M49" s="66">
        <f>'6C1'!M50+'6C2'!R50+'6C3'!R50+'6C4'!R50</f>
        <v>0</v>
      </c>
      <c r="N49" s="66">
        <f t="shared" si="0"/>
        <v>0</v>
      </c>
      <c r="O49" s="66">
        <f>'6C1'!O50+'6C2'!V50+'6C3'!V50+'6C4'!V50</f>
        <v>0</v>
      </c>
      <c r="P49" s="66">
        <f>'6C1'!P50+'6C2'!X50+'6C3'!X50+'6C4'!X50</f>
        <v>0</v>
      </c>
    </row>
    <row r="50" spans="1:16" ht="12.75" customHeight="1" x14ac:dyDescent="0.2">
      <c r="A50" s="192"/>
      <c r="B50" s="190"/>
      <c r="C50" s="203" t="s">
        <v>37</v>
      </c>
      <c r="D50" s="287" t="s">
        <v>278</v>
      </c>
      <c r="E50" s="287"/>
      <c r="F50" s="284"/>
      <c r="G50" s="144" t="s">
        <v>314</v>
      </c>
      <c r="H50" s="65"/>
      <c r="I50" s="66">
        <f>'6C1'!I51+'6C2'!J51+'6C3'!J51+'6C4'!J51</f>
        <v>0</v>
      </c>
      <c r="J50" s="66">
        <f>'6C1'!J51+'6C2'!L51+'6C3'!L51+'6C4'!L51</f>
        <v>0</v>
      </c>
      <c r="K50" s="66">
        <f>'6C1'!K51+'6C2'!N51+'6C3'!N51+'6C4'!N51</f>
        <v>0</v>
      </c>
      <c r="L50" s="66">
        <f>'6C1'!L51+'6C2'!P51+'6C3'!P51+'6C4'!P51</f>
        <v>0</v>
      </c>
      <c r="M50" s="66">
        <f>'6C1'!M51+'6C2'!R51+'6C3'!R51+'6C4'!R51</f>
        <v>0</v>
      </c>
      <c r="N50" s="66">
        <f t="shared" si="0"/>
        <v>0</v>
      </c>
      <c r="O50" s="66">
        <f>'6C1'!O51+'6C2'!V51+'6C3'!V51+'6C4'!V51</f>
        <v>0</v>
      </c>
      <c r="P50" s="66">
        <f>'6C1'!P51+'6C2'!X51+'6C3'!X51+'6C4'!X51</f>
        <v>0</v>
      </c>
    </row>
    <row r="51" spans="1:16" x14ac:dyDescent="0.2">
      <c r="A51" s="191" t="s">
        <v>315</v>
      </c>
      <c r="B51" s="189" t="s">
        <v>288</v>
      </c>
      <c r="C51" s="198"/>
      <c r="D51" s="190"/>
      <c r="E51" s="190"/>
      <c r="F51" s="65"/>
      <c r="G51" s="144" t="s">
        <v>316</v>
      </c>
      <c r="H51" s="65"/>
      <c r="I51" s="66">
        <f>'6C1'!I52+'6C2'!J52+'6C3'!J52+'6C4'!J52</f>
        <v>0</v>
      </c>
      <c r="J51" s="66">
        <f>'6C1'!J52+'6C2'!L52+'6C3'!L52+'6C4'!L52</f>
        <v>0</v>
      </c>
      <c r="K51" s="66">
        <f>'6C1'!K52+'6C2'!N52+'6C3'!N52+'6C4'!N52</f>
        <v>0</v>
      </c>
      <c r="L51" s="66">
        <f>'6C1'!L52+'6C2'!P52+'6C3'!P52+'6C4'!P52</f>
        <v>0</v>
      </c>
      <c r="M51" s="66">
        <f>'6C1'!M52+'6C2'!R52+'6C3'!R52+'6C4'!R52</f>
        <v>0</v>
      </c>
      <c r="N51" s="66">
        <f t="shared" si="0"/>
        <v>0</v>
      </c>
      <c r="O51" s="66">
        <f>'6C1'!O52+'6C2'!V52+'6C3'!V52+'6C4'!V52</f>
        <v>0</v>
      </c>
      <c r="P51" s="66">
        <f>'6C1'!P52+'6C2'!X52+'6C3'!X52+'6C4'!X52</f>
        <v>0</v>
      </c>
    </row>
    <row r="52" spans="1:16" x14ac:dyDescent="0.2">
      <c r="A52" s="191"/>
      <c r="B52" s="190" t="s">
        <v>267</v>
      </c>
      <c r="C52" s="198" t="s">
        <v>38</v>
      </c>
      <c r="D52" s="190"/>
      <c r="E52" s="190"/>
      <c r="F52" s="65"/>
      <c r="G52" s="144" t="s">
        <v>317</v>
      </c>
      <c r="H52" s="65"/>
      <c r="I52" s="66">
        <f>'6C1'!I53+'6C2'!J53+'6C3'!J53+'6C4'!J53</f>
        <v>0</v>
      </c>
      <c r="J52" s="66">
        <f>'6C1'!J53+'6C2'!L53+'6C3'!L53+'6C4'!L53</f>
        <v>0</v>
      </c>
      <c r="K52" s="66">
        <f>'6C1'!K53+'6C2'!N53+'6C3'!N53+'6C4'!N53</f>
        <v>0</v>
      </c>
      <c r="L52" s="66">
        <f>'6C1'!L53+'6C2'!P53+'6C3'!P53+'6C4'!P53</f>
        <v>0</v>
      </c>
      <c r="M52" s="66">
        <f>'6C1'!M53+'6C2'!R53+'6C3'!R53+'6C4'!R53</f>
        <v>0</v>
      </c>
      <c r="N52" s="66">
        <f t="shared" si="0"/>
        <v>0</v>
      </c>
      <c r="O52" s="66">
        <f>'6C1'!O53+'6C2'!V53+'6C3'!V53+'6C4'!V53</f>
        <v>0</v>
      </c>
      <c r="P52" s="66">
        <f>'6C1'!P53+'6C2'!X53+'6C3'!X53+'6C4'!X53</f>
        <v>0</v>
      </c>
    </row>
    <row r="53" spans="1:16" x14ac:dyDescent="0.2">
      <c r="A53" s="191"/>
      <c r="B53" s="190" t="s">
        <v>60</v>
      </c>
      <c r="C53" s="198" t="s">
        <v>297</v>
      </c>
      <c r="D53" s="190"/>
      <c r="E53" s="190"/>
      <c r="F53" s="65"/>
      <c r="G53" s="144" t="s">
        <v>318</v>
      </c>
      <c r="H53" s="65"/>
      <c r="I53" s="66">
        <f>'6C1'!I54+'6C2'!J54+'6C3'!J54+'6C4'!J54</f>
        <v>0</v>
      </c>
      <c r="J53" s="66">
        <f>'6C1'!J54+'6C2'!L54+'6C3'!L54+'6C4'!L54</f>
        <v>0</v>
      </c>
      <c r="K53" s="66">
        <f>'6C1'!K54+'6C2'!N54+'6C3'!N54+'6C4'!N54</f>
        <v>0</v>
      </c>
      <c r="L53" s="66">
        <f>'6C1'!L54+'6C2'!P54+'6C3'!P54+'6C4'!P54</f>
        <v>0</v>
      </c>
      <c r="M53" s="66">
        <f>'6C1'!M54+'6C2'!R54+'6C3'!R54+'6C4'!R54</f>
        <v>0</v>
      </c>
      <c r="N53" s="66">
        <f t="shared" si="0"/>
        <v>0</v>
      </c>
      <c r="O53" s="66">
        <f>'6C1'!O54+'6C2'!V54+'6C3'!V54+'6C4'!V54</f>
        <v>0</v>
      </c>
      <c r="P53" s="66">
        <f>'6C1'!P54+'6C2'!X54+'6C3'!X54+'6C4'!X54</f>
        <v>0</v>
      </c>
    </row>
    <row r="54" spans="1:16" x14ac:dyDescent="0.2">
      <c r="A54" s="206" t="s">
        <v>319</v>
      </c>
      <c r="B54" s="207"/>
      <c r="C54" s="207"/>
      <c r="D54" s="190"/>
      <c r="E54" s="190"/>
      <c r="F54" s="65"/>
      <c r="G54" s="144" t="s">
        <v>320</v>
      </c>
      <c r="H54" s="65"/>
      <c r="I54" s="66">
        <f>'6C1'!I55+'6C2'!J55+'6C3'!J55+'6C4'!J55</f>
        <v>0</v>
      </c>
      <c r="J54" s="66">
        <f>'6C1'!J55+'6C2'!L55+'6C3'!L55+'6C4'!L55</f>
        <v>0</v>
      </c>
      <c r="K54" s="66">
        <f>'6C1'!K55+'6C2'!N55+'6C3'!N55+'6C4'!N55</f>
        <v>0</v>
      </c>
      <c r="L54" s="66">
        <f>'6C1'!L55+'6C2'!P55+'6C3'!P55+'6C4'!P55</f>
        <v>0</v>
      </c>
      <c r="M54" s="66">
        <f>'6C1'!M55+'6C2'!R55+'6C3'!R55+'6C4'!R55</f>
        <v>0</v>
      </c>
      <c r="N54" s="66">
        <f t="shared" si="0"/>
        <v>0</v>
      </c>
      <c r="O54" s="66">
        <f>'6C1'!O55+'6C2'!V55+'6C3'!V55+'6C4'!V55</f>
        <v>0</v>
      </c>
      <c r="P54" s="66">
        <f>'6C1'!P55+'6C2'!X55+'6C3'!X55+'6C4'!X55</f>
        <v>0</v>
      </c>
    </row>
    <row r="55" spans="1:16" x14ac:dyDescent="0.2">
      <c r="G55" s="142" t="s">
        <v>321</v>
      </c>
    </row>
  </sheetData>
  <sheetProtection password="EF58" sheet="1" objects="1" scenarios="1" selectLockedCells="1"/>
  <mergeCells count="21">
    <mergeCell ref="D50:F50"/>
    <mergeCell ref="A10:P10"/>
    <mergeCell ref="C42:D42"/>
    <mergeCell ref="N8:N9"/>
    <mergeCell ref="A8:F9"/>
    <mergeCell ref="D44:F44"/>
    <mergeCell ref="G8:G9"/>
    <mergeCell ref="D49:F49"/>
    <mergeCell ref="L8:L9"/>
    <mergeCell ref="D43:F43"/>
    <mergeCell ref="A1:P1"/>
    <mergeCell ref="A2:P2"/>
    <mergeCell ref="A3:P3"/>
    <mergeCell ref="A4:P4"/>
    <mergeCell ref="H8:H9"/>
    <mergeCell ref="P8:P9"/>
    <mergeCell ref="O8:O9"/>
    <mergeCell ref="I8:I9"/>
    <mergeCell ref="J8:J9"/>
    <mergeCell ref="M8:M9"/>
    <mergeCell ref="K8:K9"/>
  </mergeCells>
  <phoneticPr fontId="2" type="noConversion"/>
  <dataValidations count="1">
    <dataValidation type="decimal" allowBlank="1" showInputMessage="1" showErrorMessage="1" sqref="M11:M54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6c &amp;U
 Page &amp;P of &amp;N &amp;C&amp;"Arial,Bold"&amp;8 MAXIMUM SAVINGS BANK, INC.  [ 03-070011 ]
 As of: June 30, 2019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M1652"/>
  <sheetViews>
    <sheetView zoomScale="75" workbookViewId="0">
      <pane xSplit="8" ySplit="9" topLeftCell="I10" activePane="bottomRight" state="frozen"/>
      <selection pane="topRight" activeCell="J1" sqref="J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28515625" customWidth="1"/>
    <col min="7" max="7" width="18.28515625" bestFit="1" customWidth="1"/>
    <col min="8" max="8" width="10" customWidth="1"/>
    <col min="9" max="16" width="25.7109375" customWidth="1"/>
  </cols>
  <sheetData>
    <row r="1" spans="1:28" s="124" customFormat="1" ht="12.75" customHeight="1" x14ac:dyDescent="0.2">
      <c r="A1" s="310" t="s">
        <v>252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</row>
    <row r="2" spans="1:28" s="124" customFormat="1" ht="12.75" customHeight="1" x14ac:dyDescent="0.2">
      <c r="A2" s="310" t="s">
        <v>253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</row>
    <row r="3" spans="1:28" s="124" customFormat="1" ht="12.75" customHeight="1" x14ac:dyDescent="0.2">
      <c r="A3" s="310" t="s">
        <v>5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</row>
    <row r="4" spans="1:28" s="124" customFormat="1" ht="12.75" customHeight="1" x14ac:dyDescent="0.2">
      <c r="A4" s="310" t="s">
        <v>1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1:28" ht="12.75" hidden="1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2.75" customHeight="1" x14ac:dyDescent="0.2">
      <c r="L6" s="1"/>
      <c r="M6" s="1"/>
      <c r="N6" s="1"/>
      <c r="O6" s="1"/>
      <c r="P6" s="1"/>
    </row>
    <row r="7" spans="1:28" ht="12.75" customHeight="1" x14ac:dyDescent="0.2">
      <c r="A7" s="315" t="s">
        <v>2</v>
      </c>
      <c r="B7" s="316"/>
      <c r="C7" s="316"/>
      <c r="D7" s="316"/>
      <c r="E7" s="316"/>
      <c r="F7" s="317"/>
      <c r="G7" s="308" t="s">
        <v>3</v>
      </c>
      <c r="H7" s="290" t="s">
        <v>554</v>
      </c>
      <c r="I7" s="305" t="s">
        <v>254</v>
      </c>
      <c r="J7" s="304" t="s">
        <v>255</v>
      </c>
      <c r="K7" s="304" t="s">
        <v>473</v>
      </c>
      <c r="L7" s="304" t="s">
        <v>474</v>
      </c>
      <c r="M7" s="303" t="s">
        <v>258</v>
      </c>
      <c r="N7" s="303" t="s">
        <v>259</v>
      </c>
      <c r="O7" s="304" t="s">
        <v>260</v>
      </c>
      <c r="P7" s="303" t="s">
        <v>261</v>
      </c>
    </row>
    <row r="8" spans="1:28" ht="21" customHeight="1" x14ac:dyDescent="0.2">
      <c r="A8" s="318"/>
      <c r="B8" s="319"/>
      <c r="C8" s="319"/>
      <c r="D8" s="319"/>
      <c r="E8" s="319"/>
      <c r="F8" s="320"/>
      <c r="G8" s="309"/>
      <c r="H8" s="291"/>
      <c r="I8" s="306"/>
      <c r="J8" s="307"/>
      <c r="K8" s="307"/>
      <c r="L8" s="291"/>
      <c r="M8" s="291"/>
      <c r="N8" s="291"/>
      <c r="O8" s="291"/>
      <c r="P8" s="291"/>
    </row>
    <row r="9" spans="1:28" s="25" customFormat="1" ht="17.25" customHeight="1" x14ac:dyDescent="0.2">
      <c r="A9" s="312" t="s">
        <v>262</v>
      </c>
      <c r="B9" s="313"/>
      <c r="C9" s="313"/>
      <c r="D9" s="313"/>
      <c r="E9" s="313"/>
      <c r="F9" s="313"/>
      <c r="G9" s="313"/>
      <c r="H9" s="313"/>
      <c r="I9" s="313"/>
      <c r="J9" s="313"/>
      <c r="K9" s="313"/>
      <c r="L9" s="313"/>
      <c r="M9" s="313"/>
      <c r="N9" s="313"/>
      <c r="O9" s="313"/>
      <c r="P9" s="314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">
      <c r="A10" s="189" t="s">
        <v>263</v>
      </c>
      <c r="B10" s="190"/>
      <c r="C10" s="190"/>
      <c r="D10" s="190"/>
      <c r="E10" s="190"/>
      <c r="F10" s="65"/>
      <c r="G10" s="144" t="s">
        <v>264</v>
      </c>
      <c r="H10" s="65"/>
      <c r="I10" s="12">
        <f>SUM(I11,I33,I40)</f>
        <v>0</v>
      </c>
      <c r="J10" s="12">
        <f>SUM(J11,J33,J40)</f>
        <v>0</v>
      </c>
      <c r="K10" s="12">
        <f>SUM(K11,K33,K40)</f>
        <v>0</v>
      </c>
      <c r="L10" s="12">
        <f>SUM(L11,L33,L40)</f>
        <v>0</v>
      </c>
      <c r="M10" s="12">
        <f>SUM(M11,M33,M40)</f>
        <v>0</v>
      </c>
      <c r="N10" s="68">
        <f t="shared" ref="N10:N55" si="0">I10-J10+K10-L10+M10</f>
        <v>0</v>
      </c>
      <c r="O10" s="68">
        <f>SUM(O11,O33,O40)</f>
        <v>0</v>
      </c>
      <c r="P10" s="68">
        <f>SUM(P11,P33,P40)</f>
        <v>0</v>
      </c>
    </row>
    <row r="11" spans="1:28" x14ac:dyDescent="0.2">
      <c r="A11" s="191" t="s">
        <v>265</v>
      </c>
      <c r="B11" s="189" t="s">
        <v>11</v>
      </c>
      <c r="C11" s="190"/>
      <c r="D11" s="190"/>
      <c r="E11" s="190"/>
      <c r="F11" s="65"/>
      <c r="G11" s="144" t="s">
        <v>266</v>
      </c>
      <c r="H11" s="65"/>
      <c r="I11" s="68">
        <f>SUM(I12,I24,I25,I28)</f>
        <v>0</v>
      </c>
      <c r="J11" s="68">
        <f>SUM(J12,J24,J25,J28)</f>
        <v>0</v>
      </c>
      <c r="K11" s="68">
        <f>SUM(K12,K24,K25,K28)</f>
        <v>0</v>
      </c>
      <c r="L11" s="68">
        <f>SUM(L12,L24,L25,L28)</f>
        <v>0</v>
      </c>
      <c r="M11" s="68">
        <f>SUM(M12,M24,M25,M28)</f>
        <v>0</v>
      </c>
      <c r="N11" s="68">
        <f t="shared" si="0"/>
        <v>0</v>
      </c>
      <c r="O11" s="68">
        <f>SUM(O12,O24,O25,O28)</f>
        <v>0</v>
      </c>
      <c r="P11" s="68">
        <f>SUM(P12,P24,P25,P28)</f>
        <v>0</v>
      </c>
    </row>
    <row r="12" spans="1:28" x14ac:dyDescent="0.2">
      <c r="A12" s="192"/>
      <c r="B12" s="190" t="s">
        <v>267</v>
      </c>
      <c r="C12" s="190" t="s">
        <v>514</v>
      </c>
      <c r="D12" s="190"/>
      <c r="E12" s="190"/>
      <c r="F12" s="65"/>
      <c r="G12" s="144" t="s">
        <v>268</v>
      </c>
      <c r="H12" s="65"/>
      <c r="I12" s="12">
        <f>SUM(I13,I19,I20)</f>
        <v>0</v>
      </c>
      <c r="J12" s="12">
        <f>SUM(J13,J19,J20)</f>
        <v>0</v>
      </c>
      <c r="K12" s="12">
        <f>SUM(K13,K19,K20)</f>
        <v>0</v>
      </c>
      <c r="L12" s="12">
        <f>SUM(L13,L19,L20)</f>
        <v>0</v>
      </c>
      <c r="M12" s="12">
        <f>SUM(M13,M19,M20)</f>
        <v>0</v>
      </c>
      <c r="N12" s="68">
        <f t="shared" si="0"/>
        <v>0</v>
      </c>
      <c r="O12" s="68">
        <f>SUM(O13,O19,O20)</f>
        <v>0</v>
      </c>
      <c r="P12" s="68">
        <f>SUM(P13,P19,P20)</f>
        <v>0</v>
      </c>
    </row>
    <row r="13" spans="1:28" x14ac:dyDescent="0.2">
      <c r="A13" s="192"/>
      <c r="B13" s="190"/>
      <c r="C13" s="193" t="s">
        <v>16</v>
      </c>
      <c r="D13" s="190" t="s">
        <v>20</v>
      </c>
      <c r="E13" s="190"/>
      <c r="F13" s="65"/>
      <c r="G13" s="144" t="s">
        <v>269</v>
      </c>
      <c r="H13" s="65"/>
      <c r="I13" s="68">
        <f>I14+I15+I16</f>
        <v>0</v>
      </c>
      <c r="J13" s="68">
        <f t="shared" ref="J13:P13" si="1">J14+J15+J16</f>
        <v>0</v>
      </c>
      <c r="K13" s="68">
        <f t="shared" si="1"/>
        <v>0</v>
      </c>
      <c r="L13" s="68">
        <f t="shared" si="1"/>
        <v>0</v>
      </c>
      <c r="M13" s="68">
        <f t="shared" si="1"/>
        <v>0</v>
      </c>
      <c r="N13" s="68">
        <f t="shared" si="0"/>
        <v>0</v>
      </c>
      <c r="O13" s="68">
        <f t="shared" si="1"/>
        <v>0</v>
      </c>
      <c r="P13" s="68">
        <f t="shared" si="1"/>
        <v>0</v>
      </c>
    </row>
    <row r="14" spans="1:28" x14ac:dyDescent="0.2">
      <c r="A14" s="192"/>
      <c r="B14" s="190"/>
      <c r="C14" s="193"/>
      <c r="D14" s="194" t="s">
        <v>273</v>
      </c>
      <c r="E14" s="194" t="s">
        <v>515</v>
      </c>
      <c r="F14" s="195"/>
      <c r="G14" s="145" t="s">
        <v>516</v>
      </c>
      <c r="H14" s="65"/>
      <c r="I14" s="58"/>
      <c r="J14" s="58"/>
      <c r="K14" s="58"/>
      <c r="L14" s="58"/>
      <c r="M14" s="58"/>
      <c r="N14" s="68">
        <f t="shared" si="0"/>
        <v>0</v>
      </c>
      <c r="O14" s="58"/>
      <c r="P14" s="58"/>
    </row>
    <row r="15" spans="1:28" x14ac:dyDescent="0.2">
      <c r="A15" s="192"/>
      <c r="B15" s="190"/>
      <c r="C15" s="193"/>
      <c r="D15" s="194" t="s">
        <v>275</v>
      </c>
      <c r="E15" s="196" t="s">
        <v>517</v>
      </c>
      <c r="F15" s="195"/>
      <c r="G15" s="145" t="s">
        <v>518</v>
      </c>
      <c r="H15" s="65"/>
      <c r="I15" s="58"/>
      <c r="J15" s="58"/>
      <c r="K15" s="58"/>
      <c r="L15" s="58"/>
      <c r="M15" s="58"/>
      <c r="N15" s="68">
        <f t="shared" si="0"/>
        <v>0</v>
      </c>
      <c r="O15" s="58"/>
      <c r="P15" s="58"/>
    </row>
    <row r="16" spans="1:28" x14ac:dyDescent="0.2">
      <c r="A16" s="192"/>
      <c r="B16" s="190"/>
      <c r="C16" s="193"/>
      <c r="D16" s="194" t="s">
        <v>277</v>
      </c>
      <c r="E16" s="196" t="s">
        <v>519</v>
      </c>
      <c r="F16" s="195"/>
      <c r="G16" s="145" t="s">
        <v>520</v>
      </c>
      <c r="H16" s="208" t="s">
        <v>508</v>
      </c>
      <c r="I16" s="68">
        <f>SUM(I17:I18)</f>
        <v>0</v>
      </c>
      <c r="J16" s="68">
        <f>SUM(J17:J18)</f>
        <v>0</v>
      </c>
      <c r="K16" s="68">
        <f>SUM(K17:K18)</f>
        <v>0</v>
      </c>
      <c r="L16" s="68">
        <f>SUM(L17:L18)</f>
        <v>0</v>
      </c>
      <c r="M16" s="68">
        <f>SUM(M17:M18)</f>
        <v>0</v>
      </c>
      <c r="N16" s="68">
        <f t="shared" si="0"/>
        <v>0</v>
      </c>
      <c r="O16" s="68">
        <f>SUM(O17:O18)</f>
        <v>0</v>
      </c>
      <c r="P16" s="68">
        <f>SUM(P17:P18)</f>
        <v>0</v>
      </c>
    </row>
    <row r="17" spans="1:16" x14ac:dyDescent="0.2">
      <c r="A17" s="192"/>
      <c r="B17" s="190"/>
      <c r="C17" s="193"/>
      <c r="D17" s="194"/>
      <c r="E17" s="196"/>
      <c r="F17" s="130"/>
      <c r="G17" s="145"/>
      <c r="H17" s="209">
        <v>1</v>
      </c>
      <c r="I17" s="58"/>
      <c r="J17" s="58"/>
      <c r="K17" s="58"/>
      <c r="L17" s="58"/>
      <c r="M17" s="58"/>
      <c r="N17" s="68">
        <f t="shared" si="0"/>
        <v>0</v>
      </c>
      <c r="O17" s="58"/>
      <c r="P17" s="58"/>
    </row>
    <row r="18" spans="1:16" x14ac:dyDescent="0.2">
      <c r="A18" s="192"/>
      <c r="B18" s="190"/>
      <c r="C18" s="193"/>
      <c r="D18" s="194"/>
      <c r="E18" s="196"/>
      <c r="F18" s="195"/>
      <c r="G18" s="145"/>
      <c r="H18" s="210" t="str">
        <f>CHAR(132)</f>
        <v>„</v>
      </c>
      <c r="I18" s="136"/>
      <c r="J18" s="136"/>
      <c r="K18" s="136"/>
      <c r="L18" s="136"/>
      <c r="M18" s="136"/>
      <c r="N18" s="12"/>
      <c r="O18" s="136"/>
      <c r="P18" s="136"/>
    </row>
    <row r="19" spans="1:16" x14ac:dyDescent="0.2">
      <c r="A19" s="192"/>
      <c r="B19" s="190"/>
      <c r="C19" s="193" t="s">
        <v>37</v>
      </c>
      <c r="D19" s="190" t="s">
        <v>23</v>
      </c>
      <c r="E19" s="190"/>
      <c r="F19" s="65"/>
      <c r="G19" s="144" t="s">
        <v>270</v>
      </c>
      <c r="H19" s="65"/>
      <c r="I19" s="50"/>
      <c r="J19" s="50"/>
      <c r="K19" s="50"/>
      <c r="L19" s="50"/>
      <c r="M19" s="58"/>
      <c r="N19" s="68">
        <f t="shared" si="0"/>
        <v>0</v>
      </c>
      <c r="O19" s="58"/>
      <c r="P19" s="58"/>
    </row>
    <row r="20" spans="1:16" x14ac:dyDescent="0.2">
      <c r="A20" s="192"/>
      <c r="B20" s="190"/>
      <c r="C20" s="193" t="s">
        <v>48</v>
      </c>
      <c r="D20" s="190" t="s">
        <v>271</v>
      </c>
      <c r="E20" s="190"/>
      <c r="F20" s="65"/>
      <c r="G20" s="144" t="s">
        <v>272</v>
      </c>
      <c r="H20" s="65"/>
      <c r="I20" s="12">
        <f>SUM(I21,I22,I23)</f>
        <v>0</v>
      </c>
      <c r="J20" s="12">
        <f>SUM(J21,J22,J23)</f>
        <v>0</v>
      </c>
      <c r="K20" s="12">
        <f>SUM(K21,K22,K23)</f>
        <v>0</v>
      </c>
      <c r="L20" s="12">
        <f>SUM(L21,L22,L23)</f>
        <v>0</v>
      </c>
      <c r="M20" s="69">
        <f>SUM(M21,M22,M23)</f>
        <v>0</v>
      </c>
      <c r="N20" s="68">
        <f t="shared" si="0"/>
        <v>0</v>
      </c>
      <c r="O20" s="68">
        <f>SUM(O21,O22,O23)</f>
        <v>0</v>
      </c>
      <c r="P20" s="68">
        <f>SUM(P21,P22,P23)</f>
        <v>0</v>
      </c>
    </row>
    <row r="21" spans="1:16" x14ac:dyDescent="0.2">
      <c r="A21" s="192"/>
      <c r="B21" s="190"/>
      <c r="C21" s="190"/>
      <c r="D21" s="190" t="s">
        <v>273</v>
      </c>
      <c r="E21" s="190" t="s">
        <v>29</v>
      </c>
      <c r="F21" s="65"/>
      <c r="G21" s="144" t="s">
        <v>274</v>
      </c>
      <c r="H21" s="65"/>
      <c r="I21" s="50"/>
      <c r="J21" s="50"/>
      <c r="K21" s="50"/>
      <c r="L21" s="50"/>
      <c r="M21" s="58"/>
      <c r="N21" s="68">
        <f t="shared" si="0"/>
        <v>0</v>
      </c>
      <c r="O21" s="58"/>
      <c r="P21" s="58"/>
    </row>
    <row r="22" spans="1:16" x14ac:dyDescent="0.2">
      <c r="A22" s="192"/>
      <c r="B22" s="190"/>
      <c r="C22" s="190"/>
      <c r="D22" s="190" t="s">
        <v>275</v>
      </c>
      <c r="E22" s="190" t="s">
        <v>32</v>
      </c>
      <c r="F22" s="65"/>
      <c r="G22" s="144" t="s">
        <v>276</v>
      </c>
      <c r="H22" s="65"/>
      <c r="I22" s="50"/>
      <c r="J22" s="50"/>
      <c r="K22" s="50"/>
      <c r="L22" s="50"/>
      <c r="M22" s="58"/>
      <c r="N22" s="68">
        <f t="shared" si="0"/>
        <v>0</v>
      </c>
      <c r="O22" s="58"/>
      <c r="P22" s="58"/>
    </row>
    <row r="23" spans="1:16" ht="12.75" customHeight="1" x14ac:dyDescent="0.2">
      <c r="A23" s="192"/>
      <c r="B23" s="190"/>
      <c r="C23" s="190"/>
      <c r="D23" s="190" t="s">
        <v>277</v>
      </c>
      <c r="E23" s="190" t="s">
        <v>278</v>
      </c>
      <c r="F23" s="197"/>
      <c r="G23" s="144" t="s">
        <v>279</v>
      </c>
      <c r="H23" s="65"/>
      <c r="I23" s="50"/>
      <c r="J23" s="50"/>
      <c r="K23" s="50"/>
      <c r="L23" s="50"/>
      <c r="M23" s="58"/>
      <c r="N23" s="68">
        <f t="shared" si="0"/>
        <v>0</v>
      </c>
      <c r="O23" s="58"/>
      <c r="P23" s="58"/>
    </row>
    <row r="24" spans="1:16" x14ac:dyDescent="0.2">
      <c r="A24" s="192"/>
      <c r="B24" s="190" t="s">
        <v>60</v>
      </c>
      <c r="C24" s="190" t="s">
        <v>280</v>
      </c>
      <c r="D24" s="190"/>
      <c r="E24" s="190"/>
      <c r="F24" s="197"/>
      <c r="G24" s="144" t="s">
        <v>281</v>
      </c>
      <c r="H24" s="65"/>
      <c r="I24" s="50"/>
      <c r="J24" s="50"/>
      <c r="K24" s="50"/>
      <c r="L24" s="50"/>
      <c r="M24" s="58"/>
      <c r="N24" s="68">
        <f t="shared" si="0"/>
        <v>0</v>
      </c>
      <c r="O24" s="58"/>
      <c r="P24" s="58"/>
    </row>
    <row r="25" spans="1:16" x14ac:dyDescent="0.2">
      <c r="A25" s="192"/>
      <c r="B25" s="190" t="s">
        <v>187</v>
      </c>
      <c r="C25" s="190" t="s">
        <v>38</v>
      </c>
      <c r="D25" s="190"/>
      <c r="E25" s="190"/>
      <c r="F25" s="65"/>
      <c r="G25" s="144" t="s">
        <v>282</v>
      </c>
      <c r="H25" s="65"/>
      <c r="I25" s="70">
        <f>I26+I27</f>
        <v>0</v>
      </c>
      <c r="J25" s="70">
        <f>J26+J27</f>
        <v>0</v>
      </c>
      <c r="K25" s="12">
        <f>SUM(K26,K27)</f>
        <v>0</v>
      </c>
      <c r="L25" s="12">
        <f>SUM(L26,L27)</f>
        <v>0</v>
      </c>
      <c r="M25" s="12">
        <f>SUM(M26,M27)</f>
        <v>0</v>
      </c>
      <c r="N25" s="68">
        <f t="shared" si="0"/>
        <v>0</v>
      </c>
      <c r="O25" s="68">
        <f>SUM(O26,O27)</f>
        <v>0</v>
      </c>
      <c r="P25" s="68">
        <f>SUM(P26,P27)</f>
        <v>0</v>
      </c>
    </row>
    <row r="26" spans="1:16" x14ac:dyDescent="0.2">
      <c r="A26" s="192"/>
      <c r="B26" s="190"/>
      <c r="C26" s="193" t="s">
        <v>16</v>
      </c>
      <c r="D26" s="190" t="s">
        <v>40</v>
      </c>
      <c r="E26" s="190"/>
      <c r="F26" s="65"/>
      <c r="G26" s="144" t="s">
        <v>283</v>
      </c>
      <c r="H26" s="65"/>
      <c r="I26" s="50"/>
      <c r="J26" s="50"/>
      <c r="K26" s="50"/>
      <c r="L26" s="50"/>
      <c r="M26" s="58"/>
      <c r="N26" s="68">
        <f t="shared" si="0"/>
        <v>0</v>
      </c>
      <c r="O26" s="58"/>
      <c r="P26" s="58"/>
    </row>
    <row r="27" spans="1:16" x14ac:dyDescent="0.2">
      <c r="A27" s="192"/>
      <c r="B27" s="190"/>
      <c r="C27" s="193" t="s">
        <v>37</v>
      </c>
      <c r="D27" s="198" t="s">
        <v>46</v>
      </c>
      <c r="E27" s="190"/>
      <c r="F27" s="65"/>
      <c r="G27" s="144" t="s">
        <v>284</v>
      </c>
      <c r="H27" s="65"/>
      <c r="I27" s="97"/>
      <c r="J27" s="97"/>
      <c r="K27" s="50"/>
      <c r="L27" s="50"/>
      <c r="M27" s="58"/>
      <c r="N27" s="68">
        <f t="shared" si="0"/>
        <v>0</v>
      </c>
      <c r="O27" s="58"/>
      <c r="P27" s="58"/>
    </row>
    <row r="28" spans="1:16" x14ac:dyDescent="0.2">
      <c r="A28" s="192"/>
      <c r="B28" s="190" t="s">
        <v>204</v>
      </c>
      <c r="C28" s="190" t="s">
        <v>49</v>
      </c>
      <c r="D28" s="190"/>
      <c r="E28" s="190"/>
      <c r="F28" s="65"/>
      <c r="G28" s="144" t="s">
        <v>285</v>
      </c>
      <c r="H28" s="65"/>
      <c r="I28" s="12">
        <f>SUM(I29,I32)</f>
        <v>0</v>
      </c>
      <c r="J28" s="12">
        <f>SUM(J29,J32)</f>
        <v>0</v>
      </c>
      <c r="K28" s="12">
        <f>SUM(K29,K32)</f>
        <v>0</v>
      </c>
      <c r="L28" s="12">
        <f>SUM(L29,L32)</f>
        <v>0</v>
      </c>
      <c r="M28" s="12">
        <f>SUM(M29,M32)</f>
        <v>0</v>
      </c>
      <c r="N28" s="68">
        <f t="shared" si="0"/>
        <v>0</v>
      </c>
      <c r="O28" s="68">
        <f>SUM(O29,O32)</f>
        <v>0</v>
      </c>
      <c r="P28" s="68">
        <f>SUM(P29,P32)</f>
        <v>0</v>
      </c>
    </row>
    <row r="29" spans="1:16" x14ac:dyDescent="0.2">
      <c r="A29" s="192"/>
      <c r="B29" s="190"/>
      <c r="C29" s="193" t="s">
        <v>16</v>
      </c>
      <c r="D29" s="190" t="s">
        <v>51</v>
      </c>
      <c r="E29" s="190"/>
      <c r="F29" s="65"/>
      <c r="G29" s="144" t="s">
        <v>286</v>
      </c>
      <c r="H29" s="65"/>
      <c r="I29" s="131">
        <f>I30+I31</f>
        <v>0</v>
      </c>
      <c r="J29" s="131">
        <f t="shared" ref="J29:P29" si="2">J30+J31</f>
        <v>0</v>
      </c>
      <c r="K29" s="131">
        <f t="shared" si="2"/>
        <v>0</v>
      </c>
      <c r="L29" s="131">
        <f t="shared" si="2"/>
        <v>0</v>
      </c>
      <c r="M29" s="131">
        <f t="shared" si="2"/>
        <v>0</v>
      </c>
      <c r="N29" s="68">
        <f t="shared" si="0"/>
        <v>0</v>
      </c>
      <c r="O29" s="131">
        <f t="shared" si="2"/>
        <v>0</v>
      </c>
      <c r="P29" s="131">
        <f t="shared" si="2"/>
        <v>0</v>
      </c>
    </row>
    <row r="30" spans="1:16" x14ac:dyDescent="0.2">
      <c r="A30" s="192"/>
      <c r="B30" s="190"/>
      <c r="C30" s="193"/>
      <c r="D30" s="194" t="s">
        <v>273</v>
      </c>
      <c r="E30" s="194" t="s">
        <v>521</v>
      </c>
      <c r="F30" s="195"/>
      <c r="G30" s="145" t="s">
        <v>522</v>
      </c>
      <c r="H30" s="65"/>
      <c r="I30" s="133"/>
      <c r="J30" s="133"/>
      <c r="K30" s="132"/>
      <c r="L30" s="132"/>
      <c r="M30" s="132"/>
      <c r="N30" s="68">
        <f t="shared" si="0"/>
        <v>0</v>
      </c>
      <c r="O30" s="58"/>
      <c r="P30" s="58"/>
    </row>
    <row r="31" spans="1:16" x14ac:dyDescent="0.2">
      <c r="A31" s="192"/>
      <c r="B31" s="190"/>
      <c r="C31" s="193"/>
      <c r="D31" s="194" t="s">
        <v>275</v>
      </c>
      <c r="E31" s="194" t="s">
        <v>523</v>
      </c>
      <c r="F31" s="195"/>
      <c r="G31" s="145" t="s">
        <v>524</v>
      </c>
      <c r="H31" s="65"/>
      <c r="I31" s="133"/>
      <c r="J31" s="133"/>
      <c r="K31" s="132"/>
      <c r="L31" s="132"/>
      <c r="M31" s="132"/>
      <c r="N31" s="68">
        <f t="shared" si="0"/>
        <v>0</v>
      </c>
      <c r="O31" s="58"/>
      <c r="P31" s="58"/>
    </row>
    <row r="32" spans="1:16" x14ac:dyDescent="0.2">
      <c r="A32" s="192"/>
      <c r="B32" s="190"/>
      <c r="C32" s="193" t="s">
        <v>37</v>
      </c>
      <c r="D32" s="190" t="s">
        <v>278</v>
      </c>
      <c r="E32" s="190"/>
      <c r="F32" s="65"/>
      <c r="G32" s="146" t="s">
        <v>287</v>
      </c>
      <c r="H32" s="65"/>
      <c r="I32" s="50"/>
      <c r="J32" s="50"/>
      <c r="K32" s="50"/>
      <c r="L32" s="50"/>
      <c r="M32" s="58"/>
      <c r="N32" s="68">
        <f t="shared" si="0"/>
        <v>0</v>
      </c>
      <c r="O32" s="58"/>
      <c r="P32" s="58"/>
    </row>
    <row r="33" spans="1:16" x14ac:dyDescent="0.2">
      <c r="A33" s="191" t="s">
        <v>31</v>
      </c>
      <c r="B33" s="189" t="s">
        <v>288</v>
      </c>
      <c r="C33" s="190"/>
      <c r="D33" s="190"/>
      <c r="E33" s="190"/>
      <c r="F33" s="65"/>
      <c r="G33" s="144" t="s">
        <v>289</v>
      </c>
      <c r="H33" s="65"/>
      <c r="I33" s="71"/>
      <c r="J33" s="71"/>
      <c r="K33" s="71"/>
      <c r="L33" s="71"/>
      <c r="M33" s="72"/>
      <c r="N33" s="71"/>
      <c r="O33" s="71"/>
      <c r="P33" s="71"/>
    </row>
    <row r="34" spans="1:16" x14ac:dyDescent="0.2">
      <c r="A34" s="192"/>
      <c r="B34" s="190" t="s">
        <v>267</v>
      </c>
      <c r="C34" s="190" t="s">
        <v>290</v>
      </c>
      <c r="D34" s="190"/>
      <c r="E34" s="190"/>
      <c r="F34" s="65"/>
      <c r="G34" s="144" t="s">
        <v>291</v>
      </c>
      <c r="H34" s="65"/>
      <c r="I34" s="73"/>
      <c r="J34" s="73"/>
      <c r="K34" s="73"/>
      <c r="L34" s="73"/>
      <c r="M34" s="74"/>
      <c r="N34" s="71"/>
      <c r="O34" s="121"/>
      <c r="P34" s="121"/>
    </row>
    <row r="35" spans="1:16" x14ac:dyDescent="0.2">
      <c r="A35" s="192"/>
      <c r="B35" s="190" t="s">
        <v>60</v>
      </c>
      <c r="C35" s="190" t="s">
        <v>292</v>
      </c>
      <c r="D35" s="190"/>
      <c r="E35" s="190"/>
      <c r="F35" s="65"/>
      <c r="G35" s="144" t="s">
        <v>293</v>
      </c>
      <c r="H35" s="65"/>
      <c r="I35" s="73"/>
      <c r="J35" s="73"/>
      <c r="K35" s="73"/>
      <c r="L35" s="73"/>
      <c r="M35" s="74"/>
      <c r="N35" s="71"/>
      <c r="O35" s="121"/>
      <c r="P35" s="121"/>
    </row>
    <row r="36" spans="1:16" x14ac:dyDescent="0.2">
      <c r="A36" s="192"/>
      <c r="B36" s="190" t="s">
        <v>187</v>
      </c>
      <c r="C36" s="190" t="s">
        <v>38</v>
      </c>
      <c r="D36" s="190"/>
      <c r="E36" s="190"/>
      <c r="F36" s="65"/>
      <c r="G36" s="144" t="s">
        <v>294</v>
      </c>
      <c r="H36" s="65"/>
      <c r="I36" s="71"/>
      <c r="J36" s="71"/>
      <c r="K36" s="71"/>
      <c r="L36" s="71"/>
      <c r="M36" s="72"/>
      <c r="N36" s="71"/>
      <c r="O36" s="71"/>
      <c r="P36" s="71"/>
    </row>
    <row r="37" spans="1:16" x14ac:dyDescent="0.2">
      <c r="A37" s="192"/>
      <c r="B37" s="190"/>
      <c r="C37" s="193" t="s">
        <v>16</v>
      </c>
      <c r="D37" s="190" t="s">
        <v>224</v>
      </c>
      <c r="E37" s="190"/>
      <c r="F37" s="65"/>
      <c r="G37" s="144" t="s">
        <v>295</v>
      </c>
      <c r="H37" s="65"/>
      <c r="I37" s="73"/>
      <c r="J37" s="73"/>
      <c r="K37" s="73"/>
      <c r="L37" s="73"/>
      <c r="M37" s="74"/>
      <c r="N37" s="71"/>
      <c r="O37" s="121"/>
      <c r="P37" s="121"/>
    </row>
    <row r="38" spans="1:16" x14ac:dyDescent="0.2">
      <c r="A38" s="192"/>
      <c r="B38" s="190"/>
      <c r="C38" s="193" t="s">
        <v>37</v>
      </c>
      <c r="D38" s="198" t="s">
        <v>46</v>
      </c>
      <c r="E38" s="190"/>
      <c r="F38" s="65"/>
      <c r="G38" s="144" t="s">
        <v>296</v>
      </c>
      <c r="H38" s="65"/>
      <c r="I38" s="73"/>
      <c r="J38" s="73"/>
      <c r="K38" s="73"/>
      <c r="L38" s="73"/>
      <c r="M38" s="74"/>
      <c r="N38" s="71"/>
      <c r="O38" s="121"/>
      <c r="P38" s="121"/>
    </row>
    <row r="39" spans="1:16" x14ac:dyDescent="0.2">
      <c r="A39" s="192"/>
      <c r="B39" s="190" t="s">
        <v>204</v>
      </c>
      <c r="C39" s="190" t="s">
        <v>297</v>
      </c>
      <c r="D39" s="190"/>
      <c r="E39" s="190"/>
      <c r="F39" s="65"/>
      <c r="G39" s="144" t="s">
        <v>298</v>
      </c>
      <c r="H39" s="65"/>
      <c r="I39" s="73"/>
      <c r="J39" s="73"/>
      <c r="K39" s="73"/>
      <c r="L39" s="73"/>
      <c r="M39" s="74"/>
      <c r="N39" s="71"/>
      <c r="O39" s="121"/>
      <c r="P39" s="121"/>
    </row>
    <row r="40" spans="1:16" x14ac:dyDescent="0.2">
      <c r="A40" s="199" t="s">
        <v>34</v>
      </c>
      <c r="B40" s="200" t="s">
        <v>299</v>
      </c>
      <c r="C40" s="198"/>
      <c r="D40" s="190"/>
      <c r="E40" s="190"/>
      <c r="F40" s="65"/>
      <c r="G40" s="144" t="s">
        <v>300</v>
      </c>
      <c r="H40" s="65"/>
      <c r="I40" s="50"/>
      <c r="J40" s="50"/>
      <c r="K40" s="50"/>
      <c r="L40" s="50"/>
      <c r="M40" s="58"/>
      <c r="N40" s="68">
        <f t="shared" si="0"/>
        <v>0</v>
      </c>
      <c r="O40" s="58"/>
      <c r="P40" s="58"/>
    </row>
    <row r="41" spans="1:16" x14ac:dyDescent="0.2">
      <c r="A41" s="189" t="s">
        <v>301</v>
      </c>
      <c r="B41" s="190"/>
      <c r="C41" s="198"/>
      <c r="D41" s="190"/>
      <c r="E41" s="201"/>
      <c r="F41" s="65"/>
      <c r="G41" s="144" t="s">
        <v>302</v>
      </c>
      <c r="H41" s="65"/>
      <c r="I41" s="12">
        <f>SUM(I42,I52)</f>
        <v>0</v>
      </c>
      <c r="J41" s="12">
        <f>SUM(J42,J52)</f>
        <v>0</v>
      </c>
      <c r="K41" s="12">
        <f>SUM(K42,K52)</f>
        <v>0</v>
      </c>
      <c r="L41" s="12">
        <f>SUM(L42,L52)</f>
        <v>0</v>
      </c>
      <c r="M41" s="12">
        <f>SUM(M42,M52)</f>
        <v>0</v>
      </c>
      <c r="N41" s="68">
        <f t="shared" si="0"/>
        <v>0</v>
      </c>
      <c r="O41" s="12">
        <f>SUM(O42,O52)</f>
        <v>0</v>
      </c>
      <c r="P41" s="12">
        <f>SUM(P42,P52)</f>
        <v>0</v>
      </c>
    </row>
    <row r="42" spans="1:16" x14ac:dyDescent="0.2">
      <c r="A42" s="191" t="s">
        <v>265</v>
      </c>
      <c r="B42" s="189" t="s">
        <v>11</v>
      </c>
      <c r="C42" s="198"/>
      <c r="D42" s="190"/>
      <c r="E42" s="202"/>
      <c r="F42" s="65"/>
      <c r="G42" s="144" t="s">
        <v>303</v>
      </c>
      <c r="H42" s="65"/>
      <c r="I42" s="12">
        <f>SUM(I43,I46,I49)</f>
        <v>0</v>
      </c>
      <c r="J42" s="12">
        <f>SUM(J43,J46,J49)</f>
        <v>0</v>
      </c>
      <c r="K42" s="12">
        <f>SUM(K43,K46,K49)</f>
        <v>0</v>
      </c>
      <c r="L42" s="12">
        <f>SUM(L43,L46,L49)</f>
        <v>0</v>
      </c>
      <c r="M42" s="12">
        <f>SUM(M43,M46,M49)</f>
        <v>0</v>
      </c>
      <c r="N42" s="68">
        <f t="shared" si="0"/>
        <v>0</v>
      </c>
      <c r="O42" s="12">
        <f>SUM(O43,O46,O49)</f>
        <v>0</v>
      </c>
      <c r="P42" s="12">
        <f>SUM(P43,P46,P49)</f>
        <v>0</v>
      </c>
    </row>
    <row r="43" spans="1:16" x14ac:dyDescent="0.2">
      <c r="A43" s="191"/>
      <c r="B43" s="190" t="s">
        <v>267</v>
      </c>
      <c r="C43" s="296" t="s">
        <v>26</v>
      </c>
      <c r="D43" s="296"/>
      <c r="E43" s="201"/>
      <c r="F43" s="65"/>
      <c r="G43" s="144" t="s">
        <v>304</v>
      </c>
      <c r="H43" s="65"/>
      <c r="I43" s="12">
        <f>SUM(I44,I45)</f>
        <v>0</v>
      </c>
      <c r="J43" s="12">
        <f>SUM(J44,J45)</f>
        <v>0</v>
      </c>
      <c r="K43" s="12">
        <f>SUM(K44,K45)</f>
        <v>0</v>
      </c>
      <c r="L43" s="12">
        <f>SUM(L44,L45)</f>
        <v>0</v>
      </c>
      <c r="M43" s="12">
        <f>SUM(M44,M45)</f>
        <v>0</v>
      </c>
      <c r="N43" s="68">
        <f t="shared" si="0"/>
        <v>0</v>
      </c>
      <c r="O43" s="12">
        <f>SUM(O44,O45)</f>
        <v>0</v>
      </c>
      <c r="P43" s="12">
        <f>SUM(P44,P45)</f>
        <v>0</v>
      </c>
    </row>
    <row r="44" spans="1:16" ht="12.75" customHeight="1" x14ac:dyDescent="0.2">
      <c r="A44" s="191"/>
      <c r="B44" s="190"/>
      <c r="C44" s="203" t="s">
        <v>16</v>
      </c>
      <c r="D44" s="283" t="s">
        <v>305</v>
      </c>
      <c r="E44" s="283"/>
      <c r="F44" s="284"/>
      <c r="G44" s="144" t="s">
        <v>306</v>
      </c>
      <c r="H44" s="65"/>
      <c r="I44" s="50"/>
      <c r="J44" s="50"/>
      <c r="K44" s="50"/>
      <c r="L44" s="50"/>
      <c r="M44" s="58"/>
      <c r="N44" s="68">
        <f t="shared" si="0"/>
        <v>0</v>
      </c>
      <c r="O44" s="58"/>
      <c r="P44" s="58"/>
    </row>
    <row r="45" spans="1:16" x14ac:dyDescent="0.2">
      <c r="A45" s="191"/>
      <c r="B45" s="190"/>
      <c r="C45" s="203" t="s">
        <v>37</v>
      </c>
      <c r="D45" s="283" t="s">
        <v>278</v>
      </c>
      <c r="E45" s="283"/>
      <c r="F45" s="284"/>
      <c r="G45" s="204" t="s">
        <v>307</v>
      </c>
      <c r="H45" s="65"/>
      <c r="I45" s="50"/>
      <c r="J45" s="50"/>
      <c r="K45" s="50"/>
      <c r="L45" s="50"/>
      <c r="M45" s="58"/>
      <c r="N45" s="68">
        <f t="shared" si="0"/>
        <v>0</v>
      </c>
      <c r="O45" s="58"/>
      <c r="P45" s="58"/>
    </row>
    <row r="46" spans="1:16" x14ac:dyDescent="0.2">
      <c r="A46" s="191"/>
      <c r="B46" s="190" t="s">
        <v>60</v>
      </c>
      <c r="C46" s="198" t="s">
        <v>38</v>
      </c>
      <c r="D46" s="190"/>
      <c r="E46" s="190"/>
      <c r="F46" s="65"/>
      <c r="G46" s="144" t="s">
        <v>308</v>
      </c>
      <c r="H46" s="65"/>
      <c r="I46" s="12">
        <f>SUM(I47,I48)</f>
        <v>0</v>
      </c>
      <c r="J46" s="12">
        <f>SUM(J47,J48)</f>
        <v>0</v>
      </c>
      <c r="K46" s="12">
        <f>SUM(K47,K48)</f>
        <v>0</v>
      </c>
      <c r="L46" s="12">
        <f>SUM(L47,L48)</f>
        <v>0</v>
      </c>
      <c r="M46" s="12">
        <f>SUM(M47,M48)</f>
        <v>0</v>
      </c>
      <c r="N46" s="68">
        <f t="shared" si="0"/>
        <v>0</v>
      </c>
      <c r="O46" s="12">
        <f>SUM(O47,O48)</f>
        <v>0</v>
      </c>
      <c r="P46" s="12">
        <f>SUM(P47,P48)</f>
        <v>0</v>
      </c>
    </row>
    <row r="47" spans="1:16" x14ac:dyDescent="0.2">
      <c r="A47" s="191"/>
      <c r="B47" s="190"/>
      <c r="C47" s="193" t="s">
        <v>16</v>
      </c>
      <c r="D47" s="190" t="s">
        <v>40</v>
      </c>
      <c r="E47" s="190"/>
      <c r="F47" s="65"/>
      <c r="G47" s="144" t="s">
        <v>309</v>
      </c>
      <c r="H47" s="65"/>
      <c r="I47" s="50"/>
      <c r="J47" s="50"/>
      <c r="K47" s="50"/>
      <c r="L47" s="50"/>
      <c r="M47" s="58"/>
      <c r="N47" s="68">
        <f t="shared" si="0"/>
        <v>0</v>
      </c>
      <c r="O47" s="58"/>
      <c r="P47" s="58"/>
    </row>
    <row r="48" spans="1:16" x14ac:dyDescent="0.2">
      <c r="A48" s="191"/>
      <c r="B48" s="190"/>
      <c r="C48" s="205" t="s">
        <v>37</v>
      </c>
      <c r="D48" s="190" t="s">
        <v>46</v>
      </c>
      <c r="E48" s="190"/>
      <c r="F48" s="65"/>
      <c r="G48" s="144" t="s">
        <v>310</v>
      </c>
      <c r="H48" s="65"/>
      <c r="I48" s="50"/>
      <c r="J48" s="50"/>
      <c r="K48" s="50"/>
      <c r="L48" s="50"/>
      <c r="M48" s="58"/>
      <c r="N48" s="68">
        <f t="shared" si="0"/>
        <v>0</v>
      </c>
      <c r="O48" s="58"/>
      <c r="P48" s="58"/>
    </row>
    <row r="49" spans="1:91" x14ac:dyDescent="0.2">
      <c r="A49" s="192"/>
      <c r="B49" s="190" t="s">
        <v>187</v>
      </c>
      <c r="C49" s="198" t="s">
        <v>49</v>
      </c>
      <c r="D49" s="190"/>
      <c r="E49" s="190"/>
      <c r="F49" s="65"/>
      <c r="G49" s="144" t="s">
        <v>311</v>
      </c>
      <c r="H49" s="65"/>
      <c r="I49" s="12">
        <f>SUM(I50,I51)</f>
        <v>0</v>
      </c>
      <c r="J49" s="12">
        <f>SUM(J50,J51)</f>
        <v>0</v>
      </c>
      <c r="K49" s="12">
        <f>SUM(K50,K51)</f>
        <v>0</v>
      </c>
      <c r="L49" s="12">
        <f>SUM(L50,L51)</f>
        <v>0</v>
      </c>
      <c r="M49" s="12">
        <f>SUM(M50,M51)</f>
        <v>0</v>
      </c>
      <c r="N49" s="68">
        <f t="shared" si="0"/>
        <v>0</v>
      </c>
      <c r="O49" s="12">
        <f>SUM(O50,O51)</f>
        <v>0</v>
      </c>
      <c r="P49" s="12">
        <f>SUM(P50,P51)</f>
        <v>0</v>
      </c>
    </row>
    <row r="50" spans="1:91" x14ac:dyDescent="0.2">
      <c r="A50" s="192"/>
      <c r="B50" s="190"/>
      <c r="C50" s="203" t="s">
        <v>16</v>
      </c>
      <c r="D50" s="287" t="s">
        <v>312</v>
      </c>
      <c r="E50" s="287"/>
      <c r="F50" s="284"/>
      <c r="G50" s="144" t="s">
        <v>313</v>
      </c>
      <c r="H50" s="65"/>
      <c r="I50" s="50"/>
      <c r="J50" s="50"/>
      <c r="K50" s="50"/>
      <c r="L50" s="50"/>
      <c r="M50" s="58"/>
      <c r="N50" s="68">
        <f t="shared" si="0"/>
        <v>0</v>
      </c>
      <c r="O50" s="58"/>
      <c r="P50" s="58"/>
    </row>
    <row r="51" spans="1:91" x14ac:dyDescent="0.2">
      <c r="A51" s="192"/>
      <c r="B51" s="190"/>
      <c r="C51" s="203" t="s">
        <v>37</v>
      </c>
      <c r="D51" s="287" t="s">
        <v>278</v>
      </c>
      <c r="E51" s="287"/>
      <c r="F51" s="284"/>
      <c r="G51" s="144" t="s">
        <v>314</v>
      </c>
      <c r="H51" s="65"/>
      <c r="I51" s="50"/>
      <c r="J51" s="50"/>
      <c r="K51" s="50"/>
      <c r="L51" s="50"/>
      <c r="M51" s="58"/>
      <c r="N51" s="68">
        <f t="shared" si="0"/>
        <v>0</v>
      </c>
      <c r="O51" s="58"/>
      <c r="P51" s="58"/>
    </row>
    <row r="52" spans="1:91" x14ac:dyDescent="0.2">
      <c r="A52" s="191" t="s">
        <v>315</v>
      </c>
      <c r="B52" s="189" t="s">
        <v>288</v>
      </c>
      <c r="C52" s="198"/>
      <c r="D52" s="190"/>
      <c r="E52" s="190"/>
      <c r="F52" s="65"/>
      <c r="G52" s="144" t="s">
        <v>316</v>
      </c>
      <c r="H52" s="65"/>
      <c r="I52" s="71"/>
      <c r="J52" s="71"/>
      <c r="K52" s="71"/>
      <c r="L52" s="71"/>
      <c r="M52" s="72"/>
      <c r="N52" s="71"/>
      <c r="O52" s="71"/>
      <c r="P52" s="71"/>
    </row>
    <row r="53" spans="1:91" x14ac:dyDescent="0.2">
      <c r="A53" s="191"/>
      <c r="B53" s="190" t="s">
        <v>267</v>
      </c>
      <c r="C53" s="198" t="s">
        <v>38</v>
      </c>
      <c r="D53" s="190"/>
      <c r="E53" s="190"/>
      <c r="F53" s="65"/>
      <c r="G53" s="144" t="s">
        <v>317</v>
      </c>
      <c r="H53" s="65"/>
      <c r="I53" s="73"/>
      <c r="J53" s="73"/>
      <c r="K53" s="73"/>
      <c r="L53" s="73"/>
      <c r="M53" s="74"/>
      <c r="N53" s="71"/>
      <c r="O53" s="121"/>
      <c r="P53" s="121"/>
    </row>
    <row r="54" spans="1:91" x14ac:dyDescent="0.2">
      <c r="A54" s="191"/>
      <c r="B54" s="190" t="s">
        <v>60</v>
      </c>
      <c r="C54" s="198" t="s">
        <v>297</v>
      </c>
      <c r="D54" s="190"/>
      <c r="E54" s="190"/>
      <c r="F54" s="65"/>
      <c r="G54" s="144" t="s">
        <v>318</v>
      </c>
      <c r="H54" s="65"/>
      <c r="I54" s="73"/>
      <c r="J54" s="73"/>
      <c r="K54" s="73"/>
      <c r="L54" s="73"/>
      <c r="M54" s="74"/>
      <c r="N54" s="71"/>
      <c r="O54" s="121"/>
      <c r="P54" s="121"/>
      <c r="Q54" s="17"/>
    </row>
    <row r="55" spans="1:91" s="1" customFormat="1" x14ac:dyDescent="0.2">
      <c r="A55" s="206" t="s">
        <v>319</v>
      </c>
      <c r="B55" s="207"/>
      <c r="C55" s="207"/>
      <c r="D55" s="190"/>
      <c r="E55" s="190"/>
      <c r="F55" s="65"/>
      <c r="G55" s="144" t="s">
        <v>320</v>
      </c>
      <c r="H55" s="65"/>
      <c r="I55" s="12">
        <f>SUM(I10,I41)</f>
        <v>0</v>
      </c>
      <c r="J55" s="12">
        <f>SUM(J10,J41)</f>
        <v>0</v>
      </c>
      <c r="K55" s="12">
        <f>SUM(K10,K41)</f>
        <v>0</v>
      </c>
      <c r="L55" s="12">
        <f>SUM(L10,L41)</f>
        <v>0</v>
      </c>
      <c r="M55" s="12">
        <f>SUM(M10,M41)</f>
        <v>0</v>
      </c>
      <c r="N55" s="68">
        <f t="shared" si="0"/>
        <v>0</v>
      </c>
      <c r="O55" s="12">
        <f>SUM(O10,O41)</f>
        <v>0</v>
      </c>
      <c r="P55" s="12">
        <f>SUM(P10,P41)</f>
        <v>0</v>
      </c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</row>
    <row r="56" spans="1:91" x14ac:dyDescent="0.2">
      <c r="A56" s="17"/>
      <c r="B56" s="17"/>
      <c r="C56" s="17"/>
      <c r="D56" s="17"/>
      <c r="E56" s="17"/>
      <c r="F56" s="17"/>
      <c r="G56" s="23" t="s">
        <v>321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</row>
    <row r="57" spans="1:9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</row>
    <row r="58" spans="1:9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</row>
    <row r="59" spans="1:9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</row>
    <row r="60" spans="1:91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</row>
    <row r="61" spans="1:91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</row>
    <row r="62" spans="1:91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</row>
    <row r="63" spans="1:91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</row>
    <row r="64" spans="1:91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1:41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1:41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1:41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  <row r="68" spans="1:41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</row>
    <row r="69" spans="1:41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</row>
    <row r="70" spans="1:41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</row>
    <row r="71" spans="1:41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</row>
    <row r="72" spans="1:41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</row>
    <row r="73" spans="1:41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</row>
    <row r="74" spans="1:41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</row>
    <row r="75" spans="1:41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</row>
    <row r="76" spans="1:41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</row>
    <row r="77" spans="1:41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</row>
    <row r="78" spans="1:41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</row>
    <row r="79" spans="1:41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</row>
    <row r="80" spans="1:41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</row>
    <row r="81" spans="1:41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</row>
    <row r="82" spans="1:41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</row>
    <row r="83" spans="1:41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</row>
    <row r="84" spans="1:41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</row>
    <row r="85" spans="1:41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</row>
    <row r="86" spans="1:41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</row>
    <row r="87" spans="1:41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</row>
    <row r="88" spans="1:41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</row>
    <row r="89" spans="1:41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</row>
    <row r="90" spans="1:41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</row>
    <row r="91" spans="1:41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</row>
    <row r="92" spans="1:41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</row>
    <row r="93" spans="1:41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</row>
    <row r="94" spans="1:41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</row>
    <row r="95" spans="1:41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</row>
    <row r="96" spans="1:41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</row>
    <row r="97" spans="1:41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</row>
    <row r="98" spans="1:41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</row>
    <row r="99" spans="1:41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</row>
    <row r="100" spans="1:41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</row>
    <row r="101" spans="1:41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</row>
    <row r="102" spans="1:41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</row>
    <row r="103" spans="1:41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</row>
    <row r="104" spans="1:41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</row>
    <row r="105" spans="1:41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</row>
    <row r="106" spans="1:41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</row>
    <row r="107" spans="1:41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</row>
    <row r="108" spans="1:41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</row>
    <row r="109" spans="1:41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</row>
    <row r="110" spans="1:41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</row>
    <row r="111" spans="1:41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</row>
    <row r="112" spans="1:41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</row>
    <row r="113" spans="1:41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</row>
    <row r="114" spans="1:41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</row>
    <row r="115" spans="1:41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</row>
    <row r="116" spans="1:41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</row>
    <row r="117" spans="1:41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</row>
    <row r="118" spans="1:41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</row>
    <row r="119" spans="1:41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</row>
    <row r="120" spans="1:41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</row>
    <row r="121" spans="1:41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</row>
    <row r="122" spans="1:41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</row>
    <row r="123" spans="1:41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</row>
    <row r="124" spans="1:41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</row>
    <row r="125" spans="1:41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</row>
    <row r="126" spans="1:41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</row>
    <row r="127" spans="1:41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</row>
    <row r="128" spans="1:41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</row>
    <row r="129" spans="1:41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</row>
    <row r="130" spans="1:41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</row>
    <row r="131" spans="1:41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</row>
    <row r="132" spans="1:41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</row>
    <row r="133" spans="1:41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</row>
    <row r="134" spans="1:41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</row>
    <row r="135" spans="1:41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</row>
    <row r="136" spans="1:41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</row>
    <row r="137" spans="1:41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</row>
    <row r="138" spans="1:41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</row>
    <row r="139" spans="1:41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</row>
    <row r="140" spans="1:41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</row>
    <row r="141" spans="1:41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</row>
    <row r="142" spans="1:41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</row>
    <row r="143" spans="1:41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</row>
    <row r="144" spans="1:41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</row>
    <row r="145" spans="1:41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</row>
    <row r="146" spans="1:41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</row>
    <row r="147" spans="1:41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</row>
    <row r="148" spans="1:41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</row>
    <row r="149" spans="1:41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</row>
    <row r="150" spans="1:41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</row>
    <row r="151" spans="1:41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</row>
    <row r="152" spans="1:41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</row>
    <row r="153" spans="1:41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</row>
    <row r="154" spans="1:41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</row>
    <row r="155" spans="1:41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</row>
    <row r="156" spans="1:41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</row>
    <row r="157" spans="1:41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</row>
    <row r="158" spans="1:41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</row>
    <row r="159" spans="1:41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</row>
    <row r="160" spans="1:41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</row>
    <row r="161" spans="1:41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</row>
    <row r="162" spans="1:41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</row>
    <row r="163" spans="1:41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</row>
    <row r="164" spans="1:41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</row>
    <row r="165" spans="1:41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</row>
    <row r="166" spans="1:41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</row>
    <row r="167" spans="1:41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</row>
    <row r="168" spans="1:41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</row>
    <row r="169" spans="1:41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</row>
    <row r="170" spans="1:41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</row>
    <row r="171" spans="1:41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</row>
    <row r="172" spans="1:41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</row>
    <row r="173" spans="1:41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</row>
    <row r="174" spans="1:41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</row>
    <row r="175" spans="1:41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</row>
    <row r="176" spans="1:41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</row>
    <row r="177" spans="1:41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</row>
    <row r="178" spans="1:41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</row>
    <row r="179" spans="1:41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</row>
    <row r="180" spans="1:41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</row>
    <row r="181" spans="1:41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</row>
    <row r="182" spans="1:41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</row>
    <row r="183" spans="1:41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</row>
    <row r="184" spans="1:41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</row>
    <row r="185" spans="1:41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</row>
    <row r="186" spans="1:41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</row>
    <row r="187" spans="1:41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</row>
    <row r="188" spans="1:41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</row>
    <row r="189" spans="1:41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</row>
    <row r="190" spans="1:41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</row>
    <row r="191" spans="1:41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</row>
    <row r="192" spans="1:41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</row>
    <row r="193" spans="1:41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</row>
    <row r="194" spans="1:41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</row>
    <row r="195" spans="1:41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</row>
    <row r="196" spans="1:41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</row>
    <row r="197" spans="1:41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</row>
    <row r="198" spans="1:41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</row>
    <row r="199" spans="1:41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</row>
    <row r="200" spans="1:41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</row>
    <row r="201" spans="1:41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</row>
    <row r="202" spans="1:41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</row>
    <row r="203" spans="1:41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</row>
    <row r="204" spans="1:41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</row>
    <row r="205" spans="1:41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</row>
    <row r="206" spans="1:41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</row>
    <row r="207" spans="1:41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</row>
    <row r="208" spans="1:41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</row>
    <row r="209" spans="1:41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</row>
    <row r="210" spans="1:41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</row>
    <row r="211" spans="1:41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</row>
    <row r="212" spans="1:41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</row>
    <row r="213" spans="1:41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</row>
    <row r="214" spans="1:41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</row>
    <row r="215" spans="1:41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</row>
    <row r="216" spans="1:41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</row>
    <row r="217" spans="1:41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</row>
    <row r="218" spans="1:41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</row>
    <row r="219" spans="1:41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</row>
    <row r="220" spans="1:41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</row>
    <row r="221" spans="1:41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</row>
    <row r="222" spans="1:41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</row>
    <row r="223" spans="1:41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</row>
    <row r="224" spans="1:41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</row>
    <row r="225" spans="1:41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</row>
    <row r="226" spans="1:41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</row>
    <row r="227" spans="1:41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</row>
    <row r="228" spans="1:41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</row>
    <row r="229" spans="1:41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</row>
    <row r="230" spans="1:41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</row>
    <row r="231" spans="1:41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</row>
    <row r="232" spans="1:41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</row>
    <row r="233" spans="1:41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</row>
    <row r="234" spans="1:41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</row>
    <row r="235" spans="1:41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</row>
    <row r="236" spans="1:41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</row>
    <row r="237" spans="1:41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</row>
    <row r="238" spans="1:41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</row>
    <row r="239" spans="1:41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</row>
    <row r="240" spans="1:41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</row>
    <row r="241" spans="1:41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</row>
    <row r="242" spans="1:41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</row>
    <row r="243" spans="1:41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</row>
    <row r="244" spans="1:41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</row>
    <row r="245" spans="1:41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</row>
    <row r="246" spans="1:41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</row>
    <row r="247" spans="1:41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</row>
    <row r="248" spans="1:41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</row>
    <row r="249" spans="1:41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</row>
    <row r="250" spans="1:41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</row>
    <row r="251" spans="1:41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</row>
    <row r="252" spans="1:41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</row>
    <row r="253" spans="1:41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</row>
    <row r="254" spans="1:41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</row>
    <row r="255" spans="1:41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</row>
    <row r="256" spans="1:41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</row>
    <row r="257" spans="1:41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</row>
    <row r="258" spans="1:41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</row>
    <row r="259" spans="1:41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</row>
    <row r="260" spans="1:41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</row>
    <row r="261" spans="1:41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</row>
    <row r="262" spans="1:41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</row>
    <row r="263" spans="1:41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</row>
    <row r="264" spans="1:41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</row>
    <row r="265" spans="1:41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</row>
    <row r="266" spans="1:41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</row>
    <row r="267" spans="1:41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</row>
    <row r="268" spans="1:41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</row>
    <row r="269" spans="1:41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</row>
    <row r="270" spans="1:41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</row>
    <row r="271" spans="1:41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</row>
    <row r="272" spans="1:41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</row>
    <row r="273" spans="1:41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</row>
    <row r="274" spans="1:41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</row>
    <row r="275" spans="1:41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</row>
    <row r="276" spans="1:41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</row>
    <row r="277" spans="1:41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</row>
    <row r="278" spans="1:41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</row>
    <row r="279" spans="1:41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</row>
    <row r="280" spans="1:41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</row>
    <row r="281" spans="1:41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</row>
    <row r="282" spans="1:41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</row>
    <row r="283" spans="1:41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</row>
    <row r="284" spans="1:41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</row>
    <row r="285" spans="1:41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</row>
    <row r="286" spans="1:41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</row>
    <row r="287" spans="1:41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</row>
    <row r="288" spans="1:41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</row>
    <row r="289" spans="1:41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</row>
    <row r="290" spans="1:41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</row>
    <row r="291" spans="1:41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</row>
    <row r="292" spans="1:41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</row>
    <row r="293" spans="1:41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</row>
    <row r="294" spans="1:41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</row>
    <row r="295" spans="1:41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</row>
    <row r="296" spans="1:41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</row>
    <row r="297" spans="1:41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</row>
    <row r="298" spans="1:41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</row>
    <row r="299" spans="1:41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</row>
    <row r="300" spans="1:41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</row>
    <row r="301" spans="1:41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</row>
    <row r="302" spans="1:41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</row>
    <row r="303" spans="1:41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</row>
    <row r="304" spans="1:41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</row>
    <row r="305" spans="1:41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</row>
    <row r="306" spans="1:41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</row>
    <row r="307" spans="1:41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</row>
    <row r="308" spans="1:41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</row>
    <row r="309" spans="1:41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</row>
    <row r="310" spans="1:41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</row>
    <row r="311" spans="1:41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</row>
    <row r="312" spans="1:41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</row>
    <row r="313" spans="1:41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</row>
    <row r="314" spans="1:41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</row>
    <row r="315" spans="1:41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</row>
    <row r="316" spans="1:41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</row>
    <row r="317" spans="1:41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</row>
    <row r="318" spans="1:41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</row>
    <row r="319" spans="1:41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</row>
    <row r="320" spans="1:41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</row>
    <row r="321" spans="1:41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</row>
    <row r="322" spans="1:41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</row>
    <row r="323" spans="1:41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</row>
    <row r="324" spans="1:41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</row>
    <row r="325" spans="1:41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</row>
    <row r="326" spans="1:41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</row>
    <row r="327" spans="1:41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</row>
    <row r="328" spans="1:41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</row>
    <row r="329" spans="1:41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</row>
    <row r="330" spans="1:41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</row>
    <row r="331" spans="1:41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</row>
    <row r="332" spans="1:41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</row>
    <row r="333" spans="1:41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</row>
    <row r="334" spans="1:41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</row>
    <row r="335" spans="1:41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</row>
    <row r="336" spans="1:41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</row>
    <row r="337" spans="1:41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</row>
    <row r="338" spans="1:41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</row>
    <row r="339" spans="1:41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</row>
    <row r="340" spans="1:41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</row>
    <row r="341" spans="1:41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</row>
    <row r="342" spans="1:41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</row>
    <row r="343" spans="1:41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</row>
    <row r="344" spans="1:41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</row>
    <row r="345" spans="1:41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</row>
    <row r="346" spans="1:41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</row>
    <row r="347" spans="1:41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</row>
    <row r="348" spans="1:41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</row>
    <row r="349" spans="1:41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</row>
    <row r="350" spans="1:41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</row>
    <row r="351" spans="1:41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</row>
    <row r="352" spans="1:41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</row>
    <row r="353" spans="1:41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</row>
    <row r="354" spans="1:41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</row>
    <row r="355" spans="1:41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</row>
    <row r="356" spans="1:41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</row>
    <row r="357" spans="1:41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</row>
    <row r="358" spans="1:41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</row>
    <row r="359" spans="1:41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</row>
    <row r="360" spans="1:41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</row>
    <row r="361" spans="1:41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</row>
    <row r="362" spans="1:41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</row>
    <row r="363" spans="1:41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</row>
    <row r="364" spans="1:41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</row>
    <row r="365" spans="1:41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</row>
    <row r="366" spans="1:41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</row>
    <row r="367" spans="1:41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</row>
    <row r="368" spans="1:41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</row>
    <row r="369" spans="1:41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</row>
    <row r="370" spans="1:41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</row>
    <row r="371" spans="1:41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</row>
    <row r="372" spans="1:41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</row>
    <row r="373" spans="1:41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</row>
    <row r="374" spans="1:41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</row>
    <row r="375" spans="1:41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</row>
    <row r="376" spans="1:41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</row>
    <row r="377" spans="1:41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</row>
    <row r="378" spans="1:41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</row>
    <row r="379" spans="1:41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</row>
    <row r="380" spans="1:41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</row>
    <row r="381" spans="1:41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</row>
    <row r="382" spans="1:41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</row>
    <row r="383" spans="1:41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</row>
    <row r="384" spans="1:41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</row>
    <row r="385" spans="1:41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</row>
    <row r="386" spans="1:41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</row>
    <row r="387" spans="1:41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</row>
    <row r="388" spans="1:41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</row>
    <row r="389" spans="1:41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</row>
    <row r="390" spans="1:41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</row>
    <row r="391" spans="1:41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</row>
    <row r="392" spans="1:41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</row>
    <row r="393" spans="1:41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</row>
    <row r="394" spans="1:41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</row>
    <row r="395" spans="1:41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</row>
    <row r="396" spans="1:41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</row>
    <row r="397" spans="1:41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</row>
    <row r="398" spans="1:41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</row>
    <row r="399" spans="1:41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</row>
    <row r="400" spans="1:41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</row>
    <row r="401" spans="1:41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</row>
    <row r="402" spans="1:41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</row>
    <row r="403" spans="1:41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</row>
    <row r="404" spans="1:41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</row>
    <row r="405" spans="1:41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</row>
    <row r="406" spans="1:41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</row>
    <row r="407" spans="1:41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</row>
    <row r="408" spans="1:41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</row>
    <row r="409" spans="1:41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</row>
    <row r="410" spans="1:41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</row>
    <row r="411" spans="1:41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</row>
    <row r="412" spans="1:41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</row>
    <row r="413" spans="1:41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</row>
    <row r="414" spans="1:41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</row>
    <row r="415" spans="1:41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</row>
    <row r="416" spans="1:41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</row>
    <row r="417" spans="1:41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</row>
    <row r="418" spans="1:41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</row>
    <row r="419" spans="1:41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</row>
    <row r="420" spans="1:41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</row>
    <row r="421" spans="1:41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</row>
    <row r="422" spans="1:41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</row>
    <row r="423" spans="1:41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</row>
    <row r="424" spans="1:41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</row>
    <row r="425" spans="1:41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</row>
    <row r="426" spans="1:41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</row>
    <row r="427" spans="1:41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</row>
    <row r="428" spans="1:41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</row>
    <row r="429" spans="1:41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</row>
    <row r="430" spans="1:41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</row>
    <row r="431" spans="1:41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</row>
    <row r="432" spans="1:41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</row>
    <row r="433" spans="1:41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</row>
    <row r="434" spans="1:41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</row>
    <row r="435" spans="1:41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</row>
    <row r="436" spans="1:41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</row>
    <row r="437" spans="1:41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</row>
    <row r="438" spans="1:41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</row>
    <row r="439" spans="1:41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</row>
    <row r="440" spans="1:41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</row>
    <row r="441" spans="1:41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</row>
    <row r="442" spans="1:41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</row>
    <row r="443" spans="1:41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</row>
    <row r="444" spans="1:41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</row>
    <row r="445" spans="1:41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</row>
    <row r="446" spans="1:41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</row>
    <row r="447" spans="1:41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</row>
    <row r="448" spans="1:41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</row>
    <row r="449" spans="1:41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</row>
    <row r="450" spans="1:41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</row>
    <row r="451" spans="1:41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</row>
    <row r="452" spans="1:41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</row>
    <row r="453" spans="1:41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</row>
    <row r="454" spans="1:41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</row>
    <row r="455" spans="1:41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</row>
    <row r="456" spans="1:41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</row>
    <row r="457" spans="1:41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</row>
    <row r="458" spans="1:41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</row>
    <row r="459" spans="1:41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</row>
    <row r="460" spans="1:41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</row>
    <row r="461" spans="1:41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</row>
    <row r="462" spans="1:41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</row>
    <row r="463" spans="1:41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</row>
    <row r="464" spans="1:41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</row>
    <row r="465" spans="1:41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</row>
    <row r="466" spans="1:41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</row>
    <row r="467" spans="1:41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</row>
    <row r="468" spans="1:41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</row>
    <row r="469" spans="1:41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</row>
    <row r="470" spans="1:41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</row>
    <row r="471" spans="1:41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</row>
    <row r="472" spans="1:41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</row>
    <row r="473" spans="1:41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</row>
    <row r="474" spans="1:41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</row>
    <row r="475" spans="1:41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</row>
    <row r="476" spans="1:41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</row>
    <row r="477" spans="1:41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</row>
    <row r="478" spans="1:41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</row>
    <row r="479" spans="1:41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</row>
    <row r="480" spans="1:41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</row>
    <row r="481" spans="1:41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</row>
    <row r="482" spans="1:41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</row>
    <row r="483" spans="1:41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</row>
    <row r="484" spans="1:41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</row>
    <row r="485" spans="1:41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</row>
    <row r="486" spans="1:41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</row>
    <row r="487" spans="1:41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</row>
    <row r="488" spans="1:41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</row>
    <row r="489" spans="1:41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</row>
    <row r="490" spans="1:41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</row>
    <row r="491" spans="1:41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</row>
    <row r="492" spans="1:41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</row>
    <row r="493" spans="1:41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</row>
    <row r="494" spans="1:41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</row>
    <row r="495" spans="1:41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</row>
    <row r="496" spans="1:41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</row>
    <row r="497" spans="1:41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</row>
    <row r="498" spans="1:41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</row>
    <row r="499" spans="1:41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</row>
    <row r="500" spans="1:41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</row>
    <row r="501" spans="1:41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</row>
    <row r="502" spans="1:41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</row>
    <row r="503" spans="1:41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</row>
    <row r="504" spans="1:41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</row>
    <row r="505" spans="1:41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</row>
    <row r="506" spans="1:41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</row>
    <row r="507" spans="1:41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</row>
    <row r="508" spans="1:41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</row>
    <row r="509" spans="1:41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</row>
    <row r="510" spans="1:41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</row>
    <row r="511" spans="1:41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</row>
    <row r="512" spans="1:41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</row>
    <row r="513" spans="1:41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</row>
    <row r="514" spans="1:41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</row>
    <row r="515" spans="1:41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</row>
    <row r="516" spans="1:41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</row>
    <row r="517" spans="1:41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</row>
    <row r="518" spans="1:41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</row>
    <row r="519" spans="1:41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</row>
    <row r="520" spans="1:41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</row>
    <row r="521" spans="1:41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</row>
    <row r="522" spans="1:41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</row>
    <row r="523" spans="1:41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</row>
    <row r="524" spans="1:41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</row>
    <row r="525" spans="1:41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</row>
    <row r="526" spans="1:41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</row>
    <row r="527" spans="1:41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</row>
    <row r="528" spans="1:41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</row>
    <row r="529" spans="1:41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</row>
    <row r="530" spans="1:41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</row>
    <row r="531" spans="1:41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</row>
    <row r="532" spans="1:41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</row>
    <row r="533" spans="1:41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</row>
    <row r="534" spans="1:41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</row>
    <row r="535" spans="1:41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</row>
    <row r="536" spans="1:41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</row>
    <row r="537" spans="1:41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</row>
    <row r="538" spans="1:41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</row>
    <row r="539" spans="1:41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</row>
    <row r="540" spans="1:41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</row>
    <row r="541" spans="1:41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</row>
    <row r="542" spans="1:41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</row>
    <row r="543" spans="1:41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</row>
    <row r="544" spans="1:41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</row>
    <row r="545" spans="1:41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</row>
    <row r="546" spans="1:41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</row>
    <row r="547" spans="1:41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</row>
    <row r="548" spans="1:41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</row>
    <row r="549" spans="1:41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</row>
    <row r="550" spans="1:41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</row>
    <row r="551" spans="1:41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</row>
    <row r="552" spans="1:41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</row>
    <row r="553" spans="1:41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</row>
    <row r="554" spans="1:41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</row>
    <row r="555" spans="1:41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</row>
    <row r="556" spans="1:41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</row>
    <row r="557" spans="1:41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</row>
    <row r="558" spans="1:41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</row>
    <row r="559" spans="1:41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</row>
    <row r="560" spans="1:41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</row>
    <row r="561" spans="1:41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</row>
    <row r="562" spans="1:41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</row>
    <row r="563" spans="1:41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</row>
    <row r="564" spans="1:41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</row>
    <row r="565" spans="1:41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</row>
    <row r="566" spans="1:41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</row>
    <row r="567" spans="1:41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</row>
    <row r="568" spans="1:41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</row>
    <row r="569" spans="1:41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</row>
    <row r="570" spans="1:41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</row>
    <row r="571" spans="1:41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</row>
    <row r="572" spans="1:41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</row>
    <row r="573" spans="1:41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</row>
    <row r="574" spans="1:41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</row>
    <row r="575" spans="1:41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</row>
    <row r="576" spans="1:41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</row>
    <row r="577" spans="1:41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</row>
    <row r="578" spans="1:41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</row>
    <row r="579" spans="1:41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</row>
    <row r="580" spans="1:41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</row>
    <row r="581" spans="1:41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</row>
    <row r="582" spans="1:41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</row>
    <row r="583" spans="1:41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</row>
    <row r="584" spans="1:41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</row>
    <row r="585" spans="1:41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</row>
    <row r="586" spans="1:41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</row>
    <row r="587" spans="1:41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</row>
    <row r="588" spans="1:41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</row>
    <row r="589" spans="1:41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</row>
    <row r="590" spans="1:41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</row>
    <row r="591" spans="1:41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</row>
    <row r="592" spans="1:41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</row>
    <row r="593" spans="1:41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</row>
    <row r="594" spans="1:41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</row>
    <row r="595" spans="1:41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</row>
    <row r="596" spans="1:41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</row>
    <row r="597" spans="1:41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</row>
    <row r="598" spans="1:41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</row>
    <row r="599" spans="1:41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</row>
    <row r="600" spans="1:41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</row>
    <row r="601" spans="1:41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</row>
    <row r="602" spans="1:41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</row>
    <row r="603" spans="1:41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</row>
    <row r="604" spans="1:41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</row>
    <row r="605" spans="1:41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</row>
    <row r="606" spans="1:41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</row>
    <row r="607" spans="1:41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</row>
    <row r="608" spans="1:41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</row>
    <row r="609" spans="1:41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</row>
    <row r="610" spans="1:41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</row>
    <row r="611" spans="1:41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</row>
    <row r="612" spans="1:41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</row>
    <row r="613" spans="1:41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</row>
    <row r="614" spans="1:41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</row>
    <row r="615" spans="1:41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</row>
    <row r="616" spans="1:41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</row>
    <row r="617" spans="1:41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</row>
    <row r="618" spans="1:41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</row>
    <row r="619" spans="1:41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</row>
    <row r="620" spans="1:41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</row>
    <row r="621" spans="1:41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</row>
    <row r="622" spans="1:41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</row>
    <row r="623" spans="1:41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</row>
    <row r="624" spans="1:41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</row>
    <row r="625" spans="1:41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</row>
    <row r="626" spans="1:41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</row>
    <row r="627" spans="1:41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</row>
    <row r="628" spans="1:41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</row>
    <row r="629" spans="1:41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</row>
    <row r="630" spans="1:41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</row>
    <row r="631" spans="1:41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</row>
    <row r="632" spans="1:41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</row>
    <row r="633" spans="1:41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</row>
    <row r="634" spans="1:41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</row>
    <row r="635" spans="1:41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</row>
    <row r="636" spans="1:41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</row>
    <row r="637" spans="1:41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</row>
    <row r="638" spans="1:41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</row>
    <row r="639" spans="1:41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</row>
    <row r="640" spans="1:41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</row>
    <row r="641" spans="1:41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</row>
    <row r="642" spans="1:41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</row>
    <row r="643" spans="1:41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</row>
    <row r="644" spans="1:41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</row>
    <row r="645" spans="1:41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</row>
    <row r="646" spans="1:41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</row>
    <row r="647" spans="1:41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</row>
    <row r="648" spans="1:41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</row>
    <row r="649" spans="1:41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</row>
    <row r="650" spans="1:41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</row>
    <row r="651" spans="1:41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</row>
    <row r="652" spans="1:41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</row>
    <row r="653" spans="1:41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</row>
    <row r="654" spans="1:41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</row>
    <row r="655" spans="1:41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</row>
    <row r="656" spans="1:41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</row>
    <row r="657" spans="1:41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</row>
    <row r="658" spans="1:41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</row>
    <row r="659" spans="1:41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</row>
    <row r="660" spans="1:41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</row>
    <row r="661" spans="1:41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</row>
    <row r="662" spans="1:41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</row>
    <row r="663" spans="1:41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</row>
    <row r="664" spans="1:41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</row>
    <row r="665" spans="1:41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</row>
    <row r="666" spans="1:41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</row>
    <row r="667" spans="1:41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</row>
    <row r="668" spans="1:41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</row>
    <row r="669" spans="1:41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</row>
    <row r="670" spans="1:41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</row>
    <row r="671" spans="1:41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</row>
    <row r="672" spans="1:41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</row>
    <row r="673" spans="1:41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</row>
    <row r="674" spans="1:41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</row>
    <row r="675" spans="1:41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</row>
    <row r="676" spans="1:41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</row>
    <row r="677" spans="1:41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</row>
    <row r="678" spans="1:41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</row>
    <row r="679" spans="1:41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</row>
    <row r="680" spans="1:41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</row>
    <row r="681" spans="1:41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</row>
    <row r="682" spans="1:41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</row>
    <row r="683" spans="1:41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</row>
    <row r="684" spans="1:41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</row>
    <row r="685" spans="1:41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</row>
    <row r="686" spans="1:41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</row>
    <row r="687" spans="1:41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</row>
    <row r="688" spans="1:41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</row>
    <row r="689" spans="1:41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</row>
    <row r="690" spans="1:41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</row>
    <row r="691" spans="1:41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</row>
    <row r="692" spans="1:41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</row>
    <row r="693" spans="1:41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</row>
    <row r="694" spans="1:41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</row>
    <row r="695" spans="1:41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</row>
    <row r="696" spans="1:41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</row>
    <row r="697" spans="1:41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</row>
    <row r="698" spans="1:41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</row>
    <row r="699" spans="1:41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</row>
    <row r="700" spans="1:41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</row>
    <row r="701" spans="1:41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</row>
    <row r="702" spans="1:41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</row>
    <row r="703" spans="1:41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</row>
    <row r="704" spans="1:41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</row>
    <row r="705" spans="1:41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</row>
    <row r="706" spans="1:41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</row>
    <row r="707" spans="1:41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</row>
    <row r="708" spans="1:41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</row>
    <row r="709" spans="1:41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</row>
    <row r="710" spans="1:41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</row>
    <row r="711" spans="1:41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</row>
    <row r="712" spans="1:41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</row>
    <row r="713" spans="1:41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</row>
    <row r="714" spans="1:41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</row>
    <row r="715" spans="1:41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</row>
    <row r="716" spans="1:41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</row>
    <row r="717" spans="1:41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</row>
    <row r="718" spans="1:41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</row>
    <row r="719" spans="1:41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</row>
    <row r="720" spans="1:41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</row>
    <row r="721" spans="1:41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</row>
    <row r="722" spans="1:41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</row>
    <row r="723" spans="1:41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</row>
    <row r="724" spans="1:41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</row>
    <row r="725" spans="1:41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</row>
    <row r="726" spans="1:41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</row>
    <row r="727" spans="1:41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</row>
    <row r="728" spans="1:41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</row>
    <row r="729" spans="1:41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</row>
    <row r="730" spans="1:41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</row>
    <row r="731" spans="1:41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</row>
    <row r="732" spans="1:41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</row>
    <row r="733" spans="1:41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</row>
    <row r="734" spans="1:41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</row>
    <row r="735" spans="1:41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</row>
    <row r="736" spans="1:41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</row>
    <row r="737" spans="1:41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</row>
    <row r="738" spans="1:41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</row>
    <row r="739" spans="1:41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</row>
    <row r="740" spans="1:41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</row>
    <row r="741" spans="1:41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</row>
    <row r="742" spans="1:41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</row>
    <row r="743" spans="1:41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</row>
    <row r="744" spans="1:41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</row>
    <row r="745" spans="1:41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</row>
    <row r="746" spans="1:41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</row>
    <row r="747" spans="1:41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</row>
    <row r="748" spans="1:41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</row>
    <row r="749" spans="1:41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</row>
    <row r="750" spans="1:41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</row>
    <row r="751" spans="1:41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</row>
    <row r="752" spans="1:41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</row>
    <row r="753" spans="1:41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</row>
    <row r="754" spans="1:41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</row>
    <row r="755" spans="1:41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</row>
    <row r="756" spans="1:41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</row>
    <row r="757" spans="1:41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</row>
    <row r="758" spans="1:41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</row>
    <row r="759" spans="1:41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</row>
    <row r="760" spans="1:41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</row>
    <row r="761" spans="1:41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</row>
    <row r="762" spans="1:41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</row>
    <row r="763" spans="1:41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</row>
    <row r="764" spans="1:41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</row>
    <row r="765" spans="1:41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</row>
    <row r="766" spans="1:41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</row>
    <row r="767" spans="1:41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</row>
    <row r="768" spans="1:41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</row>
    <row r="769" spans="1:41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</row>
    <row r="770" spans="1:41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</row>
    <row r="771" spans="1:41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</row>
    <row r="772" spans="1:41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</row>
    <row r="773" spans="1:41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</row>
    <row r="774" spans="1:41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</row>
    <row r="775" spans="1:41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</row>
    <row r="776" spans="1:41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</row>
    <row r="777" spans="1:41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</row>
    <row r="778" spans="1:41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</row>
    <row r="779" spans="1:41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</row>
    <row r="780" spans="1:41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</row>
    <row r="781" spans="1:41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</row>
    <row r="782" spans="1:41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</row>
    <row r="783" spans="1:41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</row>
    <row r="784" spans="1:41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</row>
    <row r="785" spans="1:41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</row>
    <row r="786" spans="1:41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</row>
    <row r="787" spans="1:41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</row>
    <row r="788" spans="1:41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</row>
    <row r="789" spans="1:41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</row>
    <row r="790" spans="1:41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</row>
    <row r="791" spans="1:41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</row>
    <row r="792" spans="1:41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</row>
    <row r="793" spans="1:41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</row>
    <row r="794" spans="1:41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</row>
    <row r="795" spans="1:41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</row>
    <row r="796" spans="1:41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</row>
    <row r="797" spans="1:41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</row>
    <row r="798" spans="1:41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</row>
    <row r="799" spans="1:41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</row>
    <row r="800" spans="1:41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</row>
    <row r="801" spans="1:41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</row>
    <row r="802" spans="1:41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</row>
    <row r="803" spans="1:41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</row>
    <row r="804" spans="1:41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</row>
    <row r="805" spans="1:41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</row>
    <row r="806" spans="1:41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</row>
    <row r="807" spans="1:41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</row>
    <row r="808" spans="1:41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</row>
    <row r="809" spans="1:41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</row>
    <row r="810" spans="1:41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</row>
    <row r="811" spans="1:41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</row>
    <row r="812" spans="1:41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</row>
    <row r="813" spans="1:41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</row>
    <row r="814" spans="1:41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</row>
    <row r="815" spans="1:41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</row>
    <row r="816" spans="1:41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</row>
    <row r="817" spans="1:41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</row>
    <row r="818" spans="1:41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</row>
    <row r="819" spans="1:41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</row>
    <row r="820" spans="1:41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</row>
    <row r="821" spans="1:41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</row>
    <row r="822" spans="1:41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</row>
    <row r="823" spans="1:41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</row>
    <row r="824" spans="1:41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</row>
    <row r="825" spans="1:41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</row>
    <row r="826" spans="1:41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</row>
    <row r="827" spans="1:41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</row>
    <row r="828" spans="1:41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</row>
    <row r="829" spans="1:41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</row>
    <row r="830" spans="1:41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</row>
    <row r="831" spans="1:41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</row>
    <row r="832" spans="1:41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</row>
    <row r="833" spans="1:41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</row>
    <row r="834" spans="1:41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</row>
    <row r="835" spans="1:41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</row>
    <row r="836" spans="1:41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</row>
    <row r="837" spans="1:41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</row>
    <row r="838" spans="1:41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</row>
    <row r="839" spans="1:41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</row>
    <row r="840" spans="1:41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</row>
    <row r="841" spans="1:41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</row>
    <row r="842" spans="1:41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</row>
    <row r="843" spans="1:41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</row>
    <row r="844" spans="1:41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</row>
    <row r="845" spans="1:41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</row>
    <row r="846" spans="1:41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</row>
    <row r="847" spans="1:41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</row>
    <row r="848" spans="1:41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</row>
    <row r="849" spans="1:41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</row>
    <row r="850" spans="1:41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</row>
    <row r="851" spans="1:41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</row>
    <row r="852" spans="1:41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</row>
    <row r="853" spans="1:41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</row>
    <row r="854" spans="1:41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</row>
    <row r="855" spans="1:41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</row>
    <row r="856" spans="1:41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</row>
    <row r="857" spans="1:41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</row>
    <row r="858" spans="1:41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</row>
    <row r="859" spans="1:41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</row>
    <row r="860" spans="1:41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</row>
    <row r="861" spans="1:41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</row>
    <row r="862" spans="1:41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</row>
    <row r="863" spans="1:41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</row>
    <row r="864" spans="1:41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</row>
    <row r="865" spans="1:41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</row>
    <row r="866" spans="1:41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</row>
    <row r="867" spans="1:41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</row>
    <row r="868" spans="1:41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</row>
    <row r="869" spans="1:41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</row>
    <row r="870" spans="1:41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</row>
    <row r="871" spans="1:41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</row>
    <row r="872" spans="1:41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</row>
    <row r="873" spans="1:41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</row>
    <row r="874" spans="1:41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</row>
    <row r="875" spans="1:41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</row>
    <row r="876" spans="1:41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</row>
    <row r="877" spans="1:41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</row>
    <row r="878" spans="1:41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</row>
    <row r="879" spans="1:41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</row>
    <row r="880" spans="1:41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</row>
    <row r="881" spans="1:41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</row>
    <row r="882" spans="1:41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</row>
    <row r="883" spans="1:41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</row>
    <row r="884" spans="1:41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</row>
    <row r="885" spans="1:41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</row>
    <row r="886" spans="1:41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</row>
    <row r="887" spans="1:41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</row>
    <row r="888" spans="1:41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</row>
    <row r="889" spans="1:41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</row>
    <row r="890" spans="1:41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</row>
    <row r="891" spans="1:41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</row>
    <row r="892" spans="1:41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</row>
    <row r="893" spans="1:41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</row>
    <row r="894" spans="1:41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</row>
    <row r="895" spans="1:41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</row>
    <row r="896" spans="1:41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</row>
    <row r="897" spans="1:41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</row>
    <row r="898" spans="1:41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</row>
    <row r="899" spans="1:41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</row>
    <row r="900" spans="1:41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</row>
    <row r="901" spans="1:41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</row>
    <row r="902" spans="1:41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</row>
    <row r="903" spans="1:41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</row>
    <row r="904" spans="1:41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</row>
    <row r="905" spans="1:41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</row>
    <row r="906" spans="1:41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</row>
    <row r="907" spans="1:41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</row>
    <row r="908" spans="1:41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</row>
    <row r="909" spans="1:41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</row>
    <row r="910" spans="1:41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</row>
    <row r="911" spans="1:41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</row>
    <row r="912" spans="1:41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</row>
    <row r="913" spans="1:41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</row>
    <row r="914" spans="1:41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</row>
    <row r="915" spans="1:41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</row>
    <row r="916" spans="1:41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</row>
    <row r="917" spans="1:41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</row>
    <row r="918" spans="1:41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</row>
    <row r="919" spans="1:41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</row>
    <row r="920" spans="1:41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</row>
    <row r="921" spans="1:41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</row>
    <row r="922" spans="1:41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</row>
    <row r="923" spans="1:41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</row>
    <row r="924" spans="1:41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</row>
    <row r="925" spans="1:41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</row>
    <row r="926" spans="1:41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</row>
    <row r="927" spans="1:41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</row>
    <row r="928" spans="1:41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</row>
    <row r="929" spans="1:41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</row>
    <row r="930" spans="1:41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</row>
    <row r="931" spans="1:41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</row>
    <row r="932" spans="1:41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</row>
    <row r="933" spans="1:41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</row>
    <row r="934" spans="1:41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</row>
    <row r="935" spans="1:41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</row>
    <row r="936" spans="1:41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</row>
    <row r="937" spans="1:41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</row>
    <row r="938" spans="1:41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</row>
    <row r="939" spans="1:41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</row>
    <row r="940" spans="1:41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</row>
    <row r="941" spans="1:41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</row>
    <row r="942" spans="1:41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</row>
    <row r="943" spans="1:41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</row>
    <row r="944" spans="1:41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</row>
    <row r="945" spans="1:41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</row>
    <row r="946" spans="1:41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</row>
    <row r="947" spans="1:41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</row>
    <row r="948" spans="1:41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</row>
    <row r="949" spans="1:41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</row>
    <row r="950" spans="1:41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</row>
    <row r="951" spans="1:41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</row>
    <row r="952" spans="1:41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</row>
    <row r="953" spans="1:41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</row>
    <row r="954" spans="1:41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</row>
    <row r="955" spans="1:41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</row>
    <row r="956" spans="1:41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</row>
    <row r="957" spans="1:41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</row>
    <row r="958" spans="1:41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</row>
    <row r="959" spans="1:41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</row>
    <row r="960" spans="1:41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</row>
    <row r="961" spans="1:41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</row>
    <row r="962" spans="1:41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</row>
    <row r="963" spans="1:41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</row>
    <row r="964" spans="1:41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</row>
    <row r="965" spans="1:41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</row>
    <row r="966" spans="1:41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</row>
    <row r="967" spans="1:41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</row>
    <row r="968" spans="1:41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</row>
    <row r="969" spans="1:41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</row>
    <row r="970" spans="1:41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</row>
    <row r="971" spans="1:41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</row>
    <row r="972" spans="1:41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</row>
    <row r="973" spans="1:41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</row>
    <row r="974" spans="1:41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</row>
    <row r="975" spans="1:41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</row>
    <row r="976" spans="1:41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</row>
    <row r="977" spans="1:41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</row>
    <row r="978" spans="1:41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</row>
    <row r="979" spans="1:41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</row>
    <row r="980" spans="1:41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</row>
    <row r="981" spans="1:41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</row>
    <row r="982" spans="1:41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</row>
    <row r="983" spans="1:41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</row>
    <row r="984" spans="1:41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</row>
    <row r="985" spans="1:41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</row>
    <row r="986" spans="1:41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</row>
    <row r="987" spans="1:41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</row>
    <row r="988" spans="1:41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</row>
    <row r="989" spans="1:41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</row>
    <row r="990" spans="1:41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</row>
    <row r="991" spans="1:41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</row>
    <row r="992" spans="1:41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</row>
    <row r="993" spans="1:41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</row>
    <row r="994" spans="1:41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</row>
    <row r="995" spans="1:41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</row>
    <row r="996" spans="1:41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</row>
    <row r="997" spans="1:41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</row>
    <row r="998" spans="1:41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</row>
    <row r="999" spans="1:41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</row>
    <row r="1000" spans="1:41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</row>
    <row r="1001" spans="1:41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</row>
    <row r="1002" spans="1:41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</row>
    <row r="1003" spans="1:41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</row>
    <row r="1004" spans="1:41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</row>
    <row r="1005" spans="1:41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</row>
    <row r="1006" spans="1:41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</row>
    <row r="1007" spans="1:41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</row>
    <row r="1008" spans="1:41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</row>
    <row r="1009" spans="1:41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</row>
    <row r="1010" spans="1:41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</row>
    <row r="1011" spans="1:41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</row>
    <row r="1012" spans="1:41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</row>
    <row r="1013" spans="1:41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</row>
    <row r="1014" spans="1:41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</row>
    <row r="1015" spans="1:41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</row>
    <row r="1016" spans="1:41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</row>
    <row r="1017" spans="1:41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</row>
    <row r="1018" spans="1:41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</row>
    <row r="1019" spans="1:41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</row>
    <row r="1020" spans="1:41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</row>
    <row r="1021" spans="1:41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</row>
    <row r="1022" spans="1:41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</row>
    <row r="1023" spans="1:41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</row>
    <row r="1024" spans="1:41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</row>
    <row r="1025" spans="1:41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</row>
    <row r="1026" spans="1:41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</row>
    <row r="1027" spans="1:41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</row>
    <row r="1028" spans="1:41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</row>
    <row r="1029" spans="1:41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</row>
    <row r="1030" spans="1:41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</row>
    <row r="1031" spans="1:41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</row>
    <row r="1032" spans="1:41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</row>
    <row r="1033" spans="1:41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</row>
    <row r="1034" spans="1:41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</row>
    <row r="1035" spans="1:41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</row>
    <row r="1036" spans="1:41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</row>
    <row r="1037" spans="1:41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</row>
    <row r="1038" spans="1:41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</row>
    <row r="1039" spans="1:41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</row>
    <row r="1040" spans="1:41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</row>
    <row r="1041" spans="1:41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</row>
    <row r="1042" spans="1:41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</row>
    <row r="1043" spans="1:41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</row>
    <row r="1044" spans="1:41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</row>
    <row r="1045" spans="1:41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</row>
    <row r="1046" spans="1:41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</row>
    <row r="1047" spans="1:41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</row>
    <row r="1048" spans="1:41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</row>
    <row r="1049" spans="1:41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</row>
    <row r="1050" spans="1:41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</row>
    <row r="1051" spans="1:41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</row>
    <row r="1052" spans="1:41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</row>
    <row r="1053" spans="1:41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</row>
    <row r="1054" spans="1:41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</row>
    <row r="1055" spans="1:41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</row>
    <row r="1056" spans="1:41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</row>
    <row r="1057" spans="1:41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</row>
    <row r="1058" spans="1:41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</row>
    <row r="1059" spans="1:41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</row>
    <row r="1060" spans="1:41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</row>
    <row r="1061" spans="1:41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</row>
    <row r="1062" spans="1:41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</row>
    <row r="1063" spans="1:41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</row>
    <row r="1064" spans="1:41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</row>
    <row r="1065" spans="1:41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</row>
    <row r="1066" spans="1:41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</row>
    <row r="1067" spans="1:41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</row>
    <row r="1068" spans="1:41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</row>
    <row r="1069" spans="1:41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</row>
    <row r="1070" spans="1:41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</row>
    <row r="1071" spans="1:41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</row>
    <row r="1072" spans="1:41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</row>
    <row r="1073" spans="1:41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</row>
    <row r="1074" spans="1:41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</row>
    <row r="1075" spans="1:41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</row>
    <row r="1076" spans="1:41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</row>
    <row r="1077" spans="1:41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</row>
    <row r="1078" spans="1:41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</row>
    <row r="1079" spans="1:41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</row>
    <row r="1080" spans="1:41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</row>
    <row r="1081" spans="1:41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</row>
    <row r="1082" spans="1:41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</row>
    <row r="1083" spans="1:41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</row>
    <row r="1084" spans="1:41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</row>
    <row r="1085" spans="1:41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</row>
    <row r="1086" spans="1:41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</row>
    <row r="1087" spans="1:41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</row>
    <row r="1088" spans="1:41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</row>
    <row r="1089" spans="1:41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</row>
    <row r="1090" spans="1:41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</row>
    <row r="1091" spans="1:41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</row>
    <row r="1092" spans="1:41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</row>
    <row r="1093" spans="1:41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</row>
    <row r="1094" spans="1:41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</row>
    <row r="1095" spans="1:41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</row>
    <row r="1096" spans="1:41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</row>
    <row r="1097" spans="1:41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</row>
    <row r="1098" spans="1:41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</row>
    <row r="1099" spans="1:41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</row>
    <row r="1100" spans="1:41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</row>
    <row r="1101" spans="1:41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</row>
    <row r="1102" spans="1:41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</row>
    <row r="1103" spans="1:41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</row>
    <row r="1104" spans="1:41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</row>
    <row r="1105" spans="1:41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</row>
    <row r="1106" spans="1:41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</row>
    <row r="1107" spans="1:41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</row>
    <row r="1108" spans="1:41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</row>
    <row r="1109" spans="1:41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</row>
    <row r="1110" spans="1:41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</row>
    <row r="1111" spans="1:41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</row>
    <row r="1112" spans="1:41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</row>
    <row r="1113" spans="1:41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</row>
    <row r="1114" spans="1:41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</row>
    <row r="1115" spans="1:41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</row>
    <row r="1116" spans="1:41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</row>
    <row r="1117" spans="1:41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</row>
    <row r="1118" spans="1:41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</row>
    <row r="1119" spans="1:41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</row>
    <row r="1120" spans="1:41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</row>
    <row r="1121" spans="1:41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</row>
    <row r="1122" spans="1:41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</row>
    <row r="1123" spans="1:41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</row>
    <row r="1124" spans="1:41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</row>
    <row r="1125" spans="1:41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</row>
    <row r="1126" spans="1:41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</row>
    <row r="1127" spans="1:41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</row>
    <row r="1128" spans="1:41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</row>
    <row r="1129" spans="1:41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</row>
    <row r="1130" spans="1:41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</row>
    <row r="1131" spans="1:41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</row>
    <row r="1132" spans="1:41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</row>
    <row r="1133" spans="1:41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</row>
    <row r="1134" spans="1:41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</row>
    <row r="1135" spans="1:41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</row>
    <row r="1136" spans="1:41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</row>
    <row r="1137" spans="1:41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</row>
    <row r="1138" spans="1:41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</row>
    <row r="1139" spans="1:41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</row>
    <row r="1140" spans="1:41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</row>
    <row r="1141" spans="1:41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</row>
    <row r="1142" spans="1:41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</row>
    <row r="1143" spans="1:41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</row>
    <row r="1144" spans="1:41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</row>
    <row r="1145" spans="1:41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</row>
    <row r="1146" spans="1:41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</row>
    <row r="1147" spans="1:41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</row>
    <row r="1148" spans="1:41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</row>
    <row r="1149" spans="1:41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</row>
    <row r="1150" spans="1:41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</row>
    <row r="1151" spans="1:41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</row>
    <row r="1152" spans="1:41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</row>
    <row r="1153" spans="1:41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</row>
    <row r="1154" spans="1:41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</row>
    <row r="1155" spans="1:41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</row>
    <row r="1156" spans="1:41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</row>
    <row r="1157" spans="1:41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</row>
    <row r="1158" spans="1:41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</row>
    <row r="1159" spans="1:41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</row>
    <row r="1160" spans="1:41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</row>
    <row r="1161" spans="1:41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</row>
    <row r="1162" spans="1:41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</row>
    <row r="1163" spans="1:41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</row>
    <row r="1164" spans="1:41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</row>
    <row r="1165" spans="1:41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</row>
    <row r="1166" spans="1:41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</row>
    <row r="1167" spans="1:41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</row>
    <row r="1168" spans="1:41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</row>
    <row r="1169" spans="1:41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</row>
    <row r="1170" spans="1:41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</row>
    <row r="1171" spans="1:41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</row>
    <row r="1172" spans="1:41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</row>
    <row r="1173" spans="1:41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</row>
    <row r="1174" spans="1:41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</row>
    <row r="1175" spans="1:41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</row>
    <row r="1176" spans="1:41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</row>
    <row r="1177" spans="1:41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</row>
    <row r="1178" spans="1:41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</row>
    <row r="1179" spans="1:41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</row>
    <row r="1180" spans="1:41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</row>
    <row r="1181" spans="1:41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</row>
    <row r="1182" spans="1:41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</row>
    <row r="1183" spans="1:41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</row>
    <row r="1184" spans="1:41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</row>
    <row r="1185" spans="1:41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</row>
    <row r="1186" spans="1:41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</row>
    <row r="1187" spans="1:41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</row>
    <row r="1188" spans="1:41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</row>
    <row r="1189" spans="1:41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</row>
    <row r="1190" spans="1:41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</row>
    <row r="1191" spans="1:41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</row>
    <row r="1192" spans="1:41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</row>
    <row r="1193" spans="1:41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</row>
    <row r="1194" spans="1:41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</row>
    <row r="1195" spans="1:41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</row>
    <row r="1196" spans="1:41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</row>
    <row r="1197" spans="1:41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</row>
    <row r="1198" spans="1:41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</row>
    <row r="1199" spans="1:41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</row>
    <row r="1200" spans="1:41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</row>
    <row r="1201" spans="1:41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</row>
    <row r="1202" spans="1:41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</row>
    <row r="1203" spans="1:41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</row>
    <row r="1204" spans="1:41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</row>
    <row r="1205" spans="1:41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</row>
    <row r="1206" spans="1:41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</row>
    <row r="1207" spans="1:41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</row>
    <row r="1208" spans="1:41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</row>
    <row r="1209" spans="1:41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</row>
    <row r="1210" spans="1:41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</row>
    <row r="1211" spans="1:41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</row>
    <row r="1212" spans="1:41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</row>
    <row r="1213" spans="1:41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</row>
    <row r="1214" spans="1:41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</row>
    <row r="1215" spans="1:41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</row>
    <row r="1216" spans="1:41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</row>
    <row r="1217" spans="1:41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</row>
    <row r="1218" spans="1:41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</row>
    <row r="1219" spans="1:41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</row>
    <row r="1220" spans="1:41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</row>
    <row r="1221" spans="1:41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</row>
    <row r="1222" spans="1:41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</row>
    <row r="1223" spans="1:41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</row>
    <row r="1224" spans="1:41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</row>
    <row r="1225" spans="1:41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</row>
    <row r="1226" spans="1:41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</row>
    <row r="1227" spans="1:41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</row>
    <row r="1228" spans="1:41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</row>
    <row r="1229" spans="1:41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</row>
    <row r="1230" spans="1:41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</row>
    <row r="1231" spans="1:41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</row>
    <row r="1232" spans="1:41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</row>
    <row r="1233" spans="1:41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</row>
    <row r="1234" spans="1:41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</row>
    <row r="1235" spans="1:41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</row>
    <row r="1236" spans="1:41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</row>
    <row r="1237" spans="1:41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</row>
    <row r="1238" spans="1:41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</row>
    <row r="1239" spans="1:41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</row>
    <row r="1240" spans="1:41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</row>
    <row r="1241" spans="1:41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</row>
    <row r="1242" spans="1:41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</row>
    <row r="1243" spans="1:41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</row>
    <row r="1244" spans="1:41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</row>
    <row r="1245" spans="1:41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</row>
    <row r="1246" spans="1:41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</row>
    <row r="1247" spans="1:41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</row>
    <row r="1248" spans="1:41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</row>
    <row r="1249" spans="1:41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</row>
    <row r="1250" spans="1:41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</row>
    <row r="1251" spans="1:41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</row>
    <row r="1252" spans="1:41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</row>
    <row r="1253" spans="1:41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</row>
    <row r="1254" spans="1:41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</row>
    <row r="1255" spans="1:41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</row>
    <row r="1256" spans="1:41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</row>
    <row r="1257" spans="1:41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</row>
    <row r="1258" spans="1:41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</row>
    <row r="1259" spans="1:41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</row>
    <row r="1260" spans="1:41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</row>
    <row r="1261" spans="1:41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</row>
    <row r="1262" spans="1:41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</row>
    <row r="1263" spans="1:41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</row>
    <row r="1264" spans="1:41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</row>
    <row r="1265" spans="1:41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</row>
    <row r="1266" spans="1:41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</row>
    <row r="1267" spans="1:41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</row>
    <row r="1268" spans="1:41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</row>
    <row r="1269" spans="1:41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</row>
    <row r="1270" spans="1:41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</row>
    <row r="1271" spans="1:41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</row>
    <row r="1272" spans="1:41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</row>
    <row r="1273" spans="1:41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</row>
    <row r="1274" spans="1:41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</row>
    <row r="1275" spans="1:41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</row>
    <row r="1276" spans="1:41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</row>
    <row r="1277" spans="1:41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</row>
    <row r="1278" spans="1:41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</row>
    <row r="1279" spans="1:41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</row>
    <row r="1280" spans="1:41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</row>
    <row r="1281" spans="1:41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</row>
    <row r="1282" spans="1:41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</row>
    <row r="1283" spans="1:41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</row>
    <row r="1284" spans="1:41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</row>
    <row r="1285" spans="1:41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</row>
    <row r="1286" spans="1:41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</row>
    <row r="1287" spans="1:41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</row>
    <row r="1288" spans="1:41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</row>
    <row r="1289" spans="1:41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</row>
    <row r="1290" spans="1:41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</row>
    <row r="1291" spans="1:41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</row>
    <row r="1292" spans="1:41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</row>
    <row r="1293" spans="1:41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</row>
    <row r="1294" spans="1:41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</row>
    <row r="1295" spans="1:41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</row>
    <row r="1296" spans="1:41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</row>
    <row r="1297" spans="1:41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</row>
    <row r="1298" spans="1:41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</row>
    <row r="1299" spans="1:41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</row>
    <row r="1300" spans="1:41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</row>
    <row r="1301" spans="1:41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</row>
    <row r="1302" spans="1:41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</row>
    <row r="1303" spans="1:41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</row>
    <row r="1304" spans="1:41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</row>
    <row r="1305" spans="1:41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</row>
    <row r="1306" spans="1:41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</row>
    <row r="1307" spans="1:41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</row>
    <row r="1308" spans="1:41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</row>
    <row r="1309" spans="1:41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</row>
    <row r="1310" spans="1:41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</row>
    <row r="1311" spans="1:41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</row>
    <row r="1312" spans="1:41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</row>
    <row r="1313" spans="1:41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</row>
    <row r="1314" spans="1:41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</row>
    <row r="1315" spans="1:41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</row>
    <row r="1316" spans="1:41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</row>
    <row r="1317" spans="1:41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</row>
    <row r="1318" spans="1:41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</row>
    <row r="1319" spans="1:41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</row>
    <row r="1320" spans="1:41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</row>
    <row r="1321" spans="1:41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</row>
    <row r="1322" spans="1:41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</row>
    <row r="1323" spans="1:41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</row>
    <row r="1324" spans="1:41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</row>
    <row r="1325" spans="1:41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</row>
    <row r="1326" spans="1:41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</row>
    <row r="1327" spans="1:41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</row>
    <row r="1328" spans="1:41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</row>
    <row r="1329" spans="1:41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</row>
    <row r="1330" spans="1:41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</row>
    <row r="1331" spans="1:41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</row>
    <row r="1332" spans="1:41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</row>
    <row r="1333" spans="1:41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</row>
    <row r="1334" spans="1:41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</row>
    <row r="1335" spans="1:41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</row>
    <row r="1336" spans="1:41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</row>
    <row r="1337" spans="1:41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</row>
    <row r="1338" spans="1:41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</row>
    <row r="1339" spans="1:41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</row>
    <row r="1340" spans="1:41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</row>
    <row r="1341" spans="1:41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</row>
    <row r="1342" spans="1:41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</row>
    <row r="1343" spans="1:41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</row>
    <row r="1344" spans="1:41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</row>
    <row r="1345" spans="1:41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</row>
    <row r="1346" spans="1:41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</row>
    <row r="1347" spans="1:41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</row>
    <row r="1348" spans="1:41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</row>
    <row r="1349" spans="1:41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</row>
    <row r="1350" spans="1:41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</row>
    <row r="1351" spans="1:41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</row>
    <row r="1352" spans="1:41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</row>
    <row r="1353" spans="1:41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</row>
    <row r="1354" spans="1:41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</row>
    <row r="1355" spans="1:41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</row>
    <row r="1356" spans="1:41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</row>
    <row r="1357" spans="1:41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</row>
    <row r="1358" spans="1:41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</row>
    <row r="1359" spans="1:41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</row>
    <row r="1360" spans="1:41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</row>
    <row r="1361" spans="1:41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</row>
    <row r="1362" spans="1:41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</row>
    <row r="1363" spans="1:41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</row>
    <row r="1364" spans="1:41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</row>
    <row r="1365" spans="1:41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</row>
    <row r="1366" spans="1:41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</row>
    <row r="1367" spans="1:41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</row>
    <row r="1368" spans="1:41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</row>
    <row r="1369" spans="1:41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</row>
    <row r="1370" spans="1:41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</row>
    <row r="1371" spans="1:41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</row>
    <row r="1372" spans="1:41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</row>
    <row r="1373" spans="1:41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</row>
    <row r="1374" spans="1:41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</row>
    <row r="1375" spans="1:41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</row>
    <row r="1376" spans="1:41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</row>
    <row r="1377" spans="1:41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</row>
    <row r="1378" spans="1:41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</row>
    <row r="1379" spans="1:41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</row>
    <row r="1380" spans="1:41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</row>
    <row r="1381" spans="1:41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</row>
    <row r="1382" spans="1:41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</row>
    <row r="1383" spans="1:41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</row>
    <row r="1384" spans="1:41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</row>
    <row r="1385" spans="1:41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</row>
    <row r="1386" spans="1:41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</row>
    <row r="1387" spans="1:41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</row>
    <row r="1388" spans="1:41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</row>
    <row r="1389" spans="1:41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</row>
    <row r="1390" spans="1:41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</row>
    <row r="1391" spans="1:41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</row>
    <row r="1392" spans="1:41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</row>
    <row r="1393" spans="1:41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</row>
    <row r="1394" spans="1:41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</row>
    <row r="1395" spans="1:41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</row>
    <row r="1396" spans="1:41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</row>
    <row r="1397" spans="1:41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</row>
    <row r="1398" spans="1:41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</row>
    <row r="1399" spans="1:41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</row>
    <row r="1400" spans="1:41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</row>
    <row r="1401" spans="1:41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</row>
    <row r="1402" spans="1:41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</row>
    <row r="1403" spans="1:41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</row>
    <row r="1404" spans="1:41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</row>
    <row r="1405" spans="1:41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</row>
    <row r="1406" spans="1:41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</row>
    <row r="1407" spans="1:41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</row>
    <row r="1408" spans="1:41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</row>
    <row r="1409" spans="1:41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</row>
    <row r="1410" spans="1:41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</row>
    <row r="1411" spans="1:41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</row>
    <row r="1412" spans="1:41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</row>
    <row r="1413" spans="1:41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</row>
    <row r="1414" spans="1:41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</row>
    <row r="1415" spans="1:41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</row>
    <row r="1416" spans="1:41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</row>
    <row r="1417" spans="1:41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</row>
    <row r="1418" spans="1:41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</row>
    <row r="1419" spans="1:41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</row>
    <row r="1420" spans="1:41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</row>
    <row r="1421" spans="1:41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</row>
    <row r="1422" spans="1:41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</row>
    <row r="1423" spans="1:41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</row>
    <row r="1424" spans="1:41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</row>
    <row r="1425" spans="1:41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</row>
    <row r="1426" spans="1:41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</row>
    <row r="1427" spans="1:41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</row>
    <row r="1428" spans="1:41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</row>
    <row r="1429" spans="1:41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</row>
    <row r="1430" spans="1:41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</row>
    <row r="1431" spans="1:41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</row>
    <row r="1432" spans="1:41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</row>
    <row r="1433" spans="1:41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</row>
    <row r="1434" spans="1:41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</row>
    <row r="1435" spans="1:41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</row>
    <row r="1436" spans="1:41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</row>
    <row r="1437" spans="1:41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</row>
    <row r="1438" spans="1:41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</row>
    <row r="1439" spans="1:41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</row>
    <row r="1440" spans="1:41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</row>
    <row r="1441" spans="1:41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</row>
    <row r="1442" spans="1:41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</row>
    <row r="1443" spans="1:41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</row>
    <row r="1444" spans="1:41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</row>
    <row r="1445" spans="1:41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</row>
    <row r="1446" spans="1:41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</row>
    <row r="1447" spans="1:41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</row>
    <row r="1448" spans="1:41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</row>
    <row r="1449" spans="1:41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</row>
    <row r="1450" spans="1:41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</row>
    <row r="1451" spans="1:41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</row>
    <row r="1452" spans="1:41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</row>
    <row r="1453" spans="1:41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</row>
    <row r="1454" spans="1:41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</row>
    <row r="1455" spans="1:41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</row>
    <row r="1456" spans="1:41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</row>
    <row r="1457" spans="1:41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</row>
    <row r="1458" spans="1:41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</row>
    <row r="1459" spans="1:41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</row>
    <row r="1460" spans="1:41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</row>
    <row r="1461" spans="1:41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</row>
    <row r="1462" spans="1:41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</row>
    <row r="1463" spans="1:41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</row>
    <row r="1464" spans="1:41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</row>
    <row r="1465" spans="1:41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</row>
    <row r="1466" spans="1:41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</row>
    <row r="1467" spans="1:41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</row>
    <row r="1468" spans="1:41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</row>
    <row r="1469" spans="1:41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</row>
    <row r="1470" spans="1:41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</row>
    <row r="1471" spans="1:41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</row>
    <row r="1472" spans="1:41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</row>
    <row r="1473" spans="1:41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</row>
    <row r="1474" spans="1:41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</row>
    <row r="1475" spans="1:41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</row>
    <row r="1476" spans="1:41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</row>
    <row r="1477" spans="1:41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</row>
    <row r="1478" spans="1:41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</row>
    <row r="1479" spans="1:41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</row>
    <row r="1480" spans="1:41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</row>
    <row r="1481" spans="1:41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</row>
    <row r="1482" spans="1:41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</row>
    <row r="1483" spans="1:41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</row>
    <row r="1484" spans="1:41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</row>
    <row r="1485" spans="1:41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</row>
    <row r="1486" spans="1:41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</row>
    <row r="1487" spans="1:41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</row>
    <row r="1488" spans="1:41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</row>
    <row r="1489" spans="1:41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</row>
    <row r="1490" spans="1:41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</row>
    <row r="1491" spans="1:41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</row>
    <row r="1492" spans="1:41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</row>
    <row r="1493" spans="1:41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</row>
    <row r="1494" spans="1:41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</row>
    <row r="1495" spans="1:41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</row>
    <row r="1496" spans="1:41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</row>
    <row r="1497" spans="1:41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</row>
    <row r="1498" spans="1:41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</row>
    <row r="1499" spans="1:41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</row>
    <row r="1500" spans="1:41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</row>
    <row r="1501" spans="1:41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</row>
    <row r="1502" spans="1:41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</row>
    <row r="1503" spans="1:41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</row>
    <row r="1504" spans="1:41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</row>
    <row r="1505" spans="1:41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</row>
    <row r="1506" spans="1:41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</row>
    <row r="1507" spans="1:41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</row>
    <row r="1508" spans="1:41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</row>
    <row r="1509" spans="1:41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</row>
    <row r="1510" spans="1:41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</row>
    <row r="1511" spans="1:41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</row>
    <row r="1512" spans="1:41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</row>
    <row r="1513" spans="1:41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</row>
    <row r="1514" spans="1:41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</row>
    <row r="1515" spans="1:41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</row>
    <row r="1516" spans="1:41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</row>
    <row r="1517" spans="1:41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</row>
    <row r="1518" spans="1:41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</row>
    <row r="1519" spans="1:41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</row>
    <row r="1520" spans="1:41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</row>
    <row r="1521" spans="1:41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</row>
    <row r="1522" spans="1:41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</row>
    <row r="1523" spans="1:41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</row>
    <row r="1524" spans="1:41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</row>
    <row r="1525" spans="1:41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</row>
    <row r="1526" spans="1:41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</row>
    <row r="1527" spans="1:41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</row>
    <row r="1528" spans="1:41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</row>
    <row r="1529" spans="1:41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</row>
    <row r="1530" spans="1:41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</row>
    <row r="1531" spans="1:41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</row>
    <row r="1532" spans="1:41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</row>
    <row r="1533" spans="1:41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</row>
    <row r="1534" spans="1:41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</row>
    <row r="1535" spans="1:41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</row>
    <row r="1536" spans="1:41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</row>
    <row r="1537" spans="1:41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</row>
    <row r="1538" spans="1:41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</row>
    <row r="1539" spans="1:41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</row>
    <row r="1540" spans="1:41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</row>
    <row r="1541" spans="1:41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</row>
    <row r="1542" spans="1:41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</row>
    <row r="1543" spans="1:41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</row>
    <row r="1544" spans="1:41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</row>
    <row r="1545" spans="1:41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</row>
    <row r="1546" spans="1:41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</row>
    <row r="1547" spans="1:41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</row>
    <row r="1548" spans="1:41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</row>
    <row r="1549" spans="1:41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</row>
    <row r="1550" spans="1:41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</row>
    <row r="1551" spans="1:41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</row>
    <row r="1552" spans="1:41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</row>
    <row r="1553" spans="1:41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</row>
    <row r="1554" spans="1:41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</row>
    <row r="1555" spans="1:41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</row>
    <row r="1556" spans="1:41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</row>
    <row r="1557" spans="1:41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</row>
    <row r="1558" spans="1:41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</row>
    <row r="1559" spans="1:41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</row>
    <row r="1560" spans="1:41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</row>
    <row r="1561" spans="1:41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</row>
    <row r="1562" spans="1:41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</row>
    <row r="1563" spans="1:41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</row>
    <row r="1564" spans="1:41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</row>
    <row r="1565" spans="1:41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</row>
    <row r="1566" spans="1:41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</row>
    <row r="1567" spans="1:41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</row>
    <row r="1568" spans="1:41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</row>
    <row r="1569" spans="1:41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</row>
    <row r="1570" spans="1:41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</row>
    <row r="1571" spans="1:41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</row>
    <row r="1572" spans="1:41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</row>
    <row r="1573" spans="1:41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</row>
    <row r="1574" spans="1:41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</row>
    <row r="1575" spans="1:41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</row>
    <row r="1576" spans="1:41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</row>
    <row r="1577" spans="1:41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</row>
    <row r="1578" spans="1:41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</row>
    <row r="1579" spans="1:41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</row>
    <row r="1580" spans="1:41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</row>
    <row r="1581" spans="1:41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</row>
    <row r="1582" spans="1:41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</row>
    <row r="1583" spans="1:41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</row>
    <row r="1584" spans="1:41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</row>
    <row r="1585" spans="1:41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</row>
    <row r="1586" spans="1:41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</row>
    <row r="1587" spans="1:41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</row>
    <row r="1588" spans="1:41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</row>
    <row r="1589" spans="1:41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</row>
    <row r="1590" spans="1:41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</row>
    <row r="1591" spans="1:41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</row>
    <row r="1592" spans="1:41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</row>
    <row r="1593" spans="1:41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</row>
    <row r="1594" spans="1:41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</row>
    <row r="1595" spans="1:41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</row>
    <row r="1596" spans="1:41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</row>
    <row r="1597" spans="1:41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</row>
    <row r="1598" spans="1:41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</row>
    <row r="1599" spans="1:41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</row>
    <row r="1600" spans="1:41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</row>
    <row r="1601" spans="1:41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</row>
    <row r="1602" spans="1:41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</row>
    <row r="1603" spans="1:41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</row>
    <row r="1604" spans="1:41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</row>
    <row r="1605" spans="1:41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</row>
    <row r="1606" spans="1:41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</row>
    <row r="1607" spans="1:41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</row>
    <row r="1608" spans="1:41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</row>
    <row r="1609" spans="1:41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</row>
    <row r="1610" spans="1:41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</row>
    <row r="1611" spans="1:41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</row>
    <row r="1612" spans="1:41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</row>
    <row r="1613" spans="1:41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</row>
    <row r="1614" spans="1:41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</row>
    <row r="1615" spans="1:41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</row>
    <row r="1616" spans="1:41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</row>
    <row r="1617" spans="1:41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</row>
    <row r="1618" spans="1:41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</row>
    <row r="1619" spans="1:41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</row>
    <row r="1620" spans="1:41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</row>
    <row r="1621" spans="1:41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</row>
    <row r="1622" spans="1:41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</row>
    <row r="1623" spans="1:41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</row>
    <row r="1624" spans="1:41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</row>
    <row r="1625" spans="1:41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</row>
    <row r="1626" spans="1:41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</row>
    <row r="1627" spans="1:41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</row>
    <row r="1628" spans="1:41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</row>
    <row r="1629" spans="1:41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</row>
    <row r="1630" spans="1:41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</row>
    <row r="1631" spans="1:41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</row>
    <row r="1632" spans="1:41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</row>
    <row r="1633" spans="1:41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</row>
    <row r="1634" spans="1:41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</row>
    <row r="1635" spans="1:41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</row>
    <row r="1636" spans="1:41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</row>
    <row r="1637" spans="1:41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</row>
    <row r="1638" spans="1:41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</row>
    <row r="1639" spans="1:41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</row>
    <row r="1640" spans="1:41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</row>
    <row r="1641" spans="1:41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</row>
    <row r="1642" spans="1:41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</row>
    <row r="1643" spans="1:41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</row>
    <row r="1644" spans="1:41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</row>
    <row r="1645" spans="1:41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</row>
    <row r="1646" spans="1:41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</row>
    <row r="1647" spans="1:41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</row>
    <row r="1648" spans="1:41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</row>
    <row r="1649" spans="1:41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</row>
    <row r="1650" spans="1:41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</row>
    <row r="1651" spans="1:41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</row>
    <row r="1652" spans="1:41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</row>
  </sheetData>
  <sheetProtection password="B544" sheet="1" objects="1" scenarios="1" selectLockedCells="1"/>
  <mergeCells count="21">
    <mergeCell ref="D51:F51"/>
    <mergeCell ref="A9:P9"/>
    <mergeCell ref="C43:D43"/>
    <mergeCell ref="N7:N8"/>
    <mergeCell ref="A7:F8"/>
    <mergeCell ref="D45:F45"/>
    <mergeCell ref="G7:G8"/>
    <mergeCell ref="D50:F50"/>
    <mergeCell ref="L7:L8"/>
    <mergeCell ref="D44:F44"/>
    <mergeCell ref="A1:P1"/>
    <mergeCell ref="A2:P2"/>
    <mergeCell ref="A3:P3"/>
    <mergeCell ref="A4:P4"/>
    <mergeCell ref="H7:H8"/>
    <mergeCell ref="P7:P8"/>
    <mergeCell ref="O7:O8"/>
    <mergeCell ref="I7:I8"/>
    <mergeCell ref="J7:J8"/>
    <mergeCell ref="M7:M8"/>
    <mergeCell ref="K7:K8"/>
  </mergeCells>
  <phoneticPr fontId="2" type="noConversion"/>
  <conditionalFormatting sqref="O21:P24 K30:M31 O34:P35 O37:P40 O44:P45 O47:P48 O50:P51 O53:P54 O30:P32 O26:P27 K27:M27 I26:M26 I53:M54 I21:M24 I50:M51 I47:M48 I44:M45 I37:M40 I34:M35 I32:M32 I13:M19 O13:P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L55 N10:P55">
      <formula1>0</formula1>
    </dataValidation>
    <dataValidation type="decimal" allowBlank="1" showInputMessage="1" showErrorMessage="1" errorTitle="Invalid entry!" error="Accepts greater than or equal to zero only." sqref="M10:M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6c1 &amp;U
 Page &amp;P of &amp;N&amp;10 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4098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4098" r:id="rId4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CU1652"/>
  <sheetViews>
    <sheetView zoomScale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5703125" customWidth="1"/>
    <col min="7" max="7" width="18.28515625" bestFit="1" customWidth="1"/>
    <col min="8" max="8" width="10.42578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0" t="s">
        <v>252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0" t="s">
        <v>253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0" t="s">
        <v>6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0" t="s">
        <v>1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15" t="s">
        <v>2</v>
      </c>
      <c r="B6" s="316"/>
      <c r="C6" s="316"/>
      <c r="D6" s="316"/>
      <c r="E6" s="316"/>
      <c r="F6" s="317"/>
      <c r="G6" s="308" t="s">
        <v>3</v>
      </c>
      <c r="H6" s="290" t="s">
        <v>554</v>
      </c>
      <c r="I6" s="327" t="s">
        <v>254</v>
      </c>
      <c r="J6" s="326"/>
      <c r="K6" s="325" t="s">
        <v>255</v>
      </c>
      <c r="L6" s="326"/>
      <c r="M6" s="325" t="s">
        <v>473</v>
      </c>
      <c r="N6" s="326"/>
      <c r="O6" s="325" t="s">
        <v>474</v>
      </c>
      <c r="P6" s="326"/>
      <c r="Q6" s="321" t="s">
        <v>258</v>
      </c>
      <c r="R6" s="322"/>
      <c r="S6" s="321" t="s">
        <v>259</v>
      </c>
      <c r="T6" s="322"/>
      <c r="U6" s="325" t="s">
        <v>260</v>
      </c>
      <c r="V6" s="326"/>
      <c r="W6" s="321" t="s">
        <v>261</v>
      </c>
      <c r="X6" s="322"/>
    </row>
    <row r="7" spans="1:44" x14ac:dyDescent="0.2">
      <c r="A7" s="318"/>
      <c r="B7" s="319"/>
      <c r="C7" s="319"/>
      <c r="D7" s="319"/>
      <c r="E7" s="319"/>
      <c r="F7" s="320"/>
      <c r="G7" s="309"/>
      <c r="H7" s="291"/>
      <c r="I7" s="323"/>
      <c r="J7" s="324"/>
      <c r="K7" s="323"/>
      <c r="L7" s="324"/>
      <c r="M7" s="323"/>
      <c r="N7" s="324"/>
      <c r="O7" s="323"/>
      <c r="P7" s="324"/>
      <c r="Q7" s="323"/>
      <c r="R7" s="324"/>
      <c r="S7" s="323"/>
      <c r="T7" s="324"/>
      <c r="U7" s="323"/>
      <c r="V7" s="324"/>
      <c r="W7" s="323"/>
      <c r="X7" s="324"/>
    </row>
    <row r="8" spans="1:44" s="25" customFormat="1" ht="17.25" customHeight="1" x14ac:dyDescent="0.2">
      <c r="A8" s="312" t="s">
        <v>262</v>
      </c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4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11"/>
      <c r="B9" s="212"/>
      <c r="C9" s="212"/>
      <c r="D9" s="212"/>
      <c r="E9" s="212"/>
      <c r="F9" s="188"/>
      <c r="G9" s="188"/>
      <c r="H9" s="212"/>
      <c r="I9" s="44" t="s">
        <v>9</v>
      </c>
      <c r="J9" s="44" t="s">
        <v>10</v>
      </c>
      <c r="K9" s="44" t="s">
        <v>9</v>
      </c>
      <c r="L9" s="44" t="s">
        <v>10</v>
      </c>
      <c r="M9" s="44" t="s">
        <v>9</v>
      </c>
      <c r="N9" s="44" t="s">
        <v>10</v>
      </c>
      <c r="O9" s="44" t="s">
        <v>9</v>
      </c>
      <c r="P9" s="44" t="s">
        <v>10</v>
      </c>
      <c r="Q9" s="44" t="s">
        <v>9</v>
      </c>
      <c r="R9" s="44" t="s">
        <v>10</v>
      </c>
      <c r="S9" s="44" t="s">
        <v>9</v>
      </c>
      <c r="T9" s="44" t="s">
        <v>10</v>
      </c>
      <c r="U9" s="44" t="s">
        <v>9</v>
      </c>
      <c r="V9" s="44" t="s">
        <v>10</v>
      </c>
      <c r="W9" s="44" t="s">
        <v>9</v>
      </c>
      <c r="X9" s="44" t="s">
        <v>10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89" t="s">
        <v>263</v>
      </c>
      <c r="B10" s="190"/>
      <c r="C10" s="190"/>
      <c r="D10" s="190"/>
      <c r="E10" s="190"/>
      <c r="F10" s="65"/>
      <c r="G10" s="144" t="s">
        <v>264</v>
      </c>
      <c r="H10" s="65"/>
      <c r="I10" s="12">
        <f t="shared" ref="I10:R10" si="0">SUM(I11,I33,I40)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68">
        <f t="shared" ref="S10:T13" si="1">I10-K10+M10-O10+Q10</f>
        <v>0</v>
      </c>
      <c r="T10" s="68">
        <f t="shared" si="1"/>
        <v>0</v>
      </c>
      <c r="U10" s="12">
        <f>SUM(U11,U33,U40)</f>
        <v>0</v>
      </c>
      <c r="V10" s="12">
        <f>SUM(V11,V33,V40)</f>
        <v>0</v>
      </c>
      <c r="W10" s="12">
        <f>SUM(W11,W33,W40)</f>
        <v>0</v>
      </c>
      <c r="X10" s="12">
        <f>SUM(X11,X33,X40)</f>
        <v>0</v>
      </c>
    </row>
    <row r="11" spans="1:44" x14ac:dyDescent="0.2">
      <c r="A11" s="191" t="s">
        <v>265</v>
      </c>
      <c r="B11" s="189" t="s">
        <v>11</v>
      </c>
      <c r="C11" s="190"/>
      <c r="D11" s="190"/>
      <c r="E11" s="190"/>
      <c r="F11" s="65"/>
      <c r="G11" s="144" t="s">
        <v>266</v>
      </c>
      <c r="H11" s="65"/>
      <c r="I11" s="68">
        <f t="shared" ref="I11:R11" si="2">SUM(I12,I24,I25,I28)</f>
        <v>0</v>
      </c>
      <c r="J11" s="68">
        <f t="shared" si="2"/>
        <v>0</v>
      </c>
      <c r="K11" s="68">
        <f t="shared" si="2"/>
        <v>0</v>
      </c>
      <c r="L11" s="68">
        <f t="shared" si="2"/>
        <v>0</v>
      </c>
      <c r="M11" s="68">
        <f t="shared" si="2"/>
        <v>0</v>
      </c>
      <c r="N11" s="68">
        <f t="shared" si="2"/>
        <v>0</v>
      </c>
      <c r="O11" s="68">
        <f t="shared" si="2"/>
        <v>0</v>
      </c>
      <c r="P11" s="68">
        <f t="shared" si="2"/>
        <v>0</v>
      </c>
      <c r="Q11" s="68">
        <f t="shared" si="2"/>
        <v>0</v>
      </c>
      <c r="R11" s="68">
        <f t="shared" si="2"/>
        <v>0</v>
      </c>
      <c r="S11" s="68">
        <f t="shared" si="1"/>
        <v>0</v>
      </c>
      <c r="T11" s="68">
        <f t="shared" si="1"/>
        <v>0</v>
      </c>
      <c r="U11" s="68">
        <f>SUM(U12,U24,U25,U28)</f>
        <v>0</v>
      </c>
      <c r="V11" s="68">
        <f>SUM(V12,V24,V25,V28)</f>
        <v>0</v>
      </c>
      <c r="W11" s="68">
        <f>SUM(W12,W24,W25,W28)</f>
        <v>0</v>
      </c>
      <c r="X11" s="68">
        <f>SUM(X12,X24,X25,X28)</f>
        <v>0</v>
      </c>
    </row>
    <row r="12" spans="1:44" x14ac:dyDescent="0.2">
      <c r="A12" s="192"/>
      <c r="B12" s="190" t="s">
        <v>267</v>
      </c>
      <c r="C12" s="190" t="s">
        <v>514</v>
      </c>
      <c r="D12" s="190"/>
      <c r="E12" s="190"/>
      <c r="F12" s="65"/>
      <c r="G12" s="144" t="s">
        <v>268</v>
      </c>
      <c r="H12" s="65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68">
        <f t="shared" si="1"/>
        <v>0</v>
      </c>
      <c r="T12" s="68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192"/>
      <c r="B13" s="190"/>
      <c r="C13" s="193" t="s">
        <v>16</v>
      </c>
      <c r="D13" s="190" t="s">
        <v>20</v>
      </c>
      <c r="E13" s="190"/>
      <c r="F13" s="65"/>
      <c r="G13" s="144" t="s">
        <v>269</v>
      </c>
      <c r="H13" s="65"/>
      <c r="I13" s="68">
        <f>I14+I15+I16</f>
        <v>0</v>
      </c>
      <c r="J13" s="68">
        <f t="shared" ref="J13:R13" si="4">J14+J15+J16</f>
        <v>0</v>
      </c>
      <c r="K13" s="68">
        <f t="shared" si="4"/>
        <v>0</v>
      </c>
      <c r="L13" s="68">
        <f t="shared" si="4"/>
        <v>0</v>
      </c>
      <c r="M13" s="68">
        <f t="shared" si="4"/>
        <v>0</v>
      </c>
      <c r="N13" s="68">
        <f t="shared" si="4"/>
        <v>0</v>
      </c>
      <c r="O13" s="68">
        <f t="shared" si="4"/>
        <v>0</v>
      </c>
      <c r="P13" s="68">
        <f t="shared" si="4"/>
        <v>0</v>
      </c>
      <c r="Q13" s="68">
        <f t="shared" si="4"/>
        <v>0</v>
      </c>
      <c r="R13" s="68">
        <f t="shared" si="4"/>
        <v>0</v>
      </c>
      <c r="S13" s="68">
        <f t="shared" si="1"/>
        <v>0</v>
      </c>
      <c r="T13" s="68">
        <f t="shared" si="1"/>
        <v>0</v>
      </c>
      <c r="U13" s="68">
        <f>U14+U15+U16</f>
        <v>0</v>
      </c>
      <c r="V13" s="68">
        <f>V14+V15+V16</f>
        <v>0</v>
      </c>
      <c r="W13" s="68">
        <f>W14+W15+W16</f>
        <v>0</v>
      </c>
      <c r="X13" s="68">
        <f>X14+X15+X16</f>
        <v>0</v>
      </c>
    </row>
    <row r="14" spans="1:44" x14ac:dyDescent="0.2">
      <c r="A14" s="192"/>
      <c r="B14" s="190"/>
      <c r="C14" s="193"/>
      <c r="D14" s="194" t="s">
        <v>273</v>
      </c>
      <c r="E14" s="194" t="s">
        <v>515</v>
      </c>
      <c r="F14" s="195"/>
      <c r="G14" s="145" t="s">
        <v>516</v>
      </c>
      <c r="H14" s="65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68">
        <f t="shared" ref="S14:T16" si="5">I14-K14+M14-O14+Q14</f>
        <v>0</v>
      </c>
      <c r="T14" s="68">
        <f t="shared" si="5"/>
        <v>0</v>
      </c>
      <c r="U14" s="58"/>
      <c r="V14" s="58"/>
      <c r="W14" s="58"/>
      <c r="X14" s="58"/>
    </row>
    <row r="15" spans="1:44" x14ac:dyDescent="0.2">
      <c r="A15" s="192"/>
      <c r="B15" s="190"/>
      <c r="C15" s="193"/>
      <c r="D15" s="194" t="s">
        <v>275</v>
      </c>
      <c r="E15" s="196" t="s">
        <v>517</v>
      </c>
      <c r="F15" s="195"/>
      <c r="G15" s="145" t="s">
        <v>518</v>
      </c>
      <c r="H15" s="65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68">
        <f t="shared" si="5"/>
        <v>0</v>
      </c>
      <c r="T15" s="68">
        <f t="shared" si="5"/>
        <v>0</v>
      </c>
      <c r="U15" s="58"/>
      <c r="V15" s="58"/>
      <c r="W15" s="58"/>
      <c r="X15" s="58"/>
    </row>
    <row r="16" spans="1:44" x14ac:dyDescent="0.2">
      <c r="A16" s="192"/>
      <c r="B16" s="190"/>
      <c r="C16" s="193"/>
      <c r="D16" s="194" t="s">
        <v>277</v>
      </c>
      <c r="E16" s="196" t="s">
        <v>519</v>
      </c>
      <c r="F16" s="195"/>
      <c r="G16" s="145" t="s">
        <v>520</v>
      </c>
      <c r="H16" s="208" t="s">
        <v>508</v>
      </c>
      <c r="I16" s="68">
        <f t="shared" ref="I16:R16" si="6">SUM(I17:I18)</f>
        <v>0</v>
      </c>
      <c r="J16" s="68">
        <f t="shared" si="6"/>
        <v>0</v>
      </c>
      <c r="K16" s="68">
        <f t="shared" si="6"/>
        <v>0</v>
      </c>
      <c r="L16" s="68">
        <f t="shared" si="6"/>
        <v>0</v>
      </c>
      <c r="M16" s="68">
        <f t="shared" si="6"/>
        <v>0</v>
      </c>
      <c r="N16" s="68">
        <f t="shared" si="6"/>
        <v>0</v>
      </c>
      <c r="O16" s="68">
        <f t="shared" si="6"/>
        <v>0</v>
      </c>
      <c r="P16" s="68">
        <f t="shared" si="6"/>
        <v>0</v>
      </c>
      <c r="Q16" s="68">
        <f t="shared" si="6"/>
        <v>0</v>
      </c>
      <c r="R16" s="68">
        <f t="shared" si="6"/>
        <v>0</v>
      </c>
      <c r="S16" s="68">
        <f t="shared" si="5"/>
        <v>0</v>
      </c>
      <c r="T16" s="68">
        <f t="shared" si="5"/>
        <v>0</v>
      </c>
      <c r="U16" s="68">
        <f>SUM(U17:U18)</f>
        <v>0</v>
      </c>
      <c r="V16" s="68">
        <f>SUM(V17:V18)</f>
        <v>0</v>
      </c>
      <c r="W16" s="68">
        <f>SUM(W17:W18)</f>
        <v>0</v>
      </c>
      <c r="X16" s="68">
        <f>SUM(X17:X18)</f>
        <v>0</v>
      </c>
    </row>
    <row r="17" spans="1:24" x14ac:dyDescent="0.2">
      <c r="A17" s="192"/>
      <c r="B17" s="190"/>
      <c r="C17" s="193"/>
      <c r="D17" s="194"/>
      <c r="E17" s="196"/>
      <c r="F17" s="130"/>
      <c r="G17" s="145"/>
      <c r="H17" s="209">
        <v>1</v>
      </c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68">
        <f>I17-K17+M17-O17+Q17</f>
        <v>0</v>
      </c>
      <c r="T17" s="68">
        <f>J17-L17+N17-P17+R17</f>
        <v>0</v>
      </c>
      <c r="U17" s="58"/>
      <c r="V17" s="58"/>
      <c r="W17" s="58"/>
      <c r="X17" s="58"/>
    </row>
    <row r="18" spans="1:24" x14ac:dyDescent="0.2">
      <c r="A18" s="192"/>
      <c r="B18" s="190"/>
      <c r="C18" s="193"/>
      <c r="D18" s="194"/>
      <c r="E18" s="196"/>
      <c r="F18" s="195"/>
      <c r="G18" s="145"/>
      <c r="H18" s="210" t="str">
        <f>CHAR(132)</f>
        <v>„</v>
      </c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2"/>
      <c r="T18" s="12"/>
      <c r="U18" s="136"/>
      <c r="V18" s="136"/>
      <c r="W18" s="136"/>
      <c r="X18" s="136"/>
    </row>
    <row r="19" spans="1:24" x14ac:dyDescent="0.2">
      <c r="A19" s="192"/>
      <c r="B19" s="190"/>
      <c r="C19" s="193" t="s">
        <v>37</v>
      </c>
      <c r="D19" s="190" t="s">
        <v>23</v>
      </c>
      <c r="E19" s="190"/>
      <c r="F19" s="65"/>
      <c r="G19" s="144" t="s">
        <v>270</v>
      </c>
      <c r="H19" s="65"/>
      <c r="I19" s="73"/>
      <c r="J19" s="73"/>
      <c r="K19" s="73"/>
      <c r="L19" s="73"/>
      <c r="M19" s="73"/>
      <c r="N19" s="73"/>
      <c r="O19" s="73"/>
      <c r="P19" s="73"/>
      <c r="Q19" s="74"/>
      <c r="R19" s="74"/>
      <c r="S19" s="73"/>
      <c r="T19" s="73"/>
      <c r="U19" s="74"/>
      <c r="V19" s="74"/>
      <c r="W19" s="74"/>
      <c r="X19" s="74"/>
    </row>
    <row r="20" spans="1:24" x14ac:dyDescent="0.2">
      <c r="A20" s="192"/>
      <c r="B20" s="190"/>
      <c r="C20" s="193" t="s">
        <v>48</v>
      </c>
      <c r="D20" s="190" t="s">
        <v>271</v>
      </c>
      <c r="E20" s="190"/>
      <c r="F20" s="65"/>
      <c r="G20" s="144" t="s">
        <v>272</v>
      </c>
      <c r="H20" s="65"/>
      <c r="I20" s="12">
        <f t="shared" ref="I20:R20" si="7">SUM(I21,I22,I23)</f>
        <v>0</v>
      </c>
      <c r="J20" s="12">
        <f t="shared" si="7"/>
        <v>0</v>
      </c>
      <c r="K20" s="12">
        <f t="shared" si="7"/>
        <v>0</v>
      </c>
      <c r="L20" s="12">
        <f t="shared" si="7"/>
        <v>0</v>
      </c>
      <c r="M20" s="12">
        <f t="shared" si="7"/>
        <v>0</v>
      </c>
      <c r="N20" s="12">
        <f t="shared" si="7"/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68">
        <f t="shared" ref="S20:S55" si="8">I20-K20+M20-O20+Q20</f>
        <v>0</v>
      </c>
      <c r="T20" s="68">
        <f t="shared" ref="T20:T55" si="9">J20-L20+N20-P20+R20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92"/>
      <c r="B21" s="190"/>
      <c r="C21" s="190"/>
      <c r="D21" s="190" t="s">
        <v>273</v>
      </c>
      <c r="E21" s="190" t="s">
        <v>29</v>
      </c>
      <c r="F21" s="65"/>
      <c r="G21" s="144" t="s">
        <v>274</v>
      </c>
      <c r="H21" s="65"/>
      <c r="I21" s="50"/>
      <c r="J21" s="50"/>
      <c r="K21" s="50"/>
      <c r="L21" s="50"/>
      <c r="M21" s="50"/>
      <c r="N21" s="50"/>
      <c r="O21" s="50"/>
      <c r="P21" s="50"/>
      <c r="Q21" s="58"/>
      <c r="R21" s="58"/>
      <c r="S21" s="68">
        <f t="shared" si="8"/>
        <v>0</v>
      </c>
      <c r="T21" s="68">
        <f t="shared" si="9"/>
        <v>0</v>
      </c>
      <c r="U21" s="58"/>
      <c r="V21" s="58"/>
      <c r="W21" s="58"/>
      <c r="X21" s="58"/>
    </row>
    <row r="22" spans="1:24" x14ac:dyDescent="0.2">
      <c r="A22" s="192"/>
      <c r="B22" s="190"/>
      <c r="C22" s="190"/>
      <c r="D22" s="190" t="s">
        <v>275</v>
      </c>
      <c r="E22" s="190" t="s">
        <v>32</v>
      </c>
      <c r="F22" s="65"/>
      <c r="G22" s="144" t="s">
        <v>276</v>
      </c>
      <c r="H22" s="65"/>
      <c r="I22" s="50"/>
      <c r="J22" s="50"/>
      <c r="K22" s="50"/>
      <c r="L22" s="50"/>
      <c r="M22" s="50"/>
      <c r="N22" s="50"/>
      <c r="O22" s="50"/>
      <c r="P22" s="50"/>
      <c r="Q22" s="58"/>
      <c r="R22" s="58"/>
      <c r="S22" s="68">
        <f t="shared" si="8"/>
        <v>0</v>
      </c>
      <c r="T22" s="68">
        <f t="shared" si="9"/>
        <v>0</v>
      </c>
      <c r="U22" s="58"/>
      <c r="V22" s="58"/>
      <c r="W22" s="58"/>
      <c r="X22" s="58"/>
    </row>
    <row r="23" spans="1:24" ht="12.75" customHeight="1" x14ac:dyDescent="0.2">
      <c r="A23" s="192"/>
      <c r="B23" s="190"/>
      <c r="C23" s="190"/>
      <c r="D23" s="190" t="s">
        <v>277</v>
      </c>
      <c r="E23" s="190" t="s">
        <v>278</v>
      </c>
      <c r="F23" s="197"/>
      <c r="G23" s="144" t="s">
        <v>279</v>
      </c>
      <c r="H23" s="65"/>
      <c r="I23" s="50"/>
      <c r="J23" s="50"/>
      <c r="K23" s="50"/>
      <c r="L23" s="50"/>
      <c r="M23" s="50"/>
      <c r="N23" s="50"/>
      <c r="O23" s="50"/>
      <c r="P23" s="50"/>
      <c r="Q23" s="58"/>
      <c r="R23" s="58"/>
      <c r="S23" s="68">
        <f t="shared" si="8"/>
        <v>0</v>
      </c>
      <c r="T23" s="68">
        <f t="shared" si="9"/>
        <v>0</v>
      </c>
      <c r="U23" s="58"/>
      <c r="V23" s="58"/>
      <c r="W23" s="58"/>
      <c r="X23" s="58"/>
    </row>
    <row r="24" spans="1:24" x14ac:dyDescent="0.2">
      <c r="A24" s="192"/>
      <c r="B24" s="190" t="s">
        <v>60</v>
      </c>
      <c r="C24" s="190" t="s">
        <v>280</v>
      </c>
      <c r="D24" s="190"/>
      <c r="E24" s="190"/>
      <c r="F24" s="197"/>
      <c r="G24" s="144" t="s">
        <v>281</v>
      </c>
      <c r="H24" s="65"/>
      <c r="I24" s="50"/>
      <c r="J24" s="50"/>
      <c r="K24" s="50"/>
      <c r="L24" s="50"/>
      <c r="M24" s="50"/>
      <c r="N24" s="50"/>
      <c r="O24" s="50"/>
      <c r="P24" s="50"/>
      <c r="Q24" s="58"/>
      <c r="R24" s="58"/>
      <c r="S24" s="68">
        <f t="shared" si="8"/>
        <v>0</v>
      </c>
      <c r="T24" s="68">
        <f t="shared" si="9"/>
        <v>0</v>
      </c>
      <c r="U24" s="58"/>
      <c r="V24" s="58"/>
      <c r="W24" s="58"/>
      <c r="X24" s="58"/>
    </row>
    <row r="25" spans="1:24" x14ac:dyDescent="0.2">
      <c r="A25" s="192"/>
      <c r="B25" s="190" t="s">
        <v>187</v>
      </c>
      <c r="C25" s="190" t="s">
        <v>38</v>
      </c>
      <c r="D25" s="190"/>
      <c r="E25" s="190"/>
      <c r="F25" s="65"/>
      <c r="G25" s="144" t="s">
        <v>282</v>
      </c>
      <c r="H25" s="65"/>
      <c r="I25" s="70">
        <f>I26+I27</f>
        <v>0</v>
      </c>
      <c r="J25" s="70">
        <f>J26+J27</f>
        <v>0</v>
      </c>
      <c r="K25" s="70">
        <f>K26+K27</f>
        <v>0</v>
      </c>
      <c r="L25" s="70">
        <f>L26+L27</f>
        <v>0</v>
      </c>
      <c r="M25" s="68">
        <f t="shared" ref="M25:R25" si="10">SUM(M26,M27)</f>
        <v>0</v>
      </c>
      <c r="N25" s="68">
        <f t="shared" si="10"/>
        <v>0</v>
      </c>
      <c r="O25" s="68">
        <f t="shared" si="10"/>
        <v>0</v>
      </c>
      <c r="P25" s="68">
        <f t="shared" si="10"/>
        <v>0</v>
      </c>
      <c r="Q25" s="68">
        <f t="shared" si="10"/>
        <v>0</v>
      </c>
      <c r="R25" s="68">
        <f t="shared" si="10"/>
        <v>0</v>
      </c>
      <c r="S25" s="68">
        <f t="shared" si="8"/>
        <v>0</v>
      </c>
      <c r="T25" s="68">
        <f t="shared" si="9"/>
        <v>0</v>
      </c>
      <c r="U25" s="68">
        <f>SUM(U26,U27)</f>
        <v>0</v>
      </c>
      <c r="V25" s="68">
        <f>SUM(V26,V27)</f>
        <v>0</v>
      </c>
      <c r="W25" s="68">
        <f>SUM(W26,W27)</f>
        <v>0</v>
      </c>
      <c r="X25" s="68">
        <f>SUM(X26,X27)</f>
        <v>0</v>
      </c>
    </row>
    <row r="26" spans="1:24" x14ac:dyDescent="0.2">
      <c r="A26" s="192"/>
      <c r="B26" s="190"/>
      <c r="C26" s="193" t="s">
        <v>16</v>
      </c>
      <c r="D26" s="190" t="s">
        <v>40</v>
      </c>
      <c r="E26" s="190"/>
      <c r="F26" s="65"/>
      <c r="G26" s="144" t="s">
        <v>283</v>
      </c>
      <c r="H26" s="65"/>
      <c r="I26" s="50"/>
      <c r="J26" s="50"/>
      <c r="K26" s="50"/>
      <c r="L26" s="50"/>
      <c r="M26" s="50"/>
      <c r="N26" s="50"/>
      <c r="O26" s="50"/>
      <c r="P26" s="50"/>
      <c r="Q26" s="58"/>
      <c r="R26" s="58"/>
      <c r="S26" s="68">
        <f t="shared" si="8"/>
        <v>0</v>
      </c>
      <c r="T26" s="68">
        <f t="shared" si="9"/>
        <v>0</v>
      </c>
      <c r="U26" s="58"/>
      <c r="V26" s="58"/>
      <c r="W26" s="58"/>
      <c r="X26" s="58"/>
    </row>
    <row r="27" spans="1:24" x14ac:dyDescent="0.2">
      <c r="A27" s="192"/>
      <c r="B27" s="190"/>
      <c r="C27" s="193" t="s">
        <v>37</v>
      </c>
      <c r="D27" s="198" t="s">
        <v>46</v>
      </c>
      <c r="E27" s="190"/>
      <c r="F27" s="65"/>
      <c r="G27" s="144" t="s">
        <v>284</v>
      </c>
      <c r="H27" s="65"/>
      <c r="I27" s="97"/>
      <c r="J27" s="97"/>
      <c r="K27" s="97"/>
      <c r="L27" s="97"/>
      <c r="M27" s="50"/>
      <c r="N27" s="50"/>
      <c r="O27" s="50"/>
      <c r="P27" s="50"/>
      <c r="Q27" s="58"/>
      <c r="R27" s="58"/>
      <c r="S27" s="68">
        <f t="shared" si="8"/>
        <v>0</v>
      </c>
      <c r="T27" s="68">
        <f t="shared" si="9"/>
        <v>0</v>
      </c>
      <c r="U27" s="58"/>
      <c r="V27" s="58"/>
      <c r="W27" s="58"/>
      <c r="X27" s="58"/>
    </row>
    <row r="28" spans="1:24" x14ac:dyDescent="0.2">
      <c r="A28" s="192"/>
      <c r="B28" s="190" t="s">
        <v>204</v>
      </c>
      <c r="C28" s="190" t="s">
        <v>49</v>
      </c>
      <c r="D28" s="190"/>
      <c r="E28" s="190"/>
      <c r="F28" s="65"/>
      <c r="G28" s="144" t="s">
        <v>285</v>
      </c>
      <c r="H28" s="65"/>
      <c r="I28" s="12">
        <f t="shared" ref="I28:R28" si="11">SUM(I29,I32)</f>
        <v>0</v>
      </c>
      <c r="J28" s="12">
        <f t="shared" si="11"/>
        <v>0</v>
      </c>
      <c r="K28" s="12">
        <f t="shared" si="11"/>
        <v>0</v>
      </c>
      <c r="L28" s="12">
        <f t="shared" si="11"/>
        <v>0</v>
      </c>
      <c r="M28" s="12">
        <f t="shared" si="11"/>
        <v>0</v>
      </c>
      <c r="N28" s="12">
        <f t="shared" si="11"/>
        <v>0</v>
      </c>
      <c r="O28" s="12">
        <f t="shared" si="11"/>
        <v>0</v>
      </c>
      <c r="P28" s="12">
        <f t="shared" si="11"/>
        <v>0</v>
      </c>
      <c r="Q28" s="12">
        <f t="shared" si="11"/>
        <v>0</v>
      </c>
      <c r="R28" s="12">
        <f t="shared" si="11"/>
        <v>0</v>
      </c>
      <c r="S28" s="68">
        <f t="shared" si="8"/>
        <v>0</v>
      </c>
      <c r="T28" s="68">
        <f t="shared" si="9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92"/>
      <c r="B29" s="190"/>
      <c r="C29" s="193" t="s">
        <v>16</v>
      </c>
      <c r="D29" s="190" t="s">
        <v>51</v>
      </c>
      <c r="E29" s="190"/>
      <c r="F29" s="65"/>
      <c r="G29" s="144" t="s">
        <v>286</v>
      </c>
      <c r="H29" s="65"/>
      <c r="I29" s="131">
        <f>I30+I31</f>
        <v>0</v>
      </c>
      <c r="J29" s="131">
        <f t="shared" ref="J29:R29" si="12">J30+J31</f>
        <v>0</v>
      </c>
      <c r="K29" s="131">
        <f t="shared" si="12"/>
        <v>0</v>
      </c>
      <c r="L29" s="131">
        <f t="shared" si="12"/>
        <v>0</v>
      </c>
      <c r="M29" s="131">
        <f t="shared" si="12"/>
        <v>0</v>
      </c>
      <c r="N29" s="131">
        <f t="shared" si="12"/>
        <v>0</v>
      </c>
      <c r="O29" s="131">
        <f t="shared" si="12"/>
        <v>0</v>
      </c>
      <c r="P29" s="131">
        <f t="shared" si="12"/>
        <v>0</v>
      </c>
      <c r="Q29" s="131">
        <f t="shared" si="12"/>
        <v>0</v>
      </c>
      <c r="R29" s="131">
        <f t="shared" si="12"/>
        <v>0</v>
      </c>
      <c r="S29" s="68">
        <f t="shared" si="8"/>
        <v>0</v>
      </c>
      <c r="T29" s="68">
        <f t="shared" si="9"/>
        <v>0</v>
      </c>
      <c r="U29" s="131">
        <f>U30+U31</f>
        <v>0</v>
      </c>
      <c r="V29" s="131">
        <f>V30+V31</f>
        <v>0</v>
      </c>
      <c r="W29" s="131">
        <f>W30+W31</f>
        <v>0</v>
      </c>
      <c r="X29" s="131">
        <f>X30+X31</f>
        <v>0</v>
      </c>
    </row>
    <row r="30" spans="1:24" x14ac:dyDescent="0.2">
      <c r="A30" s="192"/>
      <c r="B30" s="190"/>
      <c r="C30" s="193"/>
      <c r="D30" s="194" t="s">
        <v>273</v>
      </c>
      <c r="E30" s="194" t="s">
        <v>521</v>
      </c>
      <c r="F30" s="195"/>
      <c r="G30" s="145" t="s">
        <v>522</v>
      </c>
      <c r="H30" s="65"/>
      <c r="I30" s="133"/>
      <c r="J30" s="133"/>
      <c r="K30" s="133"/>
      <c r="L30" s="133"/>
      <c r="M30" s="132"/>
      <c r="N30" s="132"/>
      <c r="O30" s="132"/>
      <c r="P30" s="132"/>
      <c r="Q30" s="132"/>
      <c r="R30" s="132"/>
      <c r="S30" s="68">
        <f>I30-K30+M30-O30+Q30</f>
        <v>0</v>
      </c>
      <c r="T30" s="68">
        <f>J30-L30+N30-P30+R30</f>
        <v>0</v>
      </c>
      <c r="U30" s="58"/>
      <c r="V30" s="58"/>
      <c r="W30" s="58"/>
      <c r="X30" s="58"/>
    </row>
    <row r="31" spans="1:24" x14ac:dyDescent="0.2">
      <c r="A31" s="192"/>
      <c r="B31" s="190"/>
      <c r="C31" s="193"/>
      <c r="D31" s="194" t="s">
        <v>275</v>
      </c>
      <c r="E31" s="194" t="s">
        <v>523</v>
      </c>
      <c r="F31" s="195"/>
      <c r="G31" s="145" t="s">
        <v>524</v>
      </c>
      <c r="H31" s="65"/>
      <c r="I31" s="133"/>
      <c r="J31" s="133"/>
      <c r="K31" s="133"/>
      <c r="L31" s="133"/>
      <c r="M31" s="132"/>
      <c r="N31" s="132"/>
      <c r="O31" s="132"/>
      <c r="P31" s="132"/>
      <c r="Q31" s="132"/>
      <c r="R31" s="132"/>
      <c r="S31" s="68">
        <f>I31-K31+M31-O31+Q31</f>
        <v>0</v>
      </c>
      <c r="T31" s="68">
        <f>J31-L31+N31-P31+R31</f>
        <v>0</v>
      </c>
      <c r="U31" s="58"/>
      <c r="V31" s="58"/>
      <c r="W31" s="58"/>
      <c r="X31" s="58"/>
    </row>
    <row r="32" spans="1:24" x14ac:dyDescent="0.2">
      <c r="A32" s="192"/>
      <c r="B32" s="190"/>
      <c r="C32" s="193" t="s">
        <v>37</v>
      </c>
      <c r="D32" s="190" t="s">
        <v>278</v>
      </c>
      <c r="E32" s="190"/>
      <c r="F32" s="65"/>
      <c r="G32" s="146" t="s">
        <v>287</v>
      </c>
      <c r="H32" s="65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68">
        <f t="shared" si="8"/>
        <v>0</v>
      </c>
      <c r="T32" s="68">
        <f t="shared" si="9"/>
        <v>0</v>
      </c>
      <c r="U32" s="58"/>
      <c r="V32" s="58"/>
      <c r="W32" s="58"/>
      <c r="X32" s="58"/>
    </row>
    <row r="33" spans="1:24" x14ac:dyDescent="0.2">
      <c r="A33" s="191" t="s">
        <v>31</v>
      </c>
      <c r="B33" s="189" t="s">
        <v>288</v>
      </c>
      <c r="C33" s="190"/>
      <c r="D33" s="190"/>
      <c r="E33" s="190"/>
      <c r="F33" s="65"/>
      <c r="G33" s="144" t="s">
        <v>289</v>
      </c>
      <c r="H33" s="65"/>
      <c r="I33" s="12">
        <f t="shared" ref="I33:R33" si="13">SUM(I34,I35,I36,I39)</f>
        <v>0</v>
      </c>
      <c r="J33" s="12">
        <f t="shared" si="13"/>
        <v>0</v>
      </c>
      <c r="K33" s="12">
        <f t="shared" si="13"/>
        <v>0</v>
      </c>
      <c r="L33" s="12">
        <f t="shared" si="13"/>
        <v>0</v>
      </c>
      <c r="M33" s="12">
        <f t="shared" si="13"/>
        <v>0</v>
      </c>
      <c r="N33" s="12">
        <f t="shared" si="13"/>
        <v>0</v>
      </c>
      <c r="O33" s="12">
        <f t="shared" si="13"/>
        <v>0</v>
      </c>
      <c r="P33" s="12">
        <f t="shared" si="13"/>
        <v>0</v>
      </c>
      <c r="Q33" s="12">
        <f t="shared" si="13"/>
        <v>0</v>
      </c>
      <c r="R33" s="12">
        <f t="shared" si="13"/>
        <v>0</v>
      </c>
      <c r="S33" s="68">
        <f t="shared" si="8"/>
        <v>0</v>
      </c>
      <c r="T33" s="68">
        <f t="shared" si="9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192"/>
      <c r="B34" s="190" t="s">
        <v>267</v>
      </c>
      <c r="C34" s="190" t="s">
        <v>290</v>
      </c>
      <c r="D34" s="190"/>
      <c r="E34" s="190"/>
      <c r="F34" s="65"/>
      <c r="G34" s="144" t="s">
        <v>291</v>
      </c>
      <c r="H34" s="65"/>
      <c r="I34" s="50"/>
      <c r="J34" s="50"/>
      <c r="K34" s="50"/>
      <c r="L34" s="50"/>
      <c r="M34" s="50"/>
      <c r="N34" s="50"/>
      <c r="O34" s="50"/>
      <c r="P34" s="50"/>
      <c r="Q34" s="58"/>
      <c r="R34" s="58"/>
      <c r="S34" s="68">
        <f t="shared" si="8"/>
        <v>0</v>
      </c>
      <c r="T34" s="68">
        <f t="shared" si="9"/>
        <v>0</v>
      </c>
      <c r="U34" s="58"/>
      <c r="V34" s="58"/>
      <c r="W34" s="58"/>
      <c r="X34" s="58"/>
    </row>
    <row r="35" spans="1:24" x14ac:dyDescent="0.2">
      <c r="A35" s="192"/>
      <c r="B35" s="190" t="s">
        <v>60</v>
      </c>
      <c r="C35" s="190" t="s">
        <v>292</v>
      </c>
      <c r="D35" s="190"/>
      <c r="E35" s="190"/>
      <c r="F35" s="65"/>
      <c r="G35" s="144" t="s">
        <v>293</v>
      </c>
      <c r="H35" s="65"/>
      <c r="I35" s="50"/>
      <c r="J35" s="50"/>
      <c r="K35" s="50"/>
      <c r="L35" s="50"/>
      <c r="M35" s="50"/>
      <c r="N35" s="50"/>
      <c r="O35" s="50"/>
      <c r="P35" s="50"/>
      <c r="Q35" s="58"/>
      <c r="R35" s="58"/>
      <c r="S35" s="68">
        <f t="shared" si="8"/>
        <v>0</v>
      </c>
      <c r="T35" s="68">
        <f t="shared" si="9"/>
        <v>0</v>
      </c>
      <c r="U35" s="58"/>
      <c r="V35" s="58"/>
      <c r="W35" s="58"/>
      <c r="X35" s="58"/>
    </row>
    <row r="36" spans="1:24" x14ac:dyDescent="0.2">
      <c r="A36" s="192"/>
      <c r="B36" s="190" t="s">
        <v>187</v>
      </c>
      <c r="C36" s="190" t="s">
        <v>38</v>
      </c>
      <c r="D36" s="190"/>
      <c r="E36" s="190"/>
      <c r="F36" s="65"/>
      <c r="G36" s="144" t="s">
        <v>294</v>
      </c>
      <c r="H36" s="65"/>
      <c r="I36" s="12">
        <f t="shared" ref="I36:R36" si="14">SUM(I37,I38)</f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68">
        <f t="shared" si="8"/>
        <v>0</v>
      </c>
      <c r="T36" s="68">
        <f t="shared" si="9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192"/>
      <c r="B37" s="190"/>
      <c r="C37" s="193" t="s">
        <v>16</v>
      </c>
      <c r="D37" s="190" t="s">
        <v>224</v>
      </c>
      <c r="E37" s="190"/>
      <c r="F37" s="65"/>
      <c r="G37" s="144" t="s">
        <v>295</v>
      </c>
      <c r="H37" s="65"/>
      <c r="I37" s="50"/>
      <c r="J37" s="50"/>
      <c r="K37" s="50"/>
      <c r="L37" s="50"/>
      <c r="M37" s="50"/>
      <c r="N37" s="50"/>
      <c r="O37" s="50"/>
      <c r="P37" s="50"/>
      <c r="Q37" s="58"/>
      <c r="R37" s="58"/>
      <c r="S37" s="68">
        <f t="shared" si="8"/>
        <v>0</v>
      </c>
      <c r="T37" s="68">
        <f t="shared" si="9"/>
        <v>0</v>
      </c>
      <c r="U37" s="58"/>
      <c r="V37" s="58"/>
      <c r="W37" s="58"/>
      <c r="X37" s="58"/>
    </row>
    <row r="38" spans="1:24" x14ac:dyDescent="0.2">
      <c r="A38" s="192"/>
      <c r="B38" s="190"/>
      <c r="C38" s="193" t="s">
        <v>37</v>
      </c>
      <c r="D38" s="198" t="s">
        <v>46</v>
      </c>
      <c r="E38" s="190"/>
      <c r="F38" s="65"/>
      <c r="G38" s="144" t="s">
        <v>296</v>
      </c>
      <c r="H38" s="65"/>
      <c r="I38" s="50"/>
      <c r="J38" s="50"/>
      <c r="K38" s="50"/>
      <c r="L38" s="50"/>
      <c r="M38" s="50"/>
      <c r="N38" s="50"/>
      <c r="O38" s="50"/>
      <c r="P38" s="50"/>
      <c r="Q38" s="58"/>
      <c r="R38" s="58"/>
      <c r="S38" s="68">
        <f t="shared" si="8"/>
        <v>0</v>
      </c>
      <c r="T38" s="68">
        <f t="shared" si="9"/>
        <v>0</v>
      </c>
      <c r="U38" s="58"/>
      <c r="V38" s="58"/>
      <c r="W38" s="58"/>
      <c r="X38" s="58"/>
    </row>
    <row r="39" spans="1:24" x14ac:dyDescent="0.2">
      <c r="A39" s="192"/>
      <c r="B39" s="190" t="s">
        <v>204</v>
      </c>
      <c r="C39" s="190" t="s">
        <v>297</v>
      </c>
      <c r="D39" s="190"/>
      <c r="E39" s="190"/>
      <c r="F39" s="65"/>
      <c r="G39" s="144" t="s">
        <v>298</v>
      </c>
      <c r="H39" s="65"/>
      <c r="I39" s="50"/>
      <c r="J39" s="50"/>
      <c r="K39" s="50"/>
      <c r="L39" s="50"/>
      <c r="M39" s="50"/>
      <c r="N39" s="50"/>
      <c r="O39" s="50"/>
      <c r="P39" s="50"/>
      <c r="Q39" s="58"/>
      <c r="R39" s="58"/>
      <c r="S39" s="68">
        <f t="shared" si="8"/>
        <v>0</v>
      </c>
      <c r="T39" s="68">
        <f t="shared" si="9"/>
        <v>0</v>
      </c>
      <c r="U39" s="58"/>
      <c r="V39" s="58"/>
      <c r="W39" s="58"/>
      <c r="X39" s="58"/>
    </row>
    <row r="40" spans="1:24" x14ac:dyDescent="0.2">
      <c r="A40" s="199" t="s">
        <v>34</v>
      </c>
      <c r="B40" s="200" t="s">
        <v>299</v>
      </c>
      <c r="C40" s="198"/>
      <c r="D40" s="190"/>
      <c r="E40" s="190"/>
      <c r="F40" s="65"/>
      <c r="G40" s="144" t="s">
        <v>300</v>
      </c>
      <c r="H40" s="65"/>
      <c r="I40" s="50"/>
      <c r="J40" s="50"/>
      <c r="K40" s="50"/>
      <c r="L40" s="50"/>
      <c r="M40" s="50"/>
      <c r="N40" s="50"/>
      <c r="O40" s="50"/>
      <c r="P40" s="50"/>
      <c r="Q40" s="58"/>
      <c r="R40" s="58"/>
      <c r="S40" s="68">
        <f t="shared" si="8"/>
        <v>0</v>
      </c>
      <c r="T40" s="68">
        <f t="shared" si="9"/>
        <v>0</v>
      </c>
      <c r="U40" s="58"/>
      <c r="V40" s="58"/>
      <c r="W40" s="58"/>
      <c r="X40" s="58"/>
    </row>
    <row r="41" spans="1:24" x14ac:dyDescent="0.2">
      <c r="A41" s="189" t="s">
        <v>301</v>
      </c>
      <c r="B41" s="190"/>
      <c r="C41" s="198"/>
      <c r="D41" s="190"/>
      <c r="E41" s="201"/>
      <c r="F41" s="65"/>
      <c r="G41" s="144" t="s">
        <v>302</v>
      </c>
      <c r="H41" s="65"/>
      <c r="I41" s="12">
        <f t="shared" ref="I41:R41" si="15">SUM(I42,I52)</f>
        <v>0</v>
      </c>
      <c r="J41" s="12">
        <f t="shared" si="15"/>
        <v>0</v>
      </c>
      <c r="K41" s="12">
        <f t="shared" si="15"/>
        <v>0</v>
      </c>
      <c r="L41" s="12">
        <f t="shared" si="15"/>
        <v>0</v>
      </c>
      <c r="M41" s="12">
        <f t="shared" si="15"/>
        <v>0</v>
      </c>
      <c r="N41" s="12">
        <f t="shared" si="15"/>
        <v>0</v>
      </c>
      <c r="O41" s="12">
        <f t="shared" si="15"/>
        <v>0</v>
      </c>
      <c r="P41" s="12">
        <f t="shared" si="15"/>
        <v>0</v>
      </c>
      <c r="Q41" s="12">
        <f t="shared" si="15"/>
        <v>0</v>
      </c>
      <c r="R41" s="12">
        <f t="shared" si="15"/>
        <v>0</v>
      </c>
      <c r="S41" s="68">
        <f t="shared" si="8"/>
        <v>0</v>
      </c>
      <c r="T41" s="68">
        <f t="shared" si="9"/>
        <v>0</v>
      </c>
      <c r="U41" s="12">
        <f>SUM(U42,U52)</f>
        <v>0</v>
      </c>
      <c r="V41" s="12">
        <f>SUM(V42,V52)</f>
        <v>0</v>
      </c>
      <c r="W41" s="12">
        <f>SUM(W42,W52)</f>
        <v>0</v>
      </c>
      <c r="X41" s="12">
        <f>SUM(X42,X52)</f>
        <v>0</v>
      </c>
    </row>
    <row r="42" spans="1:24" x14ac:dyDescent="0.2">
      <c r="A42" s="191" t="s">
        <v>265</v>
      </c>
      <c r="B42" s="189" t="s">
        <v>11</v>
      </c>
      <c r="C42" s="198"/>
      <c r="D42" s="190"/>
      <c r="E42" s="202"/>
      <c r="F42" s="65"/>
      <c r="G42" s="144" t="s">
        <v>303</v>
      </c>
      <c r="H42" s="65"/>
      <c r="I42" s="12">
        <f t="shared" ref="I42:R42" si="16">SUM(I43,I46,I49)</f>
        <v>0</v>
      </c>
      <c r="J42" s="12">
        <f t="shared" si="16"/>
        <v>0</v>
      </c>
      <c r="K42" s="12">
        <f t="shared" si="16"/>
        <v>0</v>
      </c>
      <c r="L42" s="12">
        <f t="shared" si="16"/>
        <v>0</v>
      </c>
      <c r="M42" s="12">
        <f t="shared" si="16"/>
        <v>0</v>
      </c>
      <c r="N42" s="12">
        <f t="shared" si="16"/>
        <v>0</v>
      </c>
      <c r="O42" s="12">
        <f t="shared" si="16"/>
        <v>0</v>
      </c>
      <c r="P42" s="12">
        <f t="shared" si="16"/>
        <v>0</v>
      </c>
      <c r="Q42" s="12">
        <f t="shared" si="16"/>
        <v>0</v>
      </c>
      <c r="R42" s="12">
        <f t="shared" si="16"/>
        <v>0</v>
      </c>
      <c r="S42" s="68">
        <f t="shared" si="8"/>
        <v>0</v>
      </c>
      <c r="T42" s="68">
        <f t="shared" si="9"/>
        <v>0</v>
      </c>
      <c r="U42" s="12">
        <f>SUM(U43,U46,U49)</f>
        <v>0</v>
      </c>
      <c r="V42" s="12">
        <f>SUM(V43,V46,V49)</f>
        <v>0</v>
      </c>
      <c r="W42" s="12">
        <f>SUM(W43,W46,W49)</f>
        <v>0</v>
      </c>
      <c r="X42" s="12">
        <f>SUM(X43,X46,X49)</f>
        <v>0</v>
      </c>
    </row>
    <row r="43" spans="1:24" x14ac:dyDescent="0.2">
      <c r="A43" s="191"/>
      <c r="B43" s="190" t="s">
        <v>267</v>
      </c>
      <c r="C43" s="296" t="s">
        <v>26</v>
      </c>
      <c r="D43" s="296"/>
      <c r="E43" s="201"/>
      <c r="F43" s="65"/>
      <c r="G43" s="144" t="s">
        <v>304</v>
      </c>
      <c r="H43" s="65"/>
      <c r="I43" s="12">
        <f t="shared" ref="I43:R43" si="17">SUM(I44,I45)</f>
        <v>0</v>
      </c>
      <c r="J43" s="12">
        <f t="shared" si="17"/>
        <v>0</v>
      </c>
      <c r="K43" s="12">
        <f t="shared" si="17"/>
        <v>0</v>
      </c>
      <c r="L43" s="12">
        <f t="shared" si="17"/>
        <v>0</v>
      </c>
      <c r="M43" s="12">
        <f t="shared" si="17"/>
        <v>0</v>
      </c>
      <c r="N43" s="12">
        <f t="shared" si="17"/>
        <v>0</v>
      </c>
      <c r="O43" s="12">
        <f t="shared" si="17"/>
        <v>0</v>
      </c>
      <c r="P43" s="12">
        <f t="shared" si="17"/>
        <v>0</v>
      </c>
      <c r="Q43" s="12">
        <f t="shared" si="17"/>
        <v>0</v>
      </c>
      <c r="R43" s="12">
        <f t="shared" si="17"/>
        <v>0</v>
      </c>
      <c r="S43" s="68">
        <f t="shared" si="8"/>
        <v>0</v>
      </c>
      <c r="T43" s="68">
        <f t="shared" si="9"/>
        <v>0</v>
      </c>
      <c r="U43" s="12">
        <f>SUM(U44,U45)</f>
        <v>0</v>
      </c>
      <c r="V43" s="12">
        <f>SUM(V44,V45)</f>
        <v>0</v>
      </c>
      <c r="W43" s="12">
        <f>SUM(W44,W45)</f>
        <v>0</v>
      </c>
      <c r="X43" s="12">
        <f>SUM(X44,X45)</f>
        <v>0</v>
      </c>
    </row>
    <row r="44" spans="1:24" ht="12.75" customHeight="1" x14ac:dyDescent="0.2">
      <c r="A44" s="191"/>
      <c r="B44" s="190"/>
      <c r="C44" s="203" t="s">
        <v>16</v>
      </c>
      <c r="D44" s="283" t="s">
        <v>305</v>
      </c>
      <c r="E44" s="283"/>
      <c r="F44" s="284"/>
      <c r="G44" s="144" t="s">
        <v>306</v>
      </c>
      <c r="H44" s="65"/>
      <c r="I44" s="50"/>
      <c r="J44" s="50"/>
      <c r="K44" s="50"/>
      <c r="L44" s="50"/>
      <c r="M44" s="50"/>
      <c r="N44" s="50"/>
      <c r="O44" s="50"/>
      <c r="P44" s="50"/>
      <c r="Q44" s="58"/>
      <c r="R44" s="58"/>
      <c r="S44" s="68">
        <f t="shared" si="8"/>
        <v>0</v>
      </c>
      <c r="T44" s="68">
        <f t="shared" si="9"/>
        <v>0</v>
      </c>
      <c r="U44" s="58"/>
      <c r="V44" s="58"/>
      <c r="W44" s="58"/>
      <c r="X44" s="58"/>
    </row>
    <row r="45" spans="1:24" x14ac:dyDescent="0.2">
      <c r="A45" s="191"/>
      <c r="B45" s="190"/>
      <c r="C45" s="203" t="s">
        <v>37</v>
      </c>
      <c r="D45" s="283" t="s">
        <v>278</v>
      </c>
      <c r="E45" s="283"/>
      <c r="F45" s="284"/>
      <c r="G45" s="204" t="s">
        <v>307</v>
      </c>
      <c r="H45" s="65"/>
      <c r="I45" s="50"/>
      <c r="J45" s="50"/>
      <c r="K45" s="50"/>
      <c r="L45" s="50"/>
      <c r="M45" s="50"/>
      <c r="N45" s="50"/>
      <c r="O45" s="50"/>
      <c r="P45" s="50"/>
      <c r="Q45" s="58"/>
      <c r="R45" s="58"/>
      <c r="S45" s="68">
        <f t="shared" si="8"/>
        <v>0</v>
      </c>
      <c r="T45" s="68">
        <f t="shared" si="9"/>
        <v>0</v>
      </c>
      <c r="U45" s="58"/>
      <c r="V45" s="58"/>
      <c r="W45" s="58"/>
      <c r="X45" s="58"/>
    </row>
    <row r="46" spans="1:24" x14ac:dyDescent="0.2">
      <c r="A46" s="191"/>
      <c r="B46" s="190" t="s">
        <v>60</v>
      </c>
      <c r="C46" s="198" t="s">
        <v>38</v>
      </c>
      <c r="D46" s="190"/>
      <c r="E46" s="190"/>
      <c r="F46" s="65"/>
      <c r="G46" s="144" t="s">
        <v>308</v>
      </c>
      <c r="H46" s="65"/>
      <c r="I46" s="12">
        <f t="shared" ref="I46:R46" si="18">SUM(I47,I48)</f>
        <v>0</v>
      </c>
      <c r="J46" s="12">
        <f t="shared" si="18"/>
        <v>0</v>
      </c>
      <c r="K46" s="12">
        <f t="shared" si="18"/>
        <v>0</v>
      </c>
      <c r="L46" s="12">
        <f t="shared" si="18"/>
        <v>0</v>
      </c>
      <c r="M46" s="12">
        <f t="shared" si="18"/>
        <v>0</v>
      </c>
      <c r="N46" s="12">
        <f t="shared" si="18"/>
        <v>0</v>
      </c>
      <c r="O46" s="12">
        <f t="shared" si="18"/>
        <v>0</v>
      </c>
      <c r="P46" s="12">
        <f t="shared" si="18"/>
        <v>0</v>
      </c>
      <c r="Q46" s="12">
        <f t="shared" si="18"/>
        <v>0</v>
      </c>
      <c r="R46" s="12">
        <f t="shared" si="18"/>
        <v>0</v>
      </c>
      <c r="S46" s="68">
        <f t="shared" si="8"/>
        <v>0</v>
      </c>
      <c r="T46" s="68">
        <f t="shared" si="9"/>
        <v>0</v>
      </c>
      <c r="U46" s="12">
        <f>SUM(U47,U48)</f>
        <v>0</v>
      </c>
      <c r="V46" s="12">
        <f>SUM(V47,V48)</f>
        <v>0</v>
      </c>
      <c r="W46" s="12">
        <f>SUM(W47,W48)</f>
        <v>0</v>
      </c>
      <c r="X46" s="12">
        <f>SUM(X47,X48)</f>
        <v>0</v>
      </c>
    </row>
    <row r="47" spans="1:24" x14ac:dyDescent="0.2">
      <c r="A47" s="191"/>
      <c r="B47" s="190"/>
      <c r="C47" s="193" t="s">
        <v>16</v>
      </c>
      <c r="D47" s="190" t="s">
        <v>40</v>
      </c>
      <c r="E47" s="190"/>
      <c r="F47" s="65"/>
      <c r="G47" s="144" t="s">
        <v>309</v>
      </c>
      <c r="H47" s="65"/>
      <c r="I47" s="50"/>
      <c r="J47" s="50"/>
      <c r="K47" s="50"/>
      <c r="L47" s="50"/>
      <c r="M47" s="50"/>
      <c r="N47" s="50"/>
      <c r="O47" s="50"/>
      <c r="P47" s="50"/>
      <c r="Q47" s="58"/>
      <c r="R47" s="58"/>
      <c r="S47" s="68">
        <f t="shared" si="8"/>
        <v>0</v>
      </c>
      <c r="T47" s="68">
        <f t="shared" si="9"/>
        <v>0</v>
      </c>
      <c r="U47" s="58"/>
      <c r="V47" s="58"/>
      <c r="W47" s="58"/>
      <c r="X47" s="58"/>
    </row>
    <row r="48" spans="1:24" x14ac:dyDescent="0.2">
      <c r="A48" s="191"/>
      <c r="B48" s="190"/>
      <c r="C48" s="205" t="s">
        <v>37</v>
      </c>
      <c r="D48" s="190" t="s">
        <v>46</v>
      </c>
      <c r="E48" s="190"/>
      <c r="F48" s="65"/>
      <c r="G48" s="144" t="s">
        <v>310</v>
      </c>
      <c r="H48" s="65"/>
      <c r="I48" s="50"/>
      <c r="J48" s="50"/>
      <c r="K48" s="50"/>
      <c r="L48" s="50"/>
      <c r="M48" s="50"/>
      <c r="N48" s="50"/>
      <c r="O48" s="50"/>
      <c r="P48" s="50"/>
      <c r="Q48" s="58"/>
      <c r="R48" s="58"/>
      <c r="S48" s="68">
        <f t="shared" si="8"/>
        <v>0</v>
      </c>
      <c r="T48" s="68">
        <f t="shared" si="9"/>
        <v>0</v>
      </c>
      <c r="U48" s="58"/>
      <c r="V48" s="58"/>
      <c r="W48" s="58"/>
      <c r="X48" s="58"/>
    </row>
    <row r="49" spans="1:99" x14ac:dyDescent="0.2">
      <c r="A49" s="192"/>
      <c r="B49" s="190" t="s">
        <v>187</v>
      </c>
      <c r="C49" s="198" t="s">
        <v>49</v>
      </c>
      <c r="D49" s="190"/>
      <c r="E49" s="190"/>
      <c r="F49" s="65"/>
      <c r="G49" s="144" t="s">
        <v>311</v>
      </c>
      <c r="H49" s="65"/>
      <c r="I49" s="12">
        <f t="shared" ref="I49:R49" si="19">SUM(I50,I51)</f>
        <v>0</v>
      </c>
      <c r="J49" s="12">
        <f t="shared" si="19"/>
        <v>0</v>
      </c>
      <c r="K49" s="12">
        <f t="shared" si="19"/>
        <v>0</v>
      </c>
      <c r="L49" s="12">
        <f t="shared" si="19"/>
        <v>0</v>
      </c>
      <c r="M49" s="12">
        <f t="shared" si="19"/>
        <v>0</v>
      </c>
      <c r="N49" s="12">
        <f t="shared" si="19"/>
        <v>0</v>
      </c>
      <c r="O49" s="12">
        <f t="shared" si="19"/>
        <v>0</v>
      </c>
      <c r="P49" s="12">
        <f t="shared" si="19"/>
        <v>0</v>
      </c>
      <c r="Q49" s="12">
        <f t="shared" si="19"/>
        <v>0</v>
      </c>
      <c r="R49" s="12">
        <f t="shared" si="19"/>
        <v>0</v>
      </c>
      <c r="S49" s="68">
        <f t="shared" si="8"/>
        <v>0</v>
      </c>
      <c r="T49" s="68">
        <f t="shared" si="9"/>
        <v>0</v>
      </c>
      <c r="U49" s="12">
        <f>SUM(U50,U51)</f>
        <v>0</v>
      </c>
      <c r="V49" s="12">
        <f>SUM(V50,V51)</f>
        <v>0</v>
      </c>
      <c r="W49" s="12">
        <f>SUM(W50,W51)</f>
        <v>0</v>
      </c>
      <c r="X49" s="12">
        <f>SUM(X50,X51)</f>
        <v>0</v>
      </c>
    </row>
    <row r="50" spans="1:99" x14ac:dyDescent="0.2">
      <c r="A50" s="192"/>
      <c r="B50" s="190"/>
      <c r="C50" s="203" t="s">
        <v>16</v>
      </c>
      <c r="D50" s="287" t="s">
        <v>312</v>
      </c>
      <c r="E50" s="287"/>
      <c r="F50" s="284"/>
      <c r="G50" s="144" t="s">
        <v>313</v>
      </c>
      <c r="H50" s="65"/>
      <c r="I50" s="50"/>
      <c r="J50" s="50"/>
      <c r="K50" s="50"/>
      <c r="L50" s="50"/>
      <c r="M50" s="50"/>
      <c r="N50" s="50"/>
      <c r="O50" s="50"/>
      <c r="P50" s="50"/>
      <c r="Q50" s="58"/>
      <c r="R50" s="58"/>
      <c r="S50" s="68">
        <f t="shared" si="8"/>
        <v>0</v>
      </c>
      <c r="T50" s="68">
        <f t="shared" si="9"/>
        <v>0</v>
      </c>
      <c r="U50" s="58"/>
      <c r="V50" s="58"/>
      <c r="W50" s="58"/>
      <c r="X50" s="58"/>
    </row>
    <row r="51" spans="1:99" x14ac:dyDescent="0.2">
      <c r="A51" s="192"/>
      <c r="B51" s="190"/>
      <c r="C51" s="203" t="s">
        <v>37</v>
      </c>
      <c r="D51" s="287" t="s">
        <v>278</v>
      </c>
      <c r="E51" s="287"/>
      <c r="F51" s="284"/>
      <c r="G51" s="144" t="s">
        <v>314</v>
      </c>
      <c r="H51" s="65"/>
      <c r="I51" s="50"/>
      <c r="J51" s="50"/>
      <c r="K51" s="50"/>
      <c r="L51" s="50"/>
      <c r="M51" s="50"/>
      <c r="N51" s="50"/>
      <c r="O51" s="50"/>
      <c r="P51" s="50"/>
      <c r="Q51" s="58"/>
      <c r="R51" s="58"/>
      <c r="S51" s="68">
        <f t="shared" si="8"/>
        <v>0</v>
      </c>
      <c r="T51" s="68">
        <f t="shared" si="9"/>
        <v>0</v>
      </c>
      <c r="U51" s="58"/>
      <c r="V51" s="58"/>
      <c r="W51" s="58"/>
      <c r="X51" s="58"/>
    </row>
    <row r="52" spans="1:99" x14ac:dyDescent="0.2">
      <c r="A52" s="191" t="s">
        <v>315</v>
      </c>
      <c r="B52" s="189" t="s">
        <v>288</v>
      </c>
      <c r="C52" s="198"/>
      <c r="D52" s="190"/>
      <c r="E52" s="190"/>
      <c r="F52" s="65"/>
      <c r="G52" s="144" t="s">
        <v>316</v>
      </c>
      <c r="H52" s="65"/>
      <c r="I52" s="12">
        <f t="shared" ref="I52:R52" si="20">SUM(I53,I54)</f>
        <v>0</v>
      </c>
      <c r="J52" s="12">
        <f t="shared" si="20"/>
        <v>0</v>
      </c>
      <c r="K52" s="12">
        <f t="shared" si="20"/>
        <v>0</v>
      </c>
      <c r="L52" s="12">
        <f t="shared" si="20"/>
        <v>0</v>
      </c>
      <c r="M52" s="12">
        <f t="shared" si="20"/>
        <v>0</v>
      </c>
      <c r="N52" s="12">
        <f t="shared" si="20"/>
        <v>0</v>
      </c>
      <c r="O52" s="12">
        <f t="shared" si="20"/>
        <v>0</v>
      </c>
      <c r="P52" s="12">
        <f t="shared" si="20"/>
        <v>0</v>
      </c>
      <c r="Q52" s="12">
        <f t="shared" si="20"/>
        <v>0</v>
      </c>
      <c r="R52" s="12">
        <f t="shared" si="20"/>
        <v>0</v>
      </c>
      <c r="S52" s="68">
        <f t="shared" si="8"/>
        <v>0</v>
      </c>
      <c r="T52" s="68">
        <f t="shared" si="9"/>
        <v>0</v>
      </c>
      <c r="U52" s="12">
        <f>SUM(U53,U54)</f>
        <v>0</v>
      </c>
      <c r="V52" s="12">
        <f>SUM(V53,V54)</f>
        <v>0</v>
      </c>
      <c r="W52" s="12">
        <f>SUM(W53,W54)</f>
        <v>0</v>
      </c>
      <c r="X52" s="12">
        <f>SUM(X53,X54)</f>
        <v>0</v>
      </c>
    </row>
    <row r="53" spans="1:99" x14ac:dyDescent="0.2">
      <c r="A53" s="191"/>
      <c r="B53" s="190" t="s">
        <v>267</v>
      </c>
      <c r="C53" s="198" t="s">
        <v>38</v>
      </c>
      <c r="D53" s="190"/>
      <c r="E53" s="190"/>
      <c r="F53" s="65"/>
      <c r="G53" s="144" t="s">
        <v>317</v>
      </c>
      <c r="H53" s="65"/>
      <c r="I53" s="50"/>
      <c r="J53" s="50"/>
      <c r="K53" s="50"/>
      <c r="L53" s="50"/>
      <c r="M53" s="50"/>
      <c r="N53" s="50"/>
      <c r="O53" s="50"/>
      <c r="P53" s="50"/>
      <c r="Q53" s="58"/>
      <c r="R53" s="58"/>
      <c r="S53" s="68">
        <f t="shared" si="8"/>
        <v>0</v>
      </c>
      <c r="T53" s="68">
        <f t="shared" si="9"/>
        <v>0</v>
      </c>
      <c r="U53" s="58"/>
      <c r="V53" s="58"/>
      <c r="W53" s="58"/>
      <c r="X53" s="58"/>
    </row>
    <row r="54" spans="1:99" x14ac:dyDescent="0.2">
      <c r="A54" s="191"/>
      <c r="B54" s="190" t="s">
        <v>60</v>
      </c>
      <c r="C54" s="198" t="s">
        <v>297</v>
      </c>
      <c r="D54" s="190"/>
      <c r="E54" s="190"/>
      <c r="F54" s="65"/>
      <c r="G54" s="144" t="s">
        <v>318</v>
      </c>
      <c r="H54" s="65"/>
      <c r="I54" s="50"/>
      <c r="J54" s="50"/>
      <c r="K54" s="50"/>
      <c r="L54" s="50"/>
      <c r="M54" s="50"/>
      <c r="N54" s="50"/>
      <c r="O54" s="50"/>
      <c r="P54" s="50"/>
      <c r="Q54" s="58"/>
      <c r="R54" s="58"/>
      <c r="S54" s="68">
        <f t="shared" si="8"/>
        <v>0</v>
      </c>
      <c r="T54" s="68">
        <f t="shared" si="9"/>
        <v>0</v>
      </c>
      <c r="U54" s="58"/>
      <c r="V54" s="58"/>
      <c r="W54" s="58"/>
      <c r="X54" s="58"/>
      <c r="Y54" s="17"/>
    </row>
    <row r="55" spans="1:99" s="1" customFormat="1" x14ac:dyDescent="0.2">
      <c r="A55" s="206" t="s">
        <v>319</v>
      </c>
      <c r="B55" s="207"/>
      <c r="C55" s="207"/>
      <c r="D55" s="190"/>
      <c r="E55" s="190"/>
      <c r="F55" s="65"/>
      <c r="G55" s="144" t="s">
        <v>320</v>
      </c>
      <c r="H55" s="65"/>
      <c r="I55" s="68">
        <f t="shared" ref="I55:R55" si="21">SUM(I10,I41)</f>
        <v>0</v>
      </c>
      <c r="J55" s="68">
        <f t="shared" si="21"/>
        <v>0</v>
      </c>
      <c r="K55" s="68">
        <f t="shared" si="21"/>
        <v>0</v>
      </c>
      <c r="L55" s="68">
        <f t="shared" si="21"/>
        <v>0</v>
      </c>
      <c r="M55" s="68">
        <f t="shared" si="21"/>
        <v>0</v>
      </c>
      <c r="N55" s="68">
        <f t="shared" si="21"/>
        <v>0</v>
      </c>
      <c r="O55" s="68">
        <f t="shared" si="21"/>
        <v>0</v>
      </c>
      <c r="P55" s="68">
        <f t="shared" si="21"/>
        <v>0</v>
      </c>
      <c r="Q55" s="68">
        <f t="shared" si="21"/>
        <v>0</v>
      </c>
      <c r="R55" s="68">
        <f t="shared" si="21"/>
        <v>0</v>
      </c>
      <c r="S55" s="68">
        <f t="shared" si="8"/>
        <v>0</v>
      </c>
      <c r="T55" s="68">
        <f t="shared" si="9"/>
        <v>0</v>
      </c>
      <c r="U55" s="68">
        <f>SUM(U10,U41)</f>
        <v>0</v>
      </c>
      <c r="V55" s="68">
        <f>SUM(V10,V41)</f>
        <v>0</v>
      </c>
      <c r="W55" s="68">
        <f>SUM(W10,W41)</f>
        <v>0</v>
      </c>
      <c r="X55" s="68">
        <f>SUM(X10,X41)</f>
        <v>0</v>
      </c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</row>
    <row r="56" spans="1:99" x14ac:dyDescent="0.2">
      <c r="A56" s="17"/>
      <c r="B56" s="17"/>
      <c r="C56" s="17"/>
      <c r="D56" s="17"/>
      <c r="E56" s="17"/>
      <c r="F56" s="17"/>
      <c r="G56" s="23" t="s">
        <v>321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9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9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9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9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9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9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9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9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  <row r="1639" spans="1:49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  <c r="AP1639" s="17"/>
      <c r="AQ1639" s="17"/>
      <c r="AR1639" s="17"/>
      <c r="AS1639" s="17"/>
      <c r="AT1639" s="17"/>
      <c r="AU1639" s="17"/>
      <c r="AV1639" s="17"/>
      <c r="AW1639" s="17"/>
    </row>
    <row r="1640" spans="1:49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  <c r="AP1640" s="17"/>
      <c r="AQ1640" s="17"/>
      <c r="AR1640" s="17"/>
      <c r="AS1640" s="17"/>
      <c r="AT1640" s="17"/>
      <c r="AU1640" s="17"/>
      <c r="AV1640" s="17"/>
      <c r="AW1640" s="17"/>
    </row>
    <row r="1641" spans="1:49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  <c r="AP1641" s="17"/>
      <c r="AQ1641" s="17"/>
      <c r="AR1641" s="17"/>
      <c r="AS1641" s="17"/>
      <c r="AT1641" s="17"/>
      <c r="AU1641" s="17"/>
      <c r="AV1641" s="17"/>
      <c r="AW1641" s="17"/>
    </row>
    <row r="1642" spans="1:49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  <c r="AP1642" s="17"/>
      <c r="AQ1642" s="17"/>
      <c r="AR1642" s="17"/>
      <c r="AS1642" s="17"/>
      <c r="AT1642" s="17"/>
      <c r="AU1642" s="17"/>
      <c r="AV1642" s="17"/>
      <c r="AW1642" s="17"/>
    </row>
    <row r="1643" spans="1:49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  <c r="AP1643" s="17"/>
      <c r="AQ1643" s="17"/>
      <c r="AR1643" s="17"/>
      <c r="AS1643" s="17"/>
      <c r="AT1643" s="17"/>
      <c r="AU1643" s="17"/>
      <c r="AV1643" s="17"/>
      <c r="AW1643" s="17"/>
    </row>
    <row r="1644" spans="1:49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  <c r="AP1644" s="17"/>
      <c r="AQ1644" s="17"/>
      <c r="AR1644" s="17"/>
      <c r="AS1644" s="17"/>
      <c r="AT1644" s="17"/>
      <c r="AU1644" s="17"/>
      <c r="AV1644" s="17"/>
      <c r="AW1644" s="17"/>
    </row>
    <row r="1645" spans="1:49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  <c r="AP1645" s="17"/>
      <c r="AQ1645" s="17"/>
      <c r="AR1645" s="17"/>
      <c r="AS1645" s="17"/>
      <c r="AT1645" s="17"/>
      <c r="AU1645" s="17"/>
      <c r="AV1645" s="17"/>
      <c r="AW1645" s="17"/>
    </row>
    <row r="1646" spans="1:49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  <c r="AP1646" s="17"/>
      <c r="AQ1646" s="17"/>
      <c r="AR1646" s="17"/>
      <c r="AS1646" s="17"/>
      <c r="AT1646" s="17"/>
      <c r="AU1646" s="17"/>
      <c r="AV1646" s="17"/>
      <c r="AW1646" s="17"/>
    </row>
    <row r="1647" spans="1:49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  <c r="AP1647" s="17"/>
      <c r="AQ1647" s="17"/>
      <c r="AR1647" s="17"/>
      <c r="AS1647" s="17"/>
      <c r="AT1647" s="17"/>
      <c r="AU1647" s="17"/>
      <c r="AV1647" s="17"/>
      <c r="AW1647" s="17"/>
    </row>
    <row r="1648" spans="1:49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  <c r="AP1648" s="17"/>
      <c r="AQ1648" s="17"/>
      <c r="AR1648" s="17"/>
      <c r="AS1648" s="17"/>
      <c r="AT1648" s="17"/>
      <c r="AU1648" s="17"/>
      <c r="AV1648" s="17"/>
      <c r="AW1648" s="17"/>
    </row>
    <row r="1649" spans="1:49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  <c r="AP1649" s="17"/>
      <c r="AQ1649" s="17"/>
      <c r="AR1649" s="17"/>
      <c r="AS1649" s="17"/>
      <c r="AT1649" s="17"/>
      <c r="AU1649" s="17"/>
      <c r="AV1649" s="17"/>
      <c r="AW1649" s="17"/>
    </row>
    <row r="1650" spans="1:49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  <c r="AP1650" s="17"/>
      <c r="AQ1650" s="17"/>
      <c r="AR1650" s="17"/>
      <c r="AS1650" s="17"/>
      <c r="AT1650" s="17"/>
      <c r="AU1650" s="17"/>
      <c r="AV1650" s="17"/>
      <c r="AW1650" s="17"/>
    </row>
    <row r="1651" spans="1:49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  <c r="AP1651" s="17"/>
      <c r="AQ1651" s="17"/>
      <c r="AR1651" s="17"/>
      <c r="AS1651" s="17"/>
      <c r="AT1651" s="17"/>
      <c r="AU1651" s="17"/>
      <c r="AV1651" s="17"/>
      <c r="AW1651" s="17"/>
    </row>
    <row r="1652" spans="1:49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  <c r="AP1652" s="17"/>
      <c r="AQ1652" s="17"/>
      <c r="AR1652" s="17"/>
      <c r="AS1652" s="17"/>
      <c r="AT1652" s="17"/>
      <c r="AU1652" s="17"/>
      <c r="AV1652" s="17"/>
      <c r="AW1652" s="17"/>
    </row>
  </sheetData>
  <sheetProtection password="B344" sheet="1" objects="1" scenarios="1" selectLockedCells="1"/>
  <mergeCells count="21">
    <mergeCell ref="D51:F51"/>
    <mergeCell ref="A8:X8"/>
    <mergeCell ref="C43:D43"/>
    <mergeCell ref="S6:T7"/>
    <mergeCell ref="A6:F7"/>
    <mergeCell ref="D45:F45"/>
    <mergeCell ref="G6:G7"/>
    <mergeCell ref="D50:F50"/>
    <mergeCell ref="O6:P7"/>
    <mergeCell ref="D44:F44"/>
    <mergeCell ref="A1:X1"/>
    <mergeCell ref="A2:X2"/>
    <mergeCell ref="A3:X3"/>
    <mergeCell ref="A4:X4"/>
    <mergeCell ref="H6:H7"/>
    <mergeCell ref="W6:X7"/>
    <mergeCell ref="U6:V7"/>
    <mergeCell ref="I6:J7"/>
    <mergeCell ref="K6:L7"/>
    <mergeCell ref="Q6:R7"/>
    <mergeCell ref="M6:N7"/>
  </mergeCells>
  <phoneticPr fontId="2" type="noConversion"/>
  <conditionalFormatting sqref="I26:L26 I32:L32 I37:R40 I44:R45 I47:R48 I50:R51 I34:R35 I53:R54 M26:R27 I21:R24 S19:T19 M30:R32 U37:X40 U44:X45 U47:X48 U50:X51 U34:X35 U53:X54 U26:X27 U21:X24 U30:X32 I13:R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55 S10:X55">
      <formula1>0</formula1>
    </dataValidation>
    <dataValidation type="decimal" allowBlank="1" showInputMessage="1" showErrorMessage="1" errorTitle="Invalid entry!" error="Accepts greater than or equal to zero only." sqref="Q9:R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6c2 &amp;U
 Page &amp;P of &amp;N 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6145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6145" r:id="rId4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U1652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4" customWidth="1"/>
    <col min="7" max="7" width="18.28515625" bestFit="1" customWidth="1"/>
    <col min="8" max="8" width="10.710937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0" t="s">
        <v>252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0" t="s">
        <v>253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0" t="s">
        <v>7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0" t="s">
        <v>1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15" t="s">
        <v>2</v>
      </c>
      <c r="B6" s="316"/>
      <c r="C6" s="316"/>
      <c r="D6" s="316"/>
      <c r="E6" s="316"/>
      <c r="F6" s="317"/>
      <c r="G6" s="308" t="s">
        <v>3</v>
      </c>
      <c r="H6" s="290" t="s">
        <v>554</v>
      </c>
      <c r="I6" s="327" t="s">
        <v>254</v>
      </c>
      <c r="J6" s="326"/>
      <c r="K6" s="325" t="s">
        <v>255</v>
      </c>
      <c r="L6" s="326"/>
      <c r="M6" s="325" t="s">
        <v>473</v>
      </c>
      <c r="N6" s="326"/>
      <c r="O6" s="325" t="s">
        <v>474</v>
      </c>
      <c r="P6" s="326"/>
      <c r="Q6" s="321" t="s">
        <v>258</v>
      </c>
      <c r="R6" s="322"/>
      <c r="S6" s="321" t="s">
        <v>259</v>
      </c>
      <c r="T6" s="322"/>
      <c r="U6" s="325" t="s">
        <v>260</v>
      </c>
      <c r="V6" s="326"/>
      <c r="W6" s="321" t="s">
        <v>261</v>
      </c>
      <c r="X6" s="322"/>
    </row>
    <row r="7" spans="1:44" x14ac:dyDescent="0.2">
      <c r="A7" s="318"/>
      <c r="B7" s="319"/>
      <c r="C7" s="319"/>
      <c r="D7" s="319"/>
      <c r="E7" s="319"/>
      <c r="F7" s="320"/>
      <c r="G7" s="309"/>
      <c r="H7" s="291"/>
      <c r="I7" s="323"/>
      <c r="J7" s="324"/>
      <c r="K7" s="323"/>
      <c r="L7" s="324"/>
      <c r="M7" s="323"/>
      <c r="N7" s="324"/>
      <c r="O7" s="323"/>
      <c r="P7" s="324"/>
      <c r="Q7" s="323"/>
      <c r="R7" s="324"/>
      <c r="S7" s="323"/>
      <c r="T7" s="324"/>
      <c r="U7" s="323"/>
      <c r="V7" s="324"/>
      <c r="W7" s="323"/>
      <c r="X7" s="324"/>
    </row>
    <row r="8" spans="1:44" s="25" customFormat="1" ht="17.25" customHeight="1" x14ac:dyDescent="0.2">
      <c r="A8" s="312" t="s">
        <v>262</v>
      </c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4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11"/>
      <c r="B9" s="212"/>
      <c r="C9" s="212"/>
      <c r="D9" s="212"/>
      <c r="E9" s="212"/>
      <c r="F9" s="188"/>
      <c r="G9" s="188"/>
      <c r="H9" s="212"/>
      <c r="I9" s="44" t="s">
        <v>9</v>
      </c>
      <c r="J9" s="44" t="s">
        <v>10</v>
      </c>
      <c r="K9" s="44" t="s">
        <v>9</v>
      </c>
      <c r="L9" s="44" t="s">
        <v>10</v>
      </c>
      <c r="M9" s="44" t="s">
        <v>9</v>
      </c>
      <c r="N9" s="44" t="s">
        <v>10</v>
      </c>
      <c r="O9" s="44" t="s">
        <v>9</v>
      </c>
      <c r="P9" s="44" t="s">
        <v>10</v>
      </c>
      <c r="Q9" s="44" t="s">
        <v>9</v>
      </c>
      <c r="R9" s="44" t="s">
        <v>10</v>
      </c>
      <c r="S9" s="44" t="s">
        <v>9</v>
      </c>
      <c r="T9" s="44" t="s">
        <v>10</v>
      </c>
      <c r="U9" s="44" t="s">
        <v>9</v>
      </c>
      <c r="V9" s="44" t="s">
        <v>10</v>
      </c>
      <c r="W9" s="44" t="s">
        <v>9</v>
      </c>
      <c r="X9" s="44" t="s">
        <v>10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89" t="s">
        <v>263</v>
      </c>
      <c r="B10" s="190"/>
      <c r="C10" s="190"/>
      <c r="D10" s="190"/>
      <c r="E10" s="190"/>
      <c r="F10" s="65"/>
      <c r="G10" s="144" t="s">
        <v>264</v>
      </c>
      <c r="H10" s="65"/>
      <c r="I10" s="12">
        <f t="shared" ref="I10:R10" si="0">SUM(I11,I33,I40)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68">
        <f t="shared" ref="S10:T13" si="1">I10-K10+M10-O10+Q10</f>
        <v>0</v>
      </c>
      <c r="T10" s="68">
        <f t="shared" si="1"/>
        <v>0</v>
      </c>
      <c r="U10" s="12">
        <f>SUM(U11,U33,U40)</f>
        <v>0</v>
      </c>
      <c r="V10" s="12">
        <f>SUM(V11,V33,V40)</f>
        <v>0</v>
      </c>
      <c r="W10" s="12">
        <f>SUM(W11,W33,W40)</f>
        <v>0</v>
      </c>
      <c r="X10" s="12">
        <f>SUM(X11,X33,X40)</f>
        <v>0</v>
      </c>
    </row>
    <row r="11" spans="1:44" x14ac:dyDescent="0.2">
      <c r="A11" s="191" t="s">
        <v>265</v>
      </c>
      <c r="B11" s="189" t="s">
        <v>11</v>
      </c>
      <c r="C11" s="190"/>
      <c r="D11" s="190"/>
      <c r="E11" s="190"/>
      <c r="F11" s="65"/>
      <c r="G11" s="144" t="s">
        <v>266</v>
      </c>
      <c r="H11" s="65"/>
      <c r="I11" s="68">
        <f t="shared" ref="I11:R11" si="2">SUM(I12,I24,I25,I28)</f>
        <v>0</v>
      </c>
      <c r="J11" s="68">
        <f t="shared" si="2"/>
        <v>0</v>
      </c>
      <c r="K11" s="68">
        <f t="shared" si="2"/>
        <v>0</v>
      </c>
      <c r="L11" s="68">
        <f t="shared" si="2"/>
        <v>0</v>
      </c>
      <c r="M11" s="68">
        <f t="shared" si="2"/>
        <v>0</v>
      </c>
      <c r="N11" s="68">
        <f t="shared" si="2"/>
        <v>0</v>
      </c>
      <c r="O11" s="68">
        <f t="shared" si="2"/>
        <v>0</v>
      </c>
      <c r="P11" s="68">
        <f t="shared" si="2"/>
        <v>0</v>
      </c>
      <c r="Q11" s="68">
        <f t="shared" si="2"/>
        <v>0</v>
      </c>
      <c r="R11" s="68">
        <f t="shared" si="2"/>
        <v>0</v>
      </c>
      <c r="S11" s="68">
        <f t="shared" si="1"/>
        <v>0</v>
      </c>
      <c r="T11" s="68">
        <f t="shared" si="1"/>
        <v>0</v>
      </c>
      <c r="U11" s="68">
        <f>SUM(U12,U24,U25,U28)</f>
        <v>0</v>
      </c>
      <c r="V11" s="68">
        <f>SUM(V12,V24,V25,V28)</f>
        <v>0</v>
      </c>
      <c r="W11" s="68">
        <f>SUM(W12,W24,W25,W28)</f>
        <v>0</v>
      </c>
      <c r="X11" s="68">
        <f>SUM(X12,X24,X25,X28)</f>
        <v>0</v>
      </c>
    </row>
    <row r="12" spans="1:44" x14ac:dyDescent="0.2">
      <c r="A12" s="192"/>
      <c r="B12" s="190" t="s">
        <v>267</v>
      </c>
      <c r="C12" s="190" t="s">
        <v>514</v>
      </c>
      <c r="D12" s="190"/>
      <c r="E12" s="190"/>
      <c r="F12" s="65"/>
      <c r="G12" s="144" t="s">
        <v>268</v>
      </c>
      <c r="H12" s="65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68">
        <f t="shared" si="1"/>
        <v>0</v>
      </c>
      <c r="T12" s="68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192"/>
      <c r="B13" s="190"/>
      <c r="C13" s="193" t="s">
        <v>16</v>
      </c>
      <c r="D13" s="190" t="s">
        <v>20</v>
      </c>
      <c r="E13" s="190"/>
      <c r="F13" s="65"/>
      <c r="G13" s="144" t="s">
        <v>269</v>
      </c>
      <c r="H13" s="65"/>
      <c r="I13" s="68">
        <f>I14+I15+I16</f>
        <v>0</v>
      </c>
      <c r="J13" s="68">
        <f t="shared" ref="J13:R13" si="4">J14+J15+J16</f>
        <v>0</v>
      </c>
      <c r="K13" s="68">
        <f t="shared" si="4"/>
        <v>0</v>
      </c>
      <c r="L13" s="68">
        <f t="shared" si="4"/>
        <v>0</v>
      </c>
      <c r="M13" s="68">
        <f t="shared" si="4"/>
        <v>0</v>
      </c>
      <c r="N13" s="68">
        <f t="shared" si="4"/>
        <v>0</v>
      </c>
      <c r="O13" s="68">
        <f t="shared" si="4"/>
        <v>0</v>
      </c>
      <c r="P13" s="68">
        <f t="shared" si="4"/>
        <v>0</v>
      </c>
      <c r="Q13" s="68">
        <f t="shared" si="4"/>
        <v>0</v>
      </c>
      <c r="R13" s="68">
        <f t="shared" si="4"/>
        <v>0</v>
      </c>
      <c r="S13" s="68">
        <f t="shared" si="1"/>
        <v>0</v>
      </c>
      <c r="T13" s="68">
        <f t="shared" si="1"/>
        <v>0</v>
      </c>
      <c r="U13" s="68">
        <f>U14+U15+U16</f>
        <v>0</v>
      </c>
      <c r="V13" s="68">
        <f>V14+V15+V16</f>
        <v>0</v>
      </c>
      <c r="W13" s="68">
        <f>W14+W15+W16</f>
        <v>0</v>
      </c>
      <c r="X13" s="68">
        <f>X14+X15+X16</f>
        <v>0</v>
      </c>
    </row>
    <row r="14" spans="1:44" x14ac:dyDescent="0.2">
      <c r="A14" s="192"/>
      <c r="B14" s="190"/>
      <c r="C14" s="193"/>
      <c r="D14" s="194" t="s">
        <v>273</v>
      </c>
      <c r="E14" s="194" t="s">
        <v>515</v>
      </c>
      <c r="F14" s="195"/>
      <c r="G14" s="145" t="s">
        <v>516</v>
      </c>
      <c r="H14" s="65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68">
        <f t="shared" ref="S14:T16" si="5">I14-K14+M14-O14+Q14</f>
        <v>0</v>
      </c>
      <c r="T14" s="68">
        <f t="shared" si="5"/>
        <v>0</v>
      </c>
      <c r="U14" s="58"/>
      <c r="V14" s="58"/>
      <c r="W14" s="58"/>
      <c r="X14" s="58"/>
    </row>
    <row r="15" spans="1:44" x14ac:dyDescent="0.2">
      <c r="A15" s="192"/>
      <c r="B15" s="190"/>
      <c r="C15" s="193"/>
      <c r="D15" s="194" t="s">
        <v>275</v>
      </c>
      <c r="E15" s="196" t="s">
        <v>517</v>
      </c>
      <c r="F15" s="195"/>
      <c r="G15" s="145" t="s">
        <v>518</v>
      </c>
      <c r="H15" s="65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68">
        <f t="shared" si="5"/>
        <v>0</v>
      </c>
      <c r="T15" s="68">
        <f t="shared" si="5"/>
        <v>0</v>
      </c>
      <c r="U15" s="58"/>
      <c r="V15" s="58"/>
      <c r="W15" s="58"/>
      <c r="X15" s="58"/>
    </row>
    <row r="16" spans="1:44" x14ac:dyDescent="0.2">
      <c r="A16" s="192"/>
      <c r="B16" s="190"/>
      <c r="C16" s="193"/>
      <c r="D16" s="194" t="s">
        <v>277</v>
      </c>
      <c r="E16" s="196" t="s">
        <v>519</v>
      </c>
      <c r="F16" s="195"/>
      <c r="G16" s="145" t="s">
        <v>520</v>
      </c>
      <c r="H16" s="208" t="s">
        <v>508</v>
      </c>
      <c r="I16" s="68">
        <f t="shared" ref="I16:R16" si="6">SUM(I17:I18)</f>
        <v>0</v>
      </c>
      <c r="J16" s="68">
        <f t="shared" si="6"/>
        <v>0</v>
      </c>
      <c r="K16" s="68">
        <f t="shared" si="6"/>
        <v>0</v>
      </c>
      <c r="L16" s="68">
        <f t="shared" si="6"/>
        <v>0</v>
      </c>
      <c r="M16" s="68">
        <f t="shared" si="6"/>
        <v>0</v>
      </c>
      <c r="N16" s="68">
        <f t="shared" si="6"/>
        <v>0</v>
      </c>
      <c r="O16" s="68">
        <f t="shared" si="6"/>
        <v>0</v>
      </c>
      <c r="P16" s="68">
        <f t="shared" si="6"/>
        <v>0</v>
      </c>
      <c r="Q16" s="68">
        <f t="shared" si="6"/>
        <v>0</v>
      </c>
      <c r="R16" s="68">
        <f t="shared" si="6"/>
        <v>0</v>
      </c>
      <c r="S16" s="68">
        <f t="shared" si="5"/>
        <v>0</v>
      </c>
      <c r="T16" s="68">
        <f t="shared" si="5"/>
        <v>0</v>
      </c>
      <c r="U16" s="68">
        <f>SUM(U17:U18)</f>
        <v>0</v>
      </c>
      <c r="V16" s="68">
        <f>SUM(V17:V18)</f>
        <v>0</v>
      </c>
      <c r="W16" s="68">
        <f>SUM(W17:W18)</f>
        <v>0</v>
      </c>
      <c r="X16" s="68">
        <f>SUM(X17:X18)</f>
        <v>0</v>
      </c>
    </row>
    <row r="17" spans="1:24" x14ac:dyDescent="0.2">
      <c r="A17" s="192"/>
      <c r="B17" s="190"/>
      <c r="C17" s="193"/>
      <c r="D17" s="194"/>
      <c r="E17" s="196"/>
      <c r="F17" s="130"/>
      <c r="G17" s="145"/>
      <c r="H17" s="209">
        <v>1</v>
      </c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68">
        <f>I17-K17+M17-O17+Q17</f>
        <v>0</v>
      </c>
      <c r="T17" s="68">
        <f>J17-L17+N17-P17+R17</f>
        <v>0</v>
      </c>
      <c r="U17" s="58"/>
      <c r="V17" s="58"/>
      <c r="W17" s="58"/>
      <c r="X17" s="58"/>
    </row>
    <row r="18" spans="1:24" x14ac:dyDescent="0.2">
      <c r="A18" s="192"/>
      <c r="B18" s="190"/>
      <c r="C18" s="193"/>
      <c r="D18" s="194"/>
      <c r="E18" s="196"/>
      <c r="F18" s="195"/>
      <c r="G18" s="145"/>
      <c r="H18" s="210" t="str">
        <f>CHAR(132)</f>
        <v>„</v>
      </c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2"/>
      <c r="T18" s="12"/>
      <c r="U18" s="136"/>
      <c r="V18" s="136"/>
      <c r="W18" s="136"/>
      <c r="X18" s="136"/>
    </row>
    <row r="19" spans="1:24" x14ac:dyDescent="0.2">
      <c r="A19" s="192"/>
      <c r="B19" s="190"/>
      <c r="C19" s="193" t="s">
        <v>37</v>
      </c>
      <c r="D19" s="190" t="s">
        <v>23</v>
      </c>
      <c r="E19" s="190"/>
      <c r="F19" s="65"/>
      <c r="G19" s="144" t="s">
        <v>270</v>
      </c>
      <c r="H19" s="65"/>
      <c r="I19" s="76"/>
      <c r="J19" s="76"/>
      <c r="K19" s="76"/>
      <c r="L19" s="76"/>
      <c r="M19" s="76"/>
      <c r="N19" s="76"/>
      <c r="O19" s="76"/>
      <c r="P19" s="76"/>
      <c r="Q19" s="77"/>
      <c r="R19" s="77"/>
      <c r="S19" s="76"/>
      <c r="T19" s="76"/>
      <c r="U19" s="77"/>
      <c r="V19" s="77"/>
      <c r="W19" s="77"/>
      <c r="X19" s="77"/>
    </row>
    <row r="20" spans="1:24" x14ac:dyDescent="0.2">
      <c r="A20" s="192"/>
      <c r="B20" s="190"/>
      <c r="C20" s="193" t="s">
        <v>48</v>
      </c>
      <c r="D20" s="190" t="s">
        <v>271</v>
      </c>
      <c r="E20" s="190"/>
      <c r="F20" s="65"/>
      <c r="G20" s="144" t="s">
        <v>272</v>
      </c>
      <c r="H20" s="65"/>
      <c r="I20" s="12">
        <f t="shared" ref="I20:R20" si="7">SUM(I21,I22,I23)</f>
        <v>0</v>
      </c>
      <c r="J20" s="12">
        <f t="shared" si="7"/>
        <v>0</v>
      </c>
      <c r="K20" s="12">
        <f t="shared" si="7"/>
        <v>0</v>
      </c>
      <c r="L20" s="12">
        <f t="shared" si="7"/>
        <v>0</v>
      </c>
      <c r="M20" s="12">
        <f t="shared" si="7"/>
        <v>0</v>
      </c>
      <c r="N20" s="12">
        <f t="shared" si="7"/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68">
        <f t="shared" ref="S20:T40" si="8">I20-K20+M20-O20+Q20</f>
        <v>0</v>
      </c>
      <c r="T20" s="68">
        <f t="shared" si="8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92"/>
      <c r="B21" s="190"/>
      <c r="C21" s="190"/>
      <c r="D21" s="190" t="s">
        <v>273</v>
      </c>
      <c r="E21" s="190" t="s">
        <v>29</v>
      </c>
      <c r="F21" s="65"/>
      <c r="G21" s="144" t="s">
        <v>274</v>
      </c>
      <c r="H21" s="65"/>
      <c r="I21" s="50"/>
      <c r="J21" s="50"/>
      <c r="K21" s="50"/>
      <c r="L21" s="50"/>
      <c r="M21" s="50"/>
      <c r="N21" s="50"/>
      <c r="O21" s="50"/>
      <c r="P21" s="50"/>
      <c r="Q21" s="58"/>
      <c r="R21" s="58"/>
      <c r="S21" s="68">
        <f t="shared" si="8"/>
        <v>0</v>
      </c>
      <c r="T21" s="68">
        <f t="shared" si="8"/>
        <v>0</v>
      </c>
      <c r="U21" s="58"/>
      <c r="V21" s="58"/>
      <c r="W21" s="58"/>
      <c r="X21" s="58"/>
    </row>
    <row r="22" spans="1:24" x14ac:dyDescent="0.2">
      <c r="A22" s="192"/>
      <c r="B22" s="190"/>
      <c r="C22" s="190"/>
      <c r="D22" s="190" t="s">
        <v>275</v>
      </c>
      <c r="E22" s="190" t="s">
        <v>32</v>
      </c>
      <c r="F22" s="65"/>
      <c r="G22" s="144" t="s">
        <v>276</v>
      </c>
      <c r="H22" s="65"/>
      <c r="I22" s="50"/>
      <c r="J22" s="50"/>
      <c r="K22" s="50"/>
      <c r="L22" s="50"/>
      <c r="M22" s="50"/>
      <c r="N22" s="50"/>
      <c r="O22" s="50"/>
      <c r="P22" s="50"/>
      <c r="Q22" s="58"/>
      <c r="R22" s="58"/>
      <c r="S22" s="68">
        <f t="shared" si="8"/>
        <v>0</v>
      </c>
      <c r="T22" s="68">
        <f t="shared" si="8"/>
        <v>0</v>
      </c>
      <c r="U22" s="58"/>
      <c r="V22" s="58"/>
      <c r="W22" s="58"/>
      <c r="X22" s="58"/>
    </row>
    <row r="23" spans="1:24" ht="12.75" customHeight="1" x14ac:dyDescent="0.2">
      <c r="A23" s="192"/>
      <c r="B23" s="190"/>
      <c r="C23" s="190"/>
      <c r="D23" s="190" t="s">
        <v>277</v>
      </c>
      <c r="E23" s="190" t="s">
        <v>278</v>
      </c>
      <c r="F23" s="197"/>
      <c r="G23" s="144" t="s">
        <v>279</v>
      </c>
      <c r="H23" s="65"/>
      <c r="I23" s="50"/>
      <c r="J23" s="50"/>
      <c r="K23" s="50"/>
      <c r="L23" s="50"/>
      <c r="M23" s="50"/>
      <c r="N23" s="50"/>
      <c r="O23" s="50"/>
      <c r="P23" s="50"/>
      <c r="Q23" s="58"/>
      <c r="R23" s="58"/>
      <c r="S23" s="68">
        <f t="shared" si="8"/>
        <v>0</v>
      </c>
      <c r="T23" s="68">
        <f t="shared" si="8"/>
        <v>0</v>
      </c>
      <c r="U23" s="58"/>
      <c r="V23" s="58"/>
      <c r="W23" s="58"/>
      <c r="X23" s="58"/>
    </row>
    <row r="24" spans="1:24" x14ac:dyDescent="0.2">
      <c r="A24" s="192"/>
      <c r="B24" s="190" t="s">
        <v>60</v>
      </c>
      <c r="C24" s="190" t="s">
        <v>280</v>
      </c>
      <c r="D24" s="190"/>
      <c r="E24" s="190"/>
      <c r="F24" s="197"/>
      <c r="G24" s="144" t="s">
        <v>281</v>
      </c>
      <c r="H24" s="65"/>
      <c r="I24" s="50"/>
      <c r="J24" s="50"/>
      <c r="K24" s="50"/>
      <c r="L24" s="50"/>
      <c r="M24" s="50"/>
      <c r="N24" s="50"/>
      <c r="O24" s="50"/>
      <c r="P24" s="50"/>
      <c r="Q24" s="58"/>
      <c r="R24" s="58"/>
      <c r="S24" s="68">
        <f t="shared" si="8"/>
        <v>0</v>
      </c>
      <c r="T24" s="68">
        <f t="shared" si="8"/>
        <v>0</v>
      </c>
      <c r="U24" s="58"/>
      <c r="V24" s="58"/>
      <c r="W24" s="58"/>
      <c r="X24" s="58"/>
    </row>
    <row r="25" spans="1:24" x14ac:dyDescent="0.2">
      <c r="A25" s="192"/>
      <c r="B25" s="190" t="s">
        <v>187</v>
      </c>
      <c r="C25" s="190" t="s">
        <v>38</v>
      </c>
      <c r="D25" s="190"/>
      <c r="E25" s="190"/>
      <c r="F25" s="65"/>
      <c r="G25" s="144" t="s">
        <v>282</v>
      </c>
      <c r="H25" s="65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68">
        <f t="shared" si="8"/>
        <v>0</v>
      </c>
      <c r="T25" s="68">
        <f t="shared" si="8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92"/>
      <c r="B26" s="190"/>
      <c r="C26" s="193" t="s">
        <v>16</v>
      </c>
      <c r="D26" s="190" t="s">
        <v>40</v>
      </c>
      <c r="E26" s="190"/>
      <c r="F26" s="65"/>
      <c r="G26" s="144" t="s">
        <v>283</v>
      </c>
      <c r="H26" s="65"/>
      <c r="I26" s="50"/>
      <c r="J26" s="50"/>
      <c r="K26" s="50"/>
      <c r="L26" s="50"/>
      <c r="M26" s="50"/>
      <c r="N26" s="50"/>
      <c r="O26" s="50"/>
      <c r="P26" s="50"/>
      <c r="Q26" s="58"/>
      <c r="R26" s="58"/>
      <c r="S26" s="68">
        <f t="shared" si="8"/>
        <v>0</v>
      </c>
      <c r="T26" s="68">
        <f t="shared" si="8"/>
        <v>0</v>
      </c>
      <c r="U26" s="58"/>
      <c r="V26" s="58"/>
      <c r="W26" s="58"/>
      <c r="X26" s="58"/>
    </row>
    <row r="27" spans="1:24" x14ac:dyDescent="0.2">
      <c r="A27" s="192"/>
      <c r="B27" s="190"/>
      <c r="C27" s="193" t="s">
        <v>37</v>
      </c>
      <c r="D27" s="198" t="s">
        <v>46</v>
      </c>
      <c r="E27" s="190"/>
      <c r="F27" s="65"/>
      <c r="G27" s="144" t="s">
        <v>284</v>
      </c>
      <c r="H27" s="65"/>
      <c r="I27" s="50"/>
      <c r="J27" s="50"/>
      <c r="K27" s="50"/>
      <c r="L27" s="50"/>
      <c r="M27" s="50"/>
      <c r="N27" s="50"/>
      <c r="O27" s="50"/>
      <c r="P27" s="50"/>
      <c r="Q27" s="58"/>
      <c r="R27" s="58"/>
      <c r="S27" s="68">
        <f t="shared" si="8"/>
        <v>0</v>
      </c>
      <c r="T27" s="68">
        <f t="shared" si="8"/>
        <v>0</v>
      </c>
      <c r="U27" s="58"/>
      <c r="V27" s="58"/>
      <c r="W27" s="58"/>
      <c r="X27" s="58"/>
    </row>
    <row r="28" spans="1:24" x14ac:dyDescent="0.2">
      <c r="A28" s="192"/>
      <c r="B28" s="190" t="s">
        <v>204</v>
      </c>
      <c r="C28" s="190" t="s">
        <v>49</v>
      </c>
      <c r="D28" s="190"/>
      <c r="E28" s="190"/>
      <c r="F28" s="65"/>
      <c r="G28" s="144" t="s">
        <v>285</v>
      </c>
      <c r="H28" s="65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68">
        <f t="shared" si="8"/>
        <v>0</v>
      </c>
      <c r="T28" s="68">
        <f t="shared" si="8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92"/>
      <c r="B29" s="190"/>
      <c r="C29" s="193" t="s">
        <v>16</v>
      </c>
      <c r="D29" s="190" t="s">
        <v>51</v>
      </c>
      <c r="E29" s="190"/>
      <c r="F29" s="65"/>
      <c r="G29" s="144" t="s">
        <v>286</v>
      </c>
      <c r="H29" s="65"/>
      <c r="I29" s="68">
        <f>I30+I31</f>
        <v>0</v>
      </c>
      <c r="J29" s="68">
        <f t="shared" ref="J29:R29" si="11">J30+J31</f>
        <v>0</v>
      </c>
      <c r="K29" s="68">
        <f t="shared" si="11"/>
        <v>0</v>
      </c>
      <c r="L29" s="68">
        <f t="shared" si="11"/>
        <v>0</v>
      </c>
      <c r="M29" s="68">
        <f t="shared" si="11"/>
        <v>0</v>
      </c>
      <c r="N29" s="68">
        <f t="shared" si="11"/>
        <v>0</v>
      </c>
      <c r="O29" s="68">
        <f t="shared" si="11"/>
        <v>0</v>
      </c>
      <c r="P29" s="68">
        <f t="shared" si="11"/>
        <v>0</v>
      </c>
      <c r="Q29" s="68">
        <f t="shared" si="11"/>
        <v>0</v>
      </c>
      <c r="R29" s="68">
        <f t="shared" si="11"/>
        <v>0</v>
      </c>
      <c r="S29" s="68">
        <f t="shared" si="8"/>
        <v>0</v>
      </c>
      <c r="T29" s="68">
        <f t="shared" si="8"/>
        <v>0</v>
      </c>
      <c r="U29" s="68">
        <f>U30+U31</f>
        <v>0</v>
      </c>
      <c r="V29" s="68">
        <f>V30+V31</f>
        <v>0</v>
      </c>
      <c r="W29" s="68">
        <f>W30+W31</f>
        <v>0</v>
      </c>
      <c r="X29" s="68">
        <f>X30+X31</f>
        <v>0</v>
      </c>
    </row>
    <row r="30" spans="1:24" x14ac:dyDescent="0.2">
      <c r="A30" s="192"/>
      <c r="B30" s="190"/>
      <c r="C30" s="193"/>
      <c r="D30" s="194" t="s">
        <v>273</v>
      </c>
      <c r="E30" s="194" t="s">
        <v>521</v>
      </c>
      <c r="F30" s="195"/>
      <c r="G30" s="145" t="s">
        <v>522</v>
      </c>
      <c r="H30" s="65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68">
        <f>I30-K30+M30-O30+Q30</f>
        <v>0</v>
      </c>
      <c r="T30" s="68">
        <f>J30-L30+N30-P30+R30</f>
        <v>0</v>
      </c>
      <c r="U30" s="58"/>
      <c r="V30" s="58"/>
      <c r="W30" s="58"/>
      <c r="X30" s="58"/>
    </row>
    <row r="31" spans="1:24" x14ac:dyDescent="0.2">
      <c r="A31" s="192"/>
      <c r="B31" s="190"/>
      <c r="C31" s="193"/>
      <c r="D31" s="194" t="s">
        <v>275</v>
      </c>
      <c r="E31" s="194" t="s">
        <v>523</v>
      </c>
      <c r="F31" s="195"/>
      <c r="G31" s="145" t="s">
        <v>524</v>
      </c>
      <c r="H31" s="65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68">
        <f>I31-K31+M31-O31+Q31</f>
        <v>0</v>
      </c>
      <c r="T31" s="68">
        <f>J31-L31+N31-P31+R31</f>
        <v>0</v>
      </c>
      <c r="U31" s="58"/>
      <c r="V31" s="58"/>
      <c r="W31" s="58"/>
      <c r="X31" s="58"/>
    </row>
    <row r="32" spans="1:24" x14ac:dyDescent="0.2">
      <c r="A32" s="192"/>
      <c r="B32" s="190"/>
      <c r="C32" s="193" t="s">
        <v>37</v>
      </c>
      <c r="D32" s="190" t="s">
        <v>278</v>
      </c>
      <c r="E32" s="190"/>
      <c r="F32" s="65"/>
      <c r="G32" s="146" t="s">
        <v>287</v>
      </c>
      <c r="H32" s="65"/>
      <c r="I32" s="50"/>
      <c r="J32" s="50"/>
      <c r="K32" s="50"/>
      <c r="L32" s="50"/>
      <c r="M32" s="50"/>
      <c r="N32" s="50"/>
      <c r="O32" s="50"/>
      <c r="P32" s="50"/>
      <c r="Q32" s="58"/>
      <c r="R32" s="58"/>
      <c r="S32" s="68">
        <f t="shared" si="8"/>
        <v>0</v>
      </c>
      <c r="T32" s="68">
        <f t="shared" si="8"/>
        <v>0</v>
      </c>
      <c r="U32" s="58"/>
      <c r="V32" s="58"/>
      <c r="W32" s="58"/>
      <c r="X32" s="58"/>
    </row>
    <row r="33" spans="1:24" x14ac:dyDescent="0.2">
      <c r="A33" s="191" t="s">
        <v>31</v>
      </c>
      <c r="B33" s="189" t="s">
        <v>288</v>
      </c>
      <c r="C33" s="190"/>
      <c r="D33" s="190"/>
      <c r="E33" s="190"/>
      <c r="F33" s="65"/>
      <c r="G33" s="144" t="s">
        <v>289</v>
      </c>
      <c r="H33" s="65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68">
        <f t="shared" si="8"/>
        <v>0</v>
      </c>
      <c r="T33" s="68">
        <f t="shared" si="8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192"/>
      <c r="B34" s="190" t="s">
        <v>267</v>
      </c>
      <c r="C34" s="190" t="s">
        <v>290</v>
      </c>
      <c r="D34" s="190"/>
      <c r="E34" s="190"/>
      <c r="F34" s="65"/>
      <c r="G34" s="144" t="s">
        <v>291</v>
      </c>
      <c r="H34" s="65"/>
      <c r="I34" s="50"/>
      <c r="J34" s="50"/>
      <c r="K34" s="50"/>
      <c r="L34" s="50"/>
      <c r="M34" s="50"/>
      <c r="N34" s="50"/>
      <c r="O34" s="50"/>
      <c r="P34" s="50"/>
      <c r="Q34" s="58"/>
      <c r="R34" s="58"/>
      <c r="S34" s="68">
        <f t="shared" si="8"/>
        <v>0</v>
      </c>
      <c r="T34" s="68">
        <f t="shared" si="8"/>
        <v>0</v>
      </c>
      <c r="U34" s="58"/>
      <c r="V34" s="58"/>
      <c r="W34" s="58"/>
      <c r="X34" s="58"/>
    </row>
    <row r="35" spans="1:24" x14ac:dyDescent="0.2">
      <c r="A35" s="192"/>
      <c r="B35" s="190" t="s">
        <v>60</v>
      </c>
      <c r="C35" s="190" t="s">
        <v>292</v>
      </c>
      <c r="D35" s="190"/>
      <c r="E35" s="190"/>
      <c r="F35" s="65"/>
      <c r="G35" s="144" t="s">
        <v>293</v>
      </c>
      <c r="H35" s="65"/>
      <c r="I35" s="50"/>
      <c r="J35" s="50"/>
      <c r="K35" s="50"/>
      <c r="L35" s="50"/>
      <c r="M35" s="50"/>
      <c r="N35" s="50"/>
      <c r="O35" s="50"/>
      <c r="P35" s="50"/>
      <c r="Q35" s="58"/>
      <c r="R35" s="58"/>
      <c r="S35" s="68">
        <f t="shared" si="8"/>
        <v>0</v>
      </c>
      <c r="T35" s="68">
        <f t="shared" si="8"/>
        <v>0</v>
      </c>
      <c r="U35" s="58"/>
      <c r="V35" s="58"/>
      <c r="W35" s="58"/>
      <c r="X35" s="58"/>
    </row>
    <row r="36" spans="1:24" x14ac:dyDescent="0.2">
      <c r="A36" s="192"/>
      <c r="B36" s="190" t="s">
        <v>187</v>
      </c>
      <c r="C36" s="190" t="s">
        <v>38</v>
      </c>
      <c r="D36" s="190"/>
      <c r="E36" s="190"/>
      <c r="F36" s="65"/>
      <c r="G36" s="144" t="s">
        <v>294</v>
      </c>
      <c r="H36" s="65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68">
        <f t="shared" si="8"/>
        <v>0</v>
      </c>
      <c r="T36" s="68">
        <f t="shared" si="8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192"/>
      <c r="B37" s="190"/>
      <c r="C37" s="193" t="s">
        <v>16</v>
      </c>
      <c r="D37" s="190" t="s">
        <v>224</v>
      </c>
      <c r="E37" s="190"/>
      <c r="F37" s="65"/>
      <c r="G37" s="144" t="s">
        <v>295</v>
      </c>
      <c r="H37" s="65"/>
      <c r="I37" s="50"/>
      <c r="J37" s="50"/>
      <c r="K37" s="50"/>
      <c r="L37" s="50"/>
      <c r="M37" s="50"/>
      <c r="N37" s="50"/>
      <c r="O37" s="50"/>
      <c r="P37" s="50"/>
      <c r="Q37" s="58"/>
      <c r="R37" s="58"/>
      <c r="S37" s="68">
        <f t="shared" si="8"/>
        <v>0</v>
      </c>
      <c r="T37" s="68">
        <f t="shared" si="8"/>
        <v>0</v>
      </c>
      <c r="U37" s="58"/>
      <c r="V37" s="58"/>
      <c r="W37" s="58"/>
      <c r="X37" s="58"/>
    </row>
    <row r="38" spans="1:24" x14ac:dyDescent="0.2">
      <c r="A38" s="192"/>
      <c r="B38" s="190"/>
      <c r="C38" s="193" t="s">
        <v>37</v>
      </c>
      <c r="D38" s="198" t="s">
        <v>46</v>
      </c>
      <c r="E38" s="190"/>
      <c r="F38" s="65"/>
      <c r="G38" s="144" t="s">
        <v>296</v>
      </c>
      <c r="H38" s="65"/>
      <c r="I38" s="50"/>
      <c r="J38" s="50"/>
      <c r="K38" s="50"/>
      <c r="L38" s="50"/>
      <c r="M38" s="50"/>
      <c r="N38" s="50"/>
      <c r="O38" s="50"/>
      <c r="P38" s="50"/>
      <c r="Q38" s="58"/>
      <c r="R38" s="58"/>
      <c r="S38" s="68">
        <f t="shared" si="8"/>
        <v>0</v>
      </c>
      <c r="T38" s="68">
        <f t="shared" si="8"/>
        <v>0</v>
      </c>
      <c r="U38" s="58"/>
      <c r="V38" s="58"/>
      <c r="W38" s="58"/>
      <c r="X38" s="58"/>
    </row>
    <row r="39" spans="1:24" x14ac:dyDescent="0.2">
      <c r="A39" s="192"/>
      <c r="B39" s="190" t="s">
        <v>204</v>
      </c>
      <c r="C39" s="190" t="s">
        <v>297</v>
      </c>
      <c r="D39" s="190"/>
      <c r="E39" s="190"/>
      <c r="F39" s="65"/>
      <c r="G39" s="144" t="s">
        <v>298</v>
      </c>
      <c r="H39" s="65"/>
      <c r="I39" s="50"/>
      <c r="J39" s="50"/>
      <c r="K39" s="50"/>
      <c r="L39" s="50"/>
      <c r="M39" s="50"/>
      <c r="N39" s="50"/>
      <c r="O39" s="50"/>
      <c r="P39" s="50"/>
      <c r="Q39" s="58"/>
      <c r="R39" s="58"/>
      <c r="S39" s="68">
        <f t="shared" si="8"/>
        <v>0</v>
      </c>
      <c r="T39" s="68">
        <f t="shared" si="8"/>
        <v>0</v>
      </c>
      <c r="U39" s="58"/>
      <c r="V39" s="58"/>
      <c r="W39" s="58"/>
      <c r="X39" s="58"/>
    </row>
    <row r="40" spans="1:24" x14ac:dyDescent="0.2">
      <c r="A40" s="199" t="s">
        <v>34</v>
      </c>
      <c r="B40" s="200" t="s">
        <v>299</v>
      </c>
      <c r="C40" s="198"/>
      <c r="D40" s="190"/>
      <c r="E40" s="190"/>
      <c r="F40" s="65"/>
      <c r="G40" s="144" t="s">
        <v>300</v>
      </c>
      <c r="H40" s="65"/>
      <c r="I40" s="50"/>
      <c r="J40" s="50"/>
      <c r="K40" s="50"/>
      <c r="L40" s="50"/>
      <c r="M40" s="50"/>
      <c r="N40" s="50"/>
      <c r="O40" s="50"/>
      <c r="P40" s="50"/>
      <c r="Q40" s="58"/>
      <c r="R40" s="58"/>
      <c r="S40" s="68">
        <f t="shared" si="8"/>
        <v>0</v>
      </c>
      <c r="T40" s="68">
        <f t="shared" si="8"/>
        <v>0</v>
      </c>
      <c r="U40" s="58"/>
      <c r="V40" s="58"/>
      <c r="W40" s="58"/>
      <c r="X40" s="58"/>
    </row>
    <row r="41" spans="1:24" x14ac:dyDescent="0.2">
      <c r="A41" s="189" t="s">
        <v>301</v>
      </c>
      <c r="B41" s="190"/>
      <c r="C41" s="198"/>
      <c r="D41" s="190"/>
      <c r="E41" s="201"/>
      <c r="F41" s="65"/>
      <c r="G41" s="144" t="s">
        <v>302</v>
      </c>
      <c r="H41" s="65"/>
      <c r="I41" s="107"/>
      <c r="J41" s="107"/>
      <c r="K41" s="107"/>
      <c r="L41" s="107"/>
      <c r="M41" s="107"/>
      <c r="N41" s="107"/>
      <c r="O41" s="107"/>
      <c r="P41" s="107"/>
      <c r="Q41" s="122"/>
      <c r="R41" s="122"/>
      <c r="S41" s="107"/>
      <c r="T41" s="107"/>
      <c r="U41" s="122"/>
      <c r="V41" s="122"/>
      <c r="W41" s="122"/>
      <c r="X41" s="122"/>
    </row>
    <row r="42" spans="1:24" x14ac:dyDescent="0.2">
      <c r="A42" s="191" t="s">
        <v>265</v>
      </c>
      <c r="B42" s="189" t="s">
        <v>11</v>
      </c>
      <c r="C42" s="198"/>
      <c r="D42" s="190"/>
      <c r="E42" s="202"/>
      <c r="F42" s="65"/>
      <c r="G42" s="144" t="s">
        <v>303</v>
      </c>
      <c r="H42" s="65"/>
      <c r="I42" s="76"/>
      <c r="J42" s="76"/>
      <c r="K42" s="76"/>
      <c r="L42" s="76"/>
      <c r="M42" s="76"/>
      <c r="N42" s="76"/>
      <c r="O42" s="76"/>
      <c r="P42" s="76"/>
      <c r="Q42" s="77"/>
      <c r="R42" s="77"/>
      <c r="S42" s="76"/>
      <c r="T42" s="76"/>
      <c r="U42" s="77"/>
      <c r="V42" s="77"/>
      <c r="W42" s="77"/>
      <c r="X42" s="77"/>
    </row>
    <row r="43" spans="1:24" x14ac:dyDescent="0.2">
      <c r="A43" s="191"/>
      <c r="B43" s="190" t="s">
        <v>267</v>
      </c>
      <c r="C43" s="296" t="s">
        <v>26</v>
      </c>
      <c r="D43" s="296"/>
      <c r="E43" s="201"/>
      <c r="F43" s="65"/>
      <c r="G43" s="144" t="s">
        <v>304</v>
      </c>
      <c r="H43" s="65"/>
      <c r="I43" s="76"/>
      <c r="J43" s="76"/>
      <c r="K43" s="76"/>
      <c r="L43" s="76"/>
      <c r="M43" s="76"/>
      <c r="N43" s="76"/>
      <c r="O43" s="76"/>
      <c r="P43" s="76"/>
      <c r="Q43" s="77"/>
      <c r="R43" s="77"/>
      <c r="S43" s="76"/>
      <c r="T43" s="76"/>
      <c r="U43" s="77"/>
      <c r="V43" s="77"/>
      <c r="W43" s="77"/>
      <c r="X43" s="77"/>
    </row>
    <row r="44" spans="1:24" ht="12.75" customHeight="1" x14ac:dyDescent="0.2">
      <c r="A44" s="191"/>
      <c r="B44" s="190"/>
      <c r="C44" s="203" t="s">
        <v>16</v>
      </c>
      <c r="D44" s="283" t="s">
        <v>305</v>
      </c>
      <c r="E44" s="283"/>
      <c r="F44" s="284"/>
      <c r="G44" s="144" t="s">
        <v>306</v>
      </c>
      <c r="H44" s="65"/>
      <c r="I44" s="76"/>
      <c r="J44" s="76"/>
      <c r="K44" s="76"/>
      <c r="L44" s="76"/>
      <c r="M44" s="76"/>
      <c r="N44" s="76"/>
      <c r="O44" s="76"/>
      <c r="P44" s="76"/>
      <c r="Q44" s="77"/>
      <c r="R44" s="77"/>
      <c r="S44" s="76"/>
      <c r="T44" s="76"/>
      <c r="U44" s="77"/>
      <c r="V44" s="77"/>
      <c r="W44" s="77"/>
      <c r="X44" s="77"/>
    </row>
    <row r="45" spans="1:24" x14ac:dyDescent="0.2">
      <c r="A45" s="191"/>
      <c r="B45" s="190"/>
      <c r="C45" s="203" t="s">
        <v>37</v>
      </c>
      <c r="D45" s="283" t="s">
        <v>278</v>
      </c>
      <c r="E45" s="283"/>
      <c r="F45" s="284"/>
      <c r="G45" s="213" t="s">
        <v>307</v>
      </c>
      <c r="H45" s="65"/>
      <c r="I45" s="76"/>
      <c r="J45" s="76"/>
      <c r="K45" s="76"/>
      <c r="L45" s="76"/>
      <c r="M45" s="76"/>
      <c r="N45" s="76"/>
      <c r="O45" s="76"/>
      <c r="P45" s="76"/>
      <c r="Q45" s="77"/>
      <c r="R45" s="77"/>
      <c r="S45" s="76"/>
      <c r="T45" s="76"/>
      <c r="U45" s="77"/>
      <c r="V45" s="77"/>
      <c r="W45" s="77"/>
      <c r="X45" s="77"/>
    </row>
    <row r="46" spans="1:24" x14ac:dyDescent="0.2">
      <c r="A46" s="191"/>
      <c r="B46" s="190" t="s">
        <v>60</v>
      </c>
      <c r="C46" s="198" t="s">
        <v>38</v>
      </c>
      <c r="D46" s="190"/>
      <c r="E46" s="190"/>
      <c r="F46" s="65"/>
      <c r="G46" s="144" t="s">
        <v>308</v>
      </c>
      <c r="H46" s="65"/>
      <c r="I46" s="76"/>
      <c r="J46" s="76"/>
      <c r="K46" s="76"/>
      <c r="L46" s="76"/>
      <c r="M46" s="76"/>
      <c r="N46" s="76"/>
      <c r="O46" s="76"/>
      <c r="P46" s="76"/>
      <c r="Q46" s="77"/>
      <c r="R46" s="77"/>
      <c r="S46" s="76"/>
      <c r="T46" s="76"/>
      <c r="U46" s="77"/>
      <c r="V46" s="77"/>
      <c r="W46" s="77"/>
      <c r="X46" s="77"/>
    </row>
    <row r="47" spans="1:24" x14ac:dyDescent="0.2">
      <c r="A47" s="191"/>
      <c r="B47" s="190"/>
      <c r="C47" s="193" t="s">
        <v>16</v>
      </c>
      <c r="D47" s="190" t="s">
        <v>40</v>
      </c>
      <c r="E47" s="190"/>
      <c r="F47" s="65"/>
      <c r="G47" s="144" t="s">
        <v>309</v>
      </c>
      <c r="H47" s="65"/>
      <c r="I47" s="76"/>
      <c r="J47" s="76"/>
      <c r="K47" s="76"/>
      <c r="L47" s="76"/>
      <c r="M47" s="76"/>
      <c r="N47" s="76"/>
      <c r="O47" s="76"/>
      <c r="P47" s="76"/>
      <c r="Q47" s="77"/>
      <c r="R47" s="77"/>
      <c r="S47" s="76"/>
      <c r="T47" s="76"/>
      <c r="U47" s="77"/>
      <c r="V47" s="77"/>
      <c r="W47" s="77"/>
      <c r="X47" s="77"/>
    </row>
    <row r="48" spans="1:24" x14ac:dyDescent="0.2">
      <c r="A48" s="191"/>
      <c r="B48" s="190"/>
      <c r="C48" s="205" t="s">
        <v>37</v>
      </c>
      <c r="D48" s="190" t="s">
        <v>46</v>
      </c>
      <c r="E48" s="190"/>
      <c r="F48" s="65"/>
      <c r="G48" s="144" t="s">
        <v>310</v>
      </c>
      <c r="H48" s="65"/>
      <c r="I48" s="76"/>
      <c r="J48" s="76"/>
      <c r="K48" s="76"/>
      <c r="L48" s="76"/>
      <c r="M48" s="76"/>
      <c r="N48" s="76"/>
      <c r="O48" s="76"/>
      <c r="P48" s="76"/>
      <c r="Q48" s="77"/>
      <c r="R48" s="77"/>
      <c r="S48" s="76"/>
      <c r="T48" s="76"/>
      <c r="U48" s="77"/>
      <c r="V48" s="77"/>
      <c r="W48" s="77"/>
      <c r="X48" s="77"/>
    </row>
    <row r="49" spans="1:99" x14ac:dyDescent="0.2">
      <c r="A49" s="192"/>
      <c r="B49" s="190" t="s">
        <v>187</v>
      </c>
      <c r="C49" s="198" t="s">
        <v>49</v>
      </c>
      <c r="D49" s="190"/>
      <c r="E49" s="190"/>
      <c r="F49" s="65"/>
      <c r="G49" s="144" t="s">
        <v>311</v>
      </c>
      <c r="H49" s="65"/>
      <c r="I49" s="76"/>
      <c r="J49" s="76"/>
      <c r="K49" s="76"/>
      <c r="L49" s="76"/>
      <c r="M49" s="76"/>
      <c r="N49" s="76"/>
      <c r="O49" s="76"/>
      <c r="P49" s="76"/>
      <c r="Q49" s="77"/>
      <c r="R49" s="77"/>
      <c r="S49" s="76"/>
      <c r="T49" s="76"/>
      <c r="U49" s="77"/>
      <c r="V49" s="77"/>
      <c r="W49" s="77"/>
      <c r="X49" s="77"/>
    </row>
    <row r="50" spans="1:99" x14ac:dyDescent="0.2">
      <c r="A50" s="192"/>
      <c r="B50" s="190"/>
      <c r="C50" s="203" t="s">
        <v>16</v>
      </c>
      <c r="D50" s="287" t="s">
        <v>312</v>
      </c>
      <c r="E50" s="287"/>
      <c r="F50" s="284"/>
      <c r="G50" s="144" t="s">
        <v>313</v>
      </c>
      <c r="H50" s="65"/>
      <c r="I50" s="76"/>
      <c r="J50" s="76"/>
      <c r="K50" s="76"/>
      <c r="L50" s="76"/>
      <c r="M50" s="76"/>
      <c r="N50" s="76"/>
      <c r="O50" s="76"/>
      <c r="P50" s="76"/>
      <c r="Q50" s="77"/>
      <c r="R50" s="77"/>
      <c r="S50" s="76"/>
      <c r="T50" s="76"/>
      <c r="U50" s="77"/>
      <c r="V50" s="77"/>
      <c r="W50" s="77"/>
      <c r="X50" s="77"/>
    </row>
    <row r="51" spans="1:99" x14ac:dyDescent="0.2">
      <c r="A51" s="192"/>
      <c r="B51" s="190"/>
      <c r="C51" s="203" t="s">
        <v>37</v>
      </c>
      <c r="D51" s="287" t="s">
        <v>278</v>
      </c>
      <c r="E51" s="287"/>
      <c r="F51" s="284"/>
      <c r="G51" s="144" t="s">
        <v>314</v>
      </c>
      <c r="H51" s="65"/>
      <c r="I51" s="76"/>
      <c r="J51" s="76"/>
      <c r="K51" s="76"/>
      <c r="L51" s="76"/>
      <c r="M51" s="76"/>
      <c r="N51" s="76"/>
      <c r="O51" s="76"/>
      <c r="P51" s="76"/>
      <c r="Q51" s="77"/>
      <c r="R51" s="77"/>
      <c r="S51" s="76"/>
      <c r="T51" s="76"/>
      <c r="U51" s="77"/>
      <c r="V51" s="77"/>
      <c r="W51" s="77"/>
      <c r="X51" s="77"/>
    </row>
    <row r="52" spans="1:99" x14ac:dyDescent="0.2">
      <c r="A52" s="191" t="s">
        <v>315</v>
      </c>
      <c r="B52" s="189" t="s">
        <v>288</v>
      </c>
      <c r="C52" s="198"/>
      <c r="D52" s="190"/>
      <c r="E52" s="190"/>
      <c r="F52" s="65"/>
      <c r="G52" s="144" t="s">
        <v>316</v>
      </c>
      <c r="H52" s="65"/>
      <c r="I52" s="76"/>
      <c r="J52" s="76"/>
      <c r="K52" s="76"/>
      <c r="L52" s="76"/>
      <c r="M52" s="76"/>
      <c r="N52" s="76"/>
      <c r="O52" s="76"/>
      <c r="P52" s="76"/>
      <c r="Q52" s="77"/>
      <c r="R52" s="77"/>
      <c r="S52" s="76"/>
      <c r="T52" s="76"/>
      <c r="U52" s="77"/>
      <c r="V52" s="77"/>
      <c r="W52" s="77"/>
      <c r="X52" s="77"/>
    </row>
    <row r="53" spans="1:99" x14ac:dyDescent="0.2">
      <c r="A53" s="191"/>
      <c r="B53" s="190" t="s">
        <v>267</v>
      </c>
      <c r="C53" s="198" t="s">
        <v>38</v>
      </c>
      <c r="D53" s="190"/>
      <c r="E53" s="190"/>
      <c r="F53" s="65"/>
      <c r="G53" s="144" t="s">
        <v>317</v>
      </c>
      <c r="H53" s="65"/>
      <c r="I53" s="76"/>
      <c r="J53" s="76"/>
      <c r="K53" s="76"/>
      <c r="L53" s="76"/>
      <c r="M53" s="76"/>
      <c r="N53" s="76"/>
      <c r="O53" s="76"/>
      <c r="P53" s="76"/>
      <c r="Q53" s="77"/>
      <c r="R53" s="77"/>
      <c r="S53" s="76"/>
      <c r="T53" s="76"/>
      <c r="U53" s="77"/>
      <c r="V53" s="77"/>
      <c r="W53" s="77"/>
      <c r="X53" s="77"/>
    </row>
    <row r="54" spans="1:99" x14ac:dyDescent="0.2">
      <c r="A54" s="191"/>
      <c r="B54" s="190" t="s">
        <v>60</v>
      </c>
      <c r="C54" s="198" t="s">
        <v>297</v>
      </c>
      <c r="D54" s="190"/>
      <c r="E54" s="190"/>
      <c r="F54" s="65"/>
      <c r="G54" s="144" t="s">
        <v>318</v>
      </c>
      <c r="H54" s="65"/>
      <c r="I54" s="76"/>
      <c r="J54" s="76"/>
      <c r="K54" s="76"/>
      <c r="L54" s="76"/>
      <c r="M54" s="76"/>
      <c r="N54" s="76"/>
      <c r="O54" s="76"/>
      <c r="P54" s="76"/>
      <c r="Q54" s="77"/>
      <c r="R54" s="77"/>
      <c r="S54" s="76"/>
      <c r="T54" s="76"/>
      <c r="U54" s="77"/>
      <c r="V54" s="77"/>
      <c r="W54" s="77"/>
      <c r="X54" s="77"/>
      <c r="Y54" s="17"/>
    </row>
    <row r="55" spans="1:99" s="1" customFormat="1" x14ac:dyDescent="0.2">
      <c r="A55" s="206" t="s">
        <v>319</v>
      </c>
      <c r="B55" s="207"/>
      <c r="C55" s="207"/>
      <c r="D55" s="190"/>
      <c r="E55" s="190"/>
      <c r="F55" s="65"/>
      <c r="G55" s="144" t="s">
        <v>320</v>
      </c>
      <c r="H55" s="65"/>
      <c r="I55" s="68">
        <f t="shared" ref="I55:R55" si="14">SUM(I10,I41)</f>
        <v>0</v>
      </c>
      <c r="J55" s="68">
        <f t="shared" si="14"/>
        <v>0</v>
      </c>
      <c r="K55" s="68">
        <f t="shared" si="14"/>
        <v>0</v>
      </c>
      <c r="L55" s="68">
        <f t="shared" si="14"/>
        <v>0</v>
      </c>
      <c r="M55" s="68">
        <f t="shared" si="14"/>
        <v>0</v>
      </c>
      <c r="N55" s="68">
        <f t="shared" si="14"/>
        <v>0</v>
      </c>
      <c r="O55" s="68">
        <f t="shared" si="14"/>
        <v>0</v>
      </c>
      <c r="P55" s="68">
        <f t="shared" si="14"/>
        <v>0</v>
      </c>
      <c r="Q55" s="68">
        <f t="shared" si="14"/>
        <v>0</v>
      </c>
      <c r="R55" s="68">
        <f t="shared" si="14"/>
        <v>0</v>
      </c>
      <c r="S55" s="68">
        <f>I55-K55+M55-O55+Q55</f>
        <v>0</v>
      </c>
      <c r="T55" s="68">
        <f>J55-L55+N55-P55+R55</f>
        <v>0</v>
      </c>
      <c r="U55" s="68">
        <f>SUM(U10,U41)</f>
        <v>0</v>
      </c>
      <c r="V55" s="68">
        <f>SUM(V10,V41)</f>
        <v>0</v>
      </c>
      <c r="W55" s="68">
        <f>SUM(W10,W41)</f>
        <v>0</v>
      </c>
      <c r="X55" s="68">
        <f>SUM(X10,X41)</f>
        <v>0</v>
      </c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</row>
    <row r="56" spans="1:99" x14ac:dyDescent="0.2">
      <c r="A56" s="17"/>
      <c r="B56" s="17"/>
      <c r="C56" s="17"/>
      <c r="D56" s="17"/>
      <c r="E56" s="17"/>
      <c r="F56" s="17"/>
      <c r="G56" s="23" t="s">
        <v>321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9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9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9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9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9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9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9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9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  <row r="1639" spans="1:49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  <c r="AP1639" s="17"/>
      <c r="AQ1639" s="17"/>
      <c r="AR1639" s="17"/>
      <c r="AS1639" s="17"/>
      <c r="AT1639" s="17"/>
      <c r="AU1639" s="17"/>
      <c r="AV1639" s="17"/>
      <c r="AW1639" s="17"/>
    </row>
    <row r="1640" spans="1:49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  <c r="AP1640" s="17"/>
      <c r="AQ1640" s="17"/>
      <c r="AR1640" s="17"/>
      <c r="AS1640" s="17"/>
      <c r="AT1640" s="17"/>
      <c r="AU1640" s="17"/>
      <c r="AV1640" s="17"/>
      <c r="AW1640" s="17"/>
    </row>
    <row r="1641" spans="1:49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  <c r="AP1641" s="17"/>
      <c r="AQ1641" s="17"/>
      <c r="AR1641" s="17"/>
      <c r="AS1641" s="17"/>
      <c r="AT1641" s="17"/>
      <c r="AU1641" s="17"/>
      <c r="AV1641" s="17"/>
      <c r="AW1641" s="17"/>
    </row>
    <row r="1642" spans="1:49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  <c r="AP1642" s="17"/>
      <c r="AQ1642" s="17"/>
      <c r="AR1642" s="17"/>
      <c r="AS1642" s="17"/>
      <c r="AT1642" s="17"/>
      <c r="AU1642" s="17"/>
      <c r="AV1642" s="17"/>
      <c r="AW1642" s="17"/>
    </row>
    <row r="1643" spans="1:49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  <c r="AP1643" s="17"/>
      <c r="AQ1643" s="17"/>
      <c r="AR1643" s="17"/>
      <c r="AS1643" s="17"/>
      <c r="AT1643" s="17"/>
      <c r="AU1643" s="17"/>
      <c r="AV1643" s="17"/>
      <c r="AW1643" s="17"/>
    </row>
    <row r="1644" spans="1:49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  <c r="AP1644" s="17"/>
      <c r="AQ1644" s="17"/>
      <c r="AR1644" s="17"/>
      <c r="AS1644" s="17"/>
      <c r="AT1644" s="17"/>
      <c r="AU1644" s="17"/>
      <c r="AV1644" s="17"/>
      <c r="AW1644" s="17"/>
    </row>
    <row r="1645" spans="1:49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  <c r="AP1645" s="17"/>
      <c r="AQ1645" s="17"/>
      <c r="AR1645" s="17"/>
      <c r="AS1645" s="17"/>
      <c r="AT1645" s="17"/>
      <c r="AU1645" s="17"/>
      <c r="AV1645" s="17"/>
      <c r="AW1645" s="17"/>
    </row>
    <row r="1646" spans="1:49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  <c r="AP1646" s="17"/>
      <c r="AQ1646" s="17"/>
      <c r="AR1646" s="17"/>
      <c r="AS1646" s="17"/>
      <c r="AT1646" s="17"/>
      <c r="AU1646" s="17"/>
      <c r="AV1646" s="17"/>
      <c r="AW1646" s="17"/>
    </row>
    <row r="1647" spans="1:49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  <c r="AP1647" s="17"/>
      <c r="AQ1647" s="17"/>
      <c r="AR1647" s="17"/>
      <c r="AS1647" s="17"/>
      <c r="AT1647" s="17"/>
      <c r="AU1647" s="17"/>
      <c r="AV1647" s="17"/>
      <c r="AW1647" s="17"/>
    </row>
    <row r="1648" spans="1:49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  <c r="AP1648" s="17"/>
      <c r="AQ1648" s="17"/>
      <c r="AR1648" s="17"/>
      <c r="AS1648" s="17"/>
      <c r="AT1648" s="17"/>
      <c r="AU1648" s="17"/>
      <c r="AV1648" s="17"/>
      <c r="AW1648" s="17"/>
    </row>
    <row r="1649" spans="1:49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  <c r="AP1649" s="17"/>
      <c r="AQ1649" s="17"/>
      <c r="AR1649" s="17"/>
      <c r="AS1649" s="17"/>
      <c r="AT1649" s="17"/>
      <c r="AU1649" s="17"/>
      <c r="AV1649" s="17"/>
      <c r="AW1649" s="17"/>
    </row>
    <row r="1650" spans="1:49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  <c r="AP1650" s="17"/>
      <c r="AQ1650" s="17"/>
      <c r="AR1650" s="17"/>
      <c r="AS1650" s="17"/>
      <c r="AT1650" s="17"/>
      <c r="AU1650" s="17"/>
      <c r="AV1650" s="17"/>
      <c r="AW1650" s="17"/>
    </row>
    <row r="1651" spans="1:49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  <c r="AP1651" s="17"/>
      <c r="AQ1651" s="17"/>
      <c r="AR1651" s="17"/>
      <c r="AS1651" s="17"/>
      <c r="AT1651" s="17"/>
      <c r="AU1651" s="17"/>
      <c r="AV1651" s="17"/>
      <c r="AW1651" s="17"/>
    </row>
    <row r="1652" spans="1:49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  <c r="AP1652" s="17"/>
      <c r="AQ1652" s="17"/>
      <c r="AR1652" s="17"/>
      <c r="AS1652" s="17"/>
      <c r="AT1652" s="17"/>
      <c r="AU1652" s="17"/>
      <c r="AV1652" s="17"/>
      <c r="AW1652" s="17"/>
    </row>
  </sheetData>
  <sheetProtection password="B144" sheet="1" objects="1" scenarios="1" selectLockedCells="1"/>
  <mergeCells count="21">
    <mergeCell ref="D51:F51"/>
    <mergeCell ref="A8:X8"/>
    <mergeCell ref="C43:D43"/>
    <mergeCell ref="S6:T7"/>
    <mergeCell ref="A6:F7"/>
    <mergeCell ref="D45:F45"/>
    <mergeCell ref="G6:G7"/>
    <mergeCell ref="D50:F50"/>
    <mergeCell ref="O6:P7"/>
    <mergeCell ref="D44:F44"/>
    <mergeCell ref="A1:X1"/>
    <mergeCell ref="A2:X2"/>
    <mergeCell ref="A3:X3"/>
    <mergeCell ref="A4:X4"/>
    <mergeCell ref="H6:H7"/>
    <mergeCell ref="W6:X7"/>
    <mergeCell ref="U6:V7"/>
    <mergeCell ref="I6:J7"/>
    <mergeCell ref="K6:L7"/>
    <mergeCell ref="Q6:R7"/>
    <mergeCell ref="M6:N7"/>
  </mergeCells>
  <phoneticPr fontId="2" type="noConversion"/>
  <conditionalFormatting sqref="I21:R24 I34:R35 I37:R40 I26:R27 U21:X24 I53:X54 U26:X27 I50:X51 I47:X48 I44:X45 U34:X35 U37:X40 I29:R32 R19:T19 U29:X32 R17:R18 J13:R16 I13:I19 J17:Q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55 S10:X55">
      <formula1>0</formula1>
    </dataValidation>
    <dataValidation type="decimal" allowBlank="1" showInputMessage="1" showErrorMessage="1" errorTitle="Invalid entry!" error="Accepts greater than or equal to zero only." sqref="Q9:R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6c3 &amp;U
 Page &amp;P of &amp;N 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7169" r:id="rId4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CU1652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4.42578125" customWidth="1"/>
    <col min="7" max="7" width="18.28515625" bestFit="1" customWidth="1"/>
    <col min="8" max="8" width="10.710937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0" t="s">
        <v>252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0" t="s">
        <v>253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0" t="s">
        <v>472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0" t="s">
        <v>1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15" t="s">
        <v>2</v>
      </c>
      <c r="B6" s="316"/>
      <c r="C6" s="316"/>
      <c r="D6" s="316"/>
      <c r="E6" s="316"/>
      <c r="F6" s="317"/>
      <c r="G6" s="308" t="s">
        <v>3</v>
      </c>
      <c r="H6" s="290" t="s">
        <v>554</v>
      </c>
      <c r="I6" s="327" t="s">
        <v>254</v>
      </c>
      <c r="J6" s="326"/>
      <c r="K6" s="325" t="s">
        <v>255</v>
      </c>
      <c r="L6" s="326"/>
      <c r="M6" s="325" t="s">
        <v>473</v>
      </c>
      <c r="N6" s="326"/>
      <c r="O6" s="325" t="s">
        <v>474</v>
      </c>
      <c r="P6" s="326"/>
      <c r="Q6" s="321" t="s">
        <v>258</v>
      </c>
      <c r="R6" s="322"/>
      <c r="S6" s="321" t="s">
        <v>259</v>
      </c>
      <c r="T6" s="322"/>
      <c r="U6" s="325" t="s">
        <v>260</v>
      </c>
      <c r="V6" s="326"/>
      <c r="W6" s="321" t="s">
        <v>261</v>
      </c>
      <c r="X6" s="322"/>
    </row>
    <row r="7" spans="1:44" x14ac:dyDescent="0.2">
      <c r="A7" s="318"/>
      <c r="B7" s="319"/>
      <c r="C7" s="319"/>
      <c r="D7" s="319"/>
      <c r="E7" s="319"/>
      <c r="F7" s="320"/>
      <c r="G7" s="309"/>
      <c r="H7" s="291"/>
      <c r="I7" s="323"/>
      <c r="J7" s="324"/>
      <c r="K7" s="323"/>
      <c r="L7" s="324"/>
      <c r="M7" s="323"/>
      <c r="N7" s="324"/>
      <c r="O7" s="323"/>
      <c r="P7" s="324"/>
      <c r="Q7" s="323"/>
      <c r="R7" s="324"/>
      <c r="S7" s="323"/>
      <c r="T7" s="324"/>
      <c r="U7" s="323"/>
      <c r="V7" s="324"/>
      <c r="W7" s="323"/>
      <c r="X7" s="324"/>
    </row>
    <row r="8" spans="1:44" s="25" customFormat="1" ht="17.25" customHeight="1" x14ac:dyDescent="0.2">
      <c r="A8" s="312" t="s">
        <v>262</v>
      </c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4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11"/>
      <c r="B9" s="212"/>
      <c r="C9" s="212"/>
      <c r="D9" s="212"/>
      <c r="E9" s="212"/>
      <c r="F9" s="188"/>
      <c r="G9" s="188"/>
      <c r="H9" s="212"/>
      <c r="I9" s="44" t="s">
        <v>9</v>
      </c>
      <c r="J9" s="44" t="s">
        <v>10</v>
      </c>
      <c r="K9" s="44" t="s">
        <v>9</v>
      </c>
      <c r="L9" s="44" t="s">
        <v>10</v>
      </c>
      <c r="M9" s="44" t="s">
        <v>9</v>
      </c>
      <c r="N9" s="44" t="s">
        <v>10</v>
      </c>
      <c r="O9" s="44" t="s">
        <v>9</v>
      </c>
      <c r="P9" s="44" t="s">
        <v>10</v>
      </c>
      <c r="Q9" s="44" t="s">
        <v>9</v>
      </c>
      <c r="R9" s="44" t="s">
        <v>10</v>
      </c>
      <c r="S9" s="44" t="s">
        <v>9</v>
      </c>
      <c r="T9" s="44" t="s">
        <v>10</v>
      </c>
      <c r="U9" s="44" t="s">
        <v>9</v>
      </c>
      <c r="V9" s="44" t="s">
        <v>10</v>
      </c>
      <c r="W9" s="44" t="s">
        <v>9</v>
      </c>
      <c r="X9" s="44" t="s">
        <v>10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89" t="s">
        <v>263</v>
      </c>
      <c r="B10" s="190"/>
      <c r="C10" s="190"/>
      <c r="D10" s="190"/>
      <c r="E10" s="190"/>
      <c r="F10" s="65"/>
      <c r="G10" s="144" t="s">
        <v>264</v>
      </c>
      <c r="H10" s="65"/>
      <c r="I10" s="12">
        <f t="shared" ref="I10:R10" si="0">SUM(I11,I33,I40)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68">
        <f t="shared" ref="S10:S55" si="1">I10-K10+M10-O10+Q10</f>
        <v>0</v>
      </c>
      <c r="T10" s="68">
        <f t="shared" ref="T10:T55" si="2">J10-L10+N10-P10+R10</f>
        <v>0</v>
      </c>
      <c r="U10" s="12">
        <f>SUM(U11,U33,U40)</f>
        <v>0</v>
      </c>
      <c r="V10" s="12">
        <f>SUM(V11,V33,V40)</f>
        <v>0</v>
      </c>
      <c r="W10" s="12">
        <f>SUM(W11,W33,W40)</f>
        <v>0</v>
      </c>
      <c r="X10" s="12">
        <f>SUM(X11,X33,X40)</f>
        <v>0</v>
      </c>
    </row>
    <row r="11" spans="1:44" x14ac:dyDescent="0.2">
      <c r="A11" s="191" t="s">
        <v>265</v>
      </c>
      <c r="B11" s="189" t="s">
        <v>11</v>
      </c>
      <c r="C11" s="190"/>
      <c r="D11" s="190"/>
      <c r="E11" s="190"/>
      <c r="F11" s="65"/>
      <c r="G11" s="144" t="s">
        <v>266</v>
      </c>
      <c r="H11" s="65"/>
      <c r="I11" s="68">
        <f t="shared" ref="I11:R11" si="3">SUM(I12,I24,I25,I28)</f>
        <v>0</v>
      </c>
      <c r="J11" s="68">
        <f t="shared" si="3"/>
        <v>0</v>
      </c>
      <c r="K11" s="68">
        <f t="shared" si="3"/>
        <v>0</v>
      </c>
      <c r="L11" s="68">
        <f t="shared" si="3"/>
        <v>0</v>
      </c>
      <c r="M11" s="68">
        <f t="shared" si="3"/>
        <v>0</v>
      </c>
      <c r="N11" s="68">
        <f t="shared" si="3"/>
        <v>0</v>
      </c>
      <c r="O11" s="68">
        <f t="shared" si="3"/>
        <v>0</v>
      </c>
      <c r="P11" s="68">
        <f t="shared" si="3"/>
        <v>0</v>
      </c>
      <c r="Q11" s="68">
        <f t="shared" si="3"/>
        <v>0</v>
      </c>
      <c r="R11" s="68">
        <f t="shared" si="3"/>
        <v>0</v>
      </c>
      <c r="S11" s="68">
        <f t="shared" si="1"/>
        <v>0</v>
      </c>
      <c r="T11" s="68">
        <f t="shared" si="2"/>
        <v>0</v>
      </c>
      <c r="U11" s="68">
        <f>SUM(U12,U24,U25,U28)</f>
        <v>0</v>
      </c>
      <c r="V11" s="68">
        <f>SUM(V12,V24,V25,V28)</f>
        <v>0</v>
      </c>
      <c r="W11" s="68">
        <f>SUM(W12,W24,W25,W28)</f>
        <v>0</v>
      </c>
      <c r="X11" s="68">
        <f>SUM(X12,X24,X25,X28)</f>
        <v>0</v>
      </c>
    </row>
    <row r="12" spans="1:44" x14ac:dyDescent="0.2">
      <c r="A12" s="192"/>
      <c r="B12" s="190" t="s">
        <v>267</v>
      </c>
      <c r="C12" s="190" t="s">
        <v>514</v>
      </c>
      <c r="D12" s="190"/>
      <c r="E12" s="190"/>
      <c r="F12" s="65"/>
      <c r="G12" s="144" t="s">
        <v>268</v>
      </c>
      <c r="H12" s="65"/>
      <c r="I12" s="12">
        <f t="shared" ref="I12:R12" si="4">SUM(I13,I19,I20)</f>
        <v>0</v>
      </c>
      <c r="J12" s="12">
        <f t="shared" si="4"/>
        <v>0</v>
      </c>
      <c r="K12" s="12">
        <f t="shared" si="4"/>
        <v>0</v>
      </c>
      <c r="L12" s="12">
        <f t="shared" si="4"/>
        <v>0</v>
      </c>
      <c r="M12" s="12">
        <f t="shared" si="4"/>
        <v>0</v>
      </c>
      <c r="N12" s="12">
        <f t="shared" si="4"/>
        <v>0</v>
      </c>
      <c r="O12" s="12">
        <f t="shared" si="4"/>
        <v>0</v>
      </c>
      <c r="P12" s="12">
        <f t="shared" si="4"/>
        <v>0</v>
      </c>
      <c r="Q12" s="12">
        <f t="shared" si="4"/>
        <v>0</v>
      </c>
      <c r="R12" s="12">
        <f t="shared" si="4"/>
        <v>0</v>
      </c>
      <c r="S12" s="68">
        <f t="shared" si="1"/>
        <v>0</v>
      </c>
      <c r="T12" s="68">
        <f t="shared" si="2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192"/>
      <c r="B13" s="190"/>
      <c r="C13" s="193" t="s">
        <v>16</v>
      </c>
      <c r="D13" s="190" t="s">
        <v>20</v>
      </c>
      <c r="E13" s="190"/>
      <c r="F13" s="65"/>
      <c r="G13" s="144" t="s">
        <v>269</v>
      </c>
      <c r="H13" s="65"/>
      <c r="I13" s="68">
        <f>I14+I15+I16</f>
        <v>0</v>
      </c>
      <c r="J13" s="68">
        <f t="shared" ref="J13:R13" si="5">J14+J15+J16</f>
        <v>0</v>
      </c>
      <c r="K13" s="68">
        <f t="shared" si="5"/>
        <v>0</v>
      </c>
      <c r="L13" s="68">
        <f t="shared" si="5"/>
        <v>0</v>
      </c>
      <c r="M13" s="68">
        <f t="shared" si="5"/>
        <v>0</v>
      </c>
      <c r="N13" s="68">
        <f t="shared" si="5"/>
        <v>0</v>
      </c>
      <c r="O13" s="68">
        <f t="shared" si="5"/>
        <v>0</v>
      </c>
      <c r="P13" s="68">
        <f t="shared" si="5"/>
        <v>0</v>
      </c>
      <c r="Q13" s="68">
        <f t="shared" si="5"/>
        <v>0</v>
      </c>
      <c r="R13" s="68">
        <f t="shared" si="5"/>
        <v>0</v>
      </c>
      <c r="S13" s="68">
        <f t="shared" si="1"/>
        <v>0</v>
      </c>
      <c r="T13" s="68">
        <f t="shared" si="2"/>
        <v>0</v>
      </c>
      <c r="U13" s="68">
        <f>U14+U15+U16</f>
        <v>0</v>
      </c>
      <c r="V13" s="68">
        <f>V14+V15+V16</f>
        <v>0</v>
      </c>
      <c r="W13" s="68">
        <f>W14+W15+W16</f>
        <v>0</v>
      </c>
      <c r="X13" s="68">
        <f>X14+X15+X16</f>
        <v>0</v>
      </c>
    </row>
    <row r="14" spans="1:44" x14ac:dyDescent="0.2">
      <c r="A14" s="192"/>
      <c r="B14" s="190"/>
      <c r="C14" s="193"/>
      <c r="D14" s="194" t="s">
        <v>273</v>
      </c>
      <c r="E14" s="194" t="s">
        <v>515</v>
      </c>
      <c r="F14" s="195"/>
      <c r="G14" s="145" t="s">
        <v>516</v>
      </c>
      <c r="H14" s="65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68">
        <f t="shared" ref="S14:T16" si="6">I14-K14+M14-O14+Q14</f>
        <v>0</v>
      </c>
      <c r="T14" s="68">
        <f t="shared" si="6"/>
        <v>0</v>
      </c>
      <c r="U14" s="58"/>
      <c r="V14" s="58"/>
      <c r="W14" s="58"/>
      <c r="X14" s="58"/>
    </row>
    <row r="15" spans="1:44" x14ac:dyDescent="0.2">
      <c r="A15" s="192"/>
      <c r="B15" s="190"/>
      <c r="C15" s="193"/>
      <c r="D15" s="194" t="s">
        <v>275</v>
      </c>
      <c r="E15" s="196" t="s">
        <v>517</v>
      </c>
      <c r="F15" s="195"/>
      <c r="G15" s="145" t="s">
        <v>518</v>
      </c>
      <c r="H15" s="65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68">
        <f t="shared" si="6"/>
        <v>0</v>
      </c>
      <c r="T15" s="68">
        <f t="shared" si="6"/>
        <v>0</v>
      </c>
      <c r="U15" s="58"/>
      <c r="V15" s="58"/>
      <c r="W15" s="58"/>
      <c r="X15" s="58"/>
    </row>
    <row r="16" spans="1:44" x14ac:dyDescent="0.2">
      <c r="A16" s="192"/>
      <c r="B16" s="190"/>
      <c r="C16" s="193"/>
      <c r="D16" s="194" t="s">
        <v>277</v>
      </c>
      <c r="E16" s="196" t="s">
        <v>519</v>
      </c>
      <c r="F16" s="195"/>
      <c r="G16" s="145" t="s">
        <v>520</v>
      </c>
      <c r="H16" s="208" t="s">
        <v>508</v>
      </c>
      <c r="I16" s="68">
        <f t="shared" ref="I16:R16" si="7">SUM(I17:I18)</f>
        <v>0</v>
      </c>
      <c r="J16" s="68">
        <f t="shared" si="7"/>
        <v>0</v>
      </c>
      <c r="K16" s="68">
        <f t="shared" si="7"/>
        <v>0</v>
      </c>
      <c r="L16" s="68">
        <f t="shared" si="7"/>
        <v>0</v>
      </c>
      <c r="M16" s="68">
        <f t="shared" si="7"/>
        <v>0</v>
      </c>
      <c r="N16" s="68">
        <f t="shared" si="7"/>
        <v>0</v>
      </c>
      <c r="O16" s="68">
        <f t="shared" si="7"/>
        <v>0</v>
      </c>
      <c r="P16" s="68">
        <f t="shared" si="7"/>
        <v>0</v>
      </c>
      <c r="Q16" s="68">
        <f t="shared" si="7"/>
        <v>0</v>
      </c>
      <c r="R16" s="68">
        <f t="shared" si="7"/>
        <v>0</v>
      </c>
      <c r="S16" s="68">
        <f t="shared" si="6"/>
        <v>0</v>
      </c>
      <c r="T16" s="68">
        <f t="shared" si="6"/>
        <v>0</v>
      </c>
      <c r="U16" s="68">
        <f>SUM(U17:U18)</f>
        <v>0</v>
      </c>
      <c r="V16" s="68">
        <f>SUM(V17:V18)</f>
        <v>0</v>
      </c>
      <c r="W16" s="68">
        <f>SUM(W17:W18)</f>
        <v>0</v>
      </c>
      <c r="X16" s="68">
        <f>SUM(X17:X18)</f>
        <v>0</v>
      </c>
    </row>
    <row r="17" spans="1:24" x14ac:dyDescent="0.2">
      <c r="A17" s="192"/>
      <c r="B17" s="190"/>
      <c r="C17" s="193"/>
      <c r="D17" s="194"/>
      <c r="E17" s="196"/>
      <c r="F17" s="130"/>
      <c r="G17" s="145"/>
      <c r="H17" s="209">
        <v>1</v>
      </c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68">
        <f>I17-K17+M17-O17+Q17</f>
        <v>0</v>
      </c>
      <c r="T17" s="68">
        <f>J17-L17+N17-P17+R17</f>
        <v>0</v>
      </c>
      <c r="U17" s="58"/>
      <c r="V17" s="58"/>
      <c r="W17" s="58"/>
      <c r="X17" s="58"/>
    </row>
    <row r="18" spans="1:24" x14ac:dyDescent="0.2">
      <c r="A18" s="192"/>
      <c r="B18" s="190"/>
      <c r="C18" s="193"/>
      <c r="D18" s="194"/>
      <c r="E18" s="196"/>
      <c r="F18" s="195"/>
      <c r="G18" s="145"/>
      <c r="H18" s="210" t="str">
        <f>CHAR(132)</f>
        <v>„</v>
      </c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2"/>
      <c r="T18" s="12"/>
      <c r="U18" s="136"/>
      <c r="V18" s="136"/>
      <c r="W18" s="136"/>
      <c r="X18" s="136"/>
    </row>
    <row r="19" spans="1:24" x14ac:dyDescent="0.2">
      <c r="A19" s="192"/>
      <c r="B19" s="190"/>
      <c r="C19" s="193" t="s">
        <v>37</v>
      </c>
      <c r="D19" s="190" t="s">
        <v>23</v>
      </c>
      <c r="E19" s="190"/>
      <c r="F19" s="65"/>
      <c r="G19" s="144" t="s">
        <v>270</v>
      </c>
      <c r="H19" s="65"/>
      <c r="I19" s="76"/>
      <c r="J19" s="76"/>
      <c r="K19" s="76"/>
      <c r="L19" s="76"/>
      <c r="M19" s="76"/>
      <c r="N19" s="76"/>
      <c r="O19" s="76"/>
      <c r="P19" s="76"/>
      <c r="Q19" s="77"/>
      <c r="R19" s="77"/>
      <c r="S19" s="107"/>
      <c r="T19" s="107"/>
      <c r="U19" s="77"/>
      <c r="V19" s="77"/>
      <c r="W19" s="77"/>
      <c r="X19" s="77"/>
    </row>
    <row r="20" spans="1:24" x14ac:dyDescent="0.2">
      <c r="A20" s="192"/>
      <c r="B20" s="190"/>
      <c r="C20" s="193" t="s">
        <v>48</v>
      </c>
      <c r="D20" s="190" t="s">
        <v>271</v>
      </c>
      <c r="E20" s="190"/>
      <c r="F20" s="65"/>
      <c r="G20" s="144" t="s">
        <v>272</v>
      </c>
      <c r="H20" s="65"/>
      <c r="I20" s="12">
        <f t="shared" ref="I20:R20" si="8">SUM(I21,I22,I23)</f>
        <v>0</v>
      </c>
      <c r="J20" s="12">
        <f t="shared" si="8"/>
        <v>0</v>
      </c>
      <c r="K20" s="12">
        <f t="shared" si="8"/>
        <v>0</v>
      </c>
      <c r="L20" s="12">
        <f t="shared" si="8"/>
        <v>0</v>
      </c>
      <c r="M20" s="12">
        <f t="shared" si="8"/>
        <v>0</v>
      </c>
      <c r="N20" s="12">
        <f t="shared" si="8"/>
        <v>0</v>
      </c>
      <c r="O20" s="12">
        <f t="shared" si="8"/>
        <v>0</v>
      </c>
      <c r="P20" s="12">
        <f t="shared" si="8"/>
        <v>0</v>
      </c>
      <c r="Q20" s="69">
        <f t="shared" si="8"/>
        <v>0</v>
      </c>
      <c r="R20" s="69">
        <f t="shared" si="8"/>
        <v>0</v>
      </c>
      <c r="S20" s="68">
        <f t="shared" si="1"/>
        <v>0</v>
      </c>
      <c r="T20" s="68">
        <f t="shared" si="2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92"/>
      <c r="B21" s="190"/>
      <c r="C21" s="190"/>
      <c r="D21" s="190" t="s">
        <v>273</v>
      </c>
      <c r="E21" s="190" t="s">
        <v>29</v>
      </c>
      <c r="F21" s="65"/>
      <c r="G21" s="144" t="s">
        <v>274</v>
      </c>
      <c r="H21" s="65"/>
      <c r="I21" s="50"/>
      <c r="J21" s="50"/>
      <c r="K21" s="50"/>
      <c r="L21" s="50"/>
      <c r="M21" s="50"/>
      <c r="N21" s="50"/>
      <c r="O21" s="50"/>
      <c r="P21" s="50"/>
      <c r="Q21" s="58"/>
      <c r="R21" s="58"/>
      <c r="S21" s="68">
        <f t="shared" si="1"/>
        <v>0</v>
      </c>
      <c r="T21" s="68">
        <f t="shared" si="2"/>
        <v>0</v>
      </c>
      <c r="U21" s="58"/>
      <c r="V21" s="58"/>
      <c r="W21" s="58"/>
      <c r="X21" s="58"/>
    </row>
    <row r="22" spans="1:24" x14ac:dyDescent="0.2">
      <c r="A22" s="192"/>
      <c r="B22" s="190"/>
      <c r="C22" s="190"/>
      <c r="D22" s="190" t="s">
        <v>275</v>
      </c>
      <c r="E22" s="190" t="s">
        <v>32</v>
      </c>
      <c r="F22" s="65"/>
      <c r="G22" s="144" t="s">
        <v>276</v>
      </c>
      <c r="H22" s="65"/>
      <c r="I22" s="50"/>
      <c r="J22" s="50"/>
      <c r="K22" s="50"/>
      <c r="L22" s="50"/>
      <c r="M22" s="50"/>
      <c r="N22" s="50"/>
      <c r="O22" s="50"/>
      <c r="P22" s="50"/>
      <c r="Q22" s="58"/>
      <c r="R22" s="58"/>
      <c r="S22" s="68">
        <f t="shared" si="1"/>
        <v>0</v>
      </c>
      <c r="T22" s="68">
        <f t="shared" si="2"/>
        <v>0</v>
      </c>
      <c r="U22" s="58"/>
      <c r="V22" s="58"/>
      <c r="W22" s="58"/>
      <c r="X22" s="58"/>
    </row>
    <row r="23" spans="1:24" ht="12.75" customHeight="1" x14ac:dyDescent="0.2">
      <c r="A23" s="192"/>
      <c r="B23" s="190"/>
      <c r="C23" s="190"/>
      <c r="D23" s="190" t="s">
        <v>277</v>
      </c>
      <c r="E23" s="190" t="s">
        <v>278</v>
      </c>
      <c r="F23" s="197"/>
      <c r="G23" s="144" t="s">
        <v>279</v>
      </c>
      <c r="H23" s="65"/>
      <c r="I23" s="50"/>
      <c r="J23" s="50"/>
      <c r="K23" s="50"/>
      <c r="L23" s="50"/>
      <c r="M23" s="50"/>
      <c r="N23" s="50"/>
      <c r="O23" s="50"/>
      <c r="P23" s="50"/>
      <c r="Q23" s="58"/>
      <c r="R23" s="58"/>
      <c r="S23" s="68">
        <f t="shared" si="1"/>
        <v>0</v>
      </c>
      <c r="T23" s="68">
        <f t="shared" si="2"/>
        <v>0</v>
      </c>
      <c r="U23" s="58"/>
      <c r="V23" s="58"/>
      <c r="W23" s="58"/>
      <c r="X23" s="58"/>
    </row>
    <row r="24" spans="1:24" x14ac:dyDescent="0.2">
      <c r="A24" s="192"/>
      <c r="B24" s="190" t="s">
        <v>60</v>
      </c>
      <c r="C24" s="190" t="s">
        <v>280</v>
      </c>
      <c r="D24" s="190"/>
      <c r="E24" s="190"/>
      <c r="F24" s="197"/>
      <c r="G24" s="144" t="s">
        <v>281</v>
      </c>
      <c r="H24" s="65"/>
      <c r="I24" s="50"/>
      <c r="J24" s="50"/>
      <c r="K24" s="50"/>
      <c r="L24" s="50"/>
      <c r="M24" s="50"/>
      <c r="N24" s="50"/>
      <c r="O24" s="50"/>
      <c r="P24" s="50"/>
      <c r="Q24" s="58"/>
      <c r="R24" s="58"/>
      <c r="S24" s="68">
        <f t="shared" si="1"/>
        <v>0</v>
      </c>
      <c r="T24" s="68">
        <f t="shared" si="2"/>
        <v>0</v>
      </c>
      <c r="U24" s="58"/>
      <c r="V24" s="58"/>
      <c r="W24" s="58"/>
      <c r="X24" s="58"/>
    </row>
    <row r="25" spans="1:24" x14ac:dyDescent="0.2">
      <c r="A25" s="192"/>
      <c r="B25" s="190" t="s">
        <v>187</v>
      </c>
      <c r="C25" s="190" t="s">
        <v>38</v>
      </c>
      <c r="D25" s="190"/>
      <c r="E25" s="190"/>
      <c r="F25" s="65"/>
      <c r="G25" s="144" t="s">
        <v>282</v>
      </c>
      <c r="H25" s="65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68">
        <f t="shared" si="1"/>
        <v>0</v>
      </c>
      <c r="T25" s="68">
        <f t="shared" si="2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92"/>
      <c r="B26" s="190"/>
      <c r="C26" s="193" t="s">
        <v>16</v>
      </c>
      <c r="D26" s="190" t="s">
        <v>40</v>
      </c>
      <c r="E26" s="190"/>
      <c r="F26" s="65"/>
      <c r="G26" s="144" t="s">
        <v>283</v>
      </c>
      <c r="H26" s="65"/>
      <c r="I26" s="50"/>
      <c r="J26" s="50"/>
      <c r="K26" s="50"/>
      <c r="L26" s="50"/>
      <c r="M26" s="50"/>
      <c r="N26" s="50"/>
      <c r="O26" s="50"/>
      <c r="P26" s="50"/>
      <c r="Q26" s="58"/>
      <c r="R26" s="58"/>
      <c r="S26" s="68">
        <f t="shared" si="1"/>
        <v>0</v>
      </c>
      <c r="T26" s="68">
        <f t="shared" si="2"/>
        <v>0</v>
      </c>
      <c r="U26" s="58"/>
      <c r="V26" s="58"/>
      <c r="W26" s="58"/>
      <c r="X26" s="58"/>
    </row>
    <row r="27" spans="1:24" x14ac:dyDescent="0.2">
      <c r="A27" s="192"/>
      <c r="B27" s="190"/>
      <c r="C27" s="193" t="s">
        <v>37</v>
      </c>
      <c r="D27" s="198" t="s">
        <v>46</v>
      </c>
      <c r="E27" s="190"/>
      <c r="F27" s="65"/>
      <c r="G27" s="144" t="s">
        <v>284</v>
      </c>
      <c r="H27" s="65"/>
      <c r="I27" s="50"/>
      <c r="J27" s="50"/>
      <c r="K27" s="50"/>
      <c r="L27" s="50"/>
      <c r="M27" s="50"/>
      <c r="N27" s="50"/>
      <c r="O27" s="50"/>
      <c r="P27" s="50"/>
      <c r="Q27" s="58"/>
      <c r="R27" s="58"/>
      <c r="S27" s="68">
        <f t="shared" si="1"/>
        <v>0</v>
      </c>
      <c r="T27" s="68">
        <f t="shared" si="2"/>
        <v>0</v>
      </c>
      <c r="U27" s="58"/>
      <c r="V27" s="58"/>
      <c r="W27" s="58"/>
      <c r="X27" s="58"/>
    </row>
    <row r="28" spans="1:24" x14ac:dyDescent="0.2">
      <c r="A28" s="192"/>
      <c r="B28" s="190" t="s">
        <v>204</v>
      </c>
      <c r="C28" s="190" t="s">
        <v>49</v>
      </c>
      <c r="D28" s="190"/>
      <c r="E28" s="190"/>
      <c r="F28" s="65"/>
      <c r="G28" s="144" t="s">
        <v>285</v>
      </c>
      <c r="H28" s="65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68">
        <f t="shared" si="1"/>
        <v>0</v>
      </c>
      <c r="T28" s="68">
        <f t="shared" si="2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92"/>
      <c r="B29" s="190"/>
      <c r="C29" s="193" t="s">
        <v>16</v>
      </c>
      <c r="D29" s="190" t="s">
        <v>51</v>
      </c>
      <c r="E29" s="190"/>
      <c r="F29" s="65"/>
      <c r="G29" s="144" t="s">
        <v>286</v>
      </c>
      <c r="H29" s="65"/>
      <c r="I29" s="137">
        <f>I30+I31</f>
        <v>0</v>
      </c>
      <c r="J29" s="137">
        <f t="shared" ref="J29:R29" si="11">J30+J31</f>
        <v>0</v>
      </c>
      <c r="K29" s="137">
        <f t="shared" si="11"/>
        <v>0</v>
      </c>
      <c r="L29" s="137">
        <f t="shared" si="11"/>
        <v>0</v>
      </c>
      <c r="M29" s="137">
        <f t="shared" si="11"/>
        <v>0</v>
      </c>
      <c r="N29" s="137">
        <f t="shared" si="11"/>
        <v>0</v>
      </c>
      <c r="O29" s="137">
        <f t="shared" si="11"/>
        <v>0</v>
      </c>
      <c r="P29" s="137">
        <f t="shared" si="11"/>
        <v>0</v>
      </c>
      <c r="Q29" s="137">
        <f t="shared" si="11"/>
        <v>0</v>
      </c>
      <c r="R29" s="137">
        <f t="shared" si="11"/>
        <v>0</v>
      </c>
      <c r="S29" s="68">
        <f t="shared" si="1"/>
        <v>0</v>
      </c>
      <c r="T29" s="68">
        <f t="shared" si="2"/>
        <v>0</v>
      </c>
      <c r="U29" s="137">
        <f>U30+U31</f>
        <v>0</v>
      </c>
      <c r="V29" s="137">
        <f>V30+V31</f>
        <v>0</v>
      </c>
      <c r="W29" s="137">
        <f>W30+W31</f>
        <v>0</v>
      </c>
      <c r="X29" s="137">
        <f>X30+X31</f>
        <v>0</v>
      </c>
    </row>
    <row r="30" spans="1:24" x14ac:dyDescent="0.2">
      <c r="A30" s="192"/>
      <c r="B30" s="190"/>
      <c r="C30" s="193"/>
      <c r="D30" s="194" t="s">
        <v>273</v>
      </c>
      <c r="E30" s="194" t="s">
        <v>521</v>
      </c>
      <c r="F30" s="195"/>
      <c r="G30" s="145" t="s">
        <v>522</v>
      </c>
      <c r="H30" s="65"/>
      <c r="I30" s="50"/>
      <c r="J30" s="50"/>
      <c r="K30" s="50"/>
      <c r="L30" s="50"/>
      <c r="M30" s="50"/>
      <c r="N30" s="50"/>
      <c r="O30" s="50"/>
      <c r="P30" s="50"/>
      <c r="Q30" s="58"/>
      <c r="R30" s="58"/>
      <c r="S30" s="68">
        <f>I30-K30+M30-O30+Q30</f>
        <v>0</v>
      </c>
      <c r="T30" s="68">
        <f>J30-L30+N30-P30+R30</f>
        <v>0</v>
      </c>
      <c r="U30" s="58"/>
      <c r="V30" s="58"/>
      <c r="W30" s="58"/>
      <c r="X30" s="58"/>
    </row>
    <row r="31" spans="1:24" x14ac:dyDescent="0.2">
      <c r="A31" s="192"/>
      <c r="B31" s="190"/>
      <c r="C31" s="193"/>
      <c r="D31" s="194" t="s">
        <v>275</v>
      </c>
      <c r="E31" s="194" t="s">
        <v>523</v>
      </c>
      <c r="F31" s="195"/>
      <c r="G31" s="145" t="s">
        <v>524</v>
      </c>
      <c r="H31" s="65"/>
      <c r="I31" s="50"/>
      <c r="J31" s="50"/>
      <c r="K31" s="50"/>
      <c r="L31" s="50"/>
      <c r="M31" s="50"/>
      <c r="N31" s="50"/>
      <c r="O31" s="50"/>
      <c r="P31" s="50"/>
      <c r="Q31" s="58"/>
      <c r="R31" s="58"/>
      <c r="S31" s="68">
        <f>I31-K31+M31-O31+Q31</f>
        <v>0</v>
      </c>
      <c r="T31" s="68">
        <f>J31-L31+N31-P31+R31</f>
        <v>0</v>
      </c>
      <c r="U31" s="58"/>
      <c r="V31" s="58"/>
      <c r="W31" s="58"/>
      <c r="X31" s="58"/>
    </row>
    <row r="32" spans="1:24" x14ac:dyDescent="0.2">
      <c r="A32" s="192"/>
      <c r="B32" s="190"/>
      <c r="C32" s="193" t="s">
        <v>37</v>
      </c>
      <c r="D32" s="190" t="s">
        <v>278</v>
      </c>
      <c r="E32" s="190"/>
      <c r="F32" s="65"/>
      <c r="G32" s="146" t="s">
        <v>287</v>
      </c>
      <c r="H32" s="65"/>
      <c r="I32" s="50"/>
      <c r="J32" s="50"/>
      <c r="K32" s="50"/>
      <c r="L32" s="50"/>
      <c r="M32" s="50"/>
      <c r="N32" s="50"/>
      <c r="O32" s="50"/>
      <c r="P32" s="50"/>
      <c r="Q32" s="58"/>
      <c r="R32" s="58"/>
      <c r="S32" s="68">
        <f t="shared" si="1"/>
        <v>0</v>
      </c>
      <c r="T32" s="68">
        <f t="shared" si="2"/>
        <v>0</v>
      </c>
      <c r="U32" s="58"/>
      <c r="V32" s="58"/>
      <c r="W32" s="58"/>
      <c r="X32" s="58"/>
    </row>
    <row r="33" spans="1:24" x14ac:dyDescent="0.2">
      <c r="A33" s="191" t="s">
        <v>31</v>
      </c>
      <c r="B33" s="189" t="s">
        <v>288</v>
      </c>
      <c r="C33" s="190"/>
      <c r="D33" s="190"/>
      <c r="E33" s="190"/>
      <c r="F33" s="65"/>
      <c r="G33" s="144" t="s">
        <v>289</v>
      </c>
      <c r="H33" s="65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68">
        <f t="shared" si="1"/>
        <v>0</v>
      </c>
      <c r="T33" s="68">
        <f t="shared" si="2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192"/>
      <c r="B34" s="190" t="s">
        <v>267</v>
      </c>
      <c r="C34" s="190" t="s">
        <v>290</v>
      </c>
      <c r="D34" s="190"/>
      <c r="E34" s="190"/>
      <c r="F34" s="65"/>
      <c r="G34" s="144" t="s">
        <v>291</v>
      </c>
      <c r="H34" s="65"/>
      <c r="I34" s="50"/>
      <c r="J34" s="50"/>
      <c r="K34" s="50"/>
      <c r="L34" s="50"/>
      <c r="M34" s="50"/>
      <c r="N34" s="50"/>
      <c r="O34" s="50"/>
      <c r="P34" s="50"/>
      <c r="Q34" s="58"/>
      <c r="R34" s="58"/>
      <c r="S34" s="68">
        <f t="shared" si="1"/>
        <v>0</v>
      </c>
      <c r="T34" s="68">
        <f t="shared" si="2"/>
        <v>0</v>
      </c>
      <c r="U34" s="58"/>
      <c r="V34" s="58"/>
      <c r="W34" s="58"/>
      <c r="X34" s="58"/>
    </row>
    <row r="35" spans="1:24" x14ac:dyDescent="0.2">
      <c r="A35" s="192"/>
      <c r="B35" s="190" t="s">
        <v>60</v>
      </c>
      <c r="C35" s="190" t="s">
        <v>292</v>
      </c>
      <c r="D35" s="190"/>
      <c r="E35" s="190"/>
      <c r="F35" s="65"/>
      <c r="G35" s="144" t="s">
        <v>293</v>
      </c>
      <c r="H35" s="65"/>
      <c r="I35" s="50"/>
      <c r="J35" s="50"/>
      <c r="K35" s="50"/>
      <c r="L35" s="50"/>
      <c r="M35" s="50"/>
      <c r="N35" s="50"/>
      <c r="O35" s="50"/>
      <c r="P35" s="50"/>
      <c r="Q35" s="58"/>
      <c r="R35" s="58"/>
      <c r="S35" s="68">
        <f t="shared" si="1"/>
        <v>0</v>
      </c>
      <c r="T35" s="68">
        <f t="shared" si="2"/>
        <v>0</v>
      </c>
      <c r="U35" s="58"/>
      <c r="V35" s="58"/>
      <c r="W35" s="58"/>
      <c r="X35" s="58"/>
    </row>
    <row r="36" spans="1:24" x14ac:dyDescent="0.2">
      <c r="A36" s="192"/>
      <c r="B36" s="190" t="s">
        <v>187</v>
      </c>
      <c r="C36" s="190" t="s">
        <v>38</v>
      </c>
      <c r="D36" s="190"/>
      <c r="E36" s="190"/>
      <c r="F36" s="65"/>
      <c r="G36" s="144" t="s">
        <v>294</v>
      </c>
      <c r="H36" s="65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68">
        <f t="shared" si="1"/>
        <v>0</v>
      </c>
      <c r="T36" s="68">
        <f t="shared" si="2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192"/>
      <c r="B37" s="190"/>
      <c r="C37" s="193" t="s">
        <v>16</v>
      </c>
      <c r="D37" s="190" t="s">
        <v>224</v>
      </c>
      <c r="E37" s="190"/>
      <c r="F37" s="65"/>
      <c r="G37" s="144" t="s">
        <v>295</v>
      </c>
      <c r="H37" s="65"/>
      <c r="I37" s="50"/>
      <c r="J37" s="50"/>
      <c r="K37" s="50"/>
      <c r="L37" s="50"/>
      <c r="M37" s="50"/>
      <c r="N37" s="50"/>
      <c r="O37" s="50"/>
      <c r="P37" s="50"/>
      <c r="Q37" s="58"/>
      <c r="R37" s="58"/>
      <c r="S37" s="68">
        <f t="shared" si="1"/>
        <v>0</v>
      </c>
      <c r="T37" s="68">
        <f t="shared" si="2"/>
        <v>0</v>
      </c>
      <c r="U37" s="58"/>
      <c r="V37" s="58"/>
      <c r="W37" s="58"/>
      <c r="X37" s="58"/>
    </row>
    <row r="38" spans="1:24" x14ac:dyDescent="0.2">
      <c r="A38" s="192"/>
      <c r="B38" s="190"/>
      <c r="C38" s="193" t="s">
        <v>37</v>
      </c>
      <c r="D38" s="198" t="s">
        <v>46</v>
      </c>
      <c r="E38" s="190"/>
      <c r="F38" s="65"/>
      <c r="G38" s="144" t="s">
        <v>296</v>
      </c>
      <c r="H38" s="65"/>
      <c r="I38" s="50"/>
      <c r="J38" s="50"/>
      <c r="K38" s="50"/>
      <c r="L38" s="50"/>
      <c r="M38" s="50"/>
      <c r="N38" s="50"/>
      <c r="O38" s="50"/>
      <c r="P38" s="50"/>
      <c r="Q38" s="58"/>
      <c r="R38" s="58"/>
      <c r="S38" s="68">
        <f t="shared" si="1"/>
        <v>0</v>
      </c>
      <c r="T38" s="68">
        <f t="shared" si="2"/>
        <v>0</v>
      </c>
      <c r="U38" s="58"/>
      <c r="V38" s="58"/>
      <c r="W38" s="58"/>
      <c r="X38" s="58"/>
    </row>
    <row r="39" spans="1:24" x14ac:dyDescent="0.2">
      <c r="A39" s="192"/>
      <c r="B39" s="190" t="s">
        <v>204</v>
      </c>
      <c r="C39" s="190" t="s">
        <v>297</v>
      </c>
      <c r="D39" s="190"/>
      <c r="E39" s="190"/>
      <c r="F39" s="65"/>
      <c r="G39" s="144" t="s">
        <v>298</v>
      </c>
      <c r="H39" s="65"/>
      <c r="I39" s="50"/>
      <c r="J39" s="50"/>
      <c r="K39" s="50"/>
      <c r="L39" s="50"/>
      <c r="M39" s="50"/>
      <c r="N39" s="50"/>
      <c r="O39" s="50"/>
      <c r="P39" s="50"/>
      <c r="Q39" s="58"/>
      <c r="R39" s="58"/>
      <c r="S39" s="68">
        <f t="shared" si="1"/>
        <v>0</v>
      </c>
      <c r="T39" s="68">
        <f t="shared" si="2"/>
        <v>0</v>
      </c>
      <c r="U39" s="58"/>
      <c r="V39" s="58"/>
      <c r="W39" s="58"/>
      <c r="X39" s="58"/>
    </row>
    <row r="40" spans="1:24" x14ac:dyDescent="0.2">
      <c r="A40" s="199" t="s">
        <v>34</v>
      </c>
      <c r="B40" s="200" t="s">
        <v>299</v>
      </c>
      <c r="C40" s="198"/>
      <c r="D40" s="190"/>
      <c r="E40" s="190"/>
      <c r="F40" s="65"/>
      <c r="G40" s="144" t="s">
        <v>300</v>
      </c>
      <c r="H40" s="65"/>
      <c r="I40" s="50"/>
      <c r="J40" s="50"/>
      <c r="K40" s="50"/>
      <c r="L40" s="50"/>
      <c r="M40" s="50"/>
      <c r="N40" s="50"/>
      <c r="O40" s="50"/>
      <c r="P40" s="50"/>
      <c r="Q40" s="58"/>
      <c r="R40" s="58"/>
      <c r="S40" s="68">
        <f t="shared" si="1"/>
        <v>0</v>
      </c>
      <c r="T40" s="68">
        <f t="shared" si="2"/>
        <v>0</v>
      </c>
      <c r="U40" s="58"/>
      <c r="V40" s="58"/>
      <c r="W40" s="58"/>
      <c r="X40" s="58"/>
    </row>
    <row r="41" spans="1:24" x14ac:dyDescent="0.2">
      <c r="A41" s="189" t="s">
        <v>301</v>
      </c>
      <c r="B41" s="190"/>
      <c r="C41" s="198"/>
      <c r="D41" s="190"/>
      <c r="E41" s="201"/>
      <c r="F41" s="65"/>
      <c r="G41" s="144" t="s">
        <v>302</v>
      </c>
      <c r="H41" s="65"/>
      <c r="I41" s="68">
        <f t="shared" ref="I41:R41" si="14">SUM(I42,I52)</f>
        <v>0</v>
      </c>
      <c r="J41" s="68">
        <f t="shared" si="14"/>
        <v>0</v>
      </c>
      <c r="K41" s="68">
        <f t="shared" si="14"/>
        <v>0</v>
      </c>
      <c r="L41" s="68">
        <f t="shared" si="14"/>
        <v>0</v>
      </c>
      <c r="M41" s="68">
        <f t="shared" si="14"/>
        <v>0</v>
      </c>
      <c r="N41" s="68">
        <f t="shared" si="14"/>
        <v>0</v>
      </c>
      <c r="O41" s="68">
        <f t="shared" si="14"/>
        <v>0</v>
      </c>
      <c r="P41" s="68">
        <f t="shared" si="14"/>
        <v>0</v>
      </c>
      <c r="Q41" s="68">
        <f t="shared" si="14"/>
        <v>0</v>
      </c>
      <c r="R41" s="68">
        <f t="shared" si="14"/>
        <v>0</v>
      </c>
      <c r="S41" s="68">
        <f t="shared" si="1"/>
        <v>0</v>
      </c>
      <c r="T41" s="68">
        <f t="shared" si="2"/>
        <v>0</v>
      </c>
      <c r="U41" s="68">
        <f>SUM(U42,U52)</f>
        <v>0</v>
      </c>
      <c r="V41" s="68">
        <f>SUM(V42,V52)</f>
        <v>0</v>
      </c>
      <c r="W41" s="68">
        <f>SUM(W42,W52)</f>
        <v>0</v>
      </c>
      <c r="X41" s="68">
        <f>SUM(X42,X52)</f>
        <v>0</v>
      </c>
    </row>
    <row r="42" spans="1:24" x14ac:dyDescent="0.2">
      <c r="A42" s="191" t="s">
        <v>265</v>
      </c>
      <c r="B42" s="189" t="s">
        <v>11</v>
      </c>
      <c r="C42" s="198"/>
      <c r="D42" s="190"/>
      <c r="E42" s="202"/>
      <c r="F42" s="65"/>
      <c r="G42" s="144" t="s">
        <v>303</v>
      </c>
      <c r="H42" s="65"/>
      <c r="I42" s="68">
        <f t="shared" ref="I42:R42" si="15">SUM(I43,I46,I49)</f>
        <v>0</v>
      </c>
      <c r="J42" s="68">
        <f t="shared" si="15"/>
        <v>0</v>
      </c>
      <c r="K42" s="68">
        <f t="shared" si="15"/>
        <v>0</v>
      </c>
      <c r="L42" s="68">
        <f t="shared" si="15"/>
        <v>0</v>
      </c>
      <c r="M42" s="68">
        <f t="shared" si="15"/>
        <v>0</v>
      </c>
      <c r="N42" s="68">
        <f t="shared" si="15"/>
        <v>0</v>
      </c>
      <c r="O42" s="68">
        <f t="shared" si="15"/>
        <v>0</v>
      </c>
      <c r="P42" s="68">
        <f t="shared" si="15"/>
        <v>0</v>
      </c>
      <c r="Q42" s="68">
        <f t="shared" si="15"/>
        <v>0</v>
      </c>
      <c r="R42" s="68">
        <f t="shared" si="15"/>
        <v>0</v>
      </c>
      <c r="S42" s="68">
        <f t="shared" si="1"/>
        <v>0</v>
      </c>
      <c r="T42" s="68">
        <f t="shared" si="2"/>
        <v>0</v>
      </c>
      <c r="U42" s="68">
        <f>SUM(U43,U46,U49)</f>
        <v>0</v>
      </c>
      <c r="V42" s="68">
        <f>SUM(V43,V46,V49)</f>
        <v>0</v>
      </c>
      <c r="W42" s="68">
        <f>SUM(W43,W46,W49)</f>
        <v>0</v>
      </c>
      <c r="X42" s="68">
        <f>SUM(X43,X46,X49)</f>
        <v>0</v>
      </c>
    </row>
    <row r="43" spans="1:24" x14ac:dyDescent="0.2">
      <c r="A43" s="191"/>
      <c r="B43" s="190" t="s">
        <v>267</v>
      </c>
      <c r="C43" s="296" t="s">
        <v>26</v>
      </c>
      <c r="D43" s="296"/>
      <c r="E43" s="201"/>
      <c r="F43" s="65"/>
      <c r="G43" s="144" t="s">
        <v>304</v>
      </c>
      <c r="H43" s="65"/>
      <c r="I43" s="68">
        <f t="shared" ref="I43:R43" si="16">SUM(I44,I45)</f>
        <v>0</v>
      </c>
      <c r="J43" s="68">
        <f t="shared" si="16"/>
        <v>0</v>
      </c>
      <c r="K43" s="68">
        <f t="shared" si="16"/>
        <v>0</v>
      </c>
      <c r="L43" s="68">
        <f t="shared" si="16"/>
        <v>0</v>
      </c>
      <c r="M43" s="68">
        <f t="shared" si="16"/>
        <v>0</v>
      </c>
      <c r="N43" s="68">
        <f t="shared" si="16"/>
        <v>0</v>
      </c>
      <c r="O43" s="68">
        <f t="shared" si="16"/>
        <v>0</v>
      </c>
      <c r="P43" s="68">
        <f t="shared" si="16"/>
        <v>0</v>
      </c>
      <c r="Q43" s="68">
        <f t="shared" si="16"/>
        <v>0</v>
      </c>
      <c r="R43" s="68">
        <f t="shared" si="16"/>
        <v>0</v>
      </c>
      <c r="S43" s="68">
        <f t="shared" si="1"/>
        <v>0</v>
      </c>
      <c r="T43" s="68">
        <f t="shared" si="2"/>
        <v>0</v>
      </c>
      <c r="U43" s="68">
        <f>SUM(U44,U45)</f>
        <v>0</v>
      </c>
      <c r="V43" s="68">
        <f>SUM(V44,V45)</f>
        <v>0</v>
      </c>
      <c r="W43" s="68">
        <f>SUM(W44,W45)</f>
        <v>0</v>
      </c>
      <c r="X43" s="68">
        <f>SUM(X44,X45)</f>
        <v>0</v>
      </c>
    </row>
    <row r="44" spans="1:24" ht="12.75" customHeight="1" x14ac:dyDescent="0.2">
      <c r="A44" s="191"/>
      <c r="B44" s="190"/>
      <c r="C44" s="203" t="s">
        <v>16</v>
      </c>
      <c r="D44" s="283" t="s">
        <v>305</v>
      </c>
      <c r="E44" s="283"/>
      <c r="F44" s="284"/>
      <c r="G44" s="144" t="s">
        <v>306</v>
      </c>
      <c r="H44" s="65"/>
      <c r="I44" s="98"/>
      <c r="J44" s="98"/>
      <c r="K44" s="98"/>
      <c r="L44" s="98"/>
      <c r="M44" s="98"/>
      <c r="N44" s="98"/>
      <c r="O44" s="98"/>
      <c r="P44" s="98"/>
      <c r="Q44" s="112"/>
      <c r="R44" s="112"/>
      <c r="S44" s="68">
        <f t="shared" si="1"/>
        <v>0</v>
      </c>
      <c r="T44" s="68">
        <f t="shared" si="2"/>
        <v>0</v>
      </c>
      <c r="U44" s="112"/>
      <c r="V44" s="112"/>
      <c r="W44" s="112"/>
      <c r="X44" s="112"/>
    </row>
    <row r="45" spans="1:24" x14ac:dyDescent="0.2">
      <c r="A45" s="191"/>
      <c r="B45" s="190"/>
      <c r="C45" s="203" t="s">
        <v>37</v>
      </c>
      <c r="D45" s="283" t="s">
        <v>278</v>
      </c>
      <c r="E45" s="283"/>
      <c r="F45" s="284"/>
      <c r="G45" s="204" t="s">
        <v>307</v>
      </c>
      <c r="H45" s="65"/>
      <c r="I45" s="98"/>
      <c r="J45" s="98"/>
      <c r="K45" s="98"/>
      <c r="L45" s="98"/>
      <c r="M45" s="98"/>
      <c r="N45" s="98"/>
      <c r="O45" s="98"/>
      <c r="P45" s="98"/>
      <c r="Q45" s="112"/>
      <c r="R45" s="112"/>
      <c r="S45" s="68">
        <f t="shared" si="1"/>
        <v>0</v>
      </c>
      <c r="T45" s="68">
        <f t="shared" si="2"/>
        <v>0</v>
      </c>
      <c r="U45" s="112"/>
      <c r="V45" s="112"/>
      <c r="W45" s="112"/>
      <c r="X45" s="112"/>
    </row>
    <row r="46" spans="1:24" x14ac:dyDescent="0.2">
      <c r="A46" s="191"/>
      <c r="B46" s="190" t="s">
        <v>60</v>
      </c>
      <c r="C46" s="198" t="s">
        <v>38</v>
      </c>
      <c r="D46" s="190"/>
      <c r="E46" s="190"/>
      <c r="F46" s="65"/>
      <c r="G46" s="144" t="s">
        <v>308</v>
      </c>
      <c r="H46" s="65"/>
      <c r="I46" s="68">
        <f t="shared" ref="I46:R46" si="17">SUM(I47,I48)</f>
        <v>0</v>
      </c>
      <c r="J46" s="68">
        <f t="shared" si="17"/>
        <v>0</v>
      </c>
      <c r="K46" s="68">
        <f t="shared" si="17"/>
        <v>0</v>
      </c>
      <c r="L46" s="68">
        <f t="shared" si="17"/>
        <v>0</v>
      </c>
      <c r="M46" s="68">
        <f t="shared" si="17"/>
        <v>0</v>
      </c>
      <c r="N46" s="68">
        <f t="shared" si="17"/>
        <v>0</v>
      </c>
      <c r="O46" s="68">
        <f t="shared" si="17"/>
        <v>0</v>
      </c>
      <c r="P46" s="68">
        <f t="shared" si="17"/>
        <v>0</v>
      </c>
      <c r="Q46" s="68">
        <f t="shared" si="17"/>
        <v>0</v>
      </c>
      <c r="R46" s="68">
        <f t="shared" si="17"/>
        <v>0</v>
      </c>
      <c r="S46" s="68">
        <f t="shared" si="1"/>
        <v>0</v>
      </c>
      <c r="T46" s="68">
        <f t="shared" si="2"/>
        <v>0</v>
      </c>
      <c r="U46" s="68">
        <f>SUM(U47,U48)</f>
        <v>0</v>
      </c>
      <c r="V46" s="68">
        <f>SUM(V47,V48)</f>
        <v>0</v>
      </c>
      <c r="W46" s="68">
        <f>SUM(W47,W48)</f>
        <v>0</v>
      </c>
      <c r="X46" s="68">
        <f>SUM(X47,X48)</f>
        <v>0</v>
      </c>
    </row>
    <row r="47" spans="1:24" x14ac:dyDescent="0.2">
      <c r="A47" s="191"/>
      <c r="B47" s="190"/>
      <c r="C47" s="193" t="s">
        <v>16</v>
      </c>
      <c r="D47" s="190" t="s">
        <v>40</v>
      </c>
      <c r="E47" s="190"/>
      <c r="F47" s="65"/>
      <c r="G47" s="144" t="s">
        <v>309</v>
      </c>
      <c r="H47" s="65"/>
      <c r="I47" s="98"/>
      <c r="J47" s="98"/>
      <c r="K47" s="98"/>
      <c r="L47" s="98"/>
      <c r="M47" s="98"/>
      <c r="N47" s="98"/>
      <c r="O47" s="98"/>
      <c r="P47" s="98"/>
      <c r="Q47" s="112"/>
      <c r="R47" s="112"/>
      <c r="S47" s="68">
        <f t="shared" si="1"/>
        <v>0</v>
      </c>
      <c r="T47" s="68">
        <f t="shared" si="2"/>
        <v>0</v>
      </c>
      <c r="U47" s="112"/>
      <c r="V47" s="112"/>
      <c r="W47" s="112"/>
      <c r="X47" s="112"/>
    </row>
    <row r="48" spans="1:24" x14ac:dyDescent="0.2">
      <c r="A48" s="191"/>
      <c r="B48" s="190"/>
      <c r="C48" s="205" t="s">
        <v>37</v>
      </c>
      <c r="D48" s="190" t="s">
        <v>46</v>
      </c>
      <c r="E48" s="190"/>
      <c r="F48" s="65"/>
      <c r="G48" s="144" t="s">
        <v>310</v>
      </c>
      <c r="H48" s="65"/>
      <c r="I48" s="98"/>
      <c r="J48" s="98"/>
      <c r="K48" s="98"/>
      <c r="L48" s="98"/>
      <c r="M48" s="98"/>
      <c r="N48" s="98"/>
      <c r="O48" s="98"/>
      <c r="P48" s="98"/>
      <c r="Q48" s="112"/>
      <c r="R48" s="112"/>
      <c r="S48" s="68">
        <f t="shared" si="1"/>
        <v>0</v>
      </c>
      <c r="T48" s="68">
        <f t="shared" si="2"/>
        <v>0</v>
      </c>
      <c r="U48" s="112"/>
      <c r="V48" s="112"/>
      <c r="W48" s="112"/>
      <c r="X48" s="112"/>
    </row>
    <row r="49" spans="1:99" x14ac:dyDescent="0.2">
      <c r="A49" s="192"/>
      <c r="B49" s="190" t="s">
        <v>187</v>
      </c>
      <c r="C49" s="198" t="s">
        <v>49</v>
      </c>
      <c r="D49" s="190"/>
      <c r="E49" s="190"/>
      <c r="F49" s="65"/>
      <c r="G49" s="144" t="s">
        <v>311</v>
      </c>
      <c r="H49" s="65"/>
      <c r="I49" s="68">
        <f t="shared" ref="I49:R49" si="18">SUM(I50,I51)</f>
        <v>0</v>
      </c>
      <c r="J49" s="68">
        <f t="shared" si="18"/>
        <v>0</v>
      </c>
      <c r="K49" s="68">
        <f t="shared" si="18"/>
        <v>0</v>
      </c>
      <c r="L49" s="68">
        <f t="shared" si="18"/>
        <v>0</v>
      </c>
      <c r="M49" s="68">
        <f t="shared" si="18"/>
        <v>0</v>
      </c>
      <c r="N49" s="68">
        <f t="shared" si="18"/>
        <v>0</v>
      </c>
      <c r="O49" s="68">
        <f t="shared" si="18"/>
        <v>0</v>
      </c>
      <c r="P49" s="68">
        <f t="shared" si="18"/>
        <v>0</v>
      </c>
      <c r="Q49" s="68">
        <f t="shared" si="18"/>
        <v>0</v>
      </c>
      <c r="R49" s="68">
        <f t="shared" si="18"/>
        <v>0</v>
      </c>
      <c r="S49" s="68">
        <f t="shared" si="1"/>
        <v>0</v>
      </c>
      <c r="T49" s="68">
        <f t="shared" si="2"/>
        <v>0</v>
      </c>
      <c r="U49" s="68">
        <f>SUM(U50,U51)</f>
        <v>0</v>
      </c>
      <c r="V49" s="68">
        <f>SUM(V50,V51)</f>
        <v>0</v>
      </c>
      <c r="W49" s="68">
        <f>SUM(W50,W51)</f>
        <v>0</v>
      </c>
      <c r="X49" s="68">
        <f>SUM(X50,X51)</f>
        <v>0</v>
      </c>
    </row>
    <row r="50" spans="1:99" x14ac:dyDescent="0.2">
      <c r="A50" s="192"/>
      <c r="B50" s="190"/>
      <c r="C50" s="203" t="s">
        <v>16</v>
      </c>
      <c r="D50" s="287" t="s">
        <v>312</v>
      </c>
      <c r="E50" s="287"/>
      <c r="F50" s="284"/>
      <c r="G50" s="144" t="s">
        <v>313</v>
      </c>
      <c r="H50" s="65"/>
      <c r="I50" s="98"/>
      <c r="J50" s="98"/>
      <c r="K50" s="98"/>
      <c r="L50" s="98"/>
      <c r="M50" s="98"/>
      <c r="N50" s="98"/>
      <c r="O50" s="98"/>
      <c r="P50" s="98"/>
      <c r="Q50" s="112"/>
      <c r="R50" s="112"/>
      <c r="S50" s="68">
        <f t="shared" si="1"/>
        <v>0</v>
      </c>
      <c r="T50" s="68">
        <f t="shared" si="2"/>
        <v>0</v>
      </c>
      <c r="U50" s="112"/>
      <c r="V50" s="112"/>
      <c r="W50" s="112"/>
      <c r="X50" s="112"/>
    </row>
    <row r="51" spans="1:99" x14ac:dyDescent="0.2">
      <c r="A51" s="192"/>
      <c r="B51" s="190"/>
      <c r="C51" s="203" t="s">
        <v>37</v>
      </c>
      <c r="D51" s="287" t="s">
        <v>278</v>
      </c>
      <c r="E51" s="287"/>
      <c r="F51" s="284"/>
      <c r="G51" s="144" t="s">
        <v>314</v>
      </c>
      <c r="H51" s="65"/>
      <c r="I51" s="98"/>
      <c r="J51" s="98"/>
      <c r="K51" s="98"/>
      <c r="L51" s="98"/>
      <c r="M51" s="98"/>
      <c r="N51" s="98"/>
      <c r="O51" s="98"/>
      <c r="P51" s="98"/>
      <c r="Q51" s="112"/>
      <c r="R51" s="112"/>
      <c r="S51" s="68">
        <f t="shared" si="1"/>
        <v>0</v>
      </c>
      <c r="T51" s="68">
        <f t="shared" si="2"/>
        <v>0</v>
      </c>
      <c r="U51" s="112"/>
      <c r="V51" s="112"/>
      <c r="W51" s="112"/>
      <c r="X51" s="112"/>
    </row>
    <row r="52" spans="1:99" x14ac:dyDescent="0.2">
      <c r="A52" s="191" t="s">
        <v>315</v>
      </c>
      <c r="B52" s="189" t="s">
        <v>288</v>
      </c>
      <c r="C52" s="198"/>
      <c r="D52" s="190"/>
      <c r="E52" s="190"/>
      <c r="F52" s="65"/>
      <c r="G52" s="144" t="s">
        <v>316</v>
      </c>
      <c r="H52" s="65"/>
      <c r="I52" s="68">
        <f t="shared" ref="I52:R52" si="19">SUM(I53,I54)</f>
        <v>0</v>
      </c>
      <c r="J52" s="68">
        <f t="shared" si="19"/>
        <v>0</v>
      </c>
      <c r="K52" s="68">
        <f t="shared" si="19"/>
        <v>0</v>
      </c>
      <c r="L52" s="68">
        <f t="shared" si="19"/>
        <v>0</v>
      </c>
      <c r="M52" s="68">
        <f t="shared" si="19"/>
        <v>0</v>
      </c>
      <c r="N52" s="68">
        <f t="shared" si="19"/>
        <v>0</v>
      </c>
      <c r="O52" s="68">
        <f t="shared" si="19"/>
        <v>0</v>
      </c>
      <c r="P52" s="68">
        <f t="shared" si="19"/>
        <v>0</v>
      </c>
      <c r="Q52" s="68">
        <f t="shared" si="19"/>
        <v>0</v>
      </c>
      <c r="R52" s="68">
        <f t="shared" si="19"/>
        <v>0</v>
      </c>
      <c r="S52" s="68">
        <f t="shared" si="1"/>
        <v>0</v>
      </c>
      <c r="T52" s="68">
        <f t="shared" si="2"/>
        <v>0</v>
      </c>
      <c r="U52" s="68">
        <f>SUM(U53,U54)</f>
        <v>0</v>
      </c>
      <c r="V52" s="68">
        <f>SUM(V53,V54)</f>
        <v>0</v>
      </c>
      <c r="W52" s="68">
        <f>SUM(W53,W54)</f>
        <v>0</v>
      </c>
      <c r="X52" s="68">
        <f>SUM(X53,X54)</f>
        <v>0</v>
      </c>
    </row>
    <row r="53" spans="1:99" x14ac:dyDescent="0.2">
      <c r="A53" s="191"/>
      <c r="B53" s="190" t="s">
        <v>267</v>
      </c>
      <c r="C53" s="198" t="s">
        <v>38</v>
      </c>
      <c r="D53" s="190"/>
      <c r="E53" s="190"/>
      <c r="F53" s="65"/>
      <c r="G53" s="144" t="s">
        <v>317</v>
      </c>
      <c r="H53" s="65"/>
      <c r="I53" s="98"/>
      <c r="J53" s="98"/>
      <c r="K53" s="98"/>
      <c r="L53" s="98"/>
      <c r="M53" s="98"/>
      <c r="N53" s="98"/>
      <c r="O53" s="98"/>
      <c r="P53" s="98"/>
      <c r="Q53" s="112"/>
      <c r="R53" s="112"/>
      <c r="S53" s="68">
        <f t="shared" si="1"/>
        <v>0</v>
      </c>
      <c r="T53" s="68">
        <f t="shared" si="2"/>
        <v>0</v>
      </c>
      <c r="U53" s="112"/>
      <c r="V53" s="112"/>
      <c r="W53" s="112"/>
      <c r="X53" s="112"/>
    </row>
    <row r="54" spans="1:99" x14ac:dyDescent="0.2">
      <c r="A54" s="191"/>
      <c r="B54" s="190" t="s">
        <v>60</v>
      </c>
      <c r="C54" s="198" t="s">
        <v>297</v>
      </c>
      <c r="D54" s="190"/>
      <c r="E54" s="190"/>
      <c r="F54" s="65"/>
      <c r="G54" s="144" t="s">
        <v>318</v>
      </c>
      <c r="H54" s="65"/>
      <c r="I54" s="98"/>
      <c r="J54" s="98"/>
      <c r="K54" s="98"/>
      <c r="L54" s="98"/>
      <c r="M54" s="98"/>
      <c r="N54" s="98"/>
      <c r="O54" s="98"/>
      <c r="P54" s="98"/>
      <c r="Q54" s="112"/>
      <c r="R54" s="112"/>
      <c r="S54" s="68">
        <f t="shared" si="1"/>
        <v>0</v>
      </c>
      <c r="T54" s="68">
        <f t="shared" si="2"/>
        <v>0</v>
      </c>
      <c r="U54" s="112"/>
      <c r="V54" s="112"/>
      <c r="W54" s="112"/>
      <c r="X54" s="112"/>
      <c r="Y54" s="17"/>
    </row>
    <row r="55" spans="1:99" s="1" customFormat="1" x14ac:dyDescent="0.2">
      <c r="A55" s="206" t="s">
        <v>319</v>
      </c>
      <c r="B55" s="207"/>
      <c r="C55" s="207"/>
      <c r="D55" s="190"/>
      <c r="E55" s="190"/>
      <c r="F55" s="65"/>
      <c r="G55" s="144" t="s">
        <v>320</v>
      </c>
      <c r="H55" s="65"/>
      <c r="I55" s="68">
        <f t="shared" ref="I55:R55" si="20">SUM(I10,I41)</f>
        <v>0</v>
      </c>
      <c r="J55" s="68">
        <f t="shared" si="20"/>
        <v>0</v>
      </c>
      <c r="K55" s="68">
        <f t="shared" si="20"/>
        <v>0</v>
      </c>
      <c r="L55" s="68">
        <f t="shared" si="20"/>
        <v>0</v>
      </c>
      <c r="M55" s="68">
        <f t="shared" si="20"/>
        <v>0</v>
      </c>
      <c r="N55" s="68">
        <f t="shared" si="20"/>
        <v>0</v>
      </c>
      <c r="O55" s="68">
        <f t="shared" si="20"/>
        <v>0</v>
      </c>
      <c r="P55" s="68">
        <f t="shared" si="20"/>
        <v>0</v>
      </c>
      <c r="Q55" s="68">
        <f t="shared" si="20"/>
        <v>0</v>
      </c>
      <c r="R55" s="68">
        <f t="shared" si="20"/>
        <v>0</v>
      </c>
      <c r="S55" s="68">
        <f t="shared" si="1"/>
        <v>0</v>
      </c>
      <c r="T55" s="68">
        <f t="shared" si="2"/>
        <v>0</v>
      </c>
      <c r="U55" s="68">
        <f>SUM(U10,U41)</f>
        <v>0</v>
      </c>
      <c r="V55" s="68">
        <f>SUM(V10,V41)</f>
        <v>0</v>
      </c>
      <c r="W55" s="68">
        <f>SUM(W10,W41)</f>
        <v>0</v>
      </c>
      <c r="X55" s="68">
        <f>SUM(X10,X41)</f>
        <v>0</v>
      </c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</row>
    <row r="56" spans="1:99" x14ac:dyDescent="0.2">
      <c r="A56" s="17"/>
      <c r="B56" s="17"/>
      <c r="C56" s="17"/>
      <c r="D56" s="17"/>
      <c r="E56" s="17"/>
      <c r="F56" s="17"/>
      <c r="G56" s="23" t="s">
        <v>321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9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9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9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9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9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9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9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9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  <row r="1639" spans="1:49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  <c r="AP1639" s="17"/>
      <c r="AQ1639" s="17"/>
      <c r="AR1639" s="17"/>
      <c r="AS1639" s="17"/>
      <c r="AT1639" s="17"/>
      <c r="AU1639" s="17"/>
      <c r="AV1639" s="17"/>
      <c r="AW1639" s="17"/>
    </row>
    <row r="1640" spans="1:49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  <c r="AP1640" s="17"/>
      <c r="AQ1640" s="17"/>
      <c r="AR1640" s="17"/>
      <c r="AS1640" s="17"/>
      <c r="AT1640" s="17"/>
      <c r="AU1640" s="17"/>
      <c r="AV1640" s="17"/>
      <c r="AW1640" s="17"/>
    </row>
    <row r="1641" spans="1:49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  <c r="AP1641" s="17"/>
      <c r="AQ1641" s="17"/>
      <c r="AR1641" s="17"/>
      <c r="AS1641" s="17"/>
      <c r="AT1641" s="17"/>
      <c r="AU1641" s="17"/>
      <c r="AV1641" s="17"/>
      <c r="AW1641" s="17"/>
    </row>
    <row r="1642" spans="1:49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  <c r="AP1642" s="17"/>
      <c r="AQ1642" s="17"/>
      <c r="AR1642" s="17"/>
      <c r="AS1642" s="17"/>
      <c r="AT1642" s="17"/>
      <c r="AU1642" s="17"/>
      <c r="AV1642" s="17"/>
      <c r="AW1642" s="17"/>
    </row>
    <row r="1643" spans="1:49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  <c r="AP1643" s="17"/>
      <c r="AQ1643" s="17"/>
      <c r="AR1643" s="17"/>
      <c r="AS1643" s="17"/>
      <c r="AT1643" s="17"/>
      <c r="AU1643" s="17"/>
      <c r="AV1643" s="17"/>
      <c r="AW1643" s="17"/>
    </row>
    <row r="1644" spans="1:49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  <c r="AP1644" s="17"/>
      <c r="AQ1644" s="17"/>
      <c r="AR1644" s="17"/>
      <c r="AS1644" s="17"/>
      <c r="AT1644" s="17"/>
      <c r="AU1644" s="17"/>
      <c r="AV1644" s="17"/>
      <c r="AW1644" s="17"/>
    </row>
    <row r="1645" spans="1:49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  <c r="AP1645" s="17"/>
      <c r="AQ1645" s="17"/>
      <c r="AR1645" s="17"/>
      <c r="AS1645" s="17"/>
      <c r="AT1645" s="17"/>
      <c r="AU1645" s="17"/>
      <c r="AV1645" s="17"/>
      <c r="AW1645" s="17"/>
    </row>
    <row r="1646" spans="1:49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  <c r="AP1646" s="17"/>
      <c r="AQ1646" s="17"/>
      <c r="AR1646" s="17"/>
      <c r="AS1646" s="17"/>
      <c r="AT1646" s="17"/>
      <c r="AU1646" s="17"/>
      <c r="AV1646" s="17"/>
      <c r="AW1646" s="17"/>
    </row>
    <row r="1647" spans="1:49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  <c r="AP1647" s="17"/>
      <c r="AQ1647" s="17"/>
      <c r="AR1647" s="17"/>
      <c r="AS1647" s="17"/>
      <c r="AT1647" s="17"/>
      <c r="AU1647" s="17"/>
      <c r="AV1647" s="17"/>
      <c r="AW1647" s="17"/>
    </row>
    <row r="1648" spans="1:49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  <c r="AP1648" s="17"/>
      <c r="AQ1648" s="17"/>
      <c r="AR1648" s="17"/>
      <c r="AS1648" s="17"/>
      <c r="AT1648" s="17"/>
      <c r="AU1648" s="17"/>
      <c r="AV1648" s="17"/>
      <c r="AW1648" s="17"/>
    </row>
    <row r="1649" spans="1:49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  <c r="AP1649" s="17"/>
      <c r="AQ1649" s="17"/>
      <c r="AR1649" s="17"/>
      <c r="AS1649" s="17"/>
      <c r="AT1649" s="17"/>
      <c r="AU1649" s="17"/>
      <c r="AV1649" s="17"/>
      <c r="AW1649" s="17"/>
    </row>
    <row r="1650" spans="1:49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  <c r="AP1650" s="17"/>
      <c r="AQ1650" s="17"/>
      <c r="AR1650" s="17"/>
      <c r="AS1650" s="17"/>
      <c r="AT1650" s="17"/>
      <c r="AU1650" s="17"/>
      <c r="AV1650" s="17"/>
      <c r="AW1650" s="17"/>
    </row>
    <row r="1651" spans="1:49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  <c r="AP1651" s="17"/>
      <c r="AQ1651" s="17"/>
      <c r="AR1651" s="17"/>
      <c r="AS1651" s="17"/>
      <c r="AT1651" s="17"/>
      <c r="AU1651" s="17"/>
      <c r="AV1651" s="17"/>
      <c r="AW1651" s="17"/>
    </row>
    <row r="1652" spans="1:49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  <c r="AP1652" s="17"/>
      <c r="AQ1652" s="17"/>
      <c r="AR1652" s="17"/>
      <c r="AS1652" s="17"/>
      <c r="AT1652" s="17"/>
      <c r="AU1652" s="17"/>
      <c r="AV1652" s="17"/>
      <c r="AW1652" s="17"/>
    </row>
  </sheetData>
  <sheetProtection password="BF44" sheet="1" objects="1" scenarios="1" selectLockedCells="1"/>
  <mergeCells count="21">
    <mergeCell ref="D51:F51"/>
    <mergeCell ref="A8:X8"/>
    <mergeCell ref="C43:D43"/>
    <mergeCell ref="S6:T7"/>
    <mergeCell ref="A6:F7"/>
    <mergeCell ref="D45:F45"/>
    <mergeCell ref="G6:G7"/>
    <mergeCell ref="D50:F50"/>
    <mergeCell ref="O6:P7"/>
    <mergeCell ref="D44:F44"/>
    <mergeCell ref="A1:X1"/>
    <mergeCell ref="A2:X2"/>
    <mergeCell ref="A3:X3"/>
    <mergeCell ref="A4:X4"/>
    <mergeCell ref="H6:H7"/>
    <mergeCell ref="W6:X7"/>
    <mergeCell ref="U6:V7"/>
    <mergeCell ref="I6:J7"/>
    <mergeCell ref="K6:L7"/>
    <mergeCell ref="Q6:R7"/>
    <mergeCell ref="M6:N7"/>
  </mergeCells>
  <phoneticPr fontId="2" type="noConversion"/>
  <conditionalFormatting sqref="I26:R27 I34:R35 I37:R40 U13:X19 U53:X54 I53:R54 I21:R24 U47:X48 U26:X27 U21:X24 U34:X35 U37:X40 I29:R32 U44:X45 U50:X51 I50:R51 I44:R45 I47:R48 I13:R19 U29:X32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55 S10:X55">
      <formula1>0</formula1>
    </dataValidation>
    <dataValidation type="decimal" allowBlank="1" showInputMessage="1" showErrorMessage="1" errorTitle="Invalid entry!" error="Accepts greater than or equal to zero only." sqref="Q9:R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6c4 &amp;U
 Page &amp;P of &amp;N &amp;C&amp;"Arial,Bold"&amp;8 AL-AMANAH ISLAMIC BANK OF THE PHILS  [ 01-000000 ]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8193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8193" r:id="rId4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IG255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style="26" customWidth="1"/>
    <col min="2" max="2" width="3.5703125" style="26" customWidth="1"/>
    <col min="3" max="5" width="3" style="26" customWidth="1"/>
    <col min="6" max="6" width="24.28515625" style="26" customWidth="1"/>
    <col min="7" max="7" width="16.5703125" style="78" customWidth="1"/>
    <col min="8" max="8" width="10.28515625" style="78" customWidth="1"/>
    <col min="9" max="9" width="25.7109375" style="26" customWidth="1"/>
    <col min="10" max="10" width="20.7109375" style="26" customWidth="1"/>
    <col min="11" max="11" width="25.7109375" style="26" customWidth="1"/>
    <col min="12" max="12" width="20.7109375" style="26" customWidth="1"/>
    <col min="13" max="13" width="25.7109375" style="26" customWidth="1"/>
    <col min="14" max="15" width="25.7109375" style="26" hidden="1" customWidth="1"/>
    <col min="16" max="16" width="25.7109375" style="26" customWidth="1"/>
    <col min="17" max="156" width="25.7109375" customWidth="1"/>
  </cols>
  <sheetData>
    <row r="1" spans="1:19" s="124" customFormat="1" x14ac:dyDescent="0.2">
      <c r="A1" s="330" t="s">
        <v>475</v>
      </c>
      <c r="B1" s="330"/>
      <c r="C1" s="330"/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</row>
    <row r="2" spans="1:19" s="124" customFormat="1" ht="12.75" customHeight="1" x14ac:dyDescent="0.2">
      <c r="A2" s="330" t="s">
        <v>1</v>
      </c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</row>
    <row r="3" spans="1:19" ht="13.5" customHeight="1" x14ac:dyDescent="0.2"/>
    <row r="4" spans="1:19" ht="12.75" hidden="1" customHeight="1" x14ac:dyDescent="0.2"/>
    <row r="5" spans="1:19" hidden="1" x14ac:dyDescent="0.2"/>
    <row r="6" spans="1:19" s="79" customFormat="1" ht="12.75" hidden="1" customHeight="1" x14ac:dyDescent="0.2">
      <c r="A6" s="75"/>
      <c r="B6" s="75"/>
      <c r="C6" s="75"/>
      <c r="D6" s="75"/>
      <c r="E6" s="75"/>
      <c r="F6" s="75"/>
      <c r="I6" s="75"/>
      <c r="J6" s="75"/>
      <c r="K6" s="75"/>
      <c r="L6" s="75"/>
      <c r="M6" s="75"/>
      <c r="N6" s="75"/>
      <c r="O6" s="75"/>
      <c r="P6" s="75"/>
    </row>
    <row r="7" spans="1:19" s="79" customFormat="1" x14ac:dyDescent="0.2">
      <c r="A7" s="315" t="s">
        <v>2</v>
      </c>
      <c r="B7" s="316"/>
      <c r="C7" s="316"/>
      <c r="D7" s="316"/>
      <c r="E7" s="316"/>
      <c r="F7" s="317"/>
      <c r="G7" s="335" t="s">
        <v>3</v>
      </c>
      <c r="H7" s="304" t="s">
        <v>554</v>
      </c>
      <c r="I7" s="336" t="s">
        <v>4</v>
      </c>
      <c r="J7" s="337"/>
      <c r="K7" s="337"/>
      <c r="L7" s="337"/>
      <c r="M7" s="337"/>
      <c r="N7" s="337"/>
      <c r="O7" s="337"/>
      <c r="P7" s="338"/>
    </row>
    <row r="8" spans="1:19" s="46" customFormat="1" x14ac:dyDescent="0.2">
      <c r="A8" s="332"/>
      <c r="B8" s="333"/>
      <c r="C8" s="333"/>
      <c r="D8" s="333"/>
      <c r="E8" s="333"/>
      <c r="F8" s="334"/>
      <c r="G8" s="328"/>
      <c r="H8" s="329"/>
      <c r="I8" s="328" t="s">
        <v>5</v>
      </c>
      <c r="J8" s="318" t="s">
        <v>6</v>
      </c>
      <c r="K8" s="320"/>
      <c r="L8" s="318" t="s">
        <v>7</v>
      </c>
      <c r="M8" s="319"/>
      <c r="N8" s="339" t="s">
        <v>472</v>
      </c>
      <c r="O8" s="340"/>
      <c r="P8" s="328" t="s">
        <v>8</v>
      </c>
    </row>
    <row r="9" spans="1:19" s="46" customFormat="1" x14ac:dyDescent="0.2">
      <c r="A9" s="332"/>
      <c r="B9" s="333"/>
      <c r="C9" s="333"/>
      <c r="D9" s="333"/>
      <c r="E9" s="333"/>
      <c r="F9" s="334"/>
      <c r="G9" s="328"/>
      <c r="H9" s="291"/>
      <c r="I9" s="328"/>
      <c r="J9" s="102" t="s">
        <v>476</v>
      </c>
      <c r="K9" s="102" t="s">
        <v>477</v>
      </c>
      <c r="L9" s="102" t="s">
        <v>476</v>
      </c>
      <c r="M9" s="45" t="s">
        <v>477</v>
      </c>
      <c r="N9" s="102" t="s">
        <v>476</v>
      </c>
      <c r="O9" s="45" t="s">
        <v>477</v>
      </c>
      <c r="P9" s="328"/>
    </row>
    <row r="10" spans="1:19" s="17" customFormat="1" x14ac:dyDescent="0.2">
      <c r="A10" s="189" t="s">
        <v>263</v>
      </c>
      <c r="B10" s="190"/>
      <c r="C10" s="190"/>
      <c r="D10" s="190"/>
      <c r="E10" s="190"/>
      <c r="F10" s="190"/>
      <c r="G10" s="214"/>
      <c r="H10" s="214"/>
      <c r="I10" s="85"/>
      <c r="J10" s="85"/>
      <c r="K10" s="85"/>
      <c r="L10" s="85"/>
      <c r="M10" s="85"/>
      <c r="N10" s="85"/>
      <c r="O10" s="85"/>
      <c r="P10" s="85"/>
      <c r="Q10" s="83"/>
      <c r="R10" s="84"/>
      <c r="S10" s="84"/>
    </row>
    <row r="11" spans="1:19" x14ac:dyDescent="0.2">
      <c r="A11" s="191" t="s">
        <v>265</v>
      </c>
      <c r="B11" s="189" t="s">
        <v>11</v>
      </c>
      <c r="C11" s="190"/>
      <c r="D11" s="190"/>
      <c r="E11" s="190"/>
      <c r="F11" s="190"/>
      <c r="G11" s="215" t="s">
        <v>478</v>
      </c>
      <c r="H11" s="214"/>
      <c r="I11" s="85">
        <f t="shared" ref="I11:O11" si="0">SUM(I12,I24,I25,I28)</f>
        <v>0</v>
      </c>
      <c r="J11" s="85">
        <f t="shared" si="0"/>
        <v>0</v>
      </c>
      <c r="K11" s="85">
        <f t="shared" si="0"/>
        <v>0</v>
      </c>
      <c r="L11" s="85">
        <f t="shared" si="0"/>
        <v>0</v>
      </c>
      <c r="M11" s="85">
        <f t="shared" si="0"/>
        <v>0</v>
      </c>
      <c r="N11" s="85">
        <f t="shared" si="0"/>
        <v>0</v>
      </c>
      <c r="O11" s="85">
        <f t="shared" si="0"/>
        <v>0</v>
      </c>
      <c r="P11" s="85">
        <f t="shared" ref="P11:P40" si="1">SUM(I11,K11,M11,O11)</f>
        <v>0</v>
      </c>
      <c r="Q11" s="80"/>
      <c r="R11" s="81"/>
      <c r="S11" s="81"/>
    </row>
    <row r="12" spans="1:19" x14ac:dyDescent="0.2">
      <c r="A12" s="192"/>
      <c r="B12" s="190" t="s">
        <v>267</v>
      </c>
      <c r="C12" s="190" t="s">
        <v>514</v>
      </c>
      <c r="D12" s="190"/>
      <c r="E12" s="190"/>
      <c r="F12" s="190"/>
      <c r="G12" s="215" t="s">
        <v>479</v>
      </c>
      <c r="H12" s="214"/>
      <c r="I12" s="12">
        <f t="shared" ref="I12:O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85">
        <f t="shared" si="1"/>
        <v>0</v>
      </c>
      <c r="Q12" s="80"/>
      <c r="R12" s="81"/>
      <c r="S12" s="81"/>
    </row>
    <row r="13" spans="1:19" x14ac:dyDescent="0.2">
      <c r="A13" s="192"/>
      <c r="B13" s="190"/>
      <c r="C13" s="198">
        <v>-1</v>
      </c>
      <c r="D13" s="190" t="s">
        <v>20</v>
      </c>
      <c r="E13" s="190"/>
      <c r="F13" s="190"/>
      <c r="G13" s="215" t="s">
        <v>480</v>
      </c>
      <c r="H13" s="214"/>
      <c r="I13" s="68">
        <f>I14+I15+I16</f>
        <v>0</v>
      </c>
      <c r="J13" s="68">
        <f t="shared" ref="J13:O13" si="3">J14+J15+J16</f>
        <v>0</v>
      </c>
      <c r="K13" s="68">
        <f t="shared" si="3"/>
        <v>0</v>
      </c>
      <c r="L13" s="68">
        <f t="shared" si="3"/>
        <v>0</v>
      </c>
      <c r="M13" s="68">
        <f t="shared" si="3"/>
        <v>0</v>
      </c>
      <c r="N13" s="68">
        <f t="shared" si="3"/>
        <v>0</v>
      </c>
      <c r="O13" s="68">
        <f t="shared" si="3"/>
        <v>0</v>
      </c>
      <c r="P13" s="85">
        <f t="shared" si="1"/>
        <v>0</v>
      </c>
      <c r="Q13" s="80"/>
      <c r="R13" s="81"/>
      <c r="S13" s="81"/>
    </row>
    <row r="14" spans="1:19" x14ac:dyDescent="0.2">
      <c r="A14" s="192"/>
      <c r="B14" s="190"/>
      <c r="C14" s="198"/>
      <c r="D14" s="194" t="s">
        <v>273</v>
      </c>
      <c r="E14" s="194" t="s">
        <v>515</v>
      </c>
      <c r="F14" s="195"/>
      <c r="G14" s="215" t="s">
        <v>525</v>
      </c>
      <c r="H14" s="214"/>
      <c r="I14" s="58"/>
      <c r="J14" s="58"/>
      <c r="K14" s="58"/>
      <c r="L14" s="58"/>
      <c r="M14" s="58"/>
      <c r="N14" s="58"/>
      <c r="O14" s="58"/>
      <c r="P14" s="85">
        <f t="shared" si="1"/>
        <v>0</v>
      </c>
      <c r="Q14" s="80"/>
      <c r="R14" s="81"/>
      <c r="S14" s="81"/>
    </row>
    <row r="15" spans="1:19" x14ac:dyDescent="0.2">
      <c r="A15" s="192"/>
      <c r="B15" s="190"/>
      <c r="C15" s="198"/>
      <c r="D15" s="194" t="s">
        <v>275</v>
      </c>
      <c r="E15" s="196" t="s">
        <v>517</v>
      </c>
      <c r="F15" s="195"/>
      <c r="G15" s="215" t="s">
        <v>526</v>
      </c>
      <c r="H15" s="214"/>
      <c r="I15" s="58"/>
      <c r="J15" s="58"/>
      <c r="K15" s="58"/>
      <c r="L15" s="58"/>
      <c r="M15" s="58"/>
      <c r="N15" s="58"/>
      <c r="O15" s="58"/>
      <c r="P15" s="85">
        <f t="shared" si="1"/>
        <v>0</v>
      </c>
      <c r="Q15" s="80"/>
      <c r="R15" s="81"/>
      <c r="S15" s="81"/>
    </row>
    <row r="16" spans="1:19" x14ac:dyDescent="0.2">
      <c r="A16" s="192"/>
      <c r="B16" s="190"/>
      <c r="C16" s="198"/>
      <c r="D16" s="194" t="s">
        <v>277</v>
      </c>
      <c r="E16" s="196" t="s">
        <v>519</v>
      </c>
      <c r="F16" s="195"/>
      <c r="G16" s="215" t="s">
        <v>527</v>
      </c>
      <c r="H16" s="208" t="s">
        <v>508</v>
      </c>
      <c r="I16" s="68">
        <f t="shared" ref="I16:O16" si="4">SUM(I17:I18)</f>
        <v>0</v>
      </c>
      <c r="J16" s="68">
        <f t="shared" si="4"/>
        <v>0</v>
      </c>
      <c r="K16" s="68">
        <f t="shared" si="4"/>
        <v>0</v>
      </c>
      <c r="L16" s="68">
        <f t="shared" si="4"/>
        <v>0</v>
      </c>
      <c r="M16" s="68">
        <f t="shared" si="4"/>
        <v>0</v>
      </c>
      <c r="N16" s="68">
        <f t="shared" si="4"/>
        <v>0</v>
      </c>
      <c r="O16" s="68">
        <f t="shared" si="4"/>
        <v>0</v>
      </c>
      <c r="P16" s="85">
        <f t="shared" si="1"/>
        <v>0</v>
      </c>
      <c r="Q16" s="80"/>
      <c r="R16" s="81"/>
      <c r="S16" s="81"/>
    </row>
    <row r="17" spans="1:19" x14ac:dyDescent="0.2">
      <c r="A17" s="192"/>
      <c r="B17" s="190"/>
      <c r="C17" s="198"/>
      <c r="D17" s="194"/>
      <c r="E17" s="196"/>
      <c r="F17" s="130"/>
      <c r="G17" s="215"/>
      <c r="H17" s="209">
        <v>1</v>
      </c>
      <c r="I17" s="58"/>
      <c r="J17" s="58"/>
      <c r="K17" s="58"/>
      <c r="L17" s="58"/>
      <c r="M17" s="58"/>
      <c r="N17" s="58"/>
      <c r="O17" s="58"/>
      <c r="P17" s="85">
        <f t="shared" si="1"/>
        <v>0</v>
      </c>
      <c r="Q17" s="80"/>
      <c r="R17" s="81"/>
      <c r="S17" s="81"/>
    </row>
    <row r="18" spans="1:19" x14ac:dyDescent="0.2">
      <c r="A18" s="192"/>
      <c r="B18" s="190"/>
      <c r="C18" s="198"/>
      <c r="D18" s="194"/>
      <c r="E18" s="196"/>
      <c r="F18" s="195"/>
      <c r="G18" s="215"/>
      <c r="H18" s="210" t="str">
        <f>CHAR(132)</f>
        <v>„</v>
      </c>
      <c r="I18" s="136"/>
      <c r="J18" s="136"/>
      <c r="K18" s="136"/>
      <c r="L18" s="136"/>
      <c r="M18" s="136"/>
      <c r="N18" s="136"/>
      <c r="O18" s="136"/>
      <c r="P18" s="12"/>
      <c r="Q18" s="80"/>
      <c r="R18" s="81"/>
      <c r="S18" s="81"/>
    </row>
    <row r="19" spans="1:19" x14ac:dyDescent="0.2">
      <c r="A19" s="192"/>
      <c r="B19" s="190"/>
      <c r="C19" s="198">
        <f>C13-1</f>
        <v>-2</v>
      </c>
      <c r="D19" s="190" t="s">
        <v>455</v>
      </c>
      <c r="E19" s="190"/>
      <c r="F19" s="190"/>
      <c r="G19" s="215" t="s">
        <v>481</v>
      </c>
      <c r="H19" s="214"/>
      <c r="I19" s="58"/>
      <c r="J19" s="113"/>
      <c r="K19" s="113"/>
      <c r="L19" s="113"/>
      <c r="M19" s="113"/>
      <c r="N19" s="114"/>
      <c r="O19" s="114"/>
      <c r="P19" s="85">
        <f t="shared" si="1"/>
        <v>0</v>
      </c>
      <c r="Q19" s="80"/>
      <c r="R19" s="81"/>
      <c r="S19" s="81"/>
    </row>
    <row r="20" spans="1:19" x14ac:dyDescent="0.2">
      <c r="A20" s="192"/>
      <c r="B20" s="190"/>
      <c r="C20" s="198">
        <f>C19-1</f>
        <v>-3</v>
      </c>
      <c r="D20" s="190" t="s">
        <v>271</v>
      </c>
      <c r="E20" s="190"/>
      <c r="F20" s="190"/>
      <c r="G20" s="215" t="s">
        <v>482</v>
      </c>
      <c r="H20" s="214"/>
      <c r="I20" s="85">
        <f t="shared" ref="I20:O20" si="5">SUM(I21,I22,I23)</f>
        <v>0</v>
      </c>
      <c r="J20" s="85">
        <f t="shared" si="5"/>
        <v>0</v>
      </c>
      <c r="K20" s="85">
        <f t="shared" si="5"/>
        <v>0</v>
      </c>
      <c r="L20" s="85">
        <f t="shared" si="5"/>
        <v>0</v>
      </c>
      <c r="M20" s="85">
        <f t="shared" si="5"/>
        <v>0</v>
      </c>
      <c r="N20" s="85">
        <f t="shared" si="5"/>
        <v>0</v>
      </c>
      <c r="O20" s="85">
        <f t="shared" si="5"/>
        <v>0</v>
      </c>
      <c r="P20" s="85">
        <f t="shared" si="1"/>
        <v>0</v>
      </c>
      <c r="Q20" s="80"/>
      <c r="R20" s="81"/>
      <c r="S20" s="81"/>
    </row>
    <row r="21" spans="1:19" x14ac:dyDescent="0.2">
      <c r="A21" s="192"/>
      <c r="B21" s="190"/>
      <c r="C21" s="198"/>
      <c r="D21" s="190" t="s">
        <v>273</v>
      </c>
      <c r="E21" s="190" t="s">
        <v>29</v>
      </c>
      <c r="F21" s="190"/>
      <c r="G21" s="215" t="s">
        <v>483</v>
      </c>
      <c r="H21" s="214"/>
      <c r="I21" s="58"/>
      <c r="J21" s="58"/>
      <c r="K21" s="58"/>
      <c r="L21" s="58"/>
      <c r="M21" s="58"/>
      <c r="N21" s="58"/>
      <c r="O21" s="58"/>
      <c r="P21" s="85">
        <f t="shared" si="1"/>
        <v>0</v>
      </c>
      <c r="Q21" s="80"/>
      <c r="R21" s="81"/>
      <c r="S21" s="81"/>
    </row>
    <row r="22" spans="1:19" x14ac:dyDescent="0.2">
      <c r="A22" s="192"/>
      <c r="B22" s="190"/>
      <c r="C22" s="198"/>
      <c r="D22" s="190" t="s">
        <v>275</v>
      </c>
      <c r="E22" s="190" t="s">
        <v>312</v>
      </c>
      <c r="F22" s="190"/>
      <c r="G22" s="215" t="s">
        <v>484</v>
      </c>
      <c r="H22" s="214"/>
      <c r="I22" s="58"/>
      <c r="J22" s="58"/>
      <c r="K22" s="58"/>
      <c r="L22" s="58"/>
      <c r="M22" s="58"/>
      <c r="N22" s="58"/>
      <c r="O22" s="58"/>
      <c r="P22" s="85">
        <f t="shared" si="1"/>
        <v>0</v>
      </c>
      <c r="Q22" s="80"/>
      <c r="R22" s="81"/>
      <c r="S22" s="81"/>
    </row>
    <row r="23" spans="1:19" x14ac:dyDescent="0.2">
      <c r="A23" s="192"/>
      <c r="B23" s="190"/>
      <c r="C23" s="198"/>
      <c r="D23" s="190" t="s">
        <v>277</v>
      </c>
      <c r="E23" s="190" t="s">
        <v>278</v>
      </c>
      <c r="F23" s="190"/>
      <c r="G23" s="215" t="s">
        <v>485</v>
      </c>
      <c r="H23" s="214"/>
      <c r="I23" s="58"/>
      <c r="J23" s="58"/>
      <c r="K23" s="58"/>
      <c r="L23" s="58"/>
      <c r="M23" s="58"/>
      <c r="N23" s="58"/>
      <c r="O23" s="58"/>
      <c r="P23" s="85">
        <f t="shared" si="1"/>
        <v>0</v>
      </c>
      <c r="Q23" s="80"/>
      <c r="R23" s="81"/>
      <c r="S23" s="81"/>
    </row>
    <row r="24" spans="1:19" s="17" customFormat="1" x14ac:dyDescent="0.2">
      <c r="A24" s="192"/>
      <c r="B24" s="190" t="s">
        <v>60</v>
      </c>
      <c r="C24" s="198" t="s">
        <v>280</v>
      </c>
      <c r="D24" s="190"/>
      <c r="E24" s="190"/>
      <c r="F24" s="190"/>
      <c r="G24" s="215" t="s">
        <v>486</v>
      </c>
      <c r="H24" s="214"/>
      <c r="I24" s="58"/>
      <c r="J24" s="58"/>
      <c r="K24" s="58"/>
      <c r="L24" s="58"/>
      <c r="M24" s="58"/>
      <c r="N24" s="58"/>
      <c r="O24" s="58"/>
      <c r="P24" s="85">
        <f t="shared" si="1"/>
        <v>0</v>
      </c>
      <c r="Q24" s="83"/>
      <c r="R24" s="84"/>
      <c r="S24" s="84"/>
    </row>
    <row r="25" spans="1:19" x14ac:dyDescent="0.2">
      <c r="A25" s="192"/>
      <c r="B25" s="190" t="s">
        <v>187</v>
      </c>
      <c r="C25" s="190" t="s">
        <v>38</v>
      </c>
      <c r="D25" s="190"/>
      <c r="E25" s="190"/>
      <c r="F25" s="190"/>
      <c r="G25" s="215" t="s">
        <v>487</v>
      </c>
      <c r="H25" s="214"/>
      <c r="I25" s="85">
        <f t="shared" ref="I25:O25" si="6">SUM(I26,I27)</f>
        <v>0</v>
      </c>
      <c r="J25" s="85">
        <f t="shared" si="6"/>
        <v>0</v>
      </c>
      <c r="K25" s="85">
        <f t="shared" si="6"/>
        <v>0</v>
      </c>
      <c r="L25" s="85">
        <f t="shared" si="6"/>
        <v>0</v>
      </c>
      <c r="M25" s="85">
        <f t="shared" si="6"/>
        <v>0</v>
      </c>
      <c r="N25" s="85">
        <f t="shared" si="6"/>
        <v>0</v>
      </c>
      <c r="O25" s="85">
        <f t="shared" si="6"/>
        <v>0</v>
      </c>
      <c r="P25" s="85">
        <f t="shared" si="1"/>
        <v>0</v>
      </c>
      <c r="Q25" s="80"/>
      <c r="R25" s="81"/>
      <c r="S25" s="81"/>
    </row>
    <row r="26" spans="1:19" x14ac:dyDescent="0.2">
      <c r="A26" s="192"/>
      <c r="B26" s="190"/>
      <c r="C26" s="198">
        <v>-1</v>
      </c>
      <c r="D26" s="190" t="s">
        <v>40</v>
      </c>
      <c r="E26" s="190"/>
      <c r="F26" s="190"/>
      <c r="G26" s="215" t="s">
        <v>488</v>
      </c>
      <c r="H26" s="214"/>
      <c r="I26" s="58"/>
      <c r="J26" s="58"/>
      <c r="K26" s="58"/>
      <c r="L26" s="58"/>
      <c r="M26" s="58"/>
      <c r="N26" s="58"/>
      <c r="O26" s="58"/>
      <c r="P26" s="85">
        <f t="shared" si="1"/>
        <v>0</v>
      </c>
      <c r="Q26" s="80"/>
      <c r="R26" s="81"/>
      <c r="S26" s="81"/>
    </row>
    <row r="27" spans="1:19" x14ac:dyDescent="0.2">
      <c r="A27" s="192"/>
      <c r="B27" s="190"/>
      <c r="C27" s="198">
        <f>C26-1</f>
        <v>-2</v>
      </c>
      <c r="D27" s="190" t="s">
        <v>46</v>
      </c>
      <c r="E27" s="190"/>
      <c r="F27" s="190"/>
      <c r="G27" s="215" t="s">
        <v>489</v>
      </c>
      <c r="H27" s="214"/>
      <c r="I27" s="58"/>
      <c r="J27" s="58"/>
      <c r="K27" s="58"/>
      <c r="L27" s="58"/>
      <c r="M27" s="58"/>
      <c r="N27" s="58"/>
      <c r="O27" s="58"/>
      <c r="P27" s="85">
        <f t="shared" si="1"/>
        <v>0</v>
      </c>
      <c r="Q27" s="80"/>
      <c r="R27" s="81"/>
      <c r="S27" s="81"/>
    </row>
    <row r="28" spans="1:19" x14ac:dyDescent="0.2">
      <c r="A28" s="192"/>
      <c r="B28" s="190" t="s">
        <v>204</v>
      </c>
      <c r="C28" s="190" t="s">
        <v>49</v>
      </c>
      <c r="D28" s="190"/>
      <c r="E28" s="190"/>
      <c r="F28" s="190"/>
      <c r="G28" s="215" t="s">
        <v>490</v>
      </c>
      <c r="H28" s="214"/>
      <c r="I28" s="85">
        <f t="shared" ref="I28:O28" si="7">SUM(I29,I32)</f>
        <v>0</v>
      </c>
      <c r="J28" s="85">
        <f t="shared" si="7"/>
        <v>0</v>
      </c>
      <c r="K28" s="85">
        <f t="shared" si="7"/>
        <v>0</v>
      </c>
      <c r="L28" s="85">
        <f t="shared" si="7"/>
        <v>0</v>
      </c>
      <c r="M28" s="85">
        <f t="shared" si="7"/>
        <v>0</v>
      </c>
      <c r="N28" s="85">
        <f t="shared" si="7"/>
        <v>0</v>
      </c>
      <c r="O28" s="85">
        <f t="shared" si="7"/>
        <v>0</v>
      </c>
      <c r="P28" s="85">
        <f t="shared" si="1"/>
        <v>0</v>
      </c>
      <c r="Q28" s="80"/>
      <c r="R28" s="81"/>
      <c r="S28" s="81"/>
    </row>
    <row r="29" spans="1:19" x14ac:dyDescent="0.2">
      <c r="A29" s="192"/>
      <c r="B29" s="190"/>
      <c r="C29" s="198">
        <v>-1</v>
      </c>
      <c r="D29" s="190" t="s">
        <v>312</v>
      </c>
      <c r="E29" s="190"/>
      <c r="F29" s="190"/>
      <c r="G29" s="215" t="s">
        <v>491</v>
      </c>
      <c r="H29" s="214"/>
      <c r="I29" s="68">
        <f>I30+I31</f>
        <v>0</v>
      </c>
      <c r="J29" s="68">
        <f t="shared" ref="J29:O29" si="8">J30+J31</f>
        <v>0</v>
      </c>
      <c r="K29" s="68">
        <f t="shared" si="8"/>
        <v>0</v>
      </c>
      <c r="L29" s="68">
        <f t="shared" si="8"/>
        <v>0</v>
      </c>
      <c r="M29" s="68">
        <f t="shared" si="8"/>
        <v>0</v>
      </c>
      <c r="N29" s="68">
        <f t="shared" si="8"/>
        <v>0</v>
      </c>
      <c r="O29" s="68">
        <f t="shared" si="8"/>
        <v>0</v>
      </c>
      <c r="P29" s="85">
        <f t="shared" si="1"/>
        <v>0</v>
      </c>
      <c r="Q29" s="80"/>
      <c r="R29" s="81"/>
      <c r="S29" s="81"/>
    </row>
    <row r="30" spans="1:19" x14ac:dyDescent="0.2">
      <c r="A30" s="192"/>
      <c r="B30" s="190"/>
      <c r="C30" s="198"/>
      <c r="D30" s="194" t="s">
        <v>273</v>
      </c>
      <c r="E30" s="194" t="s">
        <v>521</v>
      </c>
      <c r="F30" s="195"/>
      <c r="G30" s="215" t="s">
        <v>528</v>
      </c>
      <c r="H30" s="216"/>
      <c r="I30" s="58"/>
      <c r="J30" s="58"/>
      <c r="K30" s="58"/>
      <c r="L30" s="58"/>
      <c r="M30" s="58"/>
      <c r="N30" s="58"/>
      <c r="O30" s="58"/>
      <c r="P30" s="85">
        <f t="shared" si="1"/>
        <v>0</v>
      </c>
      <c r="Q30" s="80"/>
      <c r="R30" s="81"/>
      <c r="S30" s="81"/>
    </row>
    <row r="31" spans="1:19" x14ac:dyDescent="0.2">
      <c r="A31" s="192"/>
      <c r="B31" s="190"/>
      <c r="C31" s="198"/>
      <c r="D31" s="194" t="s">
        <v>275</v>
      </c>
      <c r="E31" s="194" t="s">
        <v>523</v>
      </c>
      <c r="F31" s="217"/>
      <c r="G31" s="215" t="s">
        <v>529</v>
      </c>
      <c r="H31" s="216"/>
      <c r="I31" s="58"/>
      <c r="J31" s="58"/>
      <c r="K31" s="58"/>
      <c r="L31" s="58"/>
      <c r="M31" s="58"/>
      <c r="N31" s="58"/>
      <c r="O31" s="58"/>
      <c r="P31" s="85">
        <f t="shared" si="1"/>
        <v>0</v>
      </c>
      <c r="Q31" s="80"/>
      <c r="R31" s="81"/>
      <c r="S31" s="81"/>
    </row>
    <row r="32" spans="1:19" x14ac:dyDescent="0.2">
      <c r="A32" s="192"/>
      <c r="B32" s="190"/>
      <c r="C32" s="198">
        <f>C29-1</f>
        <v>-2</v>
      </c>
      <c r="D32" s="190" t="s">
        <v>278</v>
      </c>
      <c r="E32" s="190"/>
      <c r="F32" s="190"/>
      <c r="G32" s="215" t="s">
        <v>492</v>
      </c>
      <c r="H32" s="214"/>
      <c r="I32" s="58"/>
      <c r="J32" s="58"/>
      <c r="K32" s="58"/>
      <c r="L32" s="58"/>
      <c r="M32" s="58"/>
      <c r="N32" s="58"/>
      <c r="O32" s="58"/>
      <c r="P32" s="85">
        <f t="shared" si="1"/>
        <v>0</v>
      </c>
      <c r="Q32" s="80"/>
      <c r="R32" s="81"/>
      <c r="S32" s="81"/>
    </row>
    <row r="33" spans="1:241" x14ac:dyDescent="0.2">
      <c r="A33" s="191" t="s">
        <v>31</v>
      </c>
      <c r="B33" s="189" t="s">
        <v>288</v>
      </c>
      <c r="C33" s="190"/>
      <c r="D33" s="190"/>
      <c r="E33" s="190"/>
      <c r="F33" s="190"/>
      <c r="G33" s="215" t="s">
        <v>493</v>
      </c>
      <c r="H33" s="214"/>
      <c r="I33" s="113"/>
      <c r="J33" s="101">
        <f t="shared" ref="J33:O33" si="9">SUM(J34,J35,J36,J39)</f>
        <v>0</v>
      </c>
      <c r="K33" s="101">
        <f t="shared" si="9"/>
        <v>0</v>
      </c>
      <c r="L33" s="101">
        <f t="shared" si="9"/>
        <v>0</v>
      </c>
      <c r="M33" s="101">
        <f t="shared" si="9"/>
        <v>0</v>
      </c>
      <c r="N33" s="101">
        <f t="shared" si="9"/>
        <v>0</v>
      </c>
      <c r="O33" s="101">
        <f t="shared" si="9"/>
        <v>0</v>
      </c>
      <c r="P33" s="85">
        <f t="shared" si="1"/>
        <v>0</v>
      </c>
      <c r="Q33" s="80"/>
      <c r="R33" s="81"/>
      <c r="S33" s="81"/>
    </row>
    <row r="34" spans="1:241" x14ac:dyDescent="0.2">
      <c r="A34" s="192"/>
      <c r="B34" s="190" t="s">
        <v>267</v>
      </c>
      <c r="C34" s="190" t="s">
        <v>290</v>
      </c>
      <c r="D34" s="190"/>
      <c r="E34" s="190"/>
      <c r="F34" s="190"/>
      <c r="G34" s="215" t="s">
        <v>494</v>
      </c>
      <c r="H34" s="214"/>
      <c r="I34" s="113"/>
      <c r="J34" s="114"/>
      <c r="K34" s="114"/>
      <c r="L34" s="114"/>
      <c r="M34" s="114"/>
      <c r="N34" s="114"/>
      <c r="O34" s="114"/>
      <c r="P34" s="85">
        <f t="shared" si="1"/>
        <v>0</v>
      </c>
      <c r="Q34" s="80"/>
      <c r="R34" s="81"/>
      <c r="S34" s="81"/>
    </row>
    <row r="35" spans="1:241" x14ac:dyDescent="0.2">
      <c r="A35" s="192"/>
      <c r="B35" s="190" t="s">
        <v>60</v>
      </c>
      <c r="C35" s="190" t="s">
        <v>464</v>
      </c>
      <c r="D35" s="190"/>
      <c r="E35" s="190"/>
      <c r="F35" s="190"/>
      <c r="G35" s="215" t="s">
        <v>495</v>
      </c>
      <c r="H35" s="214"/>
      <c r="I35" s="113"/>
      <c r="J35" s="114"/>
      <c r="K35" s="114"/>
      <c r="L35" s="114"/>
      <c r="M35" s="114"/>
      <c r="N35" s="114"/>
      <c r="O35" s="114"/>
      <c r="P35" s="85">
        <f t="shared" si="1"/>
        <v>0</v>
      </c>
      <c r="Q35" s="80"/>
      <c r="R35" s="81"/>
      <c r="S35" s="81"/>
    </row>
    <row r="36" spans="1:241" x14ac:dyDescent="0.2">
      <c r="A36" s="192"/>
      <c r="B36" s="190" t="s">
        <v>187</v>
      </c>
      <c r="C36" s="190" t="s">
        <v>38</v>
      </c>
      <c r="D36" s="190"/>
      <c r="E36" s="190"/>
      <c r="F36" s="190"/>
      <c r="G36" s="215" t="s">
        <v>496</v>
      </c>
      <c r="H36" s="214"/>
      <c r="I36" s="113"/>
      <c r="J36" s="101">
        <f t="shared" ref="J36:O36" si="10">SUM(J37,J38)</f>
        <v>0</v>
      </c>
      <c r="K36" s="101">
        <f t="shared" si="10"/>
        <v>0</v>
      </c>
      <c r="L36" s="101">
        <f t="shared" si="10"/>
        <v>0</v>
      </c>
      <c r="M36" s="101">
        <f t="shared" si="10"/>
        <v>0</v>
      </c>
      <c r="N36" s="101">
        <f t="shared" si="10"/>
        <v>0</v>
      </c>
      <c r="O36" s="101">
        <f t="shared" si="10"/>
        <v>0</v>
      </c>
      <c r="P36" s="85">
        <f t="shared" si="1"/>
        <v>0</v>
      </c>
      <c r="Q36" s="80"/>
      <c r="R36" s="81"/>
      <c r="S36" s="81"/>
    </row>
    <row r="37" spans="1:241" x14ac:dyDescent="0.2">
      <c r="A37" s="192"/>
      <c r="B37" s="190"/>
      <c r="C37" s="198">
        <v>-1</v>
      </c>
      <c r="D37" s="190" t="s">
        <v>224</v>
      </c>
      <c r="E37" s="190"/>
      <c r="F37" s="190"/>
      <c r="G37" s="215" t="s">
        <v>497</v>
      </c>
      <c r="H37" s="214"/>
      <c r="I37" s="113"/>
      <c r="J37" s="114"/>
      <c r="K37" s="114"/>
      <c r="L37" s="114"/>
      <c r="M37" s="114"/>
      <c r="N37" s="114"/>
      <c r="O37" s="114"/>
      <c r="P37" s="85">
        <f t="shared" si="1"/>
        <v>0</v>
      </c>
      <c r="Q37" s="80"/>
      <c r="R37" s="81"/>
      <c r="S37" s="81"/>
    </row>
    <row r="38" spans="1:241" x14ac:dyDescent="0.2">
      <c r="A38" s="192"/>
      <c r="B38" s="190"/>
      <c r="C38" s="198">
        <f>C37-1</f>
        <v>-2</v>
      </c>
      <c r="D38" s="190" t="s">
        <v>46</v>
      </c>
      <c r="E38" s="190"/>
      <c r="F38" s="190"/>
      <c r="G38" s="215" t="s">
        <v>498</v>
      </c>
      <c r="H38" s="214"/>
      <c r="I38" s="113"/>
      <c r="J38" s="114"/>
      <c r="K38" s="114"/>
      <c r="L38" s="114"/>
      <c r="M38" s="114"/>
      <c r="N38" s="114"/>
      <c r="O38" s="114"/>
      <c r="P38" s="85">
        <f t="shared" si="1"/>
        <v>0</v>
      </c>
      <c r="Q38" s="80"/>
      <c r="R38" s="81"/>
      <c r="S38" s="81"/>
    </row>
    <row r="39" spans="1:241" s="1" customFormat="1" x14ac:dyDescent="0.2">
      <c r="A39" s="192"/>
      <c r="B39" s="190" t="s">
        <v>204</v>
      </c>
      <c r="C39" s="190" t="s">
        <v>297</v>
      </c>
      <c r="D39" s="190"/>
      <c r="E39" s="190"/>
      <c r="F39" s="190"/>
      <c r="G39" s="215" t="s">
        <v>499</v>
      </c>
      <c r="H39" s="214"/>
      <c r="I39" s="113"/>
      <c r="J39" s="114"/>
      <c r="K39" s="114"/>
      <c r="L39" s="114"/>
      <c r="M39" s="114"/>
      <c r="N39" s="114"/>
      <c r="O39" s="114"/>
      <c r="P39" s="85">
        <f t="shared" si="1"/>
        <v>0</v>
      </c>
      <c r="Q39" s="83"/>
      <c r="R39" s="84"/>
      <c r="S39" s="84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  <c r="FA39" s="17"/>
      <c r="FB39" s="17"/>
      <c r="FC39" s="17"/>
      <c r="FD39" s="17"/>
      <c r="FE39" s="17"/>
      <c r="FF39" s="17"/>
      <c r="FG39" s="17"/>
      <c r="FH39" s="17"/>
      <c r="FI39" s="17"/>
      <c r="FJ39" s="17"/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  <c r="GS39" s="17"/>
      <c r="GT39" s="17"/>
      <c r="GU39" s="17"/>
      <c r="GV39" s="17"/>
      <c r="GW39" s="17"/>
      <c r="GX39" s="17"/>
      <c r="GY39" s="17"/>
      <c r="GZ39" s="17"/>
      <c r="HA39" s="17"/>
      <c r="HB39" s="17"/>
      <c r="HC39" s="17"/>
      <c r="HD39" s="17"/>
      <c r="HE39" s="17"/>
      <c r="HF39" s="17"/>
      <c r="HG39" s="17"/>
      <c r="HH39" s="17"/>
      <c r="HI39" s="17"/>
      <c r="HJ39" s="17"/>
      <c r="HK39" s="17"/>
      <c r="HL39" s="17"/>
      <c r="HM39" s="17"/>
      <c r="HN39" s="17"/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</row>
    <row r="40" spans="1:241" s="17" customFormat="1" x14ac:dyDescent="0.2">
      <c r="A40" s="199" t="s">
        <v>34</v>
      </c>
      <c r="B40" s="200" t="s">
        <v>299</v>
      </c>
      <c r="C40" s="198"/>
      <c r="D40" s="190"/>
      <c r="E40" s="190"/>
      <c r="F40" s="190"/>
      <c r="G40" s="215" t="s">
        <v>500</v>
      </c>
      <c r="H40" s="214"/>
      <c r="I40" s="114"/>
      <c r="J40" s="114"/>
      <c r="K40" s="114"/>
      <c r="L40" s="114"/>
      <c r="M40" s="114"/>
      <c r="N40" s="114"/>
      <c r="O40" s="114"/>
      <c r="P40" s="85">
        <f t="shared" si="1"/>
        <v>0</v>
      </c>
      <c r="Q40" s="103"/>
      <c r="R40" s="84"/>
      <c r="S40" s="84"/>
    </row>
    <row r="41" spans="1:241" s="17" customFormat="1" x14ac:dyDescent="0.2">
      <c r="A41" s="206" t="s">
        <v>501</v>
      </c>
      <c r="B41" s="200"/>
      <c r="C41" s="190"/>
      <c r="D41" s="190"/>
      <c r="E41" s="190"/>
      <c r="F41" s="190"/>
      <c r="G41" s="215" t="s">
        <v>502</v>
      </c>
      <c r="H41" s="214"/>
      <c r="I41" s="101">
        <f t="shared" ref="I41:P41" si="11">SUM(I11,I33,I40)</f>
        <v>0</v>
      </c>
      <c r="J41" s="101">
        <f t="shared" si="11"/>
        <v>0</v>
      </c>
      <c r="K41" s="101">
        <f t="shared" si="11"/>
        <v>0</v>
      </c>
      <c r="L41" s="101">
        <f t="shared" si="11"/>
        <v>0</v>
      </c>
      <c r="M41" s="101">
        <f t="shared" si="11"/>
        <v>0</v>
      </c>
      <c r="N41" s="101">
        <f t="shared" si="11"/>
        <v>0</v>
      </c>
      <c r="O41" s="101">
        <f t="shared" si="11"/>
        <v>0</v>
      </c>
      <c r="P41" s="85">
        <f t="shared" si="11"/>
        <v>0</v>
      </c>
      <c r="Q41" s="83"/>
      <c r="R41" s="84"/>
      <c r="S41" s="84"/>
    </row>
    <row r="42" spans="1:241" s="17" customFormat="1" x14ac:dyDescent="0.2">
      <c r="A42" s="27"/>
      <c r="B42" s="18"/>
      <c r="C42" s="22"/>
      <c r="D42" s="18"/>
      <c r="E42" s="18"/>
      <c r="F42" s="18"/>
      <c r="G42" s="100" t="s">
        <v>321</v>
      </c>
      <c r="H42" s="82"/>
      <c r="I42" s="86"/>
      <c r="J42" s="86"/>
      <c r="K42" s="86"/>
      <c r="L42" s="86"/>
      <c r="M42" s="86"/>
      <c r="N42" s="86"/>
      <c r="O42" s="86"/>
      <c r="P42" s="87"/>
      <c r="Q42" s="83"/>
      <c r="R42" s="84"/>
      <c r="S42" s="84"/>
    </row>
    <row r="43" spans="1:24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24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24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24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24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24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</sheetData>
  <sheetProtection password="EED8" sheet="1" objects="1" scenarios="1" selectLockedCells="1"/>
  <mergeCells count="11">
    <mergeCell ref="P8:P9"/>
    <mergeCell ref="I8:I9"/>
    <mergeCell ref="H7:H9"/>
    <mergeCell ref="A1:P1"/>
    <mergeCell ref="A2:P2"/>
    <mergeCell ref="A7:F9"/>
    <mergeCell ref="G7:G9"/>
    <mergeCell ref="I7:P7"/>
    <mergeCell ref="J8:K8"/>
    <mergeCell ref="L8:M8"/>
    <mergeCell ref="N8:O8"/>
  </mergeCells>
  <phoneticPr fontId="2" type="noConversion"/>
  <dataValidations count="2">
    <dataValidation type="decimal" operator="lessThan" allowBlank="1" showInputMessage="1" showErrorMessage="1" sqref="I256:EZ587 Q10:EZ42 I42:P42">
      <formula1>1000000000000000</formula1>
    </dataValidation>
    <dataValidation type="decimal" operator="greaterThanOrEqual" allowBlank="1" showInputMessage="1" showErrorMessage="1" errorTitle="Invalid entry!" error="Accepts greater than or equal to zero only." sqref="I10:P41">
      <formula1>0</formula1>
    </dataValidation>
  </dataValidations>
  <pageMargins left="0.25" right="0.25" top="1" bottom="0.5" header="0.6" footer="0.5"/>
  <pageSetup paperSize="9" scale="75" orientation="landscape" verticalDpi="300" r:id="rId1"/>
  <headerFooter alignWithMargins="0">
    <oddHeader>&amp;R&amp;"Arial,Bold"&amp;9&amp;USchedule 7b&amp;U
Page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9217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9217" r:id="rId4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M1637"/>
  <sheetViews>
    <sheetView zoomScale="75" workbookViewId="0">
      <pane xSplit="8" ySplit="10" topLeftCell="J11" activePane="bottomRight" state="frozen"/>
      <selection activeCell="M13" sqref="A1:IV65536"/>
      <selection pane="topRight" activeCell="M13" sqref="A1:IV65536"/>
      <selection pane="bottomLeft" activeCell="M13" sqref="A1:IV65536"/>
      <selection pane="bottomRight" sqref="A1:P1"/>
    </sheetView>
  </sheetViews>
  <sheetFormatPr defaultRowHeight="12.75" x14ac:dyDescent="0.2"/>
  <cols>
    <col min="1" max="1" width="2.7109375" style="8" customWidth="1"/>
    <col min="2" max="5" width="3" style="8" customWidth="1"/>
    <col min="6" max="6" width="24.140625" style="8" customWidth="1"/>
    <col min="7" max="7" width="17.7109375" style="8" bestFit="1" customWidth="1"/>
    <col min="8" max="8" width="10.7109375" style="8" hidden="1" customWidth="1"/>
    <col min="9" max="16" width="25.7109375" style="8" customWidth="1"/>
    <col min="17" max="16384" width="9.140625" style="8"/>
  </cols>
  <sheetData>
    <row r="1" spans="1:28" s="125" customFormat="1" ht="12.75" customHeight="1" x14ac:dyDescent="0.2">
      <c r="A1" s="310" t="s">
        <v>465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</row>
    <row r="2" spans="1:28" s="125" customFormat="1" ht="12.75" customHeight="1" x14ac:dyDescent="0.2">
      <c r="A2" s="354" t="s">
        <v>253</v>
      </c>
      <c r="B2" s="355"/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s="125" customFormat="1" ht="12.75" customHeight="1" x14ac:dyDescent="0.2">
      <c r="A3" s="354" t="s">
        <v>456</v>
      </c>
      <c r="B3" s="358"/>
      <c r="C3" s="358"/>
      <c r="D3" s="358"/>
      <c r="E3" s="358"/>
      <c r="F3" s="358"/>
      <c r="G3" s="358"/>
      <c r="H3" s="358"/>
      <c r="I3" s="358"/>
      <c r="J3" s="358"/>
      <c r="K3" s="358"/>
      <c r="L3" s="358"/>
      <c r="M3" s="358"/>
      <c r="N3" s="358"/>
      <c r="O3" s="358"/>
      <c r="P3" s="358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</row>
    <row r="4" spans="1:28" s="125" customFormat="1" ht="15" customHeight="1" x14ac:dyDescent="0.2">
      <c r="A4" s="354" t="s">
        <v>1</v>
      </c>
      <c r="B4" s="355"/>
      <c r="C4" s="355"/>
      <c r="D4" s="355"/>
      <c r="E4" s="355"/>
      <c r="F4" s="355"/>
      <c r="G4" s="355"/>
      <c r="H4" s="355"/>
      <c r="I4" s="355"/>
      <c r="J4" s="355"/>
      <c r="K4" s="355"/>
      <c r="L4" s="355"/>
      <c r="M4" s="355"/>
      <c r="N4" s="355"/>
      <c r="O4" s="355"/>
      <c r="P4" s="355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28" ht="12.75" hidden="1" customHeight="1" x14ac:dyDescent="0.2">
      <c r="A5" s="356"/>
      <c r="B5" s="357"/>
      <c r="C5" s="357"/>
      <c r="D5" s="357"/>
      <c r="E5" s="357"/>
      <c r="F5" s="357"/>
      <c r="G5" s="357"/>
      <c r="H5" s="357"/>
      <c r="I5" s="357"/>
      <c r="J5" s="357"/>
      <c r="K5" s="357"/>
      <c r="L5" s="357"/>
      <c r="M5" s="357"/>
      <c r="N5" s="357"/>
      <c r="O5" s="357"/>
      <c r="P5" s="35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28" ht="12.75" hidden="1" customHeight="1" x14ac:dyDescent="0.2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ht="12.75" customHeight="1" x14ac:dyDescent="0.2">
      <c r="L7" s="9"/>
      <c r="M7" s="9"/>
      <c r="N7" s="9"/>
      <c r="O7" s="9"/>
      <c r="P7" s="9"/>
    </row>
    <row r="8" spans="1:28" ht="12.75" customHeight="1" x14ac:dyDescent="0.2">
      <c r="A8" s="346" t="s">
        <v>2</v>
      </c>
      <c r="B8" s="347"/>
      <c r="C8" s="347"/>
      <c r="D8" s="347"/>
      <c r="E8" s="347"/>
      <c r="F8" s="348"/>
      <c r="G8" s="352" t="s">
        <v>3</v>
      </c>
      <c r="H8" s="290" t="s">
        <v>554</v>
      </c>
      <c r="I8" s="305" t="s">
        <v>254</v>
      </c>
      <c r="J8" s="305" t="s">
        <v>255</v>
      </c>
      <c r="K8" s="305" t="s">
        <v>473</v>
      </c>
      <c r="L8" s="305" t="s">
        <v>474</v>
      </c>
      <c r="M8" s="345" t="s">
        <v>258</v>
      </c>
      <c r="N8" s="345" t="s">
        <v>259</v>
      </c>
      <c r="O8" s="305" t="s">
        <v>260</v>
      </c>
      <c r="P8" s="345" t="s">
        <v>261</v>
      </c>
    </row>
    <row r="9" spans="1:28" x14ac:dyDescent="0.2">
      <c r="A9" s="349"/>
      <c r="B9" s="350"/>
      <c r="C9" s="350"/>
      <c r="D9" s="350"/>
      <c r="E9" s="350"/>
      <c r="F9" s="351"/>
      <c r="G9" s="353"/>
      <c r="H9" s="291"/>
      <c r="I9" s="306"/>
      <c r="J9" s="306"/>
      <c r="K9" s="306"/>
      <c r="L9" s="344"/>
      <c r="M9" s="344"/>
      <c r="N9" s="344"/>
      <c r="O9" s="344"/>
      <c r="P9" s="344"/>
    </row>
    <row r="10" spans="1:28" s="10" customFormat="1" ht="17.25" customHeight="1" x14ac:dyDescent="0.2">
      <c r="A10" s="341" t="s">
        <v>262</v>
      </c>
      <c r="B10" s="342"/>
      <c r="C10" s="342"/>
      <c r="D10" s="342"/>
      <c r="E10" s="342"/>
      <c r="F10" s="342"/>
      <c r="G10" s="342"/>
      <c r="H10" s="342"/>
      <c r="I10" s="342"/>
      <c r="J10" s="342"/>
      <c r="K10" s="342"/>
      <c r="L10" s="342"/>
      <c r="M10" s="342"/>
      <c r="N10" s="342"/>
      <c r="O10" s="342"/>
      <c r="P10" s="343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spans="1:28" x14ac:dyDescent="0.2">
      <c r="A11" s="189" t="s">
        <v>263</v>
      </c>
      <c r="B11" s="190"/>
      <c r="C11" s="190"/>
      <c r="D11" s="190"/>
      <c r="E11" s="190"/>
      <c r="F11" s="65"/>
      <c r="G11" s="138"/>
      <c r="H11" s="88"/>
      <c r="I11" s="88"/>
      <c r="J11" s="88"/>
      <c r="K11" s="88"/>
      <c r="L11" s="88"/>
      <c r="M11" s="88"/>
      <c r="N11" s="88"/>
      <c r="O11" s="88"/>
      <c r="P11" s="88"/>
    </row>
    <row r="12" spans="1:28" x14ac:dyDescent="0.2">
      <c r="A12" s="191" t="s">
        <v>265</v>
      </c>
      <c r="B12" s="189" t="s">
        <v>11</v>
      </c>
      <c r="C12" s="190"/>
      <c r="D12" s="190"/>
      <c r="E12" s="190"/>
      <c r="F12" s="65"/>
      <c r="G12" s="144" t="s">
        <v>555</v>
      </c>
      <c r="H12" s="88"/>
      <c r="I12" s="12">
        <f>'7D1'!I11+'7D2'!J11+'7D3'!J11+'7D4'!J11</f>
        <v>0</v>
      </c>
      <c r="J12" s="12">
        <f>'7D1'!J11+'7D2'!L11+'7D3'!L11+'7D4'!L11</f>
        <v>0</v>
      </c>
      <c r="K12" s="12">
        <f>'7D1'!K11+'7D2'!N11+'7D3'!N11+'7D4'!N11</f>
        <v>0</v>
      </c>
      <c r="L12" s="12">
        <f>'7D1'!L11+'7D2'!P11+'7D3'!P11+'7D4'!P11</f>
        <v>0</v>
      </c>
      <c r="M12" s="12">
        <f>'7D1'!M11+'7D2'!R11+'7D3'!R11+'7D4'!R11</f>
        <v>0</v>
      </c>
      <c r="N12" s="12">
        <f>I12-J12+K12-L12+M12</f>
        <v>0</v>
      </c>
      <c r="O12" s="12">
        <f>'7D1'!O11+'7D2'!V11+'7D3'!V11+'7D4'!V11</f>
        <v>0</v>
      </c>
      <c r="P12" s="12">
        <f>'7D1'!P11+'7D2'!X11+'7D3'!X11+'7D4'!X11</f>
        <v>0</v>
      </c>
    </row>
    <row r="13" spans="1:28" x14ac:dyDescent="0.2">
      <c r="A13" s="192"/>
      <c r="B13" s="190" t="s">
        <v>267</v>
      </c>
      <c r="C13" s="190" t="s">
        <v>514</v>
      </c>
      <c r="D13" s="190"/>
      <c r="E13" s="190"/>
      <c r="F13" s="65"/>
      <c r="G13" s="144" t="s">
        <v>556</v>
      </c>
      <c r="H13" s="88"/>
      <c r="I13" s="12">
        <f>'7D1'!I12+'7D2'!J12+'7D3'!J12+'7D4'!J12</f>
        <v>0</v>
      </c>
      <c r="J13" s="12">
        <f>'7D1'!J12+'7D2'!L12+'7D3'!L12+'7D4'!L12</f>
        <v>0</v>
      </c>
      <c r="K13" s="12">
        <f>'7D1'!K12+'7D2'!N12+'7D3'!N12+'7D4'!N12</f>
        <v>0</v>
      </c>
      <c r="L13" s="12">
        <f>'7D1'!L12+'7D2'!P12+'7D3'!P12+'7D4'!P12</f>
        <v>0</v>
      </c>
      <c r="M13" s="12">
        <f>'7D1'!M12+'7D2'!R12+'7D3'!R12+'7D4'!R12</f>
        <v>0</v>
      </c>
      <c r="N13" s="12">
        <f t="shared" ref="N13:N40" si="0">I13-J13+K13-L13+M13</f>
        <v>0</v>
      </c>
      <c r="O13" s="12">
        <f>'7D1'!O12+'7D2'!V12+'7D3'!V12+'7D4'!V12</f>
        <v>0</v>
      </c>
      <c r="P13" s="12">
        <f>'7D1'!P12+'7D2'!X12+'7D3'!X12+'7D4'!X12</f>
        <v>0</v>
      </c>
    </row>
    <row r="14" spans="1:28" x14ac:dyDescent="0.2">
      <c r="A14" s="192"/>
      <c r="B14" s="190"/>
      <c r="C14" s="193" t="s">
        <v>16</v>
      </c>
      <c r="D14" s="190" t="s">
        <v>20</v>
      </c>
      <c r="E14" s="190"/>
      <c r="F14" s="65"/>
      <c r="G14" s="144" t="s">
        <v>557</v>
      </c>
      <c r="H14" s="88"/>
      <c r="I14" s="12">
        <f>'7D1'!I13+'7D2'!J13+'7D3'!J13+'7D4'!J13</f>
        <v>0</v>
      </c>
      <c r="J14" s="12">
        <f>'7D1'!J13+'7D2'!L13+'7D3'!L13+'7D4'!L13</f>
        <v>0</v>
      </c>
      <c r="K14" s="12">
        <f>'7D1'!K13+'7D2'!N13+'7D3'!N13+'7D4'!N13</f>
        <v>0</v>
      </c>
      <c r="L14" s="12">
        <f>'7D1'!L13+'7D2'!P13+'7D3'!P13+'7D4'!P13</f>
        <v>0</v>
      </c>
      <c r="M14" s="12">
        <f>'7D1'!M13+'7D2'!R13+'7D3'!R13+'7D4'!R13</f>
        <v>0</v>
      </c>
      <c r="N14" s="12">
        <f t="shared" si="0"/>
        <v>0</v>
      </c>
      <c r="O14" s="12">
        <f>'7D1'!O13+'7D2'!V13+'7D3'!V13+'7D4'!V13</f>
        <v>0</v>
      </c>
      <c r="P14" s="12">
        <f>'7D1'!P13+'7D2'!X13+'7D3'!X13+'7D4'!X13</f>
        <v>0</v>
      </c>
    </row>
    <row r="15" spans="1:28" x14ac:dyDescent="0.2">
      <c r="A15" s="192"/>
      <c r="B15" s="190"/>
      <c r="C15" s="193"/>
      <c r="D15" s="194" t="s">
        <v>273</v>
      </c>
      <c r="E15" s="194" t="s">
        <v>515</v>
      </c>
      <c r="F15" s="195"/>
      <c r="G15" s="145" t="s">
        <v>530</v>
      </c>
      <c r="H15" s="88"/>
      <c r="I15" s="12">
        <f>'7D1'!I14+'7D2'!J14+'7D3'!J14+'7D4'!J14</f>
        <v>0</v>
      </c>
      <c r="J15" s="12">
        <f>'7D1'!J14+'7D2'!L14+'7D3'!L14+'7D4'!L14</f>
        <v>0</v>
      </c>
      <c r="K15" s="12">
        <f>'7D1'!K14+'7D2'!N14+'7D3'!N14+'7D4'!N14</f>
        <v>0</v>
      </c>
      <c r="L15" s="12">
        <f>'7D1'!L14+'7D2'!P14+'7D3'!P14+'7D4'!P14</f>
        <v>0</v>
      </c>
      <c r="M15" s="12">
        <f>'7D1'!M14+'7D2'!R14+'7D3'!R14+'7D4'!R14</f>
        <v>0</v>
      </c>
      <c r="N15" s="12">
        <f t="shared" si="0"/>
        <v>0</v>
      </c>
      <c r="O15" s="12">
        <f>'7D1'!O14+'7D2'!V14+'7D3'!V14+'7D4'!V14</f>
        <v>0</v>
      </c>
      <c r="P15" s="12">
        <f>'7D1'!P14+'7D2'!X14+'7D3'!X14+'7D4'!X14</f>
        <v>0</v>
      </c>
    </row>
    <row r="16" spans="1:28" x14ac:dyDescent="0.2">
      <c r="A16" s="192"/>
      <c r="B16" s="190"/>
      <c r="C16" s="193"/>
      <c r="D16" s="194" t="s">
        <v>275</v>
      </c>
      <c r="E16" s="196" t="s">
        <v>517</v>
      </c>
      <c r="F16" s="195"/>
      <c r="G16" s="145" t="s">
        <v>531</v>
      </c>
      <c r="H16" s="88"/>
      <c r="I16" s="12">
        <f>'7D1'!I15+'7D2'!J15+'7D3'!J15+'7D4'!J15</f>
        <v>0</v>
      </c>
      <c r="J16" s="12">
        <f>'7D1'!J15+'7D2'!L15+'7D3'!L15+'7D4'!L15</f>
        <v>0</v>
      </c>
      <c r="K16" s="12">
        <f>'7D1'!K15+'7D2'!N15+'7D3'!N15+'7D4'!N15</f>
        <v>0</v>
      </c>
      <c r="L16" s="12">
        <f>'7D1'!L15+'7D2'!P15+'7D3'!P15+'7D4'!P15</f>
        <v>0</v>
      </c>
      <c r="M16" s="12">
        <f>'7D1'!M15+'7D2'!R15+'7D3'!R15+'7D4'!R15</f>
        <v>0</v>
      </c>
      <c r="N16" s="12">
        <f t="shared" si="0"/>
        <v>0</v>
      </c>
      <c r="O16" s="12">
        <f>'7D1'!O15+'7D2'!V15+'7D3'!V15+'7D4'!V15</f>
        <v>0</v>
      </c>
      <c r="P16" s="12">
        <f>'7D1'!P15+'7D2'!X15+'7D3'!X15+'7D4'!X15</f>
        <v>0</v>
      </c>
    </row>
    <row r="17" spans="1:16" x14ac:dyDescent="0.2">
      <c r="A17" s="192"/>
      <c r="B17" s="190"/>
      <c r="C17" s="193"/>
      <c r="D17" s="194" t="s">
        <v>277</v>
      </c>
      <c r="E17" s="196" t="s">
        <v>519</v>
      </c>
      <c r="F17" s="195"/>
      <c r="G17" s="145" t="s">
        <v>532</v>
      </c>
      <c r="H17" s="104" t="s">
        <v>508</v>
      </c>
      <c r="I17" s="12">
        <f>'7D1'!I16+'7D2'!J16+'7D3'!J16+'7D4'!J16</f>
        <v>0</v>
      </c>
      <c r="J17" s="12">
        <f>'7D1'!J16+'7D2'!L16+'7D3'!L16+'7D4'!L16</f>
        <v>0</v>
      </c>
      <c r="K17" s="12">
        <f>'7D1'!K16+'7D2'!N16+'7D3'!N16+'7D4'!N16</f>
        <v>0</v>
      </c>
      <c r="L17" s="12">
        <f>'7D1'!L16+'7D2'!P16+'7D3'!P16+'7D4'!P16</f>
        <v>0</v>
      </c>
      <c r="M17" s="12">
        <f>'7D1'!M16+'7D2'!R16+'7D3'!R16+'7D4'!R16</f>
        <v>0</v>
      </c>
      <c r="N17" s="12">
        <f t="shared" si="0"/>
        <v>0</v>
      </c>
      <c r="O17" s="12">
        <f>'7D1'!O16+'7D2'!V16+'7D3'!V16+'7D4'!V16</f>
        <v>0</v>
      </c>
      <c r="P17" s="12">
        <f>'7D1'!P16+'7D2'!X16+'7D3'!X16+'7D4'!X16</f>
        <v>0</v>
      </c>
    </row>
    <row r="18" spans="1:16" x14ac:dyDescent="0.2">
      <c r="A18" s="192"/>
      <c r="B18" s="190"/>
      <c r="C18" s="193" t="s">
        <v>37</v>
      </c>
      <c r="D18" s="190" t="s">
        <v>23</v>
      </c>
      <c r="E18" s="190"/>
      <c r="F18" s="65"/>
      <c r="G18" s="144" t="s">
        <v>558</v>
      </c>
      <c r="H18" s="88"/>
      <c r="I18" s="12">
        <f>'7D1'!I19+'7D2'!J19+'7D3'!J19+'7D4'!J19</f>
        <v>0</v>
      </c>
      <c r="J18" s="12">
        <f>'7D1'!J19+'7D2'!L19+'7D3'!L19+'7D4'!L19</f>
        <v>0</v>
      </c>
      <c r="K18" s="12">
        <f>'7D1'!K19+'7D2'!N19+'7D3'!N19+'7D4'!N19</f>
        <v>0</v>
      </c>
      <c r="L18" s="12">
        <f>'7D1'!L19+'7D2'!P19+'7D3'!P19+'7D4'!P19</f>
        <v>0</v>
      </c>
      <c r="M18" s="12">
        <f>'7D1'!M19+'7D2'!R19+'7D3'!R19+'7D4'!R19</f>
        <v>0</v>
      </c>
      <c r="N18" s="12">
        <f t="shared" si="0"/>
        <v>0</v>
      </c>
      <c r="O18" s="12">
        <f>'7D1'!O19+'7D2'!V19+'7D3'!V19+'7D4'!V19</f>
        <v>0</v>
      </c>
      <c r="P18" s="12">
        <f>'7D1'!P19+'7D2'!X19+'7D3'!X19+'7D4'!X19</f>
        <v>0</v>
      </c>
    </row>
    <row r="19" spans="1:16" x14ac:dyDescent="0.2">
      <c r="A19" s="192"/>
      <c r="B19" s="190"/>
      <c r="C19" s="193" t="s">
        <v>48</v>
      </c>
      <c r="D19" s="190" t="s">
        <v>271</v>
      </c>
      <c r="E19" s="190"/>
      <c r="F19" s="65"/>
      <c r="G19" s="144" t="s">
        <v>559</v>
      </c>
      <c r="H19" s="88"/>
      <c r="I19" s="12">
        <f>'7D1'!I20+'7D2'!J20+'7D3'!J20+'7D4'!J20</f>
        <v>0</v>
      </c>
      <c r="J19" s="12">
        <f>'7D1'!J20+'7D2'!L20+'7D3'!L20+'7D4'!L20</f>
        <v>0</v>
      </c>
      <c r="K19" s="12">
        <f>'7D1'!K20+'7D2'!N20+'7D3'!N20+'7D4'!N20</f>
        <v>0</v>
      </c>
      <c r="L19" s="12">
        <f>'7D1'!L20+'7D2'!P20+'7D3'!P20+'7D4'!P20</f>
        <v>0</v>
      </c>
      <c r="M19" s="12">
        <f>'7D1'!M20+'7D2'!R20+'7D3'!R20+'7D4'!R20</f>
        <v>0</v>
      </c>
      <c r="N19" s="12">
        <f t="shared" si="0"/>
        <v>0</v>
      </c>
      <c r="O19" s="12">
        <f>'7D1'!O20+'7D2'!V20+'7D3'!V20+'7D4'!V20</f>
        <v>0</v>
      </c>
      <c r="P19" s="12">
        <f>'7D1'!P20+'7D2'!X20+'7D3'!X20+'7D4'!X20</f>
        <v>0</v>
      </c>
    </row>
    <row r="20" spans="1:16" x14ac:dyDescent="0.2">
      <c r="A20" s="192"/>
      <c r="B20" s="190"/>
      <c r="C20" s="190"/>
      <c r="D20" s="190" t="s">
        <v>273</v>
      </c>
      <c r="E20" s="190" t="s">
        <v>29</v>
      </c>
      <c r="F20" s="65"/>
      <c r="G20" s="144" t="s">
        <v>466</v>
      </c>
      <c r="H20" s="88"/>
      <c r="I20" s="12">
        <f>'7D1'!I21+'7D2'!J21+'7D3'!J21+'7D4'!J21</f>
        <v>0</v>
      </c>
      <c r="J20" s="12">
        <f>'7D1'!J21+'7D2'!L21+'7D3'!L21+'7D4'!L21</f>
        <v>0</v>
      </c>
      <c r="K20" s="12">
        <f>'7D1'!K21+'7D2'!N21+'7D3'!N21+'7D4'!N21</f>
        <v>0</v>
      </c>
      <c r="L20" s="12">
        <f>'7D1'!L21+'7D2'!P21+'7D3'!P21+'7D4'!P21</f>
        <v>0</v>
      </c>
      <c r="M20" s="12">
        <f>'7D1'!M21+'7D2'!R21+'7D3'!R21+'7D4'!R21</f>
        <v>0</v>
      </c>
      <c r="N20" s="12">
        <f t="shared" si="0"/>
        <v>0</v>
      </c>
      <c r="O20" s="12">
        <f>'7D1'!O21+'7D2'!V21+'7D3'!V21+'7D4'!V21</f>
        <v>0</v>
      </c>
      <c r="P20" s="12">
        <f>'7D1'!P21+'7D2'!X21+'7D3'!X21+'7D4'!X21</f>
        <v>0</v>
      </c>
    </row>
    <row r="21" spans="1:16" x14ac:dyDescent="0.2">
      <c r="A21" s="192"/>
      <c r="B21" s="190"/>
      <c r="C21" s="190"/>
      <c r="D21" s="190" t="s">
        <v>275</v>
      </c>
      <c r="E21" s="190" t="s">
        <v>32</v>
      </c>
      <c r="F21" s="65"/>
      <c r="G21" s="144" t="s">
        <v>467</v>
      </c>
      <c r="H21" s="88"/>
      <c r="I21" s="12">
        <f>'7D1'!I22+'7D2'!J22+'7D3'!J22+'7D4'!J22</f>
        <v>0</v>
      </c>
      <c r="J21" s="12">
        <f>'7D1'!J22+'7D2'!L22+'7D3'!L22+'7D4'!L22</f>
        <v>0</v>
      </c>
      <c r="K21" s="12">
        <f>'7D1'!K22+'7D2'!N22+'7D3'!N22+'7D4'!N22</f>
        <v>0</v>
      </c>
      <c r="L21" s="12">
        <f>'7D1'!L22+'7D2'!P22+'7D3'!P22+'7D4'!P22</f>
        <v>0</v>
      </c>
      <c r="M21" s="12">
        <f>'7D1'!M22+'7D2'!R22+'7D3'!R22+'7D4'!R22</f>
        <v>0</v>
      </c>
      <c r="N21" s="12">
        <f t="shared" si="0"/>
        <v>0</v>
      </c>
      <c r="O21" s="12">
        <f>'7D1'!O22+'7D2'!V22+'7D3'!V22+'7D4'!V22</f>
        <v>0</v>
      </c>
      <c r="P21" s="12">
        <f>'7D1'!P22+'7D2'!X22+'7D3'!X22+'7D4'!X22</f>
        <v>0</v>
      </c>
    </row>
    <row r="22" spans="1:16" ht="12.75" customHeight="1" x14ac:dyDescent="0.2">
      <c r="A22" s="192"/>
      <c r="B22" s="190"/>
      <c r="C22" s="190"/>
      <c r="D22" s="190" t="s">
        <v>277</v>
      </c>
      <c r="E22" s="190" t="s">
        <v>278</v>
      </c>
      <c r="F22" s="197"/>
      <c r="G22" s="144" t="s">
        <v>468</v>
      </c>
      <c r="H22" s="88"/>
      <c r="I22" s="12">
        <f>'7D1'!I23+'7D2'!J23+'7D3'!J23+'7D4'!J23</f>
        <v>0</v>
      </c>
      <c r="J22" s="12">
        <f>'7D1'!J23+'7D2'!L23+'7D3'!L23+'7D4'!L23</f>
        <v>0</v>
      </c>
      <c r="K22" s="12">
        <f>'7D1'!K23+'7D2'!N23+'7D3'!N23+'7D4'!N23</f>
        <v>0</v>
      </c>
      <c r="L22" s="12">
        <f>'7D1'!L23+'7D2'!P23+'7D3'!P23+'7D4'!P23</f>
        <v>0</v>
      </c>
      <c r="M22" s="12">
        <f>'7D1'!M23+'7D2'!R23+'7D3'!R23+'7D4'!R23</f>
        <v>0</v>
      </c>
      <c r="N22" s="12">
        <f t="shared" si="0"/>
        <v>0</v>
      </c>
      <c r="O22" s="12">
        <f>'7D1'!O23+'7D2'!V23+'7D3'!V23+'7D4'!V23</f>
        <v>0</v>
      </c>
      <c r="P22" s="12">
        <f>'7D1'!P23+'7D2'!X23+'7D3'!X23+'7D4'!X23</f>
        <v>0</v>
      </c>
    </row>
    <row r="23" spans="1:16" x14ac:dyDescent="0.2">
      <c r="A23" s="192"/>
      <c r="B23" s="190" t="s">
        <v>60</v>
      </c>
      <c r="C23" s="190" t="s">
        <v>280</v>
      </c>
      <c r="D23" s="190"/>
      <c r="E23" s="190"/>
      <c r="F23" s="197"/>
      <c r="G23" s="144" t="s">
        <v>560</v>
      </c>
      <c r="H23" s="88"/>
      <c r="I23" s="12">
        <f>'7D1'!I24+'7D2'!J24+'7D3'!J24+'7D4'!J24</f>
        <v>0</v>
      </c>
      <c r="J23" s="12">
        <f>'7D1'!J24+'7D2'!L24+'7D3'!L24+'7D4'!L24</f>
        <v>0</v>
      </c>
      <c r="K23" s="12">
        <f>'7D1'!K24+'7D2'!N24+'7D3'!N24+'7D4'!N24</f>
        <v>0</v>
      </c>
      <c r="L23" s="12">
        <f>'7D1'!L24+'7D2'!P24+'7D3'!P24+'7D4'!P24</f>
        <v>0</v>
      </c>
      <c r="M23" s="12">
        <f>'7D1'!M24+'7D2'!R24+'7D3'!R24+'7D4'!R24</f>
        <v>0</v>
      </c>
      <c r="N23" s="12">
        <f t="shared" si="0"/>
        <v>0</v>
      </c>
      <c r="O23" s="12">
        <f>'7D1'!O24+'7D2'!V24+'7D3'!V24+'7D4'!V24</f>
        <v>0</v>
      </c>
      <c r="P23" s="12">
        <f>'7D1'!P24+'7D2'!X24+'7D3'!X24+'7D4'!X24</f>
        <v>0</v>
      </c>
    </row>
    <row r="24" spans="1:16" x14ac:dyDescent="0.2">
      <c r="A24" s="192"/>
      <c r="B24" s="190" t="s">
        <v>187</v>
      </c>
      <c r="C24" s="190" t="s">
        <v>38</v>
      </c>
      <c r="D24" s="190"/>
      <c r="E24" s="190"/>
      <c r="F24" s="65"/>
      <c r="G24" s="144" t="s">
        <v>561</v>
      </c>
      <c r="H24" s="88"/>
      <c r="I24" s="12">
        <f>'7D1'!I25+'7D2'!J25+'7D3'!J25+'7D4'!J25</f>
        <v>0</v>
      </c>
      <c r="J24" s="12">
        <f>'7D1'!J25+'7D2'!L25+'7D3'!L25+'7D4'!L25</f>
        <v>0</v>
      </c>
      <c r="K24" s="12">
        <f>'7D1'!K25+'7D2'!N25+'7D3'!N25+'7D4'!N25</f>
        <v>0</v>
      </c>
      <c r="L24" s="12">
        <f>'7D1'!L25+'7D2'!P25+'7D3'!P25+'7D4'!P25</f>
        <v>0</v>
      </c>
      <c r="M24" s="12">
        <f>'7D1'!M25+'7D2'!R25+'7D3'!R25+'7D4'!R25</f>
        <v>0</v>
      </c>
      <c r="N24" s="12">
        <f t="shared" si="0"/>
        <v>0</v>
      </c>
      <c r="O24" s="12">
        <f>'7D1'!O25+'7D2'!V25+'7D3'!V25+'7D4'!V25</f>
        <v>0</v>
      </c>
      <c r="P24" s="12">
        <f>'7D1'!P25+'7D2'!X25+'7D3'!X25+'7D4'!X25</f>
        <v>0</v>
      </c>
    </row>
    <row r="25" spans="1:16" x14ac:dyDescent="0.2">
      <c r="A25" s="192"/>
      <c r="B25" s="190"/>
      <c r="C25" s="193" t="s">
        <v>16</v>
      </c>
      <c r="D25" s="190" t="s">
        <v>40</v>
      </c>
      <c r="E25" s="190"/>
      <c r="F25" s="65"/>
      <c r="G25" s="144" t="s">
        <v>562</v>
      </c>
      <c r="H25" s="88"/>
      <c r="I25" s="12">
        <f>'7D1'!I26+'7D2'!J26+'7D3'!J26+'7D4'!J26</f>
        <v>0</v>
      </c>
      <c r="J25" s="12">
        <f>'7D1'!J26+'7D2'!L26+'7D3'!L26+'7D4'!L26</f>
        <v>0</v>
      </c>
      <c r="K25" s="12">
        <f>'7D1'!K26+'7D2'!N26+'7D3'!N26+'7D4'!N26</f>
        <v>0</v>
      </c>
      <c r="L25" s="12">
        <f>'7D1'!L26+'7D2'!P26+'7D3'!P26+'7D4'!P26</f>
        <v>0</v>
      </c>
      <c r="M25" s="12">
        <f>'7D1'!M26+'7D2'!R26+'7D3'!R26+'7D4'!R26</f>
        <v>0</v>
      </c>
      <c r="N25" s="12">
        <f t="shared" si="0"/>
        <v>0</v>
      </c>
      <c r="O25" s="12">
        <f>'7D1'!O26+'7D2'!V26+'7D3'!V26+'7D4'!V26</f>
        <v>0</v>
      </c>
      <c r="P25" s="12">
        <f>'7D1'!P26+'7D2'!X26+'7D3'!X26+'7D4'!X26</f>
        <v>0</v>
      </c>
    </row>
    <row r="26" spans="1:16" x14ac:dyDescent="0.2">
      <c r="A26" s="192"/>
      <c r="B26" s="190"/>
      <c r="C26" s="193" t="s">
        <v>37</v>
      </c>
      <c r="D26" s="198" t="s">
        <v>46</v>
      </c>
      <c r="E26" s="190"/>
      <c r="F26" s="65"/>
      <c r="G26" s="144" t="s">
        <v>563</v>
      </c>
      <c r="H26" s="88"/>
      <c r="I26" s="12">
        <f>'7D1'!I27+'7D2'!J27+'7D3'!J27+'7D4'!J27</f>
        <v>0</v>
      </c>
      <c r="J26" s="12">
        <f>'7D1'!J27+'7D2'!L27+'7D3'!L27+'7D4'!L27</f>
        <v>0</v>
      </c>
      <c r="K26" s="12">
        <f>'7D1'!K27+'7D2'!N27+'7D3'!N27+'7D4'!N27</f>
        <v>0</v>
      </c>
      <c r="L26" s="12">
        <f>'7D1'!L27+'7D2'!P27+'7D3'!P27+'7D4'!P27</f>
        <v>0</v>
      </c>
      <c r="M26" s="12">
        <f>'7D1'!M27+'7D2'!R27+'7D3'!R27+'7D4'!R27</f>
        <v>0</v>
      </c>
      <c r="N26" s="12">
        <f t="shared" si="0"/>
        <v>0</v>
      </c>
      <c r="O26" s="12">
        <f>'7D1'!O27+'7D2'!V27+'7D3'!V27+'7D4'!V27</f>
        <v>0</v>
      </c>
      <c r="P26" s="12">
        <f>'7D1'!P27+'7D2'!X27+'7D3'!X27+'7D4'!X27</f>
        <v>0</v>
      </c>
    </row>
    <row r="27" spans="1:16" x14ac:dyDescent="0.2">
      <c r="A27" s="192"/>
      <c r="B27" s="190" t="s">
        <v>204</v>
      </c>
      <c r="C27" s="190" t="s">
        <v>49</v>
      </c>
      <c r="D27" s="190"/>
      <c r="E27" s="190"/>
      <c r="F27" s="65"/>
      <c r="G27" s="144" t="s">
        <v>564</v>
      </c>
      <c r="H27" s="88"/>
      <c r="I27" s="12">
        <f>'7D1'!I28+'7D2'!J28+'7D3'!J28+'7D4'!J28</f>
        <v>0</v>
      </c>
      <c r="J27" s="12">
        <f>'7D1'!J28+'7D2'!L28+'7D3'!L28+'7D4'!L28</f>
        <v>0</v>
      </c>
      <c r="K27" s="12">
        <f>'7D1'!K28+'7D2'!N28+'7D3'!N28+'7D4'!N28</f>
        <v>0</v>
      </c>
      <c r="L27" s="12">
        <f>'7D1'!L28+'7D2'!P28+'7D3'!P28+'7D4'!P28</f>
        <v>0</v>
      </c>
      <c r="M27" s="12">
        <f>'7D1'!M28+'7D2'!R28+'7D3'!R28+'7D4'!R28</f>
        <v>0</v>
      </c>
      <c r="N27" s="12">
        <f t="shared" si="0"/>
        <v>0</v>
      </c>
      <c r="O27" s="12">
        <f>'7D1'!O28+'7D2'!V28+'7D3'!V28+'7D4'!V28</f>
        <v>0</v>
      </c>
      <c r="P27" s="12">
        <f>'7D1'!P28+'7D2'!X28+'7D3'!X28+'7D4'!X28</f>
        <v>0</v>
      </c>
    </row>
    <row r="28" spans="1:16" x14ac:dyDescent="0.2">
      <c r="A28" s="192"/>
      <c r="B28" s="190"/>
      <c r="C28" s="193" t="s">
        <v>16</v>
      </c>
      <c r="D28" s="190" t="s">
        <v>51</v>
      </c>
      <c r="E28" s="190"/>
      <c r="F28" s="65"/>
      <c r="G28" s="144" t="s">
        <v>565</v>
      </c>
      <c r="H28" s="88"/>
      <c r="I28" s="12">
        <f>'7D1'!I29+'7D2'!J29+'7D3'!J29+'7D4'!J29</f>
        <v>0</v>
      </c>
      <c r="J28" s="12">
        <f>'7D1'!J29+'7D2'!L29+'7D3'!L29+'7D4'!L29</f>
        <v>0</v>
      </c>
      <c r="K28" s="12">
        <f>'7D1'!K29+'7D2'!N29+'7D3'!N29+'7D4'!N29</f>
        <v>0</v>
      </c>
      <c r="L28" s="12">
        <f>'7D1'!L29+'7D2'!P29+'7D3'!P29+'7D4'!P29</f>
        <v>0</v>
      </c>
      <c r="M28" s="12">
        <f>'7D1'!M29+'7D2'!R29+'7D3'!R29+'7D4'!R29</f>
        <v>0</v>
      </c>
      <c r="N28" s="12">
        <f t="shared" si="0"/>
        <v>0</v>
      </c>
      <c r="O28" s="12">
        <f>'7D1'!O29+'7D2'!V29+'7D3'!V29+'7D4'!V29</f>
        <v>0</v>
      </c>
      <c r="P28" s="12">
        <f>'7D1'!P29+'7D2'!X29+'7D3'!X29+'7D4'!X29</f>
        <v>0</v>
      </c>
    </row>
    <row r="29" spans="1:16" x14ac:dyDescent="0.2">
      <c r="A29" s="192"/>
      <c r="B29" s="190"/>
      <c r="C29" s="193"/>
      <c r="D29" s="194" t="s">
        <v>273</v>
      </c>
      <c r="E29" s="194" t="s">
        <v>521</v>
      </c>
      <c r="F29" s="195"/>
      <c r="G29" s="145" t="s">
        <v>533</v>
      </c>
      <c r="H29" s="88"/>
      <c r="I29" s="12">
        <f>'7D1'!I30+'7D2'!J30+'7D3'!J30+'7D4'!J30</f>
        <v>0</v>
      </c>
      <c r="J29" s="12">
        <f>'7D1'!J30+'7D2'!L30+'7D3'!L30+'7D4'!L30</f>
        <v>0</v>
      </c>
      <c r="K29" s="12">
        <f>'7D1'!K30+'7D2'!N30+'7D3'!N30+'7D4'!N30</f>
        <v>0</v>
      </c>
      <c r="L29" s="12">
        <f>'7D1'!L30+'7D2'!P30+'7D3'!P30+'7D4'!P30</f>
        <v>0</v>
      </c>
      <c r="M29" s="12">
        <f>'7D1'!M30+'7D2'!R30+'7D3'!R30+'7D4'!R30</f>
        <v>0</v>
      </c>
      <c r="N29" s="12">
        <f t="shared" si="0"/>
        <v>0</v>
      </c>
      <c r="O29" s="12">
        <f>'7D1'!O30+'7D2'!V30+'7D3'!V30+'7D4'!V30</f>
        <v>0</v>
      </c>
      <c r="P29" s="12">
        <f>'7D1'!P30+'7D2'!X30+'7D3'!X30+'7D4'!X30</f>
        <v>0</v>
      </c>
    </row>
    <row r="30" spans="1:16" x14ac:dyDescent="0.2">
      <c r="A30" s="192"/>
      <c r="B30" s="190"/>
      <c r="C30" s="193"/>
      <c r="D30" s="194" t="s">
        <v>275</v>
      </c>
      <c r="E30" s="194" t="s">
        <v>523</v>
      </c>
      <c r="F30" s="195"/>
      <c r="G30" s="145" t="s">
        <v>534</v>
      </c>
      <c r="H30" s="88"/>
      <c r="I30" s="12">
        <f>'7D1'!I31+'7D2'!J31+'7D3'!J31+'7D4'!J31</f>
        <v>0</v>
      </c>
      <c r="J30" s="12">
        <f>'7D1'!J31+'7D2'!L31+'7D3'!L31+'7D4'!L31</f>
        <v>0</v>
      </c>
      <c r="K30" s="12">
        <f>'7D1'!K31+'7D2'!N31+'7D3'!N31+'7D4'!N31</f>
        <v>0</v>
      </c>
      <c r="L30" s="12">
        <f>'7D1'!L31+'7D2'!P31+'7D3'!P31+'7D4'!P31</f>
        <v>0</v>
      </c>
      <c r="M30" s="12">
        <f>'7D1'!M31+'7D2'!R31+'7D3'!R31+'7D4'!R31</f>
        <v>0</v>
      </c>
      <c r="N30" s="12">
        <f t="shared" si="0"/>
        <v>0</v>
      </c>
      <c r="O30" s="12">
        <f>'7D1'!O31+'7D2'!V31+'7D3'!V31+'7D4'!V31</f>
        <v>0</v>
      </c>
      <c r="P30" s="12">
        <f>'7D1'!P31+'7D2'!X31+'7D3'!X31+'7D4'!X31</f>
        <v>0</v>
      </c>
    </row>
    <row r="31" spans="1:16" x14ac:dyDescent="0.2">
      <c r="A31" s="192"/>
      <c r="B31" s="190"/>
      <c r="C31" s="193" t="s">
        <v>37</v>
      </c>
      <c r="D31" s="190" t="s">
        <v>278</v>
      </c>
      <c r="E31" s="190"/>
      <c r="F31" s="65"/>
      <c r="G31" s="146" t="s">
        <v>566</v>
      </c>
      <c r="H31" s="88"/>
      <c r="I31" s="12">
        <f>'7D1'!I32+'7D2'!J32+'7D3'!J32+'7D4'!J32</f>
        <v>0</v>
      </c>
      <c r="J31" s="12">
        <f>'7D1'!J32+'7D2'!L32+'7D3'!L32+'7D4'!L32</f>
        <v>0</v>
      </c>
      <c r="K31" s="12">
        <f>'7D1'!K32+'7D2'!N32+'7D3'!N32+'7D4'!N32</f>
        <v>0</v>
      </c>
      <c r="L31" s="12">
        <f>'7D1'!L32+'7D2'!P32+'7D3'!P32+'7D4'!P32</f>
        <v>0</v>
      </c>
      <c r="M31" s="12">
        <f>'7D1'!M32+'7D2'!R32+'7D3'!R32+'7D4'!R32</f>
        <v>0</v>
      </c>
      <c r="N31" s="12">
        <f t="shared" si="0"/>
        <v>0</v>
      </c>
      <c r="O31" s="12">
        <f>'7D1'!O32+'7D2'!V32+'7D3'!V32+'7D4'!V32</f>
        <v>0</v>
      </c>
      <c r="P31" s="12">
        <f>'7D1'!P32+'7D2'!X32+'7D3'!X32+'7D4'!X32</f>
        <v>0</v>
      </c>
    </row>
    <row r="32" spans="1:16" x14ac:dyDescent="0.2">
      <c r="A32" s="191" t="s">
        <v>31</v>
      </c>
      <c r="B32" s="189" t="s">
        <v>288</v>
      </c>
      <c r="C32" s="190"/>
      <c r="D32" s="190"/>
      <c r="E32" s="190"/>
      <c r="F32" s="65"/>
      <c r="G32" s="144" t="s">
        <v>567</v>
      </c>
      <c r="H32" s="88"/>
      <c r="I32" s="12">
        <f>'7D1'!I33+'7D2'!J33+'7D3'!J33+'7D4'!J33</f>
        <v>0</v>
      </c>
      <c r="J32" s="12">
        <f>'7D1'!J33+'7D2'!L33+'7D3'!L33+'7D4'!L33</f>
        <v>0</v>
      </c>
      <c r="K32" s="12">
        <f>'7D1'!K33+'7D2'!N33+'7D3'!N33+'7D4'!N33</f>
        <v>0</v>
      </c>
      <c r="L32" s="12">
        <f>'7D1'!L33+'7D2'!P33+'7D3'!P33+'7D4'!P33</f>
        <v>0</v>
      </c>
      <c r="M32" s="12">
        <f>'7D1'!M33+'7D2'!R33+'7D3'!R33+'7D4'!R33</f>
        <v>0</v>
      </c>
      <c r="N32" s="12">
        <f t="shared" si="0"/>
        <v>0</v>
      </c>
      <c r="O32" s="12">
        <f>'7D1'!O33+'7D2'!V33+'7D3'!V33+'7D4'!V33</f>
        <v>0</v>
      </c>
      <c r="P32" s="12">
        <f>'7D1'!P33+'7D2'!X33+'7D3'!X33+'7D4'!X33</f>
        <v>0</v>
      </c>
    </row>
    <row r="33" spans="1:91" x14ac:dyDescent="0.2">
      <c r="A33" s="192"/>
      <c r="B33" s="190" t="s">
        <v>267</v>
      </c>
      <c r="C33" s="190" t="s">
        <v>290</v>
      </c>
      <c r="D33" s="190"/>
      <c r="E33" s="190"/>
      <c r="F33" s="65"/>
      <c r="G33" s="144" t="s">
        <v>568</v>
      </c>
      <c r="H33" s="88"/>
      <c r="I33" s="12">
        <f>'7D1'!I34+'7D2'!J34+'7D3'!J34+'7D4'!J34</f>
        <v>0</v>
      </c>
      <c r="J33" s="12">
        <f>'7D1'!J34+'7D2'!L34+'7D3'!L34+'7D4'!L34</f>
        <v>0</v>
      </c>
      <c r="K33" s="12">
        <f>'7D1'!K34+'7D2'!N34+'7D3'!N34+'7D4'!N34</f>
        <v>0</v>
      </c>
      <c r="L33" s="12">
        <f>'7D1'!L34+'7D2'!P34+'7D3'!P34+'7D4'!P34</f>
        <v>0</v>
      </c>
      <c r="M33" s="12">
        <f>'7D1'!M34+'7D2'!R34+'7D3'!R34+'7D4'!R34</f>
        <v>0</v>
      </c>
      <c r="N33" s="12">
        <f t="shared" si="0"/>
        <v>0</v>
      </c>
      <c r="O33" s="12">
        <f>'7D1'!O34+'7D2'!V34+'7D3'!V34+'7D4'!V34</f>
        <v>0</v>
      </c>
      <c r="P33" s="12">
        <f>'7D1'!P34+'7D2'!X34+'7D3'!X34+'7D4'!X34</f>
        <v>0</v>
      </c>
    </row>
    <row r="34" spans="1:91" x14ac:dyDescent="0.2">
      <c r="A34" s="192"/>
      <c r="B34" s="190" t="s">
        <v>60</v>
      </c>
      <c r="C34" s="190" t="s">
        <v>292</v>
      </c>
      <c r="D34" s="190"/>
      <c r="E34" s="190"/>
      <c r="F34" s="65"/>
      <c r="G34" s="144" t="s">
        <v>569</v>
      </c>
      <c r="H34" s="88"/>
      <c r="I34" s="12">
        <f>'7D1'!I35+'7D2'!J35+'7D3'!J35+'7D4'!J35</f>
        <v>0</v>
      </c>
      <c r="J34" s="12">
        <f>'7D1'!J35+'7D2'!L35+'7D3'!L35+'7D4'!L35</f>
        <v>0</v>
      </c>
      <c r="K34" s="12">
        <f>'7D1'!K35+'7D2'!N35+'7D3'!N35+'7D4'!N35</f>
        <v>0</v>
      </c>
      <c r="L34" s="12">
        <f>'7D1'!L35+'7D2'!P35+'7D3'!P35+'7D4'!P35</f>
        <v>0</v>
      </c>
      <c r="M34" s="12">
        <f>'7D1'!M35+'7D2'!R35+'7D3'!R35+'7D4'!R35</f>
        <v>0</v>
      </c>
      <c r="N34" s="12">
        <f t="shared" si="0"/>
        <v>0</v>
      </c>
      <c r="O34" s="12">
        <f>'7D1'!O35+'7D2'!V35+'7D3'!V35+'7D4'!V35</f>
        <v>0</v>
      </c>
      <c r="P34" s="12">
        <f>'7D1'!P35+'7D2'!X35+'7D3'!X35+'7D4'!X35</f>
        <v>0</v>
      </c>
    </row>
    <row r="35" spans="1:91" x14ac:dyDescent="0.2">
      <c r="A35" s="192"/>
      <c r="B35" s="190" t="s">
        <v>187</v>
      </c>
      <c r="C35" s="190" t="s">
        <v>38</v>
      </c>
      <c r="D35" s="190"/>
      <c r="E35" s="190"/>
      <c r="F35" s="65"/>
      <c r="G35" s="144" t="s">
        <v>570</v>
      </c>
      <c r="H35" s="88"/>
      <c r="I35" s="12">
        <f>'7D1'!I36+'7D2'!J36+'7D3'!J36+'7D4'!J36</f>
        <v>0</v>
      </c>
      <c r="J35" s="12">
        <f>'7D1'!J36+'7D2'!L36+'7D3'!L36+'7D4'!L36</f>
        <v>0</v>
      </c>
      <c r="K35" s="12">
        <f>'7D1'!K36+'7D2'!N36+'7D3'!N36+'7D4'!N36</f>
        <v>0</v>
      </c>
      <c r="L35" s="12">
        <f>'7D1'!L36+'7D2'!P36+'7D3'!P36+'7D4'!P36</f>
        <v>0</v>
      </c>
      <c r="M35" s="12">
        <f>'7D1'!M36+'7D2'!R36+'7D3'!R36+'7D4'!R36</f>
        <v>0</v>
      </c>
      <c r="N35" s="12">
        <f t="shared" si="0"/>
        <v>0</v>
      </c>
      <c r="O35" s="12">
        <f>'7D1'!O36+'7D2'!V36+'7D3'!V36+'7D4'!V36</f>
        <v>0</v>
      </c>
      <c r="P35" s="12">
        <f>'7D1'!P36+'7D2'!X36+'7D3'!X36+'7D4'!X36</f>
        <v>0</v>
      </c>
    </row>
    <row r="36" spans="1:91" x14ac:dyDescent="0.2">
      <c r="A36" s="192"/>
      <c r="B36" s="190"/>
      <c r="C36" s="193" t="s">
        <v>16</v>
      </c>
      <c r="D36" s="190" t="s">
        <v>224</v>
      </c>
      <c r="E36" s="190"/>
      <c r="F36" s="65"/>
      <c r="G36" s="144" t="s">
        <v>571</v>
      </c>
      <c r="H36" s="88"/>
      <c r="I36" s="12">
        <f>'7D1'!I37+'7D2'!J37+'7D3'!J37+'7D4'!J37</f>
        <v>0</v>
      </c>
      <c r="J36" s="12">
        <f>'7D1'!J37+'7D2'!L37+'7D3'!L37+'7D4'!L37</f>
        <v>0</v>
      </c>
      <c r="K36" s="12">
        <f>'7D1'!K37+'7D2'!N37+'7D3'!N37+'7D4'!N37</f>
        <v>0</v>
      </c>
      <c r="L36" s="12">
        <f>'7D1'!L37+'7D2'!P37+'7D3'!P37+'7D4'!P37</f>
        <v>0</v>
      </c>
      <c r="M36" s="12">
        <f>'7D1'!M37+'7D2'!R37+'7D3'!R37+'7D4'!R37</f>
        <v>0</v>
      </c>
      <c r="N36" s="12">
        <f t="shared" si="0"/>
        <v>0</v>
      </c>
      <c r="O36" s="12">
        <f>'7D1'!O37+'7D2'!V37+'7D3'!V37+'7D4'!V37</f>
        <v>0</v>
      </c>
      <c r="P36" s="12">
        <f>'7D1'!P37+'7D2'!X37+'7D3'!X37+'7D4'!X37</f>
        <v>0</v>
      </c>
    </row>
    <row r="37" spans="1:91" x14ac:dyDescent="0.2">
      <c r="A37" s="192"/>
      <c r="B37" s="190"/>
      <c r="C37" s="193" t="s">
        <v>37</v>
      </c>
      <c r="D37" s="198" t="s">
        <v>46</v>
      </c>
      <c r="E37" s="190"/>
      <c r="F37" s="65"/>
      <c r="G37" s="144" t="s">
        <v>572</v>
      </c>
      <c r="H37" s="88"/>
      <c r="I37" s="12">
        <f>'7D1'!I38+'7D2'!J38+'7D3'!J38+'7D4'!J38</f>
        <v>0</v>
      </c>
      <c r="J37" s="12">
        <f>'7D1'!J38+'7D2'!L38+'7D3'!L38+'7D4'!L38</f>
        <v>0</v>
      </c>
      <c r="K37" s="12">
        <f>'7D1'!K38+'7D2'!N38+'7D3'!N38+'7D4'!N38</f>
        <v>0</v>
      </c>
      <c r="L37" s="12">
        <f>'7D1'!L38+'7D2'!P38+'7D3'!P38+'7D4'!P38</f>
        <v>0</v>
      </c>
      <c r="M37" s="12">
        <f>'7D1'!M38+'7D2'!R38+'7D3'!R38+'7D4'!R38</f>
        <v>0</v>
      </c>
      <c r="N37" s="12">
        <f t="shared" si="0"/>
        <v>0</v>
      </c>
      <c r="O37" s="12">
        <f>'7D1'!O38+'7D2'!V38+'7D3'!V38+'7D4'!V38</f>
        <v>0</v>
      </c>
      <c r="P37" s="12">
        <f>'7D1'!P38+'7D2'!X38+'7D3'!X38+'7D4'!X38</f>
        <v>0</v>
      </c>
    </row>
    <row r="38" spans="1:91" x14ac:dyDescent="0.2">
      <c r="A38" s="192"/>
      <c r="B38" s="190" t="s">
        <v>204</v>
      </c>
      <c r="C38" s="190" t="s">
        <v>297</v>
      </c>
      <c r="D38" s="190"/>
      <c r="E38" s="190"/>
      <c r="F38" s="65"/>
      <c r="G38" s="144" t="s">
        <v>573</v>
      </c>
      <c r="H38" s="88"/>
      <c r="I38" s="12">
        <f>'7D1'!I39+'7D2'!J39+'7D3'!J39+'7D4'!J39</f>
        <v>0</v>
      </c>
      <c r="J38" s="12">
        <f>'7D1'!J39+'7D2'!L39+'7D3'!L39+'7D4'!L39</f>
        <v>0</v>
      </c>
      <c r="K38" s="12">
        <f>'7D1'!K39+'7D2'!N39+'7D3'!N39+'7D4'!N39</f>
        <v>0</v>
      </c>
      <c r="L38" s="12">
        <f>'7D1'!L39+'7D2'!P39+'7D3'!P39+'7D4'!P39</f>
        <v>0</v>
      </c>
      <c r="M38" s="12">
        <f>'7D1'!M39+'7D2'!R39+'7D3'!R39+'7D4'!R39</f>
        <v>0</v>
      </c>
      <c r="N38" s="12">
        <f t="shared" si="0"/>
        <v>0</v>
      </c>
      <c r="O38" s="12">
        <f>'7D1'!O39+'7D2'!V39+'7D3'!V39+'7D4'!V39</f>
        <v>0</v>
      </c>
      <c r="P38" s="12">
        <f>'7D1'!P39+'7D2'!X39+'7D3'!X39+'7D4'!X39</f>
        <v>0</v>
      </c>
    </row>
    <row r="39" spans="1:91" x14ac:dyDescent="0.2">
      <c r="A39" s="199" t="s">
        <v>34</v>
      </c>
      <c r="B39" s="200" t="s">
        <v>299</v>
      </c>
      <c r="C39" s="198"/>
      <c r="D39" s="190"/>
      <c r="E39" s="190"/>
      <c r="F39" s="65"/>
      <c r="G39" s="144" t="s">
        <v>574</v>
      </c>
      <c r="H39" s="88"/>
      <c r="I39" s="12">
        <f>'7D1'!I40+'7D2'!J40+'7D3'!J40+'7D4'!J40</f>
        <v>0</v>
      </c>
      <c r="J39" s="12">
        <f>'7D1'!J40+'7D2'!L40+'7D3'!L40+'7D4'!L40</f>
        <v>0</v>
      </c>
      <c r="K39" s="12">
        <f>'7D1'!K40+'7D2'!N40+'7D3'!N40+'7D4'!N40</f>
        <v>0</v>
      </c>
      <c r="L39" s="12">
        <f>'7D1'!L40+'7D2'!P40+'7D3'!P40+'7D4'!P40</f>
        <v>0</v>
      </c>
      <c r="M39" s="12">
        <f>'7D1'!M40+'7D2'!R40+'7D3'!R40+'7D4'!R40</f>
        <v>0</v>
      </c>
      <c r="N39" s="12">
        <f t="shared" si="0"/>
        <v>0</v>
      </c>
      <c r="O39" s="12">
        <f>'7D1'!O40+'7D2'!V40+'7D3'!V40+'7D4'!V40</f>
        <v>0</v>
      </c>
      <c r="P39" s="12">
        <f>'7D1'!P40+'7D2'!X40+'7D3'!X40+'7D4'!X40</f>
        <v>0</v>
      </c>
    </row>
    <row r="40" spans="1:91" s="9" customFormat="1" x14ac:dyDescent="0.2">
      <c r="A40" s="206" t="s">
        <v>461</v>
      </c>
      <c r="B40" s="207"/>
      <c r="C40" s="207"/>
      <c r="D40" s="190"/>
      <c r="E40" s="190"/>
      <c r="F40" s="65"/>
      <c r="G40" s="144" t="s">
        <v>575</v>
      </c>
      <c r="H40" s="88"/>
      <c r="I40" s="12">
        <f>'7D1'!I41+'7D2'!J41+'7D3'!J41+'7D4'!J41</f>
        <v>0</v>
      </c>
      <c r="J40" s="12">
        <f>'7D1'!J41+'7D2'!L41+'7D3'!L41+'7D4'!L41</f>
        <v>0</v>
      </c>
      <c r="K40" s="12">
        <f>'7D1'!K41+'7D2'!N41+'7D3'!N41+'7D4'!N41</f>
        <v>0</v>
      </c>
      <c r="L40" s="12">
        <f>'7D1'!L41+'7D2'!P41+'7D3'!P41+'7D4'!P41</f>
        <v>0</v>
      </c>
      <c r="M40" s="12">
        <f>'7D1'!M41+'7D2'!R41+'7D3'!R41+'7D4'!R41</f>
        <v>0</v>
      </c>
      <c r="N40" s="12">
        <f t="shared" si="0"/>
        <v>0</v>
      </c>
      <c r="O40" s="12">
        <f>'7D1'!O41+'7D2'!V41+'7D3'!V41+'7D4'!V41</f>
        <v>0</v>
      </c>
      <c r="P40" s="12">
        <f>'7D1'!P41+'7D2'!X41+'7D3'!X41+'7D4'!X41</f>
        <v>0</v>
      </c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</row>
    <row r="41" spans="1:91" x14ac:dyDescent="0.2">
      <c r="A41" s="11"/>
      <c r="B41" s="11"/>
      <c r="C41" s="11"/>
      <c r="D41" s="11"/>
      <c r="E41" s="11"/>
      <c r="F41" s="11"/>
      <c r="G41" s="13" t="s">
        <v>321</v>
      </c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91" x14ac:dyDescent="0.2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91" x14ac:dyDescent="0.2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91" x14ac:dyDescent="0.2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91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91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91" x14ac:dyDescent="0.2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91" x14ac:dyDescent="0.2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x14ac:dyDescent="0.2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x14ac:dyDescent="0.2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x14ac:dyDescent="0.2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  <row r="175" spans="1:41" x14ac:dyDescent="0.2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</row>
    <row r="180" spans="1:41" x14ac:dyDescent="0.2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</row>
    <row r="184" spans="1:41" x14ac:dyDescent="0.2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</row>
    <row r="185" spans="1:41" x14ac:dyDescent="0.2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</row>
    <row r="186" spans="1:41" x14ac:dyDescent="0.2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</row>
    <row r="187" spans="1:41" x14ac:dyDescent="0.2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</row>
    <row r="188" spans="1:41" x14ac:dyDescent="0.2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</row>
    <row r="189" spans="1:41" x14ac:dyDescent="0.2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</row>
    <row r="190" spans="1:41" x14ac:dyDescent="0.2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</row>
    <row r="191" spans="1:41" x14ac:dyDescent="0.2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</row>
    <row r="192" spans="1:41" x14ac:dyDescent="0.2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</row>
    <row r="193" spans="1:41" x14ac:dyDescent="0.2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</row>
    <row r="194" spans="1:41" x14ac:dyDescent="0.2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</row>
    <row r="195" spans="1:41" x14ac:dyDescent="0.2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</row>
    <row r="196" spans="1:41" x14ac:dyDescent="0.2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</row>
    <row r="197" spans="1:41" x14ac:dyDescent="0.2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</row>
    <row r="198" spans="1:41" x14ac:dyDescent="0.2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</row>
    <row r="199" spans="1:41" x14ac:dyDescent="0.2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</row>
    <row r="200" spans="1:41" x14ac:dyDescent="0.2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</row>
    <row r="201" spans="1:41" x14ac:dyDescent="0.2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</row>
    <row r="202" spans="1:41" x14ac:dyDescent="0.2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</row>
    <row r="203" spans="1:41" x14ac:dyDescent="0.2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</row>
    <row r="204" spans="1:41" x14ac:dyDescent="0.2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</row>
    <row r="205" spans="1:41" x14ac:dyDescent="0.2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</row>
    <row r="206" spans="1:41" x14ac:dyDescent="0.2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</row>
    <row r="207" spans="1:41" x14ac:dyDescent="0.2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</row>
    <row r="208" spans="1:41" x14ac:dyDescent="0.2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</row>
    <row r="209" spans="1:41" x14ac:dyDescent="0.2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</row>
    <row r="210" spans="1:41" x14ac:dyDescent="0.2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</row>
    <row r="211" spans="1:41" x14ac:dyDescent="0.2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</row>
    <row r="212" spans="1:41" x14ac:dyDescent="0.2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</row>
    <row r="213" spans="1:41" x14ac:dyDescent="0.2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</row>
    <row r="214" spans="1:41" x14ac:dyDescent="0.2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</row>
    <row r="215" spans="1:41" x14ac:dyDescent="0.2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</row>
    <row r="216" spans="1:41" x14ac:dyDescent="0.2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</row>
    <row r="217" spans="1:41" x14ac:dyDescent="0.2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</row>
    <row r="218" spans="1:41" x14ac:dyDescent="0.2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</row>
    <row r="219" spans="1:41" x14ac:dyDescent="0.2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</row>
    <row r="220" spans="1:41" x14ac:dyDescent="0.2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</row>
    <row r="221" spans="1:41" x14ac:dyDescent="0.2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</row>
    <row r="222" spans="1:41" x14ac:dyDescent="0.2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</row>
    <row r="223" spans="1:41" x14ac:dyDescent="0.2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</row>
    <row r="224" spans="1:41" x14ac:dyDescent="0.2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</row>
    <row r="225" spans="1:41" x14ac:dyDescent="0.2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</row>
    <row r="226" spans="1:41" x14ac:dyDescent="0.2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</row>
    <row r="227" spans="1:41" x14ac:dyDescent="0.2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</row>
    <row r="228" spans="1:41" x14ac:dyDescent="0.2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</row>
    <row r="229" spans="1:41" x14ac:dyDescent="0.2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</row>
    <row r="230" spans="1:41" x14ac:dyDescent="0.2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</row>
    <row r="231" spans="1:41" x14ac:dyDescent="0.2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</row>
    <row r="232" spans="1:41" x14ac:dyDescent="0.2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</row>
    <row r="233" spans="1:41" x14ac:dyDescent="0.2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</row>
    <row r="234" spans="1:41" x14ac:dyDescent="0.2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</row>
    <row r="235" spans="1:41" x14ac:dyDescent="0.2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</row>
    <row r="236" spans="1:41" x14ac:dyDescent="0.2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</row>
    <row r="237" spans="1:41" x14ac:dyDescent="0.2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</row>
    <row r="238" spans="1:41" x14ac:dyDescent="0.2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</row>
    <row r="239" spans="1:41" x14ac:dyDescent="0.2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</row>
    <row r="240" spans="1:41" x14ac:dyDescent="0.2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</row>
    <row r="241" spans="1:41" x14ac:dyDescent="0.2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</row>
    <row r="242" spans="1:41" x14ac:dyDescent="0.2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</row>
    <row r="243" spans="1:41" x14ac:dyDescent="0.2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</row>
    <row r="244" spans="1:41" x14ac:dyDescent="0.2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</row>
    <row r="245" spans="1:41" x14ac:dyDescent="0.2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</row>
    <row r="246" spans="1:41" x14ac:dyDescent="0.2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</row>
    <row r="247" spans="1:41" x14ac:dyDescent="0.2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</row>
    <row r="248" spans="1:41" x14ac:dyDescent="0.2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</row>
    <row r="249" spans="1:41" x14ac:dyDescent="0.2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</row>
    <row r="250" spans="1:41" x14ac:dyDescent="0.2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</row>
    <row r="251" spans="1:41" x14ac:dyDescent="0.2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</row>
    <row r="252" spans="1:41" x14ac:dyDescent="0.2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</row>
    <row r="253" spans="1:41" x14ac:dyDescent="0.2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</row>
    <row r="254" spans="1:41" x14ac:dyDescent="0.2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</row>
    <row r="255" spans="1:41" x14ac:dyDescent="0.2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</row>
    <row r="256" spans="1:41" x14ac:dyDescent="0.2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</row>
    <row r="257" spans="1:41" x14ac:dyDescent="0.2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</row>
    <row r="258" spans="1:41" x14ac:dyDescent="0.2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</row>
    <row r="259" spans="1:41" x14ac:dyDescent="0.2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</row>
    <row r="260" spans="1:41" x14ac:dyDescent="0.2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</row>
    <row r="261" spans="1:41" x14ac:dyDescent="0.2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</row>
    <row r="262" spans="1:41" x14ac:dyDescent="0.2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</row>
    <row r="263" spans="1:41" x14ac:dyDescent="0.2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</row>
    <row r="264" spans="1:41" x14ac:dyDescent="0.2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</row>
    <row r="265" spans="1:41" x14ac:dyDescent="0.2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</row>
    <row r="266" spans="1:41" x14ac:dyDescent="0.2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</row>
    <row r="267" spans="1:41" x14ac:dyDescent="0.2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</row>
    <row r="268" spans="1:41" x14ac:dyDescent="0.2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</row>
    <row r="269" spans="1:41" x14ac:dyDescent="0.2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</row>
    <row r="270" spans="1:41" x14ac:dyDescent="0.2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</row>
    <row r="271" spans="1:41" x14ac:dyDescent="0.2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</row>
    <row r="272" spans="1:41" x14ac:dyDescent="0.2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</row>
    <row r="273" spans="1:41" x14ac:dyDescent="0.2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</row>
    <row r="274" spans="1:41" x14ac:dyDescent="0.2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</row>
    <row r="275" spans="1:41" x14ac:dyDescent="0.2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</row>
    <row r="276" spans="1:41" x14ac:dyDescent="0.2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</row>
    <row r="277" spans="1:41" x14ac:dyDescent="0.2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</row>
    <row r="278" spans="1:41" x14ac:dyDescent="0.2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</row>
    <row r="279" spans="1:41" x14ac:dyDescent="0.2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</row>
    <row r="280" spans="1:41" x14ac:dyDescent="0.2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</row>
    <row r="281" spans="1:41" x14ac:dyDescent="0.2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</row>
    <row r="282" spans="1:41" x14ac:dyDescent="0.2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</row>
    <row r="283" spans="1:41" x14ac:dyDescent="0.2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</row>
    <row r="284" spans="1:41" x14ac:dyDescent="0.2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</row>
    <row r="285" spans="1:41" x14ac:dyDescent="0.2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</row>
    <row r="286" spans="1:41" x14ac:dyDescent="0.2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</row>
    <row r="287" spans="1:41" x14ac:dyDescent="0.2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</row>
    <row r="288" spans="1:41" x14ac:dyDescent="0.2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</row>
    <row r="289" spans="1:41" x14ac:dyDescent="0.2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</row>
    <row r="290" spans="1:41" x14ac:dyDescent="0.2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</row>
    <row r="291" spans="1:41" x14ac:dyDescent="0.2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</row>
    <row r="292" spans="1:41" x14ac:dyDescent="0.2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</row>
    <row r="293" spans="1:41" x14ac:dyDescent="0.2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</row>
    <row r="294" spans="1:41" x14ac:dyDescent="0.2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</row>
    <row r="295" spans="1:41" x14ac:dyDescent="0.2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</row>
    <row r="296" spans="1:41" x14ac:dyDescent="0.2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</row>
    <row r="297" spans="1:41" x14ac:dyDescent="0.2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</row>
    <row r="298" spans="1:41" x14ac:dyDescent="0.2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</row>
    <row r="299" spans="1:41" x14ac:dyDescent="0.2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</row>
    <row r="300" spans="1:41" x14ac:dyDescent="0.2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</row>
    <row r="301" spans="1:41" x14ac:dyDescent="0.2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</row>
    <row r="302" spans="1:41" x14ac:dyDescent="0.2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</row>
    <row r="303" spans="1:41" x14ac:dyDescent="0.2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</row>
    <row r="304" spans="1:41" x14ac:dyDescent="0.2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</row>
    <row r="305" spans="1:41" x14ac:dyDescent="0.2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</row>
    <row r="306" spans="1:41" x14ac:dyDescent="0.2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</row>
    <row r="307" spans="1:41" x14ac:dyDescent="0.2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</row>
    <row r="308" spans="1:41" x14ac:dyDescent="0.2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</row>
    <row r="309" spans="1:41" x14ac:dyDescent="0.2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</row>
    <row r="310" spans="1:41" x14ac:dyDescent="0.2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</row>
    <row r="311" spans="1:41" x14ac:dyDescent="0.2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</row>
    <row r="312" spans="1:41" x14ac:dyDescent="0.2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</row>
    <row r="313" spans="1:41" x14ac:dyDescent="0.2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</row>
    <row r="314" spans="1:41" x14ac:dyDescent="0.2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</row>
    <row r="315" spans="1:41" x14ac:dyDescent="0.2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</row>
    <row r="316" spans="1:41" x14ac:dyDescent="0.2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</row>
    <row r="317" spans="1:41" x14ac:dyDescent="0.2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</row>
    <row r="318" spans="1:41" x14ac:dyDescent="0.2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</row>
    <row r="319" spans="1:41" x14ac:dyDescent="0.2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</row>
    <row r="320" spans="1:41" x14ac:dyDescent="0.2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</row>
    <row r="321" spans="1:41" x14ac:dyDescent="0.2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</row>
    <row r="322" spans="1:41" x14ac:dyDescent="0.2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</row>
    <row r="323" spans="1:41" x14ac:dyDescent="0.2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</row>
    <row r="324" spans="1:41" x14ac:dyDescent="0.2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</row>
    <row r="325" spans="1:41" x14ac:dyDescent="0.2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</row>
    <row r="326" spans="1:41" x14ac:dyDescent="0.2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</row>
    <row r="327" spans="1:41" x14ac:dyDescent="0.2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</row>
    <row r="328" spans="1:41" x14ac:dyDescent="0.2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</row>
    <row r="329" spans="1:41" x14ac:dyDescent="0.2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</row>
    <row r="330" spans="1:41" x14ac:dyDescent="0.2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</row>
    <row r="331" spans="1:41" x14ac:dyDescent="0.2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</row>
    <row r="332" spans="1:41" x14ac:dyDescent="0.2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</row>
    <row r="333" spans="1:41" x14ac:dyDescent="0.2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</row>
    <row r="334" spans="1:41" x14ac:dyDescent="0.2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</row>
    <row r="335" spans="1:41" x14ac:dyDescent="0.2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</row>
    <row r="336" spans="1:41" x14ac:dyDescent="0.2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</row>
    <row r="337" spans="1:41" x14ac:dyDescent="0.2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</row>
    <row r="338" spans="1:41" x14ac:dyDescent="0.2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</row>
    <row r="339" spans="1:41" x14ac:dyDescent="0.2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</row>
    <row r="340" spans="1:41" x14ac:dyDescent="0.2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</row>
    <row r="341" spans="1:41" x14ac:dyDescent="0.2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</row>
    <row r="342" spans="1:41" x14ac:dyDescent="0.2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</row>
    <row r="343" spans="1:41" x14ac:dyDescent="0.2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</row>
    <row r="344" spans="1:41" x14ac:dyDescent="0.2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</row>
    <row r="345" spans="1:41" x14ac:dyDescent="0.2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</row>
    <row r="346" spans="1:41" x14ac:dyDescent="0.2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</row>
    <row r="347" spans="1:41" x14ac:dyDescent="0.2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</row>
    <row r="348" spans="1:41" x14ac:dyDescent="0.2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</row>
    <row r="349" spans="1:41" x14ac:dyDescent="0.2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</row>
    <row r="350" spans="1:41" x14ac:dyDescent="0.2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</row>
    <row r="351" spans="1:41" x14ac:dyDescent="0.2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</row>
    <row r="352" spans="1:41" x14ac:dyDescent="0.2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</row>
    <row r="353" spans="1:41" x14ac:dyDescent="0.2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</row>
    <row r="354" spans="1:41" x14ac:dyDescent="0.2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</row>
    <row r="355" spans="1:41" x14ac:dyDescent="0.2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</row>
    <row r="356" spans="1:41" x14ac:dyDescent="0.2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</row>
    <row r="357" spans="1:41" x14ac:dyDescent="0.2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</row>
    <row r="358" spans="1:41" x14ac:dyDescent="0.2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</row>
    <row r="359" spans="1:41" x14ac:dyDescent="0.2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</row>
    <row r="360" spans="1:41" x14ac:dyDescent="0.2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</row>
    <row r="361" spans="1:41" x14ac:dyDescent="0.2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</row>
    <row r="362" spans="1:41" x14ac:dyDescent="0.2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</row>
    <row r="363" spans="1:41" x14ac:dyDescent="0.2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</row>
    <row r="364" spans="1:41" x14ac:dyDescent="0.2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</row>
    <row r="365" spans="1:41" x14ac:dyDescent="0.2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</row>
    <row r="366" spans="1:41" x14ac:dyDescent="0.2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</row>
    <row r="367" spans="1:41" x14ac:dyDescent="0.2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</row>
    <row r="368" spans="1:41" x14ac:dyDescent="0.2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</row>
    <row r="369" spans="1:41" x14ac:dyDescent="0.2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</row>
    <row r="370" spans="1:41" x14ac:dyDescent="0.2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</row>
    <row r="371" spans="1:41" x14ac:dyDescent="0.2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</row>
    <row r="372" spans="1:41" x14ac:dyDescent="0.2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</row>
    <row r="373" spans="1:41" x14ac:dyDescent="0.2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</row>
    <row r="374" spans="1:41" x14ac:dyDescent="0.2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</row>
    <row r="375" spans="1:41" x14ac:dyDescent="0.2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</row>
    <row r="376" spans="1:41" x14ac:dyDescent="0.2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</row>
    <row r="377" spans="1:41" x14ac:dyDescent="0.2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</row>
    <row r="378" spans="1:41" x14ac:dyDescent="0.2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</row>
    <row r="379" spans="1:41" x14ac:dyDescent="0.2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</row>
    <row r="380" spans="1:41" x14ac:dyDescent="0.2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</row>
    <row r="381" spans="1:41" x14ac:dyDescent="0.2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</row>
    <row r="382" spans="1:41" x14ac:dyDescent="0.2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</row>
    <row r="383" spans="1:41" x14ac:dyDescent="0.2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</row>
    <row r="384" spans="1:41" x14ac:dyDescent="0.2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</row>
    <row r="385" spans="1:41" x14ac:dyDescent="0.2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</row>
    <row r="386" spans="1:41" x14ac:dyDescent="0.2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</row>
    <row r="387" spans="1:41" x14ac:dyDescent="0.2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</row>
    <row r="388" spans="1:41" x14ac:dyDescent="0.2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</row>
    <row r="389" spans="1:41" x14ac:dyDescent="0.2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</row>
    <row r="390" spans="1:41" x14ac:dyDescent="0.2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</row>
    <row r="391" spans="1:41" x14ac:dyDescent="0.2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</row>
    <row r="392" spans="1:41" x14ac:dyDescent="0.2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</row>
    <row r="393" spans="1:41" x14ac:dyDescent="0.2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</row>
    <row r="394" spans="1:41" x14ac:dyDescent="0.2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</row>
    <row r="395" spans="1:41" x14ac:dyDescent="0.2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</row>
    <row r="396" spans="1:41" x14ac:dyDescent="0.2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</row>
    <row r="397" spans="1:41" x14ac:dyDescent="0.2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</row>
    <row r="398" spans="1:41" x14ac:dyDescent="0.2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</row>
    <row r="399" spans="1:41" x14ac:dyDescent="0.2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</row>
    <row r="400" spans="1:41" x14ac:dyDescent="0.2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</row>
    <row r="401" spans="1:41" x14ac:dyDescent="0.2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</row>
    <row r="402" spans="1:41" x14ac:dyDescent="0.2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</row>
    <row r="403" spans="1:41" x14ac:dyDescent="0.2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</row>
    <row r="404" spans="1:41" x14ac:dyDescent="0.2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</row>
    <row r="405" spans="1:41" x14ac:dyDescent="0.2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</row>
    <row r="406" spans="1:41" x14ac:dyDescent="0.2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</row>
    <row r="407" spans="1:41" x14ac:dyDescent="0.2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</row>
    <row r="408" spans="1:41" x14ac:dyDescent="0.2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</row>
    <row r="409" spans="1:41" x14ac:dyDescent="0.2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</row>
    <row r="410" spans="1:41" x14ac:dyDescent="0.2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</row>
    <row r="411" spans="1:41" x14ac:dyDescent="0.2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</row>
    <row r="412" spans="1:41" x14ac:dyDescent="0.2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</row>
    <row r="413" spans="1:41" x14ac:dyDescent="0.2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</row>
    <row r="414" spans="1:41" x14ac:dyDescent="0.2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</row>
    <row r="415" spans="1:41" x14ac:dyDescent="0.2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</row>
    <row r="416" spans="1:41" x14ac:dyDescent="0.2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</row>
    <row r="417" spans="1:41" x14ac:dyDescent="0.2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</row>
    <row r="418" spans="1:41" x14ac:dyDescent="0.2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</row>
    <row r="419" spans="1:41" x14ac:dyDescent="0.2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</row>
    <row r="420" spans="1:41" x14ac:dyDescent="0.2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</row>
    <row r="421" spans="1:41" x14ac:dyDescent="0.2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</row>
    <row r="422" spans="1:41" x14ac:dyDescent="0.2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</row>
    <row r="423" spans="1:41" x14ac:dyDescent="0.2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</row>
    <row r="424" spans="1:41" x14ac:dyDescent="0.2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</row>
    <row r="425" spans="1:41" x14ac:dyDescent="0.2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</row>
    <row r="426" spans="1:41" x14ac:dyDescent="0.2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</row>
    <row r="427" spans="1:41" x14ac:dyDescent="0.2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</row>
    <row r="428" spans="1:41" x14ac:dyDescent="0.2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</row>
    <row r="429" spans="1:41" x14ac:dyDescent="0.2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</row>
    <row r="430" spans="1:41" x14ac:dyDescent="0.2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</row>
    <row r="431" spans="1:41" x14ac:dyDescent="0.2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</row>
    <row r="432" spans="1:41" x14ac:dyDescent="0.2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</row>
    <row r="433" spans="1:41" x14ac:dyDescent="0.2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</row>
    <row r="434" spans="1:41" x14ac:dyDescent="0.2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</row>
    <row r="435" spans="1:41" x14ac:dyDescent="0.2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</row>
    <row r="436" spans="1:41" x14ac:dyDescent="0.2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</row>
    <row r="437" spans="1:41" x14ac:dyDescent="0.2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</row>
    <row r="438" spans="1:41" x14ac:dyDescent="0.2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</row>
    <row r="439" spans="1:41" x14ac:dyDescent="0.2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</row>
    <row r="440" spans="1:41" x14ac:dyDescent="0.2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</row>
    <row r="441" spans="1:41" x14ac:dyDescent="0.2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</row>
    <row r="442" spans="1:41" x14ac:dyDescent="0.2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</row>
    <row r="443" spans="1:41" x14ac:dyDescent="0.2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</row>
    <row r="444" spans="1:41" x14ac:dyDescent="0.2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</row>
    <row r="445" spans="1:41" x14ac:dyDescent="0.2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</row>
    <row r="446" spans="1:41" x14ac:dyDescent="0.2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</row>
    <row r="447" spans="1:41" x14ac:dyDescent="0.2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</row>
    <row r="448" spans="1:41" x14ac:dyDescent="0.2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</row>
    <row r="449" spans="1:41" x14ac:dyDescent="0.2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</row>
    <row r="450" spans="1:41" x14ac:dyDescent="0.2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</row>
    <row r="451" spans="1:41" x14ac:dyDescent="0.2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</row>
    <row r="452" spans="1:41" x14ac:dyDescent="0.2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</row>
    <row r="453" spans="1:41" x14ac:dyDescent="0.2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</row>
    <row r="454" spans="1:41" x14ac:dyDescent="0.2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</row>
    <row r="455" spans="1:41" x14ac:dyDescent="0.2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</row>
    <row r="456" spans="1:41" x14ac:dyDescent="0.2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</row>
    <row r="457" spans="1:41" x14ac:dyDescent="0.2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</row>
    <row r="458" spans="1:41" x14ac:dyDescent="0.2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</row>
    <row r="459" spans="1:41" x14ac:dyDescent="0.2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</row>
    <row r="460" spans="1:41" x14ac:dyDescent="0.2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</row>
    <row r="461" spans="1:41" x14ac:dyDescent="0.2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</row>
    <row r="462" spans="1:41" x14ac:dyDescent="0.2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</row>
    <row r="463" spans="1:41" x14ac:dyDescent="0.2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</row>
    <row r="464" spans="1:41" x14ac:dyDescent="0.2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</row>
    <row r="465" spans="1:41" x14ac:dyDescent="0.2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</row>
    <row r="466" spans="1:41" x14ac:dyDescent="0.2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</row>
    <row r="467" spans="1:41" x14ac:dyDescent="0.2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</row>
    <row r="468" spans="1:41" x14ac:dyDescent="0.2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</row>
    <row r="469" spans="1:41" x14ac:dyDescent="0.2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</row>
    <row r="470" spans="1:41" x14ac:dyDescent="0.2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</row>
    <row r="471" spans="1:41" x14ac:dyDescent="0.2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</row>
    <row r="472" spans="1:41" x14ac:dyDescent="0.2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</row>
    <row r="473" spans="1:41" x14ac:dyDescent="0.2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</row>
    <row r="474" spans="1:41" x14ac:dyDescent="0.2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</row>
    <row r="475" spans="1:41" x14ac:dyDescent="0.2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</row>
    <row r="476" spans="1:41" x14ac:dyDescent="0.2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</row>
    <row r="477" spans="1:41" x14ac:dyDescent="0.2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</row>
    <row r="478" spans="1:41" x14ac:dyDescent="0.2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</row>
    <row r="479" spans="1:41" x14ac:dyDescent="0.2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</row>
    <row r="480" spans="1:41" x14ac:dyDescent="0.2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</row>
    <row r="481" spans="1:41" x14ac:dyDescent="0.2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</row>
    <row r="482" spans="1:41" x14ac:dyDescent="0.2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</row>
    <row r="483" spans="1:41" x14ac:dyDescent="0.2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</row>
    <row r="484" spans="1:41" x14ac:dyDescent="0.2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</row>
    <row r="485" spans="1:41" x14ac:dyDescent="0.2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</row>
    <row r="486" spans="1:41" x14ac:dyDescent="0.2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</row>
    <row r="487" spans="1:41" x14ac:dyDescent="0.2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</row>
    <row r="488" spans="1:41" x14ac:dyDescent="0.2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</row>
    <row r="489" spans="1:41" x14ac:dyDescent="0.2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</row>
    <row r="490" spans="1:41" x14ac:dyDescent="0.2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</row>
    <row r="491" spans="1:41" x14ac:dyDescent="0.2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</row>
    <row r="492" spans="1:41" x14ac:dyDescent="0.2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</row>
    <row r="493" spans="1:41" x14ac:dyDescent="0.2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</row>
    <row r="494" spans="1:41" x14ac:dyDescent="0.2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</row>
    <row r="495" spans="1:41" x14ac:dyDescent="0.2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</row>
    <row r="496" spans="1:41" x14ac:dyDescent="0.2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</row>
    <row r="497" spans="1:41" x14ac:dyDescent="0.2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</row>
    <row r="498" spans="1:41" x14ac:dyDescent="0.2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</row>
    <row r="499" spans="1:41" x14ac:dyDescent="0.2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</row>
    <row r="500" spans="1:41" x14ac:dyDescent="0.2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</row>
    <row r="501" spans="1:41" x14ac:dyDescent="0.2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</row>
    <row r="502" spans="1:41" x14ac:dyDescent="0.2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</row>
    <row r="503" spans="1:41" x14ac:dyDescent="0.2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</row>
    <row r="504" spans="1:41" x14ac:dyDescent="0.2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</row>
    <row r="505" spans="1:41" x14ac:dyDescent="0.2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</row>
    <row r="506" spans="1:41" x14ac:dyDescent="0.2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</row>
    <row r="507" spans="1:41" x14ac:dyDescent="0.2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</row>
    <row r="508" spans="1:41" x14ac:dyDescent="0.2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</row>
    <row r="509" spans="1:41" x14ac:dyDescent="0.2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</row>
    <row r="510" spans="1:41" x14ac:dyDescent="0.2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</row>
    <row r="511" spans="1:41" x14ac:dyDescent="0.2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</row>
    <row r="512" spans="1:41" x14ac:dyDescent="0.2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</row>
    <row r="513" spans="1:41" x14ac:dyDescent="0.2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</row>
    <row r="514" spans="1:41" x14ac:dyDescent="0.2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</row>
    <row r="515" spans="1:41" x14ac:dyDescent="0.2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</row>
    <row r="516" spans="1:41" x14ac:dyDescent="0.2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</row>
    <row r="517" spans="1:41" x14ac:dyDescent="0.2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</row>
    <row r="518" spans="1:41" x14ac:dyDescent="0.2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</row>
    <row r="519" spans="1:41" x14ac:dyDescent="0.2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</row>
    <row r="520" spans="1:41" x14ac:dyDescent="0.2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</row>
    <row r="521" spans="1:41" x14ac:dyDescent="0.2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</row>
    <row r="522" spans="1:41" x14ac:dyDescent="0.2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</row>
    <row r="523" spans="1:41" x14ac:dyDescent="0.2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</row>
    <row r="524" spans="1:41" x14ac:dyDescent="0.2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</row>
    <row r="525" spans="1:41" x14ac:dyDescent="0.2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</row>
    <row r="526" spans="1:41" x14ac:dyDescent="0.2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</row>
    <row r="527" spans="1:41" x14ac:dyDescent="0.2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</row>
    <row r="528" spans="1:41" x14ac:dyDescent="0.2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</row>
    <row r="529" spans="1:41" x14ac:dyDescent="0.2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</row>
    <row r="530" spans="1:41" x14ac:dyDescent="0.2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</row>
    <row r="531" spans="1:41" x14ac:dyDescent="0.2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</row>
    <row r="532" spans="1:41" x14ac:dyDescent="0.2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</row>
    <row r="533" spans="1:41" x14ac:dyDescent="0.2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</row>
    <row r="534" spans="1:41" x14ac:dyDescent="0.2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</row>
    <row r="535" spans="1:41" x14ac:dyDescent="0.2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</row>
    <row r="536" spans="1:41" x14ac:dyDescent="0.2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</row>
    <row r="537" spans="1:41" x14ac:dyDescent="0.2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</row>
    <row r="538" spans="1:41" x14ac:dyDescent="0.2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</row>
    <row r="539" spans="1:41" x14ac:dyDescent="0.2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</row>
    <row r="540" spans="1:41" x14ac:dyDescent="0.2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</row>
    <row r="541" spans="1:41" x14ac:dyDescent="0.2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</row>
    <row r="542" spans="1:41" x14ac:dyDescent="0.2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</row>
    <row r="543" spans="1:41" x14ac:dyDescent="0.2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</row>
    <row r="544" spans="1:41" x14ac:dyDescent="0.2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</row>
    <row r="545" spans="1:41" x14ac:dyDescent="0.2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</row>
    <row r="546" spans="1:41" x14ac:dyDescent="0.2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</row>
    <row r="547" spans="1:41" x14ac:dyDescent="0.2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</row>
    <row r="548" spans="1:41" x14ac:dyDescent="0.2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</row>
    <row r="549" spans="1:41" x14ac:dyDescent="0.2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</row>
    <row r="550" spans="1:41" x14ac:dyDescent="0.2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</row>
    <row r="551" spans="1:41" x14ac:dyDescent="0.2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</row>
    <row r="552" spans="1:41" x14ac:dyDescent="0.2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</row>
    <row r="553" spans="1:41" x14ac:dyDescent="0.2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</row>
    <row r="554" spans="1:41" x14ac:dyDescent="0.2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</row>
    <row r="555" spans="1:41" x14ac:dyDescent="0.2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</row>
    <row r="556" spans="1:41" x14ac:dyDescent="0.2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</row>
    <row r="557" spans="1:41" x14ac:dyDescent="0.2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</row>
    <row r="558" spans="1:41" x14ac:dyDescent="0.2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</row>
    <row r="559" spans="1:41" x14ac:dyDescent="0.2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</row>
    <row r="560" spans="1:41" x14ac:dyDescent="0.2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</row>
    <row r="561" spans="1:41" x14ac:dyDescent="0.2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</row>
    <row r="562" spans="1:41" x14ac:dyDescent="0.2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</row>
    <row r="563" spans="1:41" x14ac:dyDescent="0.2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</row>
    <row r="564" spans="1:41" x14ac:dyDescent="0.2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</row>
    <row r="565" spans="1:41" x14ac:dyDescent="0.2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</row>
    <row r="566" spans="1:41" x14ac:dyDescent="0.2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</row>
    <row r="567" spans="1:41" x14ac:dyDescent="0.2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</row>
    <row r="568" spans="1:41" x14ac:dyDescent="0.2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</row>
    <row r="569" spans="1:41" x14ac:dyDescent="0.2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</row>
    <row r="570" spans="1:41" x14ac:dyDescent="0.2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</row>
    <row r="571" spans="1:41" x14ac:dyDescent="0.2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</row>
    <row r="572" spans="1:41" x14ac:dyDescent="0.2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</row>
    <row r="573" spans="1:41" x14ac:dyDescent="0.2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</row>
    <row r="574" spans="1:41" x14ac:dyDescent="0.2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</row>
    <row r="575" spans="1:41" x14ac:dyDescent="0.2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</row>
    <row r="576" spans="1:41" x14ac:dyDescent="0.2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</row>
    <row r="577" spans="1:41" x14ac:dyDescent="0.2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</row>
    <row r="578" spans="1:41" x14ac:dyDescent="0.2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</row>
    <row r="579" spans="1:41" x14ac:dyDescent="0.2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</row>
    <row r="580" spans="1:41" x14ac:dyDescent="0.2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</row>
    <row r="581" spans="1:41" x14ac:dyDescent="0.2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</row>
    <row r="582" spans="1:41" x14ac:dyDescent="0.2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</row>
    <row r="583" spans="1:41" x14ac:dyDescent="0.2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</row>
    <row r="584" spans="1:41" x14ac:dyDescent="0.2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</row>
    <row r="585" spans="1:41" x14ac:dyDescent="0.2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</row>
    <row r="586" spans="1:41" x14ac:dyDescent="0.2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</row>
    <row r="587" spans="1:41" x14ac:dyDescent="0.2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</row>
    <row r="588" spans="1:41" x14ac:dyDescent="0.2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</row>
    <row r="589" spans="1:41" x14ac:dyDescent="0.2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</row>
    <row r="590" spans="1:41" x14ac:dyDescent="0.2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</row>
    <row r="591" spans="1:41" x14ac:dyDescent="0.2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</row>
    <row r="592" spans="1:41" x14ac:dyDescent="0.2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</row>
    <row r="593" spans="1:41" x14ac:dyDescent="0.2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</row>
    <row r="594" spans="1:41" x14ac:dyDescent="0.2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</row>
    <row r="595" spans="1:41" x14ac:dyDescent="0.2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</row>
    <row r="596" spans="1:41" x14ac:dyDescent="0.2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</row>
    <row r="597" spans="1:41" x14ac:dyDescent="0.2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</row>
    <row r="598" spans="1:41" x14ac:dyDescent="0.2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</row>
    <row r="599" spans="1:41" x14ac:dyDescent="0.2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</row>
    <row r="600" spans="1:41" x14ac:dyDescent="0.2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</row>
    <row r="601" spans="1:41" x14ac:dyDescent="0.2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</row>
    <row r="602" spans="1:41" x14ac:dyDescent="0.2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</row>
    <row r="603" spans="1:41" x14ac:dyDescent="0.2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</row>
    <row r="604" spans="1:41" x14ac:dyDescent="0.2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</row>
    <row r="605" spans="1:41" x14ac:dyDescent="0.2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</row>
    <row r="606" spans="1:41" x14ac:dyDescent="0.2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</row>
    <row r="607" spans="1:41" x14ac:dyDescent="0.2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</row>
    <row r="608" spans="1:41" x14ac:dyDescent="0.2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</row>
    <row r="609" spans="1:41" x14ac:dyDescent="0.2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</row>
    <row r="610" spans="1:41" x14ac:dyDescent="0.2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</row>
    <row r="611" spans="1:41" x14ac:dyDescent="0.2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</row>
    <row r="612" spans="1:41" x14ac:dyDescent="0.2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</row>
    <row r="613" spans="1:41" x14ac:dyDescent="0.2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</row>
    <row r="614" spans="1:41" x14ac:dyDescent="0.2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</row>
    <row r="615" spans="1:41" x14ac:dyDescent="0.2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</row>
    <row r="616" spans="1:41" x14ac:dyDescent="0.2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</row>
    <row r="617" spans="1:41" x14ac:dyDescent="0.2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</row>
    <row r="618" spans="1:41" x14ac:dyDescent="0.2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</row>
    <row r="619" spans="1:41" x14ac:dyDescent="0.2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</row>
    <row r="620" spans="1:41" x14ac:dyDescent="0.2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</row>
    <row r="621" spans="1:41" x14ac:dyDescent="0.2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</row>
    <row r="622" spans="1:41" x14ac:dyDescent="0.2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</row>
    <row r="623" spans="1:41" x14ac:dyDescent="0.2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</row>
    <row r="624" spans="1:41" x14ac:dyDescent="0.2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</row>
    <row r="625" spans="1:41" x14ac:dyDescent="0.2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</row>
    <row r="626" spans="1:41" x14ac:dyDescent="0.2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</row>
    <row r="627" spans="1:41" x14ac:dyDescent="0.2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</row>
    <row r="628" spans="1:41" x14ac:dyDescent="0.2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</row>
    <row r="629" spans="1:41" x14ac:dyDescent="0.2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</row>
    <row r="630" spans="1:41" x14ac:dyDescent="0.2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</row>
    <row r="631" spans="1:41" x14ac:dyDescent="0.2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</row>
    <row r="632" spans="1:41" x14ac:dyDescent="0.2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</row>
    <row r="633" spans="1:41" x14ac:dyDescent="0.2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</row>
    <row r="634" spans="1:41" x14ac:dyDescent="0.2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</row>
    <row r="635" spans="1:41" x14ac:dyDescent="0.2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</row>
    <row r="636" spans="1:41" x14ac:dyDescent="0.2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</row>
    <row r="637" spans="1:41" x14ac:dyDescent="0.2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</row>
    <row r="638" spans="1:41" x14ac:dyDescent="0.2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</row>
    <row r="639" spans="1:41" x14ac:dyDescent="0.2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</row>
    <row r="640" spans="1:41" x14ac:dyDescent="0.2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</row>
    <row r="641" spans="1:41" x14ac:dyDescent="0.2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</row>
    <row r="642" spans="1:41" x14ac:dyDescent="0.2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</row>
    <row r="643" spans="1:41" x14ac:dyDescent="0.2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</row>
    <row r="644" spans="1:41" x14ac:dyDescent="0.2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</row>
    <row r="645" spans="1:41" x14ac:dyDescent="0.2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</row>
    <row r="646" spans="1:41" x14ac:dyDescent="0.2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</row>
    <row r="647" spans="1:41" x14ac:dyDescent="0.2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</row>
    <row r="648" spans="1:41" x14ac:dyDescent="0.2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</row>
    <row r="649" spans="1:41" x14ac:dyDescent="0.2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</row>
    <row r="650" spans="1:41" x14ac:dyDescent="0.2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</row>
    <row r="651" spans="1:41" x14ac:dyDescent="0.2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</row>
    <row r="652" spans="1:41" x14ac:dyDescent="0.2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</row>
    <row r="653" spans="1:41" x14ac:dyDescent="0.2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</row>
    <row r="654" spans="1:41" x14ac:dyDescent="0.2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</row>
    <row r="655" spans="1:41" x14ac:dyDescent="0.2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</row>
    <row r="656" spans="1:41" x14ac:dyDescent="0.2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</row>
    <row r="657" spans="1:41" x14ac:dyDescent="0.2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</row>
    <row r="658" spans="1:41" x14ac:dyDescent="0.2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</row>
    <row r="659" spans="1:41" x14ac:dyDescent="0.2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</row>
    <row r="660" spans="1:41" x14ac:dyDescent="0.2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</row>
    <row r="661" spans="1:41" x14ac:dyDescent="0.2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</row>
    <row r="662" spans="1:41" x14ac:dyDescent="0.2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</row>
    <row r="663" spans="1:41" x14ac:dyDescent="0.2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</row>
    <row r="664" spans="1:41" x14ac:dyDescent="0.2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</row>
    <row r="665" spans="1:41" x14ac:dyDescent="0.2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</row>
    <row r="666" spans="1:41" x14ac:dyDescent="0.2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</row>
    <row r="667" spans="1:41" x14ac:dyDescent="0.2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</row>
    <row r="668" spans="1:41" x14ac:dyDescent="0.2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</row>
    <row r="669" spans="1:41" x14ac:dyDescent="0.2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</row>
    <row r="670" spans="1:41" x14ac:dyDescent="0.2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</row>
    <row r="671" spans="1:41" x14ac:dyDescent="0.2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</row>
    <row r="672" spans="1:41" x14ac:dyDescent="0.2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</row>
    <row r="673" spans="1:41" x14ac:dyDescent="0.2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</row>
    <row r="674" spans="1:41" x14ac:dyDescent="0.2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</row>
    <row r="675" spans="1:41" x14ac:dyDescent="0.2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</row>
    <row r="676" spans="1:41" x14ac:dyDescent="0.2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</row>
    <row r="677" spans="1:41" x14ac:dyDescent="0.2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</row>
    <row r="678" spans="1:41" x14ac:dyDescent="0.2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</row>
    <row r="679" spans="1:41" x14ac:dyDescent="0.2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</row>
    <row r="680" spans="1:41" x14ac:dyDescent="0.2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</row>
    <row r="681" spans="1:41" x14ac:dyDescent="0.2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</row>
    <row r="682" spans="1:41" x14ac:dyDescent="0.2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</row>
    <row r="683" spans="1:41" x14ac:dyDescent="0.2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</row>
    <row r="684" spans="1:41" x14ac:dyDescent="0.2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</row>
    <row r="685" spans="1:41" x14ac:dyDescent="0.2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</row>
    <row r="686" spans="1:41" x14ac:dyDescent="0.2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</row>
    <row r="687" spans="1:41" x14ac:dyDescent="0.2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</row>
    <row r="688" spans="1:41" x14ac:dyDescent="0.2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</row>
    <row r="689" spans="1:41" x14ac:dyDescent="0.2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</row>
    <row r="690" spans="1:41" x14ac:dyDescent="0.2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</row>
    <row r="691" spans="1:41" x14ac:dyDescent="0.2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</row>
    <row r="692" spans="1:41" x14ac:dyDescent="0.2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</row>
    <row r="693" spans="1:41" x14ac:dyDescent="0.2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</row>
    <row r="694" spans="1:41" x14ac:dyDescent="0.2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</row>
    <row r="695" spans="1:41" x14ac:dyDescent="0.2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</row>
    <row r="696" spans="1:41" x14ac:dyDescent="0.2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</row>
    <row r="697" spans="1:41" x14ac:dyDescent="0.2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</row>
    <row r="698" spans="1:41" x14ac:dyDescent="0.2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</row>
    <row r="699" spans="1:41" x14ac:dyDescent="0.2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</row>
    <row r="700" spans="1:41" x14ac:dyDescent="0.2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</row>
    <row r="701" spans="1:41" x14ac:dyDescent="0.2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</row>
    <row r="702" spans="1:41" x14ac:dyDescent="0.2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</row>
    <row r="703" spans="1:41" x14ac:dyDescent="0.2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</row>
    <row r="704" spans="1:41" x14ac:dyDescent="0.2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</row>
    <row r="705" spans="1:41" x14ac:dyDescent="0.2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</row>
    <row r="706" spans="1:41" x14ac:dyDescent="0.2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</row>
    <row r="707" spans="1:41" x14ac:dyDescent="0.2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</row>
    <row r="708" spans="1:41" x14ac:dyDescent="0.2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</row>
    <row r="709" spans="1:41" x14ac:dyDescent="0.2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</row>
    <row r="710" spans="1:41" x14ac:dyDescent="0.2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</row>
    <row r="711" spans="1:41" x14ac:dyDescent="0.2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</row>
    <row r="712" spans="1:41" x14ac:dyDescent="0.2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</row>
    <row r="713" spans="1:41" x14ac:dyDescent="0.2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</row>
    <row r="714" spans="1:41" x14ac:dyDescent="0.2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</row>
    <row r="715" spans="1:41" x14ac:dyDescent="0.2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</row>
    <row r="716" spans="1:41" x14ac:dyDescent="0.2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</row>
    <row r="717" spans="1:41" x14ac:dyDescent="0.2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</row>
    <row r="718" spans="1:41" x14ac:dyDescent="0.2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</row>
    <row r="719" spans="1:41" x14ac:dyDescent="0.2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</row>
    <row r="720" spans="1:41" x14ac:dyDescent="0.2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</row>
    <row r="721" spans="1:41" x14ac:dyDescent="0.2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</row>
    <row r="722" spans="1:41" x14ac:dyDescent="0.2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</row>
    <row r="723" spans="1:41" x14ac:dyDescent="0.2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</row>
    <row r="724" spans="1:41" x14ac:dyDescent="0.2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</row>
    <row r="725" spans="1:41" x14ac:dyDescent="0.2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</row>
    <row r="726" spans="1:41" x14ac:dyDescent="0.2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</row>
    <row r="727" spans="1:41" x14ac:dyDescent="0.2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</row>
    <row r="728" spans="1:41" x14ac:dyDescent="0.2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</row>
    <row r="729" spans="1:41" x14ac:dyDescent="0.2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</row>
    <row r="730" spans="1:41" x14ac:dyDescent="0.2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</row>
    <row r="731" spans="1:41" x14ac:dyDescent="0.2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</row>
    <row r="732" spans="1:41" x14ac:dyDescent="0.2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</row>
    <row r="733" spans="1:41" x14ac:dyDescent="0.2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</row>
    <row r="734" spans="1:41" x14ac:dyDescent="0.2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</row>
    <row r="735" spans="1:41" x14ac:dyDescent="0.2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</row>
    <row r="736" spans="1:41" x14ac:dyDescent="0.2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</row>
    <row r="737" spans="1:41" x14ac:dyDescent="0.2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</row>
    <row r="738" spans="1:41" x14ac:dyDescent="0.2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</row>
    <row r="739" spans="1:41" x14ac:dyDescent="0.2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</row>
    <row r="740" spans="1:41" x14ac:dyDescent="0.2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</row>
    <row r="741" spans="1:41" x14ac:dyDescent="0.2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</row>
    <row r="742" spans="1:41" x14ac:dyDescent="0.2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</row>
    <row r="743" spans="1:41" x14ac:dyDescent="0.2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</row>
    <row r="744" spans="1:41" x14ac:dyDescent="0.2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</row>
    <row r="745" spans="1:41" x14ac:dyDescent="0.2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</row>
    <row r="746" spans="1:41" x14ac:dyDescent="0.2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</row>
    <row r="747" spans="1:41" x14ac:dyDescent="0.2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</row>
    <row r="748" spans="1:41" x14ac:dyDescent="0.2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</row>
    <row r="749" spans="1:41" x14ac:dyDescent="0.2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</row>
    <row r="750" spans="1:41" x14ac:dyDescent="0.2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</row>
    <row r="751" spans="1:41" x14ac:dyDescent="0.2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</row>
    <row r="752" spans="1:41" x14ac:dyDescent="0.2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</row>
    <row r="753" spans="1:41" x14ac:dyDescent="0.2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</row>
    <row r="754" spans="1:41" x14ac:dyDescent="0.2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</row>
    <row r="755" spans="1:41" x14ac:dyDescent="0.2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</row>
    <row r="756" spans="1:41" x14ac:dyDescent="0.2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</row>
    <row r="757" spans="1:41" x14ac:dyDescent="0.2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</row>
    <row r="758" spans="1:41" x14ac:dyDescent="0.2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</row>
    <row r="759" spans="1:41" x14ac:dyDescent="0.2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</row>
    <row r="760" spans="1:41" x14ac:dyDescent="0.2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</row>
    <row r="761" spans="1:41" x14ac:dyDescent="0.2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</row>
    <row r="762" spans="1:41" x14ac:dyDescent="0.2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</row>
    <row r="763" spans="1:41" x14ac:dyDescent="0.2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</row>
    <row r="764" spans="1:41" x14ac:dyDescent="0.2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</row>
    <row r="765" spans="1:41" x14ac:dyDescent="0.2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</row>
    <row r="766" spans="1:41" x14ac:dyDescent="0.2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</row>
    <row r="767" spans="1:41" x14ac:dyDescent="0.2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</row>
    <row r="768" spans="1:41" x14ac:dyDescent="0.2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</row>
    <row r="769" spans="1:41" x14ac:dyDescent="0.2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</row>
    <row r="770" spans="1:41" x14ac:dyDescent="0.2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</row>
    <row r="771" spans="1:41" x14ac:dyDescent="0.2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</row>
    <row r="772" spans="1:41" x14ac:dyDescent="0.2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</row>
    <row r="773" spans="1:41" x14ac:dyDescent="0.2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</row>
    <row r="774" spans="1:41" x14ac:dyDescent="0.2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</row>
    <row r="775" spans="1:41" x14ac:dyDescent="0.2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</row>
    <row r="776" spans="1:41" x14ac:dyDescent="0.2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</row>
    <row r="777" spans="1:41" x14ac:dyDescent="0.2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</row>
    <row r="778" spans="1:41" x14ac:dyDescent="0.2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</row>
    <row r="779" spans="1:41" x14ac:dyDescent="0.2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</row>
    <row r="780" spans="1:41" x14ac:dyDescent="0.2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</row>
    <row r="781" spans="1:41" x14ac:dyDescent="0.2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</row>
    <row r="782" spans="1:41" x14ac:dyDescent="0.2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</row>
    <row r="783" spans="1:41" x14ac:dyDescent="0.2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</row>
    <row r="784" spans="1:41" x14ac:dyDescent="0.2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</row>
    <row r="785" spans="1:41" x14ac:dyDescent="0.2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</row>
    <row r="786" spans="1:41" x14ac:dyDescent="0.2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</row>
    <row r="787" spans="1:41" x14ac:dyDescent="0.2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</row>
    <row r="788" spans="1:41" x14ac:dyDescent="0.2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</row>
    <row r="789" spans="1:41" x14ac:dyDescent="0.2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</row>
    <row r="790" spans="1:41" x14ac:dyDescent="0.2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</row>
    <row r="791" spans="1:41" x14ac:dyDescent="0.2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</row>
    <row r="792" spans="1:41" x14ac:dyDescent="0.2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</row>
    <row r="793" spans="1:41" x14ac:dyDescent="0.2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</row>
    <row r="794" spans="1:41" x14ac:dyDescent="0.2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</row>
    <row r="795" spans="1:41" x14ac:dyDescent="0.2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</row>
    <row r="796" spans="1:41" x14ac:dyDescent="0.2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</row>
    <row r="797" spans="1:41" x14ac:dyDescent="0.2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</row>
    <row r="798" spans="1:41" x14ac:dyDescent="0.2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</row>
    <row r="799" spans="1:41" x14ac:dyDescent="0.2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</row>
    <row r="800" spans="1:41" x14ac:dyDescent="0.2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</row>
    <row r="801" spans="1:41" x14ac:dyDescent="0.2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</row>
    <row r="802" spans="1:41" x14ac:dyDescent="0.2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</row>
    <row r="803" spans="1:41" x14ac:dyDescent="0.2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</row>
    <row r="804" spans="1:41" x14ac:dyDescent="0.2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</row>
    <row r="805" spans="1:41" x14ac:dyDescent="0.2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</row>
    <row r="806" spans="1:41" x14ac:dyDescent="0.2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</row>
    <row r="807" spans="1:41" x14ac:dyDescent="0.2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</row>
    <row r="808" spans="1:41" x14ac:dyDescent="0.2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</row>
    <row r="809" spans="1:41" x14ac:dyDescent="0.2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</row>
    <row r="810" spans="1:41" x14ac:dyDescent="0.2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</row>
    <row r="811" spans="1:41" x14ac:dyDescent="0.2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</row>
    <row r="812" spans="1:41" x14ac:dyDescent="0.2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</row>
    <row r="813" spans="1:41" x14ac:dyDescent="0.2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</row>
    <row r="814" spans="1:41" x14ac:dyDescent="0.2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</row>
    <row r="815" spans="1:41" x14ac:dyDescent="0.2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</row>
    <row r="816" spans="1:41" x14ac:dyDescent="0.2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</row>
    <row r="817" spans="1:41" x14ac:dyDescent="0.2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</row>
    <row r="818" spans="1:41" x14ac:dyDescent="0.2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</row>
    <row r="819" spans="1:41" x14ac:dyDescent="0.2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</row>
    <row r="820" spans="1:41" x14ac:dyDescent="0.2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</row>
    <row r="821" spans="1:41" x14ac:dyDescent="0.2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</row>
    <row r="822" spans="1:41" x14ac:dyDescent="0.2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</row>
    <row r="823" spans="1:41" x14ac:dyDescent="0.2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</row>
    <row r="824" spans="1:41" x14ac:dyDescent="0.2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</row>
    <row r="825" spans="1:41" x14ac:dyDescent="0.2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</row>
    <row r="826" spans="1:41" x14ac:dyDescent="0.2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</row>
    <row r="827" spans="1:41" x14ac:dyDescent="0.2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</row>
    <row r="828" spans="1:41" x14ac:dyDescent="0.2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</row>
    <row r="829" spans="1:41" x14ac:dyDescent="0.2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</row>
    <row r="830" spans="1:41" x14ac:dyDescent="0.2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</row>
    <row r="831" spans="1:41" x14ac:dyDescent="0.2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</row>
    <row r="832" spans="1:41" x14ac:dyDescent="0.2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</row>
    <row r="833" spans="1:41" x14ac:dyDescent="0.2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</row>
    <row r="834" spans="1:41" x14ac:dyDescent="0.2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</row>
    <row r="835" spans="1:41" x14ac:dyDescent="0.2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</row>
    <row r="836" spans="1:41" x14ac:dyDescent="0.2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</row>
    <row r="837" spans="1:41" x14ac:dyDescent="0.2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</row>
    <row r="838" spans="1:41" x14ac:dyDescent="0.2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</row>
    <row r="839" spans="1:41" x14ac:dyDescent="0.2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</row>
    <row r="840" spans="1:41" x14ac:dyDescent="0.2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</row>
    <row r="841" spans="1:41" x14ac:dyDescent="0.2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</row>
    <row r="842" spans="1:41" x14ac:dyDescent="0.2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</row>
    <row r="843" spans="1:41" x14ac:dyDescent="0.2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</row>
    <row r="844" spans="1:41" x14ac:dyDescent="0.2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</row>
    <row r="845" spans="1:41" x14ac:dyDescent="0.2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</row>
    <row r="846" spans="1:41" x14ac:dyDescent="0.2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</row>
    <row r="847" spans="1:41" x14ac:dyDescent="0.2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</row>
    <row r="848" spans="1:41" x14ac:dyDescent="0.2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</row>
    <row r="849" spans="1:41" x14ac:dyDescent="0.2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</row>
    <row r="850" spans="1:41" x14ac:dyDescent="0.2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</row>
    <row r="851" spans="1:41" x14ac:dyDescent="0.2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</row>
    <row r="852" spans="1:41" x14ac:dyDescent="0.2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</row>
    <row r="853" spans="1:41" x14ac:dyDescent="0.2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</row>
    <row r="854" spans="1:41" x14ac:dyDescent="0.2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</row>
    <row r="855" spans="1:41" x14ac:dyDescent="0.2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</row>
    <row r="856" spans="1:41" x14ac:dyDescent="0.2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</row>
    <row r="857" spans="1:41" x14ac:dyDescent="0.2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</row>
    <row r="858" spans="1:41" x14ac:dyDescent="0.2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</row>
    <row r="859" spans="1:41" x14ac:dyDescent="0.2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</row>
    <row r="860" spans="1:41" x14ac:dyDescent="0.2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</row>
    <row r="861" spans="1:41" x14ac:dyDescent="0.2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</row>
    <row r="862" spans="1:41" x14ac:dyDescent="0.2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</row>
    <row r="863" spans="1:41" x14ac:dyDescent="0.2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</row>
    <row r="864" spans="1:41" x14ac:dyDescent="0.2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</row>
    <row r="865" spans="1:41" x14ac:dyDescent="0.2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</row>
    <row r="866" spans="1:41" x14ac:dyDescent="0.2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</row>
    <row r="867" spans="1:41" x14ac:dyDescent="0.2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</row>
    <row r="868" spans="1:41" x14ac:dyDescent="0.2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</row>
    <row r="869" spans="1:41" x14ac:dyDescent="0.2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</row>
    <row r="870" spans="1:41" x14ac:dyDescent="0.2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</row>
    <row r="871" spans="1:41" x14ac:dyDescent="0.2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</row>
    <row r="872" spans="1:41" x14ac:dyDescent="0.2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</row>
    <row r="873" spans="1:41" x14ac:dyDescent="0.2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</row>
    <row r="874" spans="1:41" x14ac:dyDescent="0.2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</row>
    <row r="875" spans="1:41" x14ac:dyDescent="0.2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</row>
    <row r="876" spans="1:41" x14ac:dyDescent="0.2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</row>
    <row r="877" spans="1:41" x14ac:dyDescent="0.2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</row>
    <row r="878" spans="1:41" x14ac:dyDescent="0.2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</row>
    <row r="879" spans="1:41" x14ac:dyDescent="0.2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</row>
    <row r="880" spans="1:41" x14ac:dyDescent="0.2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</row>
    <row r="881" spans="1:41" x14ac:dyDescent="0.2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</row>
    <row r="882" spans="1:41" x14ac:dyDescent="0.2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</row>
    <row r="883" spans="1:41" x14ac:dyDescent="0.2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</row>
    <row r="884" spans="1:41" x14ac:dyDescent="0.2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</row>
    <row r="885" spans="1:41" x14ac:dyDescent="0.2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</row>
    <row r="886" spans="1:41" x14ac:dyDescent="0.2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</row>
    <row r="887" spans="1:41" x14ac:dyDescent="0.2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</row>
    <row r="888" spans="1:41" x14ac:dyDescent="0.2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</row>
    <row r="889" spans="1:41" x14ac:dyDescent="0.2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</row>
    <row r="890" spans="1:41" x14ac:dyDescent="0.2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</row>
    <row r="891" spans="1:41" x14ac:dyDescent="0.2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</row>
    <row r="892" spans="1:41" x14ac:dyDescent="0.2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</row>
    <row r="893" spans="1:41" x14ac:dyDescent="0.2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</row>
    <row r="894" spans="1:41" x14ac:dyDescent="0.2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</row>
    <row r="895" spans="1:41" x14ac:dyDescent="0.2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</row>
    <row r="896" spans="1:41" x14ac:dyDescent="0.2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</row>
    <row r="897" spans="1:41" x14ac:dyDescent="0.2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</row>
    <row r="898" spans="1:41" x14ac:dyDescent="0.2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</row>
    <row r="899" spans="1:41" x14ac:dyDescent="0.2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</row>
    <row r="900" spans="1:41" x14ac:dyDescent="0.2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</row>
    <row r="901" spans="1:41" x14ac:dyDescent="0.2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</row>
    <row r="902" spans="1:41" x14ac:dyDescent="0.2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</row>
    <row r="903" spans="1:41" x14ac:dyDescent="0.2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</row>
    <row r="904" spans="1:41" x14ac:dyDescent="0.2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</row>
    <row r="905" spans="1:41" x14ac:dyDescent="0.2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</row>
    <row r="906" spans="1:41" x14ac:dyDescent="0.2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</row>
    <row r="907" spans="1:41" x14ac:dyDescent="0.2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</row>
    <row r="908" spans="1:41" x14ac:dyDescent="0.2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</row>
    <row r="909" spans="1:41" x14ac:dyDescent="0.2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</row>
    <row r="910" spans="1:41" x14ac:dyDescent="0.2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</row>
    <row r="911" spans="1:41" x14ac:dyDescent="0.2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</row>
    <row r="912" spans="1:41" x14ac:dyDescent="0.2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</row>
    <row r="913" spans="1:41" x14ac:dyDescent="0.2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</row>
    <row r="914" spans="1:41" x14ac:dyDescent="0.2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</row>
    <row r="915" spans="1:41" x14ac:dyDescent="0.2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</row>
    <row r="916" spans="1:41" x14ac:dyDescent="0.2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</row>
    <row r="917" spans="1:41" x14ac:dyDescent="0.2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</row>
    <row r="918" spans="1:41" x14ac:dyDescent="0.2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</row>
    <row r="919" spans="1:41" x14ac:dyDescent="0.2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</row>
    <row r="920" spans="1:41" x14ac:dyDescent="0.2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</row>
    <row r="921" spans="1:41" x14ac:dyDescent="0.2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</row>
    <row r="922" spans="1:41" x14ac:dyDescent="0.2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</row>
    <row r="923" spans="1:41" x14ac:dyDescent="0.2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</row>
    <row r="924" spans="1:41" x14ac:dyDescent="0.2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</row>
    <row r="925" spans="1:41" x14ac:dyDescent="0.2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</row>
    <row r="926" spans="1:41" x14ac:dyDescent="0.2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</row>
    <row r="927" spans="1:41" x14ac:dyDescent="0.2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</row>
    <row r="928" spans="1:41" x14ac:dyDescent="0.2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</row>
    <row r="929" spans="1:41" x14ac:dyDescent="0.2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</row>
    <row r="930" spans="1:41" x14ac:dyDescent="0.2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</row>
    <row r="931" spans="1:41" x14ac:dyDescent="0.2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</row>
    <row r="932" spans="1:41" x14ac:dyDescent="0.2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</row>
    <row r="933" spans="1:41" x14ac:dyDescent="0.2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</row>
    <row r="934" spans="1:41" x14ac:dyDescent="0.2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</row>
    <row r="935" spans="1:41" x14ac:dyDescent="0.2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</row>
    <row r="936" spans="1:41" x14ac:dyDescent="0.2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</row>
    <row r="937" spans="1:41" x14ac:dyDescent="0.2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</row>
    <row r="938" spans="1:41" x14ac:dyDescent="0.2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</row>
    <row r="939" spans="1:41" x14ac:dyDescent="0.2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</row>
    <row r="940" spans="1:41" x14ac:dyDescent="0.2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</row>
    <row r="941" spans="1:41" x14ac:dyDescent="0.2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</row>
    <row r="942" spans="1:41" x14ac:dyDescent="0.2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</row>
    <row r="943" spans="1:41" x14ac:dyDescent="0.2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</row>
    <row r="944" spans="1:41" x14ac:dyDescent="0.2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</row>
    <row r="945" spans="1:41" x14ac:dyDescent="0.2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</row>
    <row r="946" spans="1:41" x14ac:dyDescent="0.2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</row>
    <row r="947" spans="1:41" x14ac:dyDescent="0.2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</row>
    <row r="948" spans="1:41" x14ac:dyDescent="0.2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</row>
    <row r="949" spans="1:41" x14ac:dyDescent="0.2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</row>
    <row r="950" spans="1:41" x14ac:dyDescent="0.2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</row>
    <row r="951" spans="1:41" x14ac:dyDescent="0.2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</row>
    <row r="952" spans="1:41" x14ac:dyDescent="0.2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</row>
    <row r="953" spans="1:41" x14ac:dyDescent="0.2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</row>
    <row r="954" spans="1:41" x14ac:dyDescent="0.2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</row>
    <row r="955" spans="1:41" x14ac:dyDescent="0.2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</row>
    <row r="956" spans="1:41" x14ac:dyDescent="0.2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</row>
    <row r="957" spans="1:41" x14ac:dyDescent="0.2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</row>
    <row r="958" spans="1:41" x14ac:dyDescent="0.2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</row>
    <row r="959" spans="1:41" x14ac:dyDescent="0.2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</row>
    <row r="960" spans="1:41" x14ac:dyDescent="0.2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</row>
    <row r="961" spans="1:41" x14ac:dyDescent="0.2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</row>
    <row r="962" spans="1:41" x14ac:dyDescent="0.2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</row>
    <row r="963" spans="1:41" x14ac:dyDescent="0.2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</row>
    <row r="964" spans="1:41" x14ac:dyDescent="0.2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</row>
    <row r="965" spans="1:41" x14ac:dyDescent="0.2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</row>
    <row r="966" spans="1:41" x14ac:dyDescent="0.2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</row>
    <row r="967" spans="1:41" x14ac:dyDescent="0.2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</row>
    <row r="968" spans="1:41" x14ac:dyDescent="0.2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</row>
    <row r="969" spans="1:41" x14ac:dyDescent="0.2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</row>
    <row r="970" spans="1:41" x14ac:dyDescent="0.2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</row>
    <row r="971" spans="1:41" x14ac:dyDescent="0.2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</row>
    <row r="972" spans="1:41" x14ac:dyDescent="0.2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</row>
    <row r="973" spans="1:41" x14ac:dyDescent="0.2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</row>
    <row r="974" spans="1:41" x14ac:dyDescent="0.2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</row>
    <row r="975" spans="1:41" x14ac:dyDescent="0.2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</row>
    <row r="976" spans="1:41" x14ac:dyDescent="0.2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</row>
    <row r="977" spans="1:41" x14ac:dyDescent="0.2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</row>
    <row r="978" spans="1:41" x14ac:dyDescent="0.2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</row>
    <row r="979" spans="1:41" x14ac:dyDescent="0.2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</row>
    <row r="980" spans="1:41" x14ac:dyDescent="0.2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</row>
    <row r="981" spans="1:41" x14ac:dyDescent="0.2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</row>
    <row r="982" spans="1:41" x14ac:dyDescent="0.2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</row>
    <row r="983" spans="1:41" x14ac:dyDescent="0.2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</row>
    <row r="984" spans="1:41" x14ac:dyDescent="0.2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</row>
    <row r="985" spans="1:41" x14ac:dyDescent="0.2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</row>
    <row r="986" spans="1:41" x14ac:dyDescent="0.2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</row>
    <row r="987" spans="1:41" x14ac:dyDescent="0.2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</row>
    <row r="988" spans="1:41" x14ac:dyDescent="0.2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</row>
    <row r="989" spans="1:41" x14ac:dyDescent="0.2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</row>
    <row r="990" spans="1:41" x14ac:dyDescent="0.2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</row>
    <row r="991" spans="1:41" x14ac:dyDescent="0.2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</row>
    <row r="992" spans="1:41" x14ac:dyDescent="0.2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</row>
    <row r="993" spans="1:41" x14ac:dyDescent="0.2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</row>
    <row r="994" spans="1:41" x14ac:dyDescent="0.2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</row>
    <row r="995" spans="1:41" x14ac:dyDescent="0.2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</row>
    <row r="996" spans="1:41" x14ac:dyDescent="0.2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</row>
    <row r="997" spans="1:41" x14ac:dyDescent="0.2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</row>
    <row r="998" spans="1:41" x14ac:dyDescent="0.2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</row>
    <row r="999" spans="1:41" x14ac:dyDescent="0.2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</row>
    <row r="1000" spans="1:41" x14ac:dyDescent="0.2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</row>
    <row r="1001" spans="1:41" x14ac:dyDescent="0.2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</row>
    <row r="1002" spans="1:41" x14ac:dyDescent="0.2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</row>
    <row r="1003" spans="1:41" x14ac:dyDescent="0.2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</row>
    <row r="1004" spans="1:41" x14ac:dyDescent="0.2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</row>
    <row r="1005" spans="1:41" x14ac:dyDescent="0.2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</row>
    <row r="1006" spans="1:41" x14ac:dyDescent="0.2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</row>
    <row r="1007" spans="1:41" x14ac:dyDescent="0.2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</row>
    <row r="1008" spans="1:41" x14ac:dyDescent="0.2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</row>
    <row r="1009" spans="1:41" x14ac:dyDescent="0.2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</row>
    <row r="1010" spans="1:41" x14ac:dyDescent="0.2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</row>
    <row r="1011" spans="1:41" x14ac:dyDescent="0.2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</row>
    <row r="1012" spans="1:41" x14ac:dyDescent="0.2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</row>
    <row r="1013" spans="1:41" x14ac:dyDescent="0.2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</row>
    <row r="1014" spans="1:41" x14ac:dyDescent="0.2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</row>
    <row r="1015" spans="1:41" x14ac:dyDescent="0.2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</row>
    <row r="1016" spans="1:41" x14ac:dyDescent="0.2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</row>
    <row r="1017" spans="1:41" x14ac:dyDescent="0.2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</row>
    <row r="1018" spans="1:41" x14ac:dyDescent="0.2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</row>
    <row r="1019" spans="1:41" x14ac:dyDescent="0.2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</row>
    <row r="1020" spans="1:41" x14ac:dyDescent="0.2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</row>
    <row r="1021" spans="1:41" x14ac:dyDescent="0.2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</row>
    <row r="1022" spans="1:41" x14ac:dyDescent="0.2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</row>
    <row r="1023" spans="1:41" x14ac:dyDescent="0.2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</row>
    <row r="1024" spans="1:41" x14ac:dyDescent="0.2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</row>
    <row r="1025" spans="1:41" x14ac:dyDescent="0.2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</row>
    <row r="1026" spans="1:41" x14ac:dyDescent="0.2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</row>
    <row r="1027" spans="1:41" x14ac:dyDescent="0.2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</row>
    <row r="1028" spans="1:41" x14ac:dyDescent="0.2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</row>
    <row r="1029" spans="1:41" x14ac:dyDescent="0.2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</row>
    <row r="1030" spans="1:41" x14ac:dyDescent="0.2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</row>
    <row r="1031" spans="1:41" x14ac:dyDescent="0.2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</row>
    <row r="1032" spans="1:41" x14ac:dyDescent="0.2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</row>
    <row r="1033" spans="1:41" x14ac:dyDescent="0.2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</row>
    <row r="1034" spans="1:41" x14ac:dyDescent="0.2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</row>
    <row r="1035" spans="1:41" x14ac:dyDescent="0.2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</row>
    <row r="1036" spans="1:41" x14ac:dyDescent="0.2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</row>
    <row r="1037" spans="1:41" x14ac:dyDescent="0.2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</row>
    <row r="1038" spans="1:41" x14ac:dyDescent="0.2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</row>
    <row r="1039" spans="1:41" x14ac:dyDescent="0.2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</row>
    <row r="1040" spans="1:41" x14ac:dyDescent="0.2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</row>
    <row r="1041" spans="1:41" x14ac:dyDescent="0.2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</row>
    <row r="1042" spans="1:41" x14ac:dyDescent="0.2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</row>
    <row r="1043" spans="1:41" x14ac:dyDescent="0.2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</row>
    <row r="1044" spans="1:41" x14ac:dyDescent="0.2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</row>
    <row r="1045" spans="1:41" x14ac:dyDescent="0.2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</row>
    <row r="1046" spans="1:41" x14ac:dyDescent="0.2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</row>
    <row r="1047" spans="1:41" x14ac:dyDescent="0.2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</row>
    <row r="1048" spans="1:41" x14ac:dyDescent="0.2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</row>
    <row r="1049" spans="1:41" x14ac:dyDescent="0.2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</row>
    <row r="1050" spans="1:41" x14ac:dyDescent="0.2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</row>
    <row r="1051" spans="1:41" x14ac:dyDescent="0.2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</row>
    <row r="1052" spans="1:41" x14ac:dyDescent="0.2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</row>
    <row r="1053" spans="1:41" x14ac:dyDescent="0.2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</row>
    <row r="1054" spans="1:41" x14ac:dyDescent="0.2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</row>
    <row r="1055" spans="1:41" x14ac:dyDescent="0.2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</row>
    <row r="1056" spans="1:41" x14ac:dyDescent="0.2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</row>
    <row r="1057" spans="1:41" x14ac:dyDescent="0.2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</row>
    <row r="1058" spans="1:41" x14ac:dyDescent="0.2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</row>
    <row r="1059" spans="1:41" x14ac:dyDescent="0.2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</row>
    <row r="1060" spans="1:41" x14ac:dyDescent="0.2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</row>
    <row r="1061" spans="1:41" x14ac:dyDescent="0.2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</row>
    <row r="1062" spans="1:41" x14ac:dyDescent="0.2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</row>
    <row r="1063" spans="1:41" x14ac:dyDescent="0.2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</row>
    <row r="1064" spans="1:41" x14ac:dyDescent="0.2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</row>
    <row r="1065" spans="1:41" x14ac:dyDescent="0.2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</row>
    <row r="1066" spans="1:41" x14ac:dyDescent="0.2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</row>
    <row r="1067" spans="1:41" x14ac:dyDescent="0.2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</row>
    <row r="1068" spans="1:41" x14ac:dyDescent="0.2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</row>
    <row r="1069" spans="1:41" x14ac:dyDescent="0.2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</row>
    <row r="1070" spans="1:41" x14ac:dyDescent="0.2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</row>
    <row r="1071" spans="1:41" x14ac:dyDescent="0.2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</row>
    <row r="1072" spans="1:41" x14ac:dyDescent="0.2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</row>
    <row r="1073" spans="1:41" x14ac:dyDescent="0.2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</row>
    <row r="1074" spans="1:41" x14ac:dyDescent="0.2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</row>
    <row r="1075" spans="1:41" x14ac:dyDescent="0.2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</row>
    <row r="1076" spans="1:41" x14ac:dyDescent="0.2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</row>
    <row r="1077" spans="1:41" x14ac:dyDescent="0.2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</row>
    <row r="1078" spans="1:41" x14ac:dyDescent="0.2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</row>
    <row r="1079" spans="1:41" x14ac:dyDescent="0.2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</row>
    <row r="1080" spans="1:41" x14ac:dyDescent="0.2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</row>
    <row r="1081" spans="1:41" x14ac:dyDescent="0.2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</row>
    <row r="1082" spans="1:41" x14ac:dyDescent="0.2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</row>
    <row r="1083" spans="1:41" x14ac:dyDescent="0.2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</row>
    <row r="1084" spans="1:41" x14ac:dyDescent="0.2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</row>
    <row r="1085" spans="1:41" x14ac:dyDescent="0.2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</row>
    <row r="1086" spans="1:41" x14ac:dyDescent="0.2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</row>
    <row r="1087" spans="1:41" x14ac:dyDescent="0.2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</row>
    <row r="1088" spans="1:41" x14ac:dyDescent="0.2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</row>
    <row r="1089" spans="1:41" x14ac:dyDescent="0.2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</row>
    <row r="1090" spans="1:41" x14ac:dyDescent="0.2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</row>
    <row r="1091" spans="1:41" x14ac:dyDescent="0.2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</row>
    <row r="1092" spans="1:41" x14ac:dyDescent="0.2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</row>
    <row r="1093" spans="1:41" x14ac:dyDescent="0.2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</row>
    <row r="1094" spans="1:41" x14ac:dyDescent="0.2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</row>
    <row r="1095" spans="1:41" x14ac:dyDescent="0.2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</row>
    <row r="1096" spans="1:41" x14ac:dyDescent="0.2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</row>
    <row r="1097" spans="1:41" x14ac:dyDescent="0.2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</row>
    <row r="1098" spans="1:41" x14ac:dyDescent="0.2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</row>
    <row r="1099" spans="1:41" x14ac:dyDescent="0.2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</row>
    <row r="1100" spans="1:41" x14ac:dyDescent="0.2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</row>
    <row r="1101" spans="1:41" x14ac:dyDescent="0.2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</row>
    <row r="1102" spans="1:41" x14ac:dyDescent="0.2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</row>
    <row r="1103" spans="1:41" x14ac:dyDescent="0.2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</row>
    <row r="1104" spans="1:41" x14ac:dyDescent="0.2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</row>
    <row r="1105" spans="1:41" x14ac:dyDescent="0.2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</row>
    <row r="1106" spans="1:41" x14ac:dyDescent="0.2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</row>
    <row r="1107" spans="1:41" x14ac:dyDescent="0.2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</row>
    <row r="1108" spans="1:41" x14ac:dyDescent="0.2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</row>
    <row r="1109" spans="1:41" x14ac:dyDescent="0.2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</row>
    <row r="1110" spans="1:41" x14ac:dyDescent="0.2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</row>
    <row r="1111" spans="1:41" x14ac:dyDescent="0.2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</row>
    <row r="1112" spans="1:41" x14ac:dyDescent="0.2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</row>
    <row r="1113" spans="1:41" x14ac:dyDescent="0.2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</row>
    <row r="1114" spans="1:41" x14ac:dyDescent="0.2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</row>
    <row r="1115" spans="1:41" x14ac:dyDescent="0.2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</row>
    <row r="1116" spans="1:41" x14ac:dyDescent="0.2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</row>
    <row r="1117" spans="1:41" x14ac:dyDescent="0.2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</row>
    <row r="1118" spans="1:41" x14ac:dyDescent="0.2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</row>
    <row r="1119" spans="1:41" x14ac:dyDescent="0.2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</row>
    <row r="1120" spans="1:41" x14ac:dyDescent="0.2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</row>
    <row r="1121" spans="1:41" x14ac:dyDescent="0.2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</row>
    <row r="1122" spans="1:41" x14ac:dyDescent="0.2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</row>
    <row r="1123" spans="1:41" x14ac:dyDescent="0.2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</row>
    <row r="1124" spans="1:41" x14ac:dyDescent="0.2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</row>
    <row r="1125" spans="1:41" x14ac:dyDescent="0.2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</row>
    <row r="1126" spans="1:41" x14ac:dyDescent="0.2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</row>
    <row r="1127" spans="1:41" x14ac:dyDescent="0.2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</row>
    <row r="1128" spans="1:41" x14ac:dyDescent="0.2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</row>
    <row r="1129" spans="1:41" x14ac:dyDescent="0.2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</row>
    <row r="1130" spans="1:41" x14ac:dyDescent="0.2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</row>
    <row r="1131" spans="1:41" x14ac:dyDescent="0.2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</row>
    <row r="1132" spans="1:41" x14ac:dyDescent="0.2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</row>
    <row r="1133" spans="1:41" x14ac:dyDescent="0.2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</row>
    <row r="1134" spans="1:41" x14ac:dyDescent="0.2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</row>
    <row r="1135" spans="1:41" x14ac:dyDescent="0.2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</row>
    <row r="1136" spans="1:41" x14ac:dyDescent="0.2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</row>
    <row r="1137" spans="1:41" x14ac:dyDescent="0.2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</row>
    <row r="1138" spans="1:41" x14ac:dyDescent="0.2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</row>
    <row r="1139" spans="1:41" x14ac:dyDescent="0.2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</row>
    <row r="1140" spans="1:41" x14ac:dyDescent="0.2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</row>
    <row r="1141" spans="1:41" x14ac:dyDescent="0.2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</row>
    <row r="1142" spans="1:41" x14ac:dyDescent="0.2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</row>
    <row r="1143" spans="1:41" x14ac:dyDescent="0.2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</row>
    <row r="1144" spans="1:41" x14ac:dyDescent="0.2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</row>
    <row r="1145" spans="1:41" x14ac:dyDescent="0.2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</row>
    <row r="1146" spans="1:41" x14ac:dyDescent="0.2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</row>
    <row r="1147" spans="1:41" x14ac:dyDescent="0.2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</row>
    <row r="1148" spans="1:41" x14ac:dyDescent="0.2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</row>
    <row r="1149" spans="1:41" x14ac:dyDescent="0.2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</row>
    <row r="1150" spans="1:41" x14ac:dyDescent="0.2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</row>
    <row r="1151" spans="1:41" x14ac:dyDescent="0.2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</row>
    <row r="1152" spans="1:41" x14ac:dyDescent="0.2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</row>
    <row r="1153" spans="1:41" x14ac:dyDescent="0.2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</row>
    <row r="1154" spans="1:41" x14ac:dyDescent="0.2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</row>
    <row r="1155" spans="1:41" x14ac:dyDescent="0.2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</row>
    <row r="1156" spans="1:41" x14ac:dyDescent="0.2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</row>
    <row r="1157" spans="1:41" x14ac:dyDescent="0.2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</row>
    <row r="1158" spans="1:41" x14ac:dyDescent="0.2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</row>
    <row r="1159" spans="1:41" x14ac:dyDescent="0.2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</row>
    <row r="1160" spans="1:41" x14ac:dyDescent="0.2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</row>
    <row r="1161" spans="1:41" x14ac:dyDescent="0.2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</row>
    <row r="1162" spans="1:41" x14ac:dyDescent="0.2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</row>
    <row r="1163" spans="1:41" x14ac:dyDescent="0.2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</row>
    <row r="1164" spans="1:41" x14ac:dyDescent="0.2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</row>
    <row r="1165" spans="1:41" x14ac:dyDescent="0.2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</row>
    <row r="1166" spans="1:41" x14ac:dyDescent="0.2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</row>
    <row r="1167" spans="1:41" x14ac:dyDescent="0.2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</row>
    <row r="1168" spans="1:41" x14ac:dyDescent="0.2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</row>
    <row r="1169" spans="1:41" x14ac:dyDescent="0.2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</row>
    <row r="1170" spans="1:41" x14ac:dyDescent="0.2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</row>
    <row r="1171" spans="1:41" x14ac:dyDescent="0.2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</row>
    <row r="1172" spans="1:41" x14ac:dyDescent="0.2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</row>
    <row r="1173" spans="1:41" x14ac:dyDescent="0.2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</row>
    <row r="1174" spans="1:41" x14ac:dyDescent="0.2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</row>
    <row r="1175" spans="1:41" x14ac:dyDescent="0.2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</row>
    <row r="1176" spans="1:41" x14ac:dyDescent="0.2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</row>
    <row r="1177" spans="1:41" x14ac:dyDescent="0.2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</row>
    <row r="1178" spans="1:41" x14ac:dyDescent="0.2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</row>
    <row r="1179" spans="1:41" x14ac:dyDescent="0.2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</row>
    <row r="1180" spans="1:41" x14ac:dyDescent="0.2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</row>
    <row r="1181" spans="1:41" x14ac:dyDescent="0.2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</row>
    <row r="1182" spans="1:41" x14ac:dyDescent="0.2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</row>
    <row r="1183" spans="1:41" x14ac:dyDescent="0.2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</row>
    <row r="1184" spans="1:41" x14ac:dyDescent="0.2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</row>
    <row r="1185" spans="1:41" x14ac:dyDescent="0.2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</row>
    <row r="1186" spans="1:41" x14ac:dyDescent="0.2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</row>
    <row r="1187" spans="1:41" x14ac:dyDescent="0.2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</row>
    <row r="1188" spans="1:41" x14ac:dyDescent="0.2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</row>
    <row r="1189" spans="1:41" x14ac:dyDescent="0.2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</row>
    <row r="1190" spans="1:41" x14ac:dyDescent="0.2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</row>
    <row r="1191" spans="1:41" x14ac:dyDescent="0.2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</row>
    <row r="1192" spans="1:41" x14ac:dyDescent="0.2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</row>
    <row r="1193" spans="1:41" x14ac:dyDescent="0.2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</row>
    <row r="1194" spans="1:41" x14ac:dyDescent="0.2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</row>
    <row r="1195" spans="1:41" x14ac:dyDescent="0.2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</row>
    <row r="1196" spans="1:41" x14ac:dyDescent="0.2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</row>
    <row r="1197" spans="1:41" x14ac:dyDescent="0.2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</row>
    <row r="1198" spans="1:41" x14ac:dyDescent="0.2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</row>
    <row r="1199" spans="1:41" x14ac:dyDescent="0.2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</row>
    <row r="1200" spans="1:41" x14ac:dyDescent="0.2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</row>
    <row r="1201" spans="1:41" x14ac:dyDescent="0.2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</row>
    <row r="1202" spans="1:41" x14ac:dyDescent="0.2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</row>
    <row r="1203" spans="1:41" x14ac:dyDescent="0.2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</row>
    <row r="1204" spans="1:41" x14ac:dyDescent="0.2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</row>
    <row r="1205" spans="1:41" x14ac:dyDescent="0.2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</row>
    <row r="1206" spans="1:41" x14ac:dyDescent="0.2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</row>
    <row r="1207" spans="1:41" x14ac:dyDescent="0.2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</row>
    <row r="1208" spans="1:41" x14ac:dyDescent="0.2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</row>
    <row r="1209" spans="1:41" x14ac:dyDescent="0.2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</row>
    <row r="1210" spans="1:41" x14ac:dyDescent="0.2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</row>
    <row r="1211" spans="1:41" x14ac:dyDescent="0.2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</row>
    <row r="1212" spans="1:41" x14ac:dyDescent="0.2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</row>
    <row r="1213" spans="1:41" x14ac:dyDescent="0.2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</row>
    <row r="1214" spans="1:41" x14ac:dyDescent="0.2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</row>
    <row r="1215" spans="1:41" x14ac:dyDescent="0.2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</row>
    <row r="1216" spans="1:41" x14ac:dyDescent="0.2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</row>
    <row r="1217" spans="1:41" x14ac:dyDescent="0.2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</row>
    <row r="1218" spans="1:41" x14ac:dyDescent="0.2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</row>
    <row r="1219" spans="1:41" x14ac:dyDescent="0.2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</row>
    <row r="1220" spans="1:41" x14ac:dyDescent="0.2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</row>
    <row r="1221" spans="1:41" x14ac:dyDescent="0.2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</row>
    <row r="1222" spans="1:41" x14ac:dyDescent="0.2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</row>
    <row r="1223" spans="1:41" x14ac:dyDescent="0.2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</row>
    <row r="1224" spans="1:41" x14ac:dyDescent="0.2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</row>
    <row r="1225" spans="1:41" x14ac:dyDescent="0.2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</row>
    <row r="1226" spans="1:41" x14ac:dyDescent="0.2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</row>
    <row r="1227" spans="1:41" x14ac:dyDescent="0.2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</row>
    <row r="1228" spans="1:41" x14ac:dyDescent="0.2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</row>
    <row r="1229" spans="1:41" x14ac:dyDescent="0.2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</row>
    <row r="1230" spans="1:41" x14ac:dyDescent="0.2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</row>
    <row r="1231" spans="1:41" x14ac:dyDescent="0.2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</row>
    <row r="1232" spans="1:41" x14ac:dyDescent="0.2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</row>
    <row r="1233" spans="1:41" x14ac:dyDescent="0.2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</row>
    <row r="1234" spans="1:41" x14ac:dyDescent="0.2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</row>
    <row r="1235" spans="1:41" x14ac:dyDescent="0.2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</row>
    <row r="1236" spans="1:41" x14ac:dyDescent="0.2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</row>
    <row r="1237" spans="1:41" x14ac:dyDescent="0.2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</row>
    <row r="1238" spans="1:41" x14ac:dyDescent="0.2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</row>
    <row r="1239" spans="1:41" x14ac:dyDescent="0.2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</row>
    <row r="1240" spans="1:41" x14ac:dyDescent="0.2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</row>
    <row r="1241" spans="1:41" x14ac:dyDescent="0.2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</row>
    <row r="1242" spans="1:41" x14ac:dyDescent="0.2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</row>
    <row r="1243" spans="1:41" x14ac:dyDescent="0.2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</row>
    <row r="1244" spans="1:41" x14ac:dyDescent="0.2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</row>
    <row r="1245" spans="1:41" x14ac:dyDescent="0.2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</row>
    <row r="1246" spans="1:41" x14ac:dyDescent="0.2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</row>
    <row r="1247" spans="1:41" x14ac:dyDescent="0.2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</row>
    <row r="1248" spans="1:41" x14ac:dyDescent="0.2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</row>
    <row r="1249" spans="1:41" x14ac:dyDescent="0.2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</row>
    <row r="1250" spans="1:41" x14ac:dyDescent="0.2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</row>
    <row r="1251" spans="1:41" x14ac:dyDescent="0.2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</row>
    <row r="1252" spans="1:41" x14ac:dyDescent="0.2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</row>
    <row r="1253" spans="1:41" x14ac:dyDescent="0.2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</row>
    <row r="1254" spans="1:41" x14ac:dyDescent="0.2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</row>
    <row r="1255" spans="1:41" x14ac:dyDescent="0.2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</row>
    <row r="1256" spans="1:41" x14ac:dyDescent="0.2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</row>
    <row r="1257" spans="1:41" x14ac:dyDescent="0.2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</row>
    <row r="1258" spans="1:41" x14ac:dyDescent="0.2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</row>
    <row r="1259" spans="1:41" x14ac:dyDescent="0.2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</row>
    <row r="1260" spans="1:41" x14ac:dyDescent="0.2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</row>
    <row r="1261" spans="1:41" x14ac:dyDescent="0.2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</row>
    <row r="1262" spans="1:41" x14ac:dyDescent="0.2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</row>
    <row r="1263" spans="1:41" x14ac:dyDescent="0.2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</row>
    <row r="1264" spans="1:41" x14ac:dyDescent="0.2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</row>
    <row r="1265" spans="1:41" x14ac:dyDescent="0.2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</row>
    <row r="1266" spans="1:41" x14ac:dyDescent="0.2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</row>
    <row r="1267" spans="1:41" x14ac:dyDescent="0.2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</row>
    <row r="1268" spans="1:41" x14ac:dyDescent="0.2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</row>
    <row r="1269" spans="1:41" x14ac:dyDescent="0.2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</row>
    <row r="1270" spans="1:41" x14ac:dyDescent="0.2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</row>
    <row r="1271" spans="1:41" x14ac:dyDescent="0.2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</row>
    <row r="1272" spans="1:41" x14ac:dyDescent="0.2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</row>
    <row r="1273" spans="1:41" x14ac:dyDescent="0.2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</row>
    <row r="1274" spans="1:41" x14ac:dyDescent="0.2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</row>
    <row r="1275" spans="1:41" x14ac:dyDescent="0.2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</row>
    <row r="1276" spans="1:41" x14ac:dyDescent="0.2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</row>
    <row r="1277" spans="1:41" x14ac:dyDescent="0.2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</row>
    <row r="1278" spans="1:41" x14ac:dyDescent="0.2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</row>
    <row r="1279" spans="1:41" x14ac:dyDescent="0.2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</row>
    <row r="1280" spans="1:41" x14ac:dyDescent="0.2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</row>
    <row r="1281" spans="1:41" x14ac:dyDescent="0.2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</row>
    <row r="1282" spans="1:41" x14ac:dyDescent="0.2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</row>
    <row r="1283" spans="1:41" x14ac:dyDescent="0.2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</row>
    <row r="1284" spans="1:41" x14ac:dyDescent="0.2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</row>
    <row r="1285" spans="1:41" x14ac:dyDescent="0.2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</row>
    <row r="1286" spans="1:41" x14ac:dyDescent="0.2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</row>
    <row r="1287" spans="1:41" x14ac:dyDescent="0.2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</row>
    <row r="1288" spans="1:41" x14ac:dyDescent="0.2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</row>
    <row r="1289" spans="1:41" x14ac:dyDescent="0.2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</row>
    <row r="1290" spans="1:41" x14ac:dyDescent="0.2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</row>
    <row r="1291" spans="1:41" x14ac:dyDescent="0.2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</row>
    <row r="1292" spans="1:41" x14ac:dyDescent="0.2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</row>
    <row r="1293" spans="1:41" x14ac:dyDescent="0.2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</row>
    <row r="1294" spans="1:41" x14ac:dyDescent="0.2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</row>
    <row r="1295" spans="1:41" x14ac:dyDescent="0.2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</row>
    <row r="1296" spans="1:41" x14ac:dyDescent="0.2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</row>
    <row r="1297" spans="1:41" x14ac:dyDescent="0.2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</row>
    <row r="1298" spans="1:41" x14ac:dyDescent="0.2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</row>
    <row r="1299" spans="1:41" x14ac:dyDescent="0.2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</row>
    <row r="1300" spans="1:41" x14ac:dyDescent="0.2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</row>
    <row r="1301" spans="1:41" x14ac:dyDescent="0.2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</row>
    <row r="1302" spans="1:41" x14ac:dyDescent="0.2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</row>
    <row r="1303" spans="1:41" x14ac:dyDescent="0.2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</row>
    <row r="1304" spans="1:41" x14ac:dyDescent="0.2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</row>
    <row r="1305" spans="1:41" x14ac:dyDescent="0.2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</row>
    <row r="1306" spans="1:41" x14ac:dyDescent="0.2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</row>
    <row r="1307" spans="1:41" x14ac:dyDescent="0.2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</row>
    <row r="1308" spans="1:41" x14ac:dyDescent="0.2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</row>
    <row r="1309" spans="1:41" x14ac:dyDescent="0.2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</row>
    <row r="1310" spans="1:41" x14ac:dyDescent="0.2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</row>
    <row r="1311" spans="1:41" x14ac:dyDescent="0.2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</row>
    <row r="1312" spans="1:41" x14ac:dyDescent="0.2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</row>
    <row r="1313" spans="1:41" x14ac:dyDescent="0.2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</row>
    <row r="1314" spans="1:41" x14ac:dyDescent="0.2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</row>
    <row r="1315" spans="1:41" x14ac:dyDescent="0.2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</row>
    <row r="1316" spans="1:41" x14ac:dyDescent="0.2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</row>
    <row r="1317" spans="1:41" x14ac:dyDescent="0.2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</row>
    <row r="1318" spans="1:41" x14ac:dyDescent="0.2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</row>
    <row r="1319" spans="1:41" x14ac:dyDescent="0.2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</row>
    <row r="1320" spans="1:41" x14ac:dyDescent="0.2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</row>
    <row r="1321" spans="1:41" x14ac:dyDescent="0.2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</row>
    <row r="1322" spans="1:41" x14ac:dyDescent="0.2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</row>
    <row r="1323" spans="1:41" x14ac:dyDescent="0.2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</row>
    <row r="1324" spans="1:41" x14ac:dyDescent="0.2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</row>
    <row r="1325" spans="1:41" x14ac:dyDescent="0.2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</row>
    <row r="1326" spans="1:41" x14ac:dyDescent="0.2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</row>
    <row r="1327" spans="1:41" x14ac:dyDescent="0.2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</row>
    <row r="1328" spans="1:41" x14ac:dyDescent="0.2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</row>
    <row r="1329" spans="1:41" x14ac:dyDescent="0.2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</row>
    <row r="1330" spans="1:41" x14ac:dyDescent="0.2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</row>
    <row r="1331" spans="1:41" x14ac:dyDescent="0.2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</row>
    <row r="1332" spans="1:41" x14ac:dyDescent="0.2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</row>
    <row r="1333" spans="1:41" x14ac:dyDescent="0.2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</row>
    <row r="1334" spans="1:41" x14ac:dyDescent="0.2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</row>
    <row r="1335" spans="1:41" x14ac:dyDescent="0.2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</row>
    <row r="1336" spans="1:41" x14ac:dyDescent="0.2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</row>
    <row r="1337" spans="1:41" x14ac:dyDescent="0.2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</row>
    <row r="1338" spans="1:41" x14ac:dyDescent="0.2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</row>
    <row r="1339" spans="1:41" x14ac:dyDescent="0.2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</row>
    <row r="1340" spans="1:41" x14ac:dyDescent="0.2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</row>
    <row r="1341" spans="1:41" x14ac:dyDescent="0.2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</row>
    <row r="1342" spans="1:41" x14ac:dyDescent="0.2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</row>
    <row r="1343" spans="1:41" x14ac:dyDescent="0.2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</row>
    <row r="1344" spans="1:41" x14ac:dyDescent="0.2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</row>
    <row r="1345" spans="1:41" x14ac:dyDescent="0.2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</row>
    <row r="1346" spans="1:41" x14ac:dyDescent="0.2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</row>
    <row r="1347" spans="1:41" x14ac:dyDescent="0.2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</row>
    <row r="1348" spans="1:41" x14ac:dyDescent="0.2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</row>
    <row r="1349" spans="1:41" x14ac:dyDescent="0.2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</row>
    <row r="1350" spans="1:41" x14ac:dyDescent="0.2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</row>
    <row r="1351" spans="1:41" x14ac:dyDescent="0.2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</row>
    <row r="1352" spans="1:41" x14ac:dyDescent="0.2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</row>
    <row r="1353" spans="1:41" x14ac:dyDescent="0.2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</row>
    <row r="1354" spans="1:41" x14ac:dyDescent="0.2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</row>
    <row r="1355" spans="1:41" x14ac:dyDescent="0.2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</row>
    <row r="1356" spans="1:41" x14ac:dyDescent="0.2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</row>
    <row r="1357" spans="1:41" x14ac:dyDescent="0.2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</row>
    <row r="1358" spans="1:41" x14ac:dyDescent="0.2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</row>
    <row r="1359" spans="1:41" x14ac:dyDescent="0.2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</row>
    <row r="1360" spans="1:41" x14ac:dyDescent="0.2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</row>
    <row r="1361" spans="1:41" x14ac:dyDescent="0.2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</row>
    <row r="1362" spans="1:41" x14ac:dyDescent="0.2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</row>
    <row r="1363" spans="1:41" x14ac:dyDescent="0.2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</row>
    <row r="1364" spans="1:41" x14ac:dyDescent="0.2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</row>
    <row r="1365" spans="1:41" x14ac:dyDescent="0.2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</row>
    <row r="1366" spans="1:41" x14ac:dyDescent="0.2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</row>
    <row r="1367" spans="1:41" x14ac:dyDescent="0.2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</row>
    <row r="1368" spans="1:41" x14ac:dyDescent="0.2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</row>
    <row r="1369" spans="1:41" x14ac:dyDescent="0.2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</row>
    <row r="1370" spans="1:41" x14ac:dyDescent="0.2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</row>
    <row r="1371" spans="1:41" x14ac:dyDescent="0.2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</row>
    <row r="1372" spans="1:41" x14ac:dyDescent="0.2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</row>
    <row r="1373" spans="1:41" x14ac:dyDescent="0.2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</row>
    <row r="1374" spans="1:41" x14ac:dyDescent="0.2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</row>
    <row r="1375" spans="1:41" x14ac:dyDescent="0.2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</row>
    <row r="1376" spans="1:41" x14ac:dyDescent="0.2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</row>
    <row r="1377" spans="1:41" x14ac:dyDescent="0.2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</row>
    <row r="1378" spans="1:41" x14ac:dyDescent="0.2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</row>
    <row r="1379" spans="1:41" x14ac:dyDescent="0.2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</row>
    <row r="1380" spans="1:41" x14ac:dyDescent="0.2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</row>
    <row r="1381" spans="1:41" x14ac:dyDescent="0.2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</row>
    <row r="1382" spans="1:41" x14ac:dyDescent="0.2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</row>
    <row r="1383" spans="1:41" x14ac:dyDescent="0.2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</row>
    <row r="1384" spans="1:41" x14ac:dyDescent="0.2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</row>
    <row r="1385" spans="1:41" x14ac:dyDescent="0.2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</row>
    <row r="1386" spans="1:41" x14ac:dyDescent="0.2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</row>
    <row r="1387" spans="1:41" x14ac:dyDescent="0.2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</row>
    <row r="1388" spans="1:41" x14ac:dyDescent="0.2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</row>
    <row r="1389" spans="1:41" x14ac:dyDescent="0.2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</row>
    <row r="1390" spans="1:41" x14ac:dyDescent="0.2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</row>
    <row r="1391" spans="1:41" x14ac:dyDescent="0.2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</row>
    <row r="1392" spans="1:41" x14ac:dyDescent="0.2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</row>
    <row r="1393" spans="1:41" x14ac:dyDescent="0.2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</row>
    <row r="1394" spans="1:41" x14ac:dyDescent="0.2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</row>
    <row r="1395" spans="1:41" x14ac:dyDescent="0.2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</row>
    <row r="1396" spans="1:41" x14ac:dyDescent="0.2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</row>
    <row r="1397" spans="1:41" x14ac:dyDescent="0.2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</row>
    <row r="1398" spans="1:41" x14ac:dyDescent="0.2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</row>
    <row r="1399" spans="1:41" x14ac:dyDescent="0.2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</row>
    <row r="1400" spans="1:41" x14ac:dyDescent="0.2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</row>
    <row r="1401" spans="1:41" x14ac:dyDescent="0.2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</row>
    <row r="1402" spans="1:41" x14ac:dyDescent="0.2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</row>
    <row r="1403" spans="1:41" x14ac:dyDescent="0.2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</row>
    <row r="1404" spans="1:41" x14ac:dyDescent="0.2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</row>
    <row r="1405" spans="1:41" x14ac:dyDescent="0.2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</row>
    <row r="1406" spans="1:41" x14ac:dyDescent="0.2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</row>
    <row r="1407" spans="1:41" x14ac:dyDescent="0.2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</row>
    <row r="1408" spans="1:41" x14ac:dyDescent="0.2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</row>
    <row r="1409" spans="1:41" x14ac:dyDescent="0.2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</row>
    <row r="1410" spans="1:41" x14ac:dyDescent="0.2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</row>
    <row r="1411" spans="1:41" x14ac:dyDescent="0.2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</row>
    <row r="1412" spans="1:41" x14ac:dyDescent="0.2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</row>
    <row r="1413" spans="1:41" x14ac:dyDescent="0.2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</row>
    <row r="1414" spans="1:41" x14ac:dyDescent="0.2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</row>
    <row r="1415" spans="1:41" x14ac:dyDescent="0.2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</row>
    <row r="1416" spans="1:41" x14ac:dyDescent="0.2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</row>
    <row r="1417" spans="1:41" x14ac:dyDescent="0.2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</row>
    <row r="1418" spans="1:41" x14ac:dyDescent="0.2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</row>
    <row r="1419" spans="1:41" x14ac:dyDescent="0.2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</row>
    <row r="1420" spans="1:41" x14ac:dyDescent="0.2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</row>
    <row r="1421" spans="1:41" x14ac:dyDescent="0.2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</row>
    <row r="1422" spans="1:41" x14ac:dyDescent="0.2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</row>
    <row r="1423" spans="1:41" x14ac:dyDescent="0.2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</row>
    <row r="1424" spans="1:41" x14ac:dyDescent="0.2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</row>
    <row r="1425" spans="1:41" x14ac:dyDescent="0.2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</row>
    <row r="1426" spans="1:41" x14ac:dyDescent="0.2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</row>
    <row r="1427" spans="1:41" x14ac:dyDescent="0.2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</row>
    <row r="1428" spans="1:41" x14ac:dyDescent="0.2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</row>
    <row r="1429" spans="1:41" x14ac:dyDescent="0.2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</row>
    <row r="1430" spans="1:41" x14ac:dyDescent="0.2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</row>
    <row r="1431" spans="1:41" x14ac:dyDescent="0.2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</row>
    <row r="1432" spans="1:41" x14ac:dyDescent="0.2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</row>
    <row r="1433" spans="1:41" x14ac:dyDescent="0.2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</row>
    <row r="1434" spans="1:41" x14ac:dyDescent="0.2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</row>
    <row r="1435" spans="1:41" x14ac:dyDescent="0.2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</row>
    <row r="1436" spans="1:41" x14ac:dyDescent="0.2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</row>
    <row r="1437" spans="1:41" x14ac:dyDescent="0.2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</row>
    <row r="1438" spans="1:41" x14ac:dyDescent="0.2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</row>
    <row r="1439" spans="1:41" x14ac:dyDescent="0.2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</row>
    <row r="1440" spans="1:41" x14ac:dyDescent="0.2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</row>
    <row r="1441" spans="1:41" x14ac:dyDescent="0.2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</row>
    <row r="1442" spans="1:41" x14ac:dyDescent="0.2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</row>
    <row r="1443" spans="1:41" x14ac:dyDescent="0.2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</row>
    <row r="1444" spans="1:41" x14ac:dyDescent="0.2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</row>
    <row r="1445" spans="1:41" x14ac:dyDescent="0.2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</row>
    <row r="1446" spans="1:41" x14ac:dyDescent="0.2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</row>
    <row r="1447" spans="1:41" x14ac:dyDescent="0.2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</row>
    <row r="1448" spans="1:41" x14ac:dyDescent="0.2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</row>
    <row r="1449" spans="1:41" x14ac:dyDescent="0.2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</row>
    <row r="1450" spans="1:41" x14ac:dyDescent="0.2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</row>
    <row r="1451" spans="1:41" x14ac:dyDescent="0.2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</row>
    <row r="1452" spans="1:41" x14ac:dyDescent="0.2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</row>
    <row r="1453" spans="1:41" x14ac:dyDescent="0.2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</row>
    <row r="1454" spans="1:41" x14ac:dyDescent="0.2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</row>
    <row r="1455" spans="1:41" x14ac:dyDescent="0.2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</row>
    <row r="1456" spans="1:41" x14ac:dyDescent="0.2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</row>
    <row r="1457" spans="1:41" x14ac:dyDescent="0.2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</row>
    <row r="1458" spans="1:41" x14ac:dyDescent="0.2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</row>
    <row r="1459" spans="1:41" x14ac:dyDescent="0.2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</row>
    <row r="1460" spans="1:41" x14ac:dyDescent="0.2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</row>
    <row r="1461" spans="1:41" x14ac:dyDescent="0.2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</row>
    <row r="1462" spans="1:41" x14ac:dyDescent="0.2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</row>
    <row r="1463" spans="1:41" x14ac:dyDescent="0.2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</row>
    <row r="1464" spans="1:41" x14ac:dyDescent="0.2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</row>
    <row r="1465" spans="1:41" x14ac:dyDescent="0.2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</row>
    <row r="1466" spans="1:41" x14ac:dyDescent="0.2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</row>
    <row r="1467" spans="1:41" x14ac:dyDescent="0.2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</row>
    <row r="1468" spans="1:41" x14ac:dyDescent="0.2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</row>
    <row r="1469" spans="1:41" x14ac:dyDescent="0.2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</row>
    <row r="1470" spans="1:41" x14ac:dyDescent="0.2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</row>
    <row r="1471" spans="1:41" x14ac:dyDescent="0.2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</row>
    <row r="1472" spans="1:41" x14ac:dyDescent="0.2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</row>
    <row r="1473" spans="1:41" x14ac:dyDescent="0.2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</row>
    <row r="1474" spans="1:41" x14ac:dyDescent="0.2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</row>
    <row r="1475" spans="1:41" x14ac:dyDescent="0.2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</row>
    <row r="1476" spans="1:41" x14ac:dyDescent="0.2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</row>
    <row r="1477" spans="1:41" x14ac:dyDescent="0.2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</row>
    <row r="1478" spans="1:41" x14ac:dyDescent="0.2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</row>
    <row r="1479" spans="1:41" x14ac:dyDescent="0.2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</row>
    <row r="1480" spans="1:41" x14ac:dyDescent="0.2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</row>
    <row r="1481" spans="1:41" x14ac:dyDescent="0.2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</row>
    <row r="1482" spans="1:41" x14ac:dyDescent="0.2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</row>
    <row r="1483" spans="1:41" x14ac:dyDescent="0.2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</row>
    <row r="1484" spans="1:41" x14ac:dyDescent="0.2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</row>
    <row r="1485" spans="1:41" x14ac:dyDescent="0.2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</row>
    <row r="1486" spans="1:41" x14ac:dyDescent="0.2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</row>
    <row r="1487" spans="1:41" x14ac:dyDescent="0.2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</row>
    <row r="1488" spans="1:41" x14ac:dyDescent="0.2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</row>
    <row r="1489" spans="1:41" x14ac:dyDescent="0.2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</row>
    <row r="1490" spans="1:41" x14ac:dyDescent="0.2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</row>
    <row r="1491" spans="1:41" x14ac:dyDescent="0.2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</row>
    <row r="1492" spans="1:41" x14ac:dyDescent="0.2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</row>
    <row r="1493" spans="1:41" x14ac:dyDescent="0.2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</row>
    <row r="1494" spans="1:41" x14ac:dyDescent="0.2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</row>
    <row r="1495" spans="1:41" x14ac:dyDescent="0.2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</row>
    <row r="1496" spans="1:41" x14ac:dyDescent="0.2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</row>
    <row r="1497" spans="1:41" x14ac:dyDescent="0.2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</row>
    <row r="1498" spans="1:41" x14ac:dyDescent="0.2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</row>
    <row r="1499" spans="1:41" x14ac:dyDescent="0.2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</row>
    <row r="1500" spans="1:41" x14ac:dyDescent="0.2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</row>
    <row r="1501" spans="1:41" x14ac:dyDescent="0.2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</row>
    <row r="1502" spans="1:41" x14ac:dyDescent="0.2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</row>
    <row r="1503" spans="1:41" x14ac:dyDescent="0.2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</row>
    <row r="1504" spans="1:41" x14ac:dyDescent="0.2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</row>
    <row r="1505" spans="1:41" x14ac:dyDescent="0.2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</row>
    <row r="1506" spans="1:41" x14ac:dyDescent="0.2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</row>
    <row r="1507" spans="1:41" x14ac:dyDescent="0.2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</row>
    <row r="1508" spans="1:41" x14ac:dyDescent="0.2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</row>
    <row r="1509" spans="1:41" x14ac:dyDescent="0.2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</row>
    <row r="1510" spans="1:41" x14ac:dyDescent="0.2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</row>
    <row r="1511" spans="1:41" x14ac:dyDescent="0.2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</row>
    <row r="1512" spans="1:41" x14ac:dyDescent="0.2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</row>
    <row r="1513" spans="1:41" x14ac:dyDescent="0.2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</row>
    <row r="1514" spans="1:41" x14ac:dyDescent="0.2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</row>
    <row r="1515" spans="1:41" x14ac:dyDescent="0.2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</row>
    <row r="1516" spans="1:41" x14ac:dyDescent="0.2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</row>
    <row r="1517" spans="1:41" x14ac:dyDescent="0.2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</row>
    <row r="1518" spans="1:41" x14ac:dyDescent="0.2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</row>
    <row r="1519" spans="1:41" x14ac:dyDescent="0.2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</row>
    <row r="1520" spans="1:41" x14ac:dyDescent="0.2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</row>
    <row r="1521" spans="1:41" x14ac:dyDescent="0.2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</row>
    <row r="1522" spans="1:41" x14ac:dyDescent="0.2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</row>
    <row r="1523" spans="1:41" x14ac:dyDescent="0.2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</row>
    <row r="1524" spans="1:41" x14ac:dyDescent="0.2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</row>
    <row r="1525" spans="1:41" x14ac:dyDescent="0.2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</row>
    <row r="1526" spans="1:41" x14ac:dyDescent="0.2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</row>
    <row r="1527" spans="1:41" x14ac:dyDescent="0.2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</row>
    <row r="1528" spans="1:41" x14ac:dyDescent="0.2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</row>
    <row r="1529" spans="1:41" x14ac:dyDescent="0.2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</row>
    <row r="1530" spans="1:41" x14ac:dyDescent="0.2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</row>
    <row r="1531" spans="1:41" x14ac:dyDescent="0.2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</row>
    <row r="1532" spans="1:41" x14ac:dyDescent="0.2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</row>
    <row r="1533" spans="1:41" x14ac:dyDescent="0.2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</row>
    <row r="1534" spans="1:41" x14ac:dyDescent="0.2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</row>
    <row r="1535" spans="1:41" x14ac:dyDescent="0.2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</row>
    <row r="1536" spans="1:41" x14ac:dyDescent="0.2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</row>
    <row r="1537" spans="1:41" x14ac:dyDescent="0.2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</row>
    <row r="1538" spans="1:41" x14ac:dyDescent="0.2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</row>
    <row r="1539" spans="1:41" x14ac:dyDescent="0.2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</row>
    <row r="1540" spans="1:41" x14ac:dyDescent="0.2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</row>
    <row r="1541" spans="1:41" x14ac:dyDescent="0.2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</row>
    <row r="1542" spans="1:41" x14ac:dyDescent="0.2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</row>
    <row r="1543" spans="1:41" x14ac:dyDescent="0.2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</row>
    <row r="1544" spans="1:41" x14ac:dyDescent="0.2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</row>
    <row r="1545" spans="1:41" x14ac:dyDescent="0.2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</row>
    <row r="1546" spans="1:41" x14ac:dyDescent="0.2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</row>
    <row r="1547" spans="1:41" x14ac:dyDescent="0.2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</row>
    <row r="1548" spans="1:41" x14ac:dyDescent="0.2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</row>
    <row r="1549" spans="1:41" x14ac:dyDescent="0.2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</row>
    <row r="1550" spans="1:41" x14ac:dyDescent="0.2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</row>
    <row r="1551" spans="1:41" x14ac:dyDescent="0.2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</row>
    <row r="1552" spans="1:41" x14ac:dyDescent="0.2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</row>
    <row r="1553" spans="1:41" x14ac:dyDescent="0.2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</row>
    <row r="1554" spans="1:41" x14ac:dyDescent="0.2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</row>
    <row r="1555" spans="1:41" x14ac:dyDescent="0.2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</row>
    <row r="1556" spans="1:41" x14ac:dyDescent="0.2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</row>
    <row r="1557" spans="1:41" x14ac:dyDescent="0.2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</row>
    <row r="1558" spans="1:41" x14ac:dyDescent="0.2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</row>
    <row r="1559" spans="1:41" x14ac:dyDescent="0.2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</row>
    <row r="1560" spans="1:41" x14ac:dyDescent="0.2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</row>
    <row r="1561" spans="1:41" x14ac:dyDescent="0.2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</row>
    <row r="1562" spans="1:41" x14ac:dyDescent="0.2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</row>
    <row r="1563" spans="1:41" x14ac:dyDescent="0.2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</row>
    <row r="1564" spans="1:41" x14ac:dyDescent="0.2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</row>
    <row r="1565" spans="1:41" x14ac:dyDescent="0.2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</row>
    <row r="1566" spans="1:41" x14ac:dyDescent="0.2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</row>
    <row r="1567" spans="1:41" x14ac:dyDescent="0.2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</row>
    <row r="1568" spans="1:41" x14ac:dyDescent="0.2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</row>
    <row r="1569" spans="1:41" x14ac:dyDescent="0.2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</row>
    <row r="1570" spans="1:41" x14ac:dyDescent="0.2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</row>
    <row r="1571" spans="1:41" x14ac:dyDescent="0.2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</row>
    <row r="1572" spans="1:41" x14ac:dyDescent="0.2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</row>
    <row r="1573" spans="1:41" x14ac:dyDescent="0.2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</row>
    <row r="1574" spans="1:41" x14ac:dyDescent="0.2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</row>
    <row r="1575" spans="1:41" x14ac:dyDescent="0.2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</row>
    <row r="1576" spans="1:41" x14ac:dyDescent="0.2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</row>
    <row r="1577" spans="1:41" x14ac:dyDescent="0.2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</row>
    <row r="1578" spans="1:41" x14ac:dyDescent="0.2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</row>
    <row r="1579" spans="1:41" x14ac:dyDescent="0.2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</row>
    <row r="1580" spans="1:41" x14ac:dyDescent="0.2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</row>
    <row r="1581" spans="1:41" x14ac:dyDescent="0.2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</row>
    <row r="1582" spans="1:41" x14ac:dyDescent="0.2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</row>
    <row r="1583" spans="1:41" x14ac:dyDescent="0.2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</row>
    <row r="1584" spans="1:41" x14ac:dyDescent="0.2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</row>
    <row r="1585" spans="1:41" x14ac:dyDescent="0.2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</row>
    <row r="1586" spans="1:41" x14ac:dyDescent="0.2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</row>
    <row r="1587" spans="1:41" x14ac:dyDescent="0.2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</row>
    <row r="1588" spans="1:41" x14ac:dyDescent="0.2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</row>
    <row r="1589" spans="1:41" x14ac:dyDescent="0.2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</row>
    <row r="1590" spans="1:41" x14ac:dyDescent="0.2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</row>
    <row r="1591" spans="1:41" x14ac:dyDescent="0.2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</row>
    <row r="1592" spans="1:41" x14ac:dyDescent="0.2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</row>
    <row r="1593" spans="1:41" x14ac:dyDescent="0.2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</row>
    <row r="1594" spans="1:41" x14ac:dyDescent="0.2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</row>
    <row r="1595" spans="1:41" x14ac:dyDescent="0.2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</row>
    <row r="1596" spans="1:41" x14ac:dyDescent="0.2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</row>
    <row r="1597" spans="1:41" x14ac:dyDescent="0.2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</row>
    <row r="1598" spans="1:41" x14ac:dyDescent="0.2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</row>
    <row r="1599" spans="1:41" x14ac:dyDescent="0.2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</row>
    <row r="1600" spans="1:41" x14ac:dyDescent="0.2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</row>
    <row r="1601" spans="1:41" x14ac:dyDescent="0.2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</row>
    <row r="1602" spans="1:41" x14ac:dyDescent="0.2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</row>
    <row r="1603" spans="1:41" x14ac:dyDescent="0.2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</row>
    <row r="1604" spans="1:41" x14ac:dyDescent="0.2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</row>
    <row r="1605" spans="1:41" x14ac:dyDescent="0.2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</row>
    <row r="1606" spans="1:41" x14ac:dyDescent="0.2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</row>
    <row r="1607" spans="1:41" x14ac:dyDescent="0.2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</row>
    <row r="1608" spans="1:41" x14ac:dyDescent="0.2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</row>
    <row r="1609" spans="1:41" x14ac:dyDescent="0.2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</row>
    <row r="1610" spans="1:41" x14ac:dyDescent="0.2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</row>
    <row r="1611" spans="1:41" x14ac:dyDescent="0.2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</row>
    <row r="1612" spans="1:41" x14ac:dyDescent="0.2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</row>
    <row r="1613" spans="1:41" x14ac:dyDescent="0.2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</row>
    <row r="1614" spans="1:41" x14ac:dyDescent="0.2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</row>
    <row r="1615" spans="1:41" x14ac:dyDescent="0.2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</row>
    <row r="1616" spans="1:41" x14ac:dyDescent="0.2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1"/>
      <c r="AN1616" s="11"/>
      <c r="AO1616" s="11"/>
    </row>
    <row r="1617" spans="1:41" x14ac:dyDescent="0.2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</row>
    <row r="1618" spans="1:41" x14ac:dyDescent="0.2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</row>
    <row r="1619" spans="1:41" x14ac:dyDescent="0.2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1"/>
      <c r="AN1619" s="11"/>
      <c r="AO1619" s="11"/>
    </row>
    <row r="1620" spans="1:41" x14ac:dyDescent="0.2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1"/>
      <c r="AL1620" s="11"/>
      <c r="AM1620" s="11"/>
      <c r="AN1620" s="11"/>
      <c r="AO1620" s="11"/>
    </row>
    <row r="1621" spans="1:41" x14ac:dyDescent="0.2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1"/>
      <c r="AL1621" s="11"/>
      <c r="AM1621" s="11"/>
      <c r="AN1621" s="11"/>
      <c r="AO1621" s="11"/>
    </row>
    <row r="1622" spans="1:41" x14ac:dyDescent="0.2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1"/>
      <c r="AL1622" s="11"/>
      <c r="AM1622" s="11"/>
      <c r="AN1622" s="11"/>
      <c r="AO1622" s="11"/>
    </row>
    <row r="1623" spans="1:41" x14ac:dyDescent="0.2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</row>
    <row r="1624" spans="1:41" x14ac:dyDescent="0.2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1"/>
      <c r="AL1624" s="11"/>
      <c r="AM1624" s="11"/>
      <c r="AN1624" s="11"/>
      <c r="AO1624" s="11"/>
    </row>
    <row r="1625" spans="1:41" x14ac:dyDescent="0.2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1"/>
      <c r="AL1625" s="11"/>
      <c r="AM1625" s="11"/>
      <c r="AN1625" s="11"/>
      <c r="AO1625" s="11"/>
    </row>
    <row r="1626" spans="1:41" x14ac:dyDescent="0.2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1"/>
      <c r="AL1626" s="11"/>
      <c r="AM1626" s="11"/>
      <c r="AN1626" s="11"/>
      <c r="AO1626" s="11"/>
    </row>
    <row r="1627" spans="1:41" x14ac:dyDescent="0.2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</row>
    <row r="1628" spans="1:41" x14ac:dyDescent="0.2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</row>
    <row r="1629" spans="1:41" x14ac:dyDescent="0.2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</row>
    <row r="1630" spans="1:41" x14ac:dyDescent="0.2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1"/>
      <c r="AN1630" s="11"/>
      <c r="AO1630" s="11"/>
    </row>
    <row r="1631" spans="1:41" x14ac:dyDescent="0.2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1"/>
      <c r="AN1631" s="11"/>
      <c r="AO1631" s="11"/>
    </row>
    <row r="1632" spans="1:41" x14ac:dyDescent="0.2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</row>
    <row r="1633" spans="1:41" x14ac:dyDescent="0.2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</row>
    <row r="1634" spans="1:41" x14ac:dyDescent="0.2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</row>
    <row r="1635" spans="1:41" x14ac:dyDescent="0.2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</row>
    <row r="1636" spans="1:41" x14ac:dyDescent="0.2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</row>
    <row r="1637" spans="1:41" x14ac:dyDescent="0.2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</row>
  </sheetData>
  <sheetProtection password="E8D8" sheet="1" objects="1" scenarios="1" selectLockedCells="1"/>
  <mergeCells count="17">
    <mergeCell ref="P8:P9"/>
    <mergeCell ref="A1:P1"/>
    <mergeCell ref="A2:P2"/>
    <mergeCell ref="A4:P4"/>
    <mergeCell ref="A5:P5"/>
    <mergeCell ref="A3:P3"/>
    <mergeCell ref="H8:H9"/>
    <mergeCell ref="A10:P10"/>
    <mergeCell ref="K8:K9"/>
    <mergeCell ref="L8:L9"/>
    <mergeCell ref="M8:M9"/>
    <mergeCell ref="N8:N9"/>
    <mergeCell ref="A8:F9"/>
    <mergeCell ref="G8:G9"/>
    <mergeCell ref="I8:I9"/>
    <mergeCell ref="J8:J9"/>
    <mergeCell ref="O8:O9"/>
  </mergeCells>
  <phoneticPr fontId="2" type="noConversion"/>
  <dataValidations count="2">
    <dataValidation allowBlank="1" showInputMessage="1" sqref="I12:L40 N12:P40"/>
    <dataValidation type="decimal" allowBlank="1" showInputMessage="1" sqref="M12:M40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7d&amp;U
Page &amp;P of &amp;N&amp;C&amp;"Arial,Bold"&amp;8 MAXIMUM SAVINGS BANK, INC.  [ 03-070011 ]
 As of: June 30, 2019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CM1638"/>
  <sheetViews>
    <sheetView zoomScale="75" workbookViewId="0">
      <pane xSplit="8" ySplit="9" topLeftCell="I10" activePane="bottomRight" state="frozen"/>
      <selection activeCell="M13" sqref="A1:IV65536"/>
      <selection pane="topRight" activeCell="M13" sqref="A1:IV65536"/>
      <selection pane="bottomLeft" activeCell="M13" sqref="A1:IV65536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7109375" customWidth="1"/>
    <col min="7" max="7" width="17.7109375" bestFit="1" customWidth="1"/>
    <col min="8" max="8" width="10.42578125" customWidth="1"/>
    <col min="9" max="16" width="25.7109375" customWidth="1"/>
  </cols>
  <sheetData>
    <row r="1" spans="1:28" s="124" customFormat="1" ht="12.75" customHeight="1" x14ac:dyDescent="0.2">
      <c r="A1" s="310" t="s">
        <v>465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</row>
    <row r="2" spans="1:28" s="124" customFormat="1" ht="12.75" customHeight="1" x14ac:dyDescent="0.2">
      <c r="A2" s="310" t="s">
        <v>253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</row>
    <row r="3" spans="1:28" s="124" customFormat="1" ht="12.75" customHeight="1" x14ac:dyDescent="0.2">
      <c r="A3" s="310" t="s">
        <v>5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</row>
    <row r="4" spans="1:28" s="124" customFormat="1" ht="12.75" customHeight="1" x14ac:dyDescent="0.2">
      <c r="A4" s="310" t="s">
        <v>1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1:28" ht="12.75" hidden="1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2.75" customHeight="1" x14ac:dyDescent="0.2">
      <c r="L6" s="1"/>
      <c r="M6" s="1"/>
      <c r="N6" s="1"/>
      <c r="O6" s="1"/>
      <c r="P6" s="1"/>
    </row>
    <row r="7" spans="1:28" ht="12.75" customHeight="1" x14ac:dyDescent="0.2">
      <c r="A7" s="315" t="s">
        <v>2</v>
      </c>
      <c r="B7" s="316"/>
      <c r="C7" s="316"/>
      <c r="D7" s="316"/>
      <c r="E7" s="316"/>
      <c r="F7" s="317"/>
      <c r="G7" s="308" t="s">
        <v>3</v>
      </c>
      <c r="H7" s="290" t="s">
        <v>554</v>
      </c>
      <c r="I7" s="305" t="s">
        <v>254</v>
      </c>
      <c r="J7" s="304" t="s">
        <v>255</v>
      </c>
      <c r="K7" s="304" t="s">
        <v>473</v>
      </c>
      <c r="L7" s="304" t="s">
        <v>474</v>
      </c>
      <c r="M7" s="303" t="s">
        <v>258</v>
      </c>
      <c r="N7" s="303" t="s">
        <v>259</v>
      </c>
      <c r="O7" s="304" t="s">
        <v>260</v>
      </c>
      <c r="P7" s="303" t="s">
        <v>261</v>
      </c>
    </row>
    <row r="8" spans="1:28" x14ac:dyDescent="0.2">
      <c r="A8" s="318"/>
      <c r="B8" s="319"/>
      <c r="C8" s="319"/>
      <c r="D8" s="319"/>
      <c r="E8" s="319"/>
      <c r="F8" s="320"/>
      <c r="G8" s="309"/>
      <c r="H8" s="291"/>
      <c r="I8" s="306"/>
      <c r="J8" s="307"/>
      <c r="K8" s="307"/>
      <c r="L8" s="291"/>
      <c r="M8" s="291"/>
      <c r="N8" s="291"/>
      <c r="O8" s="291"/>
      <c r="P8" s="291"/>
    </row>
    <row r="9" spans="1:28" s="25" customFormat="1" ht="17.25" customHeight="1" x14ac:dyDescent="0.2">
      <c r="A9" s="312" t="s">
        <v>262</v>
      </c>
      <c r="B9" s="313"/>
      <c r="C9" s="313"/>
      <c r="D9" s="313"/>
      <c r="E9" s="313"/>
      <c r="F9" s="313"/>
      <c r="G9" s="313"/>
      <c r="H9" s="313"/>
      <c r="I9" s="313"/>
      <c r="J9" s="313"/>
      <c r="K9" s="313"/>
      <c r="L9" s="313"/>
      <c r="M9" s="313"/>
      <c r="N9" s="313"/>
      <c r="O9" s="313"/>
      <c r="P9" s="314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">
      <c r="A10" s="189" t="s">
        <v>263</v>
      </c>
      <c r="B10" s="190"/>
      <c r="C10" s="190"/>
      <c r="D10" s="190"/>
      <c r="E10" s="190"/>
      <c r="F10" s="65"/>
      <c r="G10" s="138"/>
      <c r="H10" s="65"/>
      <c r="I10" s="67"/>
      <c r="J10" s="67"/>
      <c r="K10" s="67"/>
      <c r="L10" s="67"/>
      <c r="M10" s="67"/>
      <c r="N10" s="67"/>
      <c r="O10" s="67"/>
      <c r="P10" s="67"/>
    </row>
    <row r="11" spans="1:28" x14ac:dyDescent="0.2">
      <c r="A11" s="191" t="s">
        <v>265</v>
      </c>
      <c r="B11" s="189" t="s">
        <v>11</v>
      </c>
      <c r="C11" s="190"/>
      <c r="D11" s="190"/>
      <c r="E11" s="190"/>
      <c r="F11" s="65"/>
      <c r="G11" s="144" t="s">
        <v>555</v>
      </c>
      <c r="H11" s="65"/>
      <c r="I11" s="12">
        <f>SUM(I12,I24,I25,I28)</f>
        <v>0</v>
      </c>
      <c r="J11" s="12">
        <f>SUM(J12,J24,J25,J28)</f>
        <v>0</v>
      </c>
      <c r="K11" s="12">
        <f>SUM(K12,K24,K25,K28)</f>
        <v>0</v>
      </c>
      <c r="L11" s="12">
        <f>SUM(L12,L24,L25,L28)</f>
        <v>0</v>
      </c>
      <c r="M11" s="12">
        <f>SUM(M12,M24,M25,M28)</f>
        <v>0</v>
      </c>
      <c r="N11" s="12">
        <f t="shared" ref="N11:N32" si="0">SUM(I11-J11+K11-L11+M11)</f>
        <v>0</v>
      </c>
      <c r="O11" s="12">
        <f>SUM(O12,O24,O25,O28)</f>
        <v>0</v>
      </c>
      <c r="P11" s="12">
        <f>SUM(P12,P24,P25,P28)</f>
        <v>0</v>
      </c>
    </row>
    <row r="12" spans="1:28" x14ac:dyDescent="0.2">
      <c r="A12" s="192"/>
      <c r="B12" s="190" t="s">
        <v>267</v>
      </c>
      <c r="C12" s="190" t="s">
        <v>514</v>
      </c>
      <c r="D12" s="190"/>
      <c r="E12" s="190"/>
      <c r="F12" s="65"/>
      <c r="G12" s="144" t="s">
        <v>556</v>
      </c>
      <c r="H12" s="65"/>
      <c r="I12" s="12">
        <f>SUM(I13,I19,I20)</f>
        <v>0</v>
      </c>
      <c r="J12" s="12">
        <f>SUM(J13,J19,J20)</f>
        <v>0</v>
      </c>
      <c r="K12" s="12">
        <f>SUM(K13,K19,K20)</f>
        <v>0</v>
      </c>
      <c r="L12" s="12">
        <f>SUM(L13,L19,L20)</f>
        <v>0</v>
      </c>
      <c r="M12" s="12">
        <f>SUM(M13,M19,M20)</f>
        <v>0</v>
      </c>
      <c r="N12" s="12">
        <f t="shared" si="0"/>
        <v>0</v>
      </c>
      <c r="O12" s="12">
        <f>SUM(O13,O19,O20)</f>
        <v>0</v>
      </c>
      <c r="P12" s="12">
        <f>SUM(P13,P19,P20)</f>
        <v>0</v>
      </c>
    </row>
    <row r="13" spans="1:28" x14ac:dyDescent="0.2">
      <c r="A13" s="192"/>
      <c r="B13" s="190"/>
      <c r="C13" s="193" t="s">
        <v>16</v>
      </c>
      <c r="D13" s="190" t="s">
        <v>20</v>
      </c>
      <c r="E13" s="190"/>
      <c r="F13" s="65"/>
      <c r="G13" s="144" t="s">
        <v>557</v>
      </c>
      <c r="H13" s="65"/>
      <c r="I13" s="68">
        <f>I14+I15+I16</f>
        <v>0</v>
      </c>
      <c r="J13" s="68">
        <f t="shared" ref="J13:P13" si="1">J14+J15+J16</f>
        <v>0</v>
      </c>
      <c r="K13" s="68">
        <f t="shared" si="1"/>
        <v>0</v>
      </c>
      <c r="L13" s="68">
        <f t="shared" si="1"/>
        <v>0</v>
      </c>
      <c r="M13" s="68">
        <f t="shared" si="1"/>
        <v>0</v>
      </c>
      <c r="N13" s="28">
        <f t="shared" si="0"/>
        <v>0</v>
      </c>
      <c r="O13" s="68">
        <f t="shared" si="1"/>
        <v>0</v>
      </c>
      <c r="P13" s="68">
        <f t="shared" si="1"/>
        <v>0</v>
      </c>
    </row>
    <row r="14" spans="1:28" x14ac:dyDescent="0.2">
      <c r="A14" s="192"/>
      <c r="B14" s="190"/>
      <c r="C14" s="193"/>
      <c r="D14" s="194" t="s">
        <v>273</v>
      </c>
      <c r="E14" s="194" t="s">
        <v>515</v>
      </c>
      <c r="F14" s="195"/>
      <c r="G14" s="145" t="s">
        <v>530</v>
      </c>
      <c r="H14" s="65"/>
      <c r="I14" s="58"/>
      <c r="J14" s="58"/>
      <c r="K14" s="58"/>
      <c r="L14" s="58"/>
      <c r="M14" s="58"/>
      <c r="N14" s="28">
        <f t="shared" si="0"/>
        <v>0</v>
      </c>
      <c r="O14" s="58"/>
      <c r="P14" s="58"/>
    </row>
    <row r="15" spans="1:28" x14ac:dyDescent="0.2">
      <c r="A15" s="192"/>
      <c r="B15" s="190"/>
      <c r="C15" s="193"/>
      <c r="D15" s="194" t="s">
        <v>275</v>
      </c>
      <c r="E15" s="196" t="s">
        <v>517</v>
      </c>
      <c r="F15" s="195"/>
      <c r="G15" s="145" t="s">
        <v>531</v>
      </c>
      <c r="H15" s="65"/>
      <c r="I15" s="58"/>
      <c r="J15" s="58"/>
      <c r="K15" s="58"/>
      <c r="L15" s="58"/>
      <c r="M15" s="58"/>
      <c r="N15" s="28">
        <f t="shared" si="0"/>
        <v>0</v>
      </c>
      <c r="O15" s="58"/>
      <c r="P15" s="58"/>
    </row>
    <row r="16" spans="1:28" x14ac:dyDescent="0.2">
      <c r="A16" s="192"/>
      <c r="B16" s="190"/>
      <c r="C16" s="193"/>
      <c r="D16" s="194" t="s">
        <v>277</v>
      </c>
      <c r="E16" s="196" t="s">
        <v>519</v>
      </c>
      <c r="F16" s="195"/>
      <c r="G16" s="145" t="s">
        <v>532</v>
      </c>
      <c r="H16" s="208" t="s">
        <v>508</v>
      </c>
      <c r="I16" s="68">
        <f>SUM(I17:I18)</f>
        <v>0</v>
      </c>
      <c r="J16" s="68">
        <f>SUM(J17:J18)</f>
        <v>0</v>
      </c>
      <c r="K16" s="68">
        <f>SUM(K17:K18)</f>
        <v>0</v>
      </c>
      <c r="L16" s="68">
        <f>SUM(L17:L18)</f>
        <v>0</v>
      </c>
      <c r="M16" s="68">
        <f>SUM(M17:M18)</f>
        <v>0</v>
      </c>
      <c r="N16" s="28">
        <f t="shared" si="0"/>
        <v>0</v>
      </c>
      <c r="O16" s="68">
        <f>SUM(O17:O18)</f>
        <v>0</v>
      </c>
      <c r="P16" s="68">
        <f>SUM(P17:P18)</f>
        <v>0</v>
      </c>
    </row>
    <row r="17" spans="1:16" x14ac:dyDescent="0.2">
      <c r="A17" s="192"/>
      <c r="B17" s="190"/>
      <c r="C17" s="193"/>
      <c r="D17" s="194"/>
      <c r="E17" s="196"/>
      <c r="F17" s="130"/>
      <c r="G17" s="145"/>
      <c r="H17" s="209">
        <v>1</v>
      </c>
      <c r="I17" s="58"/>
      <c r="J17" s="58"/>
      <c r="K17" s="58"/>
      <c r="L17" s="58"/>
      <c r="M17" s="58"/>
      <c r="N17" s="28">
        <f t="shared" si="0"/>
        <v>0</v>
      </c>
      <c r="O17" s="58"/>
      <c r="P17" s="58"/>
    </row>
    <row r="18" spans="1:16" x14ac:dyDescent="0.2">
      <c r="A18" s="192"/>
      <c r="B18" s="190"/>
      <c r="C18" s="193"/>
      <c r="D18" s="194"/>
      <c r="E18" s="196"/>
      <c r="F18" s="195"/>
      <c r="G18" s="145"/>
      <c r="H18" s="210" t="str">
        <f>CHAR(132)</f>
        <v>„</v>
      </c>
      <c r="I18" s="136"/>
      <c r="J18" s="136"/>
      <c r="K18" s="136"/>
      <c r="L18" s="136"/>
      <c r="M18" s="136"/>
      <c r="N18" s="28"/>
      <c r="O18" s="136"/>
      <c r="P18" s="136"/>
    </row>
    <row r="19" spans="1:16" x14ac:dyDescent="0.2">
      <c r="A19" s="192"/>
      <c r="B19" s="190"/>
      <c r="C19" s="193" t="s">
        <v>37</v>
      </c>
      <c r="D19" s="190" t="s">
        <v>23</v>
      </c>
      <c r="E19" s="190"/>
      <c r="F19" s="65"/>
      <c r="G19" s="144" t="s">
        <v>558</v>
      </c>
      <c r="H19" s="65"/>
      <c r="I19" s="50"/>
      <c r="J19" s="50"/>
      <c r="K19" s="50"/>
      <c r="L19" s="50"/>
      <c r="M19" s="50"/>
      <c r="N19" s="28">
        <f t="shared" si="0"/>
        <v>0</v>
      </c>
      <c r="O19" s="50"/>
      <c r="P19" s="50"/>
    </row>
    <row r="20" spans="1:16" x14ac:dyDescent="0.2">
      <c r="A20" s="192"/>
      <c r="B20" s="190"/>
      <c r="C20" s="193" t="s">
        <v>48</v>
      </c>
      <c r="D20" s="190" t="s">
        <v>271</v>
      </c>
      <c r="E20" s="190"/>
      <c r="F20" s="65"/>
      <c r="G20" s="144" t="s">
        <v>559</v>
      </c>
      <c r="H20" s="65"/>
      <c r="I20" s="12">
        <f>SUM(I21,I22,I23)</f>
        <v>0</v>
      </c>
      <c r="J20" s="12">
        <f>SUM(J21,J22,J23)</f>
        <v>0</v>
      </c>
      <c r="K20" s="12">
        <f>SUM(K21,K22,K23)</f>
        <v>0</v>
      </c>
      <c r="L20" s="12">
        <f>SUM(L21,L22,L23)</f>
        <v>0</v>
      </c>
      <c r="M20" s="12">
        <f>SUM(M21,M22,M23)</f>
        <v>0</v>
      </c>
      <c r="N20" s="12">
        <f t="shared" si="0"/>
        <v>0</v>
      </c>
      <c r="O20" s="12">
        <f>SUM(O21,O22,O23)</f>
        <v>0</v>
      </c>
      <c r="P20" s="12">
        <f>SUM(P21,P22,P23)</f>
        <v>0</v>
      </c>
    </row>
    <row r="21" spans="1:16" x14ac:dyDescent="0.2">
      <c r="A21" s="192"/>
      <c r="B21" s="190"/>
      <c r="C21" s="190"/>
      <c r="D21" s="190" t="s">
        <v>273</v>
      </c>
      <c r="E21" s="190" t="s">
        <v>29</v>
      </c>
      <c r="F21" s="65"/>
      <c r="G21" s="144" t="s">
        <v>466</v>
      </c>
      <c r="H21" s="65"/>
      <c r="I21" s="50"/>
      <c r="J21" s="50"/>
      <c r="K21" s="50"/>
      <c r="L21" s="50"/>
      <c r="M21" s="50"/>
      <c r="N21" s="28">
        <f t="shared" si="0"/>
        <v>0</v>
      </c>
      <c r="O21" s="50"/>
      <c r="P21" s="50"/>
    </row>
    <row r="22" spans="1:16" x14ac:dyDescent="0.2">
      <c r="A22" s="192"/>
      <c r="B22" s="190"/>
      <c r="C22" s="190"/>
      <c r="D22" s="190" t="s">
        <v>275</v>
      </c>
      <c r="E22" s="190" t="s">
        <v>32</v>
      </c>
      <c r="F22" s="65"/>
      <c r="G22" s="144" t="s">
        <v>467</v>
      </c>
      <c r="H22" s="65"/>
      <c r="I22" s="50"/>
      <c r="J22" s="50"/>
      <c r="K22" s="50"/>
      <c r="L22" s="50"/>
      <c r="M22" s="50"/>
      <c r="N22" s="28">
        <f t="shared" si="0"/>
        <v>0</v>
      </c>
      <c r="O22" s="50"/>
      <c r="P22" s="50"/>
    </row>
    <row r="23" spans="1:16" ht="12.75" customHeight="1" x14ac:dyDescent="0.2">
      <c r="A23" s="192"/>
      <c r="B23" s="190"/>
      <c r="C23" s="190"/>
      <c r="D23" s="190" t="s">
        <v>277</v>
      </c>
      <c r="E23" s="190" t="s">
        <v>278</v>
      </c>
      <c r="F23" s="197"/>
      <c r="G23" s="144" t="s">
        <v>468</v>
      </c>
      <c r="H23" s="65"/>
      <c r="I23" s="50"/>
      <c r="J23" s="50"/>
      <c r="K23" s="50"/>
      <c r="L23" s="50"/>
      <c r="M23" s="50"/>
      <c r="N23" s="28">
        <f t="shared" si="0"/>
        <v>0</v>
      </c>
      <c r="O23" s="50"/>
      <c r="P23" s="50"/>
    </row>
    <row r="24" spans="1:16" x14ac:dyDescent="0.2">
      <c r="A24" s="192"/>
      <c r="B24" s="190" t="s">
        <v>60</v>
      </c>
      <c r="C24" s="190" t="s">
        <v>280</v>
      </c>
      <c r="D24" s="190"/>
      <c r="E24" s="190"/>
      <c r="F24" s="197"/>
      <c r="G24" s="144" t="s">
        <v>560</v>
      </c>
      <c r="H24" s="65"/>
      <c r="I24" s="50"/>
      <c r="J24" s="50"/>
      <c r="K24" s="50"/>
      <c r="L24" s="50"/>
      <c r="M24" s="50"/>
      <c r="N24" s="28">
        <f t="shared" si="0"/>
        <v>0</v>
      </c>
      <c r="O24" s="50"/>
      <c r="P24" s="50"/>
    </row>
    <row r="25" spans="1:16" x14ac:dyDescent="0.2">
      <c r="A25" s="192"/>
      <c r="B25" s="190" t="s">
        <v>187</v>
      </c>
      <c r="C25" s="190" t="s">
        <v>38</v>
      </c>
      <c r="D25" s="190"/>
      <c r="E25" s="190"/>
      <c r="F25" s="65"/>
      <c r="G25" s="144" t="s">
        <v>561</v>
      </c>
      <c r="H25" s="65"/>
      <c r="I25" s="12">
        <f>SUM(I26,I27)</f>
        <v>0</v>
      </c>
      <c r="J25" s="12">
        <f>SUM(J26,J27)</f>
        <v>0</v>
      </c>
      <c r="K25" s="12">
        <f>SUM(K26,K27)</f>
        <v>0</v>
      </c>
      <c r="L25" s="12">
        <f>SUM(L26,L27)</f>
        <v>0</v>
      </c>
      <c r="M25" s="12">
        <f>SUM(M26,M27)</f>
        <v>0</v>
      </c>
      <c r="N25" s="12">
        <f t="shared" si="0"/>
        <v>0</v>
      </c>
      <c r="O25" s="12">
        <f>SUM(O26,O27)</f>
        <v>0</v>
      </c>
      <c r="P25" s="12">
        <f>SUM(P26,P27)</f>
        <v>0</v>
      </c>
    </row>
    <row r="26" spans="1:16" x14ac:dyDescent="0.2">
      <c r="A26" s="192"/>
      <c r="B26" s="190"/>
      <c r="C26" s="193" t="s">
        <v>16</v>
      </c>
      <c r="D26" s="190" t="s">
        <v>40</v>
      </c>
      <c r="E26" s="190"/>
      <c r="F26" s="65"/>
      <c r="G26" s="144" t="s">
        <v>562</v>
      </c>
      <c r="H26" s="65"/>
      <c r="I26" s="50"/>
      <c r="J26" s="50"/>
      <c r="K26" s="50"/>
      <c r="L26" s="50"/>
      <c r="M26" s="50"/>
      <c r="N26" s="28">
        <f t="shared" si="0"/>
        <v>0</v>
      </c>
      <c r="O26" s="50"/>
      <c r="P26" s="50"/>
    </row>
    <row r="27" spans="1:16" x14ac:dyDescent="0.2">
      <c r="A27" s="192"/>
      <c r="B27" s="190"/>
      <c r="C27" s="193" t="s">
        <v>37</v>
      </c>
      <c r="D27" s="198" t="s">
        <v>46</v>
      </c>
      <c r="E27" s="190"/>
      <c r="F27" s="65"/>
      <c r="G27" s="144" t="s">
        <v>563</v>
      </c>
      <c r="H27" s="65"/>
      <c r="I27" s="50"/>
      <c r="J27" s="50"/>
      <c r="K27" s="50"/>
      <c r="L27" s="50"/>
      <c r="M27" s="50"/>
      <c r="N27" s="28">
        <f t="shared" si="0"/>
        <v>0</v>
      </c>
      <c r="O27" s="50"/>
      <c r="P27" s="50"/>
    </row>
    <row r="28" spans="1:16" x14ac:dyDescent="0.2">
      <c r="A28" s="192"/>
      <c r="B28" s="190" t="s">
        <v>204</v>
      </c>
      <c r="C28" s="190" t="s">
        <v>49</v>
      </c>
      <c r="D28" s="190"/>
      <c r="E28" s="190"/>
      <c r="F28" s="65"/>
      <c r="G28" s="144" t="s">
        <v>564</v>
      </c>
      <c r="H28" s="65"/>
      <c r="I28" s="12">
        <f>SUM(I29,I32)</f>
        <v>0</v>
      </c>
      <c r="J28" s="12">
        <f>SUM(J29,J32)</f>
        <v>0</v>
      </c>
      <c r="K28" s="12">
        <f>SUM(K29,K32)</f>
        <v>0</v>
      </c>
      <c r="L28" s="12">
        <f>SUM(L29,L32)</f>
        <v>0</v>
      </c>
      <c r="M28" s="12">
        <f>SUM(M29,M32)</f>
        <v>0</v>
      </c>
      <c r="N28" s="12">
        <f t="shared" si="0"/>
        <v>0</v>
      </c>
      <c r="O28" s="12">
        <f>SUM(O29,O32)</f>
        <v>0</v>
      </c>
      <c r="P28" s="12">
        <f>SUM(P29,P32)</f>
        <v>0</v>
      </c>
    </row>
    <row r="29" spans="1:16" x14ac:dyDescent="0.2">
      <c r="A29" s="192"/>
      <c r="B29" s="190"/>
      <c r="C29" s="193" t="s">
        <v>16</v>
      </c>
      <c r="D29" s="190" t="s">
        <v>51</v>
      </c>
      <c r="E29" s="190"/>
      <c r="F29" s="65"/>
      <c r="G29" s="144" t="s">
        <v>565</v>
      </c>
      <c r="H29" s="65"/>
      <c r="I29" s="68">
        <f>I30+I31</f>
        <v>0</v>
      </c>
      <c r="J29" s="68">
        <f t="shared" ref="J29:P29" si="2">J30+J31</f>
        <v>0</v>
      </c>
      <c r="K29" s="68">
        <f t="shared" si="2"/>
        <v>0</v>
      </c>
      <c r="L29" s="68">
        <f t="shared" si="2"/>
        <v>0</v>
      </c>
      <c r="M29" s="68">
        <f t="shared" si="2"/>
        <v>0</v>
      </c>
      <c r="N29" s="28">
        <f t="shared" si="0"/>
        <v>0</v>
      </c>
      <c r="O29" s="68">
        <f t="shared" si="2"/>
        <v>0</v>
      </c>
      <c r="P29" s="68">
        <f t="shared" si="2"/>
        <v>0</v>
      </c>
    </row>
    <row r="30" spans="1:16" x14ac:dyDescent="0.2">
      <c r="A30" s="192"/>
      <c r="B30" s="190"/>
      <c r="C30" s="193"/>
      <c r="D30" s="194" t="s">
        <v>273</v>
      </c>
      <c r="E30" s="194" t="s">
        <v>521</v>
      </c>
      <c r="F30" s="195"/>
      <c r="G30" s="145" t="s">
        <v>533</v>
      </c>
      <c r="H30" s="65"/>
      <c r="I30" s="58"/>
      <c r="J30" s="58"/>
      <c r="K30" s="58"/>
      <c r="L30" s="58"/>
      <c r="M30" s="58"/>
      <c r="N30" s="28">
        <f t="shared" si="0"/>
        <v>0</v>
      </c>
      <c r="O30" s="58"/>
      <c r="P30" s="58"/>
    </row>
    <row r="31" spans="1:16" x14ac:dyDescent="0.2">
      <c r="A31" s="192"/>
      <c r="B31" s="190"/>
      <c r="C31" s="193"/>
      <c r="D31" s="194" t="s">
        <v>275</v>
      </c>
      <c r="E31" s="194" t="s">
        <v>523</v>
      </c>
      <c r="F31" s="195"/>
      <c r="G31" s="145" t="s">
        <v>534</v>
      </c>
      <c r="H31" s="65"/>
      <c r="I31" s="58"/>
      <c r="J31" s="58"/>
      <c r="K31" s="58"/>
      <c r="L31" s="58"/>
      <c r="M31" s="58"/>
      <c r="N31" s="28">
        <f t="shared" si="0"/>
        <v>0</v>
      </c>
      <c r="O31" s="58"/>
      <c r="P31" s="58"/>
    </row>
    <row r="32" spans="1:16" x14ac:dyDescent="0.2">
      <c r="A32" s="192"/>
      <c r="B32" s="190"/>
      <c r="C32" s="193" t="s">
        <v>37</v>
      </c>
      <c r="D32" s="190" t="s">
        <v>278</v>
      </c>
      <c r="E32" s="190"/>
      <c r="F32" s="65"/>
      <c r="G32" s="146" t="s">
        <v>566</v>
      </c>
      <c r="H32" s="65"/>
      <c r="I32" s="50"/>
      <c r="J32" s="50"/>
      <c r="K32" s="50"/>
      <c r="L32" s="50"/>
      <c r="M32" s="50"/>
      <c r="N32" s="28">
        <f t="shared" si="0"/>
        <v>0</v>
      </c>
      <c r="O32" s="50"/>
      <c r="P32" s="50"/>
    </row>
    <row r="33" spans="1:91" x14ac:dyDescent="0.2">
      <c r="A33" s="191" t="s">
        <v>31</v>
      </c>
      <c r="B33" s="189" t="s">
        <v>288</v>
      </c>
      <c r="C33" s="190"/>
      <c r="D33" s="190"/>
      <c r="E33" s="190"/>
      <c r="F33" s="65"/>
      <c r="G33" s="144" t="s">
        <v>567</v>
      </c>
      <c r="H33" s="65"/>
      <c r="I33" s="90"/>
      <c r="J33" s="90"/>
      <c r="K33" s="90"/>
      <c r="L33" s="90"/>
      <c r="M33" s="90"/>
      <c r="N33" s="90"/>
      <c r="O33" s="90"/>
      <c r="P33" s="90"/>
    </row>
    <row r="34" spans="1:91" x14ac:dyDescent="0.2">
      <c r="A34" s="192"/>
      <c r="B34" s="190" t="s">
        <v>267</v>
      </c>
      <c r="C34" s="190" t="s">
        <v>290</v>
      </c>
      <c r="D34" s="190"/>
      <c r="E34" s="190"/>
      <c r="F34" s="65"/>
      <c r="G34" s="144" t="s">
        <v>568</v>
      </c>
      <c r="H34" s="65"/>
      <c r="I34" s="90"/>
      <c r="J34" s="90"/>
      <c r="K34" s="90"/>
      <c r="L34" s="90"/>
      <c r="M34" s="90"/>
      <c r="N34" s="90"/>
      <c r="O34" s="90"/>
      <c r="P34" s="90"/>
    </row>
    <row r="35" spans="1:91" x14ac:dyDescent="0.2">
      <c r="A35" s="192"/>
      <c r="B35" s="190" t="s">
        <v>60</v>
      </c>
      <c r="C35" s="190" t="s">
        <v>292</v>
      </c>
      <c r="D35" s="190"/>
      <c r="E35" s="190"/>
      <c r="F35" s="65"/>
      <c r="G35" s="144" t="s">
        <v>569</v>
      </c>
      <c r="H35" s="65"/>
      <c r="I35" s="90"/>
      <c r="J35" s="90"/>
      <c r="K35" s="90"/>
      <c r="L35" s="90"/>
      <c r="M35" s="90"/>
      <c r="N35" s="90"/>
      <c r="O35" s="90"/>
      <c r="P35" s="90"/>
    </row>
    <row r="36" spans="1:91" x14ac:dyDescent="0.2">
      <c r="A36" s="192"/>
      <c r="B36" s="190" t="s">
        <v>187</v>
      </c>
      <c r="C36" s="190" t="s">
        <v>38</v>
      </c>
      <c r="D36" s="190"/>
      <c r="E36" s="190"/>
      <c r="F36" s="65"/>
      <c r="G36" s="144" t="s">
        <v>570</v>
      </c>
      <c r="H36" s="65"/>
      <c r="I36" s="90"/>
      <c r="J36" s="90"/>
      <c r="K36" s="90"/>
      <c r="L36" s="90"/>
      <c r="M36" s="90"/>
      <c r="N36" s="90"/>
      <c r="O36" s="90"/>
      <c r="P36" s="90"/>
    </row>
    <row r="37" spans="1:91" x14ac:dyDescent="0.2">
      <c r="A37" s="192"/>
      <c r="B37" s="190"/>
      <c r="C37" s="193" t="s">
        <v>16</v>
      </c>
      <c r="D37" s="190" t="s">
        <v>224</v>
      </c>
      <c r="E37" s="190"/>
      <c r="F37" s="65"/>
      <c r="G37" s="144" t="s">
        <v>571</v>
      </c>
      <c r="H37" s="65"/>
      <c r="I37" s="90"/>
      <c r="J37" s="90"/>
      <c r="K37" s="90"/>
      <c r="L37" s="90"/>
      <c r="M37" s="90"/>
      <c r="N37" s="90"/>
      <c r="O37" s="90"/>
      <c r="P37" s="90"/>
    </row>
    <row r="38" spans="1:91" x14ac:dyDescent="0.2">
      <c r="A38" s="192"/>
      <c r="B38" s="190"/>
      <c r="C38" s="193" t="s">
        <v>37</v>
      </c>
      <c r="D38" s="198" t="s">
        <v>46</v>
      </c>
      <c r="E38" s="190"/>
      <c r="F38" s="65"/>
      <c r="G38" s="144" t="s">
        <v>572</v>
      </c>
      <c r="H38" s="65"/>
      <c r="I38" s="90"/>
      <c r="J38" s="90"/>
      <c r="K38" s="90"/>
      <c r="L38" s="90"/>
      <c r="M38" s="90"/>
      <c r="N38" s="90"/>
      <c r="O38" s="90"/>
      <c r="P38" s="90"/>
    </row>
    <row r="39" spans="1:91" x14ac:dyDescent="0.2">
      <c r="A39" s="192"/>
      <c r="B39" s="190" t="s">
        <v>204</v>
      </c>
      <c r="C39" s="190" t="s">
        <v>297</v>
      </c>
      <c r="D39" s="190"/>
      <c r="E39" s="190"/>
      <c r="F39" s="65"/>
      <c r="G39" s="144" t="s">
        <v>573</v>
      </c>
      <c r="H39" s="65"/>
      <c r="I39" s="90"/>
      <c r="J39" s="90"/>
      <c r="K39" s="90"/>
      <c r="L39" s="90"/>
      <c r="M39" s="90"/>
      <c r="N39" s="90"/>
      <c r="O39" s="90"/>
      <c r="P39" s="90"/>
    </row>
    <row r="40" spans="1:91" x14ac:dyDescent="0.2">
      <c r="A40" s="199" t="s">
        <v>34</v>
      </c>
      <c r="B40" s="200" t="s">
        <v>299</v>
      </c>
      <c r="C40" s="198"/>
      <c r="D40" s="190"/>
      <c r="E40" s="190"/>
      <c r="F40" s="65"/>
      <c r="G40" s="144" t="s">
        <v>574</v>
      </c>
      <c r="H40" s="65"/>
      <c r="I40" s="112"/>
      <c r="J40" s="112"/>
      <c r="K40" s="112"/>
      <c r="L40" s="112"/>
      <c r="M40" s="112"/>
      <c r="N40" s="28">
        <f>SUM(I40-J40+K40-L40+M40)</f>
        <v>0</v>
      </c>
      <c r="O40" s="112"/>
      <c r="P40" s="58"/>
    </row>
    <row r="41" spans="1:91" s="1" customFormat="1" x14ac:dyDescent="0.2">
      <c r="A41" s="206" t="s">
        <v>461</v>
      </c>
      <c r="B41" s="207"/>
      <c r="C41" s="207"/>
      <c r="D41" s="190"/>
      <c r="E41" s="190"/>
      <c r="F41" s="65"/>
      <c r="G41" s="144" t="s">
        <v>575</v>
      </c>
      <c r="H41" s="65"/>
      <c r="I41" s="12">
        <f>SUM(I11,I33,I40)</f>
        <v>0</v>
      </c>
      <c r="J41" s="12">
        <f>SUM(J11,J33,J40)</f>
        <v>0</v>
      </c>
      <c r="K41" s="12">
        <f>SUM(K11,K33,K40)</f>
        <v>0</v>
      </c>
      <c r="L41" s="12">
        <f>SUM(L11,L33,L40)</f>
        <v>0</v>
      </c>
      <c r="M41" s="12">
        <f>SUM(M11,M33,M40)</f>
        <v>0</v>
      </c>
      <c r="N41" s="12">
        <f>SUM(I41-J41+K41-L41+M41)</f>
        <v>0</v>
      </c>
      <c r="O41" s="12">
        <f>SUM(O11,O33,O40)</f>
        <v>0</v>
      </c>
      <c r="P41" s="12">
        <f>SUM(P11,P33,P40)</f>
        <v>0</v>
      </c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</row>
    <row r="42" spans="1:91" x14ac:dyDescent="0.2">
      <c r="A42" s="17"/>
      <c r="B42" s="17"/>
      <c r="C42" s="17"/>
      <c r="D42" s="17"/>
      <c r="E42" s="17"/>
      <c r="F42" s="17"/>
      <c r="G42" s="23" t="s">
        <v>321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91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</row>
    <row r="44" spans="1:91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</row>
    <row r="45" spans="1:91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</row>
    <row r="46" spans="1:91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</row>
    <row r="47" spans="1:9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</row>
    <row r="48" spans="1:9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</row>
    <row r="49" spans="1:4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</row>
    <row r="50" spans="1:4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</row>
    <row r="51" spans="1:4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</row>
    <row r="52" spans="1:41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</row>
    <row r="53" spans="1:41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</row>
    <row r="54" spans="1:41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</row>
    <row r="55" spans="1:4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</row>
    <row r="56" spans="1:4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</row>
    <row r="57" spans="1:4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</row>
    <row r="58" spans="1:4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</row>
    <row r="59" spans="1:4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</row>
    <row r="60" spans="1:41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</row>
    <row r="61" spans="1:41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</row>
    <row r="62" spans="1:41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</row>
    <row r="63" spans="1:41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</row>
    <row r="64" spans="1:41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1:41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1:41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1:41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  <row r="68" spans="1:41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</row>
    <row r="69" spans="1:41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</row>
    <row r="70" spans="1:41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</row>
    <row r="71" spans="1:41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</row>
    <row r="72" spans="1:41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</row>
    <row r="73" spans="1:41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</row>
    <row r="74" spans="1:41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</row>
    <row r="75" spans="1:41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</row>
    <row r="76" spans="1:41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</row>
    <row r="77" spans="1:41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</row>
    <row r="78" spans="1:41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</row>
    <row r="79" spans="1:41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</row>
    <row r="80" spans="1:41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</row>
    <row r="81" spans="1:41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</row>
    <row r="82" spans="1:41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</row>
    <row r="83" spans="1:41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</row>
    <row r="84" spans="1:41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</row>
    <row r="85" spans="1:41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</row>
    <row r="86" spans="1:41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</row>
    <row r="87" spans="1:41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</row>
    <row r="88" spans="1:41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</row>
    <row r="89" spans="1:41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</row>
    <row r="90" spans="1:41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</row>
    <row r="91" spans="1:41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</row>
    <row r="92" spans="1:41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</row>
    <row r="93" spans="1:41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</row>
    <row r="94" spans="1:41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</row>
    <row r="95" spans="1:41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</row>
    <row r="96" spans="1:41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</row>
    <row r="97" spans="1:41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</row>
    <row r="98" spans="1:41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</row>
    <row r="99" spans="1:41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</row>
    <row r="100" spans="1:41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</row>
    <row r="101" spans="1:41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</row>
    <row r="102" spans="1:41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</row>
    <row r="103" spans="1:41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</row>
    <row r="104" spans="1:41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</row>
    <row r="105" spans="1:41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</row>
    <row r="106" spans="1:41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</row>
    <row r="107" spans="1:41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</row>
    <row r="108" spans="1:41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</row>
    <row r="109" spans="1:41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</row>
    <row r="110" spans="1:41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</row>
    <row r="111" spans="1:41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</row>
    <row r="112" spans="1:41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</row>
    <row r="113" spans="1:41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</row>
    <row r="114" spans="1:41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</row>
    <row r="115" spans="1:41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</row>
    <row r="116" spans="1:41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</row>
    <row r="117" spans="1:41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</row>
    <row r="118" spans="1:41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</row>
    <row r="119" spans="1:41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</row>
    <row r="120" spans="1:41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</row>
    <row r="121" spans="1:41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</row>
    <row r="122" spans="1:41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</row>
    <row r="123" spans="1:41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</row>
    <row r="124" spans="1:41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</row>
    <row r="125" spans="1:41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</row>
    <row r="126" spans="1:41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</row>
    <row r="127" spans="1:41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</row>
    <row r="128" spans="1:41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</row>
    <row r="129" spans="1:41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</row>
    <row r="130" spans="1:41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</row>
    <row r="131" spans="1:41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</row>
    <row r="132" spans="1:41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</row>
    <row r="133" spans="1:41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</row>
    <row r="134" spans="1:41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</row>
    <row r="135" spans="1:41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</row>
    <row r="136" spans="1:41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</row>
    <row r="137" spans="1:41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</row>
    <row r="138" spans="1:41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</row>
    <row r="139" spans="1:41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</row>
    <row r="140" spans="1:41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</row>
    <row r="141" spans="1:41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</row>
    <row r="142" spans="1:41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</row>
    <row r="143" spans="1:41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</row>
    <row r="144" spans="1:41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</row>
    <row r="145" spans="1:41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</row>
    <row r="146" spans="1:41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</row>
    <row r="147" spans="1:41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</row>
    <row r="148" spans="1:41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</row>
    <row r="149" spans="1:41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</row>
    <row r="150" spans="1:41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</row>
    <row r="151" spans="1:41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</row>
    <row r="152" spans="1:41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</row>
    <row r="153" spans="1:41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</row>
    <row r="154" spans="1:41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</row>
    <row r="155" spans="1:41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</row>
    <row r="156" spans="1:41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</row>
    <row r="157" spans="1:41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</row>
    <row r="158" spans="1:41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</row>
    <row r="159" spans="1:41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</row>
    <row r="160" spans="1:41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</row>
    <row r="161" spans="1:41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</row>
    <row r="162" spans="1:41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</row>
    <row r="163" spans="1:41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</row>
    <row r="164" spans="1:41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</row>
    <row r="165" spans="1:41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</row>
    <row r="166" spans="1:41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</row>
    <row r="167" spans="1:41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</row>
    <row r="168" spans="1:41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</row>
    <row r="169" spans="1:41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</row>
    <row r="170" spans="1:41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</row>
    <row r="171" spans="1:41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</row>
    <row r="172" spans="1:41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</row>
    <row r="173" spans="1:41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</row>
    <row r="174" spans="1:41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</row>
    <row r="175" spans="1:41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</row>
    <row r="176" spans="1:41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</row>
    <row r="177" spans="1:41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</row>
    <row r="178" spans="1:41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</row>
    <row r="179" spans="1:41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</row>
    <row r="180" spans="1:41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</row>
    <row r="181" spans="1:41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</row>
    <row r="182" spans="1:41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</row>
    <row r="183" spans="1:41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</row>
    <row r="184" spans="1:41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</row>
    <row r="185" spans="1:41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</row>
    <row r="186" spans="1:41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</row>
    <row r="187" spans="1:41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</row>
    <row r="188" spans="1:41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</row>
    <row r="189" spans="1:41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</row>
    <row r="190" spans="1:41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</row>
    <row r="191" spans="1:41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</row>
    <row r="192" spans="1:41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</row>
    <row r="193" spans="1:41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</row>
    <row r="194" spans="1:41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</row>
    <row r="195" spans="1:41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</row>
    <row r="196" spans="1:41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</row>
    <row r="197" spans="1:41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</row>
    <row r="198" spans="1:41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</row>
    <row r="199" spans="1:41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</row>
    <row r="200" spans="1:41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</row>
    <row r="201" spans="1:41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</row>
    <row r="202" spans="1:41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</row>
    <row r="203" spans="1:41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</row>
    <row r="204" spans="1:41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</row>
    <row r="205" spans="1:41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</row>
    <row r="206" spans="1:41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</row>
    <row r="207" spans="1:41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</row>
    <row r="208" spans="1:41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</row>
    <row r="209" spans="1:41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</row>
    <row r="210" spans="1:41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</row>
    <row r="211" spans="1:41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</row>
    <row r="212" spans="1:41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</row>
    <row r="213" spans="1:41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</row>
    <row r="214" spans="1:41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</row>
    <row r="215" spans="1:41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</row>
    <row r="216" spans="1:41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</row>
    <row r="217" spans="1:41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</row>
    <row r="218" spans="1:41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</row>
    <row r="219" spans="1:41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</row>
    <row r="220" spans="1:41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</row>
    <row r="221" spans="1:41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</row>
    <row r="222" spans="1:41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</row>
    <row r="223" spans="1:41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</row>
    <row r="224" spans="1:41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</row>
    <row r="225" spans="1:41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</row>
    <row r="226" spans="1:41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</row>
    <row r="227" spans="1:41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</row>
    <row r="228" spans="1:41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</row>
    <row r="229" spans="1:41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</row>
    <row r="230" spans="1:41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</row>
    <row r="231" spans="1:41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</row>
    <row r="232" spans="1:41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</row>
    <row r="233" spans="1:41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</row>
    <row r="234" spans="1:41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</row>
    <row r="235" spans="1:41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</row>
    <row r="236" spans="1:41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</row>
    <row r="237" spans="1:41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</row>
    <row r="238" spans="1:41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</row>
    <row r="239" spans="1:41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</row>
    <row r="240" spans="1:41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</row>
    <row r="241" spans="1:41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</row>
    <row r="242" spans="1:41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</row>
    <row r="243" spans="1:41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</row>
    <row r="244" spans="1:41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</row>
    <row r="245" spans="1:41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</row>
    <row r="246" spans="1:41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</row>
    <row r="247" spans="1:41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</row>
    <row r="248" spans="1:41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</row>
    <row r="249" spans="1:41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</row>
    <row r="250" spans="1:41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</row>
    <row r="251" spans="1:41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</row>
    <row r="252" spans="1:41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</row>
    <row r="253" spans="1:41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</row>
    <row r="254" spans="1:41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</row>
    <row r="255" spans="1:41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</row>
    <row r="256" spans="1:41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</row>
    <row r="257" spans="1:41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</row>
    <row r="258" spans="1:41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</row>
    <row r="259" spans="1:41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</row>
    <row r="260" spans="1:41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</row>
    <row r="261" spans="1:41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</row>
    <row r="262" spans="1:41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</row>
    <row r="263" spans="1:41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</row>
    <row r="264" spans="1:41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</row>
    <row r="265" spans="1:41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</row>
    <row r="266" spans="1:41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</row>
    <row r="267" spans="1:41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</row>
    <row r="268" spans="1:41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</row>
    <row r="269" spans="1:41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</row>
    <row r="270" spans="1:41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</row>
    <row r="271" spans="1:41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</row>
    <row r="272" spans="1:41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</row>
    <row r="273" spans="1:41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</row>
    <row r="274" spans="1:41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</row>
    <row r="275" spans="1:41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</row>
    <row r="276" spans="1:41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</row>
    <row r="277" spans="1:41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</row>
    <row r="278" spans="1:41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</row>
    <row r="279" spans="1:41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</row>
    <row r="280" spans="1:41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</row>
    <row r="281" spans="1:41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</row>
    <row r="282" spans="1:41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</row>
    <row r="283" spans="1:41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</row>
    <row r="284" spans="1:41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</row>
    <row r="285" spans="1:41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</row>
    <row r="286" spans="1:41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</row>
    <row r="287" spans="1:41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</row>
    <row r="288" spans="1:41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</row>
    <row r="289" spans="1:41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</row>
    <row r="290" spans="1:41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</row>
    <row r="291" spans="1:41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</row>
    <row r="292" spans="1:41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</row>
    <row r="293" spans="1:41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</row>
    <row r="294" spans="1:41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</row>
    <row r="295" spans="1:41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</row>
    <row r="296" spans="1:41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</row>
    <row r="297" spans="1:41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</row>
    <row r="298" spans="1:41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</row>
    <row r="299" spans="1:41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</row>
    <row r="300" spans="1:41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</row>
    <row r="301" spans="1:41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</row>
    <row r="302" spans="1:41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</row>
    <row r="303" spans="1:41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</row>
    <row r="304" spans="1:41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</row>
    <row r="305" spans="1:41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</row>
    <row r="306" spans="1:41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</row>
    <row r="307" spans="1:41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</row>
    <row r="308" spans="1:41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</row>
    <row r="309" spans="1:41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</row>
    <row r="310" spans="1:41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</row>
    <row r="311" spans="1:41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</row>
    <row r="312" spans="1:41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</row>
    <row r="313" spans="1:41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</row>
    <row r="314" spans="1:41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</row>
    <row r="315" spans="1:41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</row>
    <row r="316" spans="1:41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</row>
    <row r="317" spans="1:41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</row>
    <row r="318" spans="1:41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</row>
    <row r="319" spans="1:41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</row>
    <row r="320" spans="1:41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</row>
    <row r="321" spans="1:41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</row>
    <row r="322" spans="1:41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</row>
    <row r="323" spans="1:41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</row>
    <row r="324" spans="1:41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</row>
    <row r="325" spans="1:41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</row>
    <row r="326" spans="1:41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</row>
    <row r="327" spans="1:41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</row>
    <row r="328" spans="1:41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</row>
    <row r="329" spans="1:41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</row>
    <row r="330" spans="1:41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</row>
    <row r="331" spans="1:41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</row>
    <row r="332" spans="1:41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</row>
    <row r="333" spans="1:41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</row>
    <row r="334" spans="1:41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</row>
    <row r="335" spans="1:41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</row>
    <row r="336" spans="1:41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</row>
    <row r="337" spans="1:41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</row>
    <row r="338" spans="1:41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</row>
    <row r="339" spans="1:41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</row>
    <row r="340" spans="1:41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</row>
    <row r="341" spans="1:41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</row>
    <row r="342" spans="1:41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</row>
    <row r="343" spans="1:41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</row>
    <row r="344" spans="1:41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</row>
    <row r="345" spans="1:41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</row>
    <row r="346" spans="1:41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</row>
    <row r="347" spans="1:41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</row>
    <row r="348" spans="1:41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</row>
    <row r="349" spans="1:41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</row>
    <row r="350" spans="1:41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</row>
    <row r="351" spans="1:41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</row>
    <row r="352" spans="1:41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</row>
    <row r="353" spans="1:41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</row>
    <row r="354" spans="1:41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</row>
    <row r="355" spans="1:41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</row>
    <row r="356" spans="1:41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</row>
    <row r="357" spans="1:41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</row>
    <row r="358" spans="1:41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</row>
    <row r="359" spans="1:41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</row>
    <row r="360" spans="1:41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</row>
    <row r="361" spans="1:41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</row>
    <row r="362" spans="1:41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</row>
    <row r="363" spans="1:41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</row>
    <row r="364" spans="1:41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</row>
    <row r="365" spans="1:41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</row>
    <row r="366" spans="1:41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</row>
    <row r="367" spans="1:41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</row>
    <row r="368" spans="1:41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</row>
    <row r="369" spans="1:41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</row>
    <row r="370" spans="1:41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</row>
    <row r="371" spans="1:41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</row>
    <row r="372" spans="1:41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</row>
    <row r="373" spans="1:41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</row>
    <row r="374" spans="1:41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</row>
    <row r="375" spans="1:41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</row>
    <row r="376" spans="1:41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</row>
    <row r="377" spans="1:41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</row>
    <row r="378" spans="1:41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</row>
    <row r="379" spans="1:41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</row>
    <row r="380" spans="1:41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</row>
    <row r="381" spans="1:41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</row>
    <row r="382" spans="1:41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</row>
    <row r="383" spans="1:41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</row>
    <row r="384" spans="1:41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</row>
    <row r="385" spans="1:41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</row>
    <row r="386" spans="1:41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</row>
    <row r="387" spans="1:41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</row>
    <row r="388" spans="1:41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</row>
    <row r="389" spans="1:41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</row>
    <row r="390" spans="1:41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</row>
    <row r="391" spans="1:41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</row>
    <row r="392" spans="1:41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</row>
    <row r="393" spans="1:41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</row>
    <row r="394" spans="1:41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</row>
    <row r="395" spans="1:41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</row>
    <row r="396" spans="1:41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</row>
    <row r="397" spans="1:41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</row>
    <row r="398" spans="1:41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</row>
    <row r="399" spans="1:41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</row>
    <row r="400" spans="1:41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</row>
    <row r="401" spans="1:41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</row>
    <row r="402" spans="1:41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</row>
    <row r="403" spans="1:41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</row>
    <row r="404" spans="1:41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</row>
    <row r="405" spans="1:41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</row>
    <row r="406" spans="1:41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</row>
    <row r="407" spans="1:41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</row>
    <row r="408" spans="1:41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</row>
    <row r="409" spans="1:41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</row>
    <row r="410" spans="1:41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</row>
    <row r="411" spans="1:41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</row>
    <row r="412" spans="1:41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</row>
    <row r="413" spans="1:41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</row>
    <row r="414" spans="1:41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</row>
    <row r="415" spans="1:41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</row>
    <row r="416" spans="1:41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</row>
    <row r="417" spans="1:41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</row>
    <row r="418" spans="1:41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</row>
    <row r="419" spans="1:41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</row>
    <row r="420" spans="1:41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</row>
    <row r="421" spans="1:41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</row>
    <row r="422" spans="1:41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</row>
    <row r="423" spans="1:41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</row>
    <row r="424" spans="1:41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</row>
    <row r="425" spans="1:41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</row>
    <row r="426" spans="1:41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</row>
    <row r="427" spans="1:41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</row>
    <row r="428" spans="1:41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</row>
    <row r="429" spans="1:41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</row>
    <row r="430" spans="1:41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</row>
    <row r="431" spans="1:41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</row>
    <row r="432" spans="1:41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</row>
    <row r="433" spans="1:41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</row>
    <row r="434" spans="1:41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</row>
    <row r="435" spans="1:41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</row>
    <row r="436" spans="1:41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</row>
    <row r="437" spans="1:41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</row>
    <row r="438" spans="1:41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</row>
    <row r="439" spans="1:41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</row>
    <row r="440" spans="1:41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</row>
    <row r="441" spans="1:41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</row>
    <row r="442" spans="1:41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</row>
    <row r="443" spans="1:41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</row>
    <row r="444" spans="1:41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</row>
    <row r="445" spans="1:41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</row>
    <row r="446" spans="1:41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</row>
    <row r="447" spans="1:41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</row>
    <row r="448" spans="1:41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</row>
    <row r="449" spans="1:41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</row>
    <row r="450" spans="1:41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</row>
    <row r="451" spans="1:41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</row>
    <row r="452" spans="1:41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</row>
    <row r="453" spans="1:41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</row>
    <row r="454" spans="1:41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</row>
    <row r="455" spans="1:41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</row>
    <row r="456" spans="1:41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</row>
    <row r="457" spans="1:41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</row>
    <row r="458" spans="1:41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</row>
    <row r="459" spans="1:41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</row>
    <row r="460" spans="1:41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</row>
    <row r="461" spans="1:41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</row>
    <row r="462" spans="1:41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</row>
    <row r="463" spans="1:41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</row>
    <row r="464" spans="1:41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</row>
    <row r="465" spans="1:41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</row>
    <row r="466" spans="1:41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</row>
    <row r="467" spans="1:41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</row>
    <row r="468" spans="1:41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</row>
    <row r="469" spans="1:41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</row>
    <row r="470" spans="1:41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</row>
    <row r="471" spans="1:41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</row>
    <row r="472" spans="1:41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</row>
    <row r="473" spans="1:41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</row>
    <row r="474" spans="1:41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</row>
    <row r="475" spans="1:41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</row>
    <row r="476" spans="1:41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</row>
    <row r="477" spans="1:41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</row>
    <row r="478" spans="1:41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</row>
    <row r="479" spans="1:41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</row>
    <row r="480" spans="1:41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</row>
    <row r="481" spans="1:41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</row>
    <row r="482" spans="1:41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</row>
    <row r="483" spans="1:41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</row>
    <row r="484" spans="1:41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</row>
    <row r="485" spans="1:41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</row>
    <row r="486" spans="1:41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</row>
    <row r="487" spans="1:41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</row>
    <row r="488" spans="1:41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</row>
    <row r="489" spans="1:41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</row>
    <row r="490" spans="1:41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</row>
    <row r="491" spans="1:41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</row>
    <row r="492" spans="1:41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</row>
    <row r="493" spans="1:41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</row>
    <row r="494" spans="1:41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</row>
    <row r="495" spans="1:41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</row>
    <row r="496" spans="1:41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</row>
    <row r="497" spans="1:41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</row>
    <row r="498" spans="1:41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</row>
    <row r="499" spans="1:41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</row>
    <row r="500" spans="1:41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</row>
    <row r="501" spans="1:41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</row>
    <row r="502" spans="1:41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</row>
    <row r="503" spans="1:41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</row>
    <row r="504" spans="1:41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</row>
    <row r="505" spans="1:41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</row>
    <row r="506" spans="1:41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</row>
    <row r="507" spans="1:41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</row>
    <row r="508" spans="1:41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</row>
    <row r="509" spans="1:41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</row>
    <row r="510" spans="1:41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</row>
    <row r="511" spans="1:41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</row>
    <row r="512" spans="1:41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</row>
    <row r="513" spans="1:41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</row>
    <row r="514" spans="1:41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</row>
    <row r="515" spans="1:41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</row>
    <row r="516" spans="1:41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</row>
    <row r="517" spans="1:41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</row>
    <row r="518" spans="1:41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</row>
    <row r="519" spans="1:41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</row>
    <row r="520" spans="1:41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</row>
    <row r="521" spans="1:41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</row>
    <row r="522" spans="1:41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</row>
    <row r="523" spans="1:41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</row>
    <row r="524" spans="1:41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</row>
    <row r="525" spans="1:41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</row>
    <row r="526" spans="1:41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</row>
    <row r="527" spans="1:41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</row>
    <row r="528" spans="1:41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</row>
    <row r="529" spans="1:41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</row>
    <row r="530" spans="1:41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</row>
    <row r="531" spans="1:41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</row>
    <row r="532" spans="1:41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</row>
    <row r="533" spans="1:41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</row>
    <row r="534" spans="1:41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</row>
    <row r="535" spans="1:41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</row>
    <row r="536" spans="1:41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</row>
    <row r="537" spans="1:41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</row>
    <row r="538" spans="1:41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</row>
    <row r="539" spans="1:41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</row>
    <row r="540" spans="1:41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</row>
    <row r="541" spans="1:41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</row>
    <row r="542" spans="1:41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</row>
    <row r="543" spans="1:41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</row>
    <row r="544" spans="1:41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</row>
    <row r="545" spans="1:41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</row>
    <row r="546" spans="1:41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</row>
    <row r="547" spans="1:41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</row>
    <row r="548" spans="1:41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</row>
    <row r="549" spans="1:41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</row>
    <row r="550" spans="1:41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</row>
    <row r="551" spans="1:41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</row>
    <row r="552" spans="1:41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</row>
    <row r="553" spans="1:41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</row>
    <row r="554" spans="1:41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</row>
    <row r="555" spans="1:41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</row>
    <row r="556" spans="1:41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</row>
    <row r="557" spans="1:41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</row>
    <row r="558" spans="1:41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</row>
    <row r="559" spans="1:41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</row>
    <row r="560" spans="1:41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</row>
    <row r="561" spans="1:41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</row>
    <row r="562" spans="1:41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</row>
    <row r="563" spans="1:41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</row>
    <row r="564" spans="1:41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</row>
    <row r="565" spans="1:41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</row>
    <row r="566" spans="1:41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</row>
    <row r="567" spans="1:41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</row>
    <row r="568" spans="1:41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</row>
    <row r="569" spans="1:41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</row>
    <row r="570" spans="1:41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</row>
    <row r="571" spans="1:41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</row>
    <row r="572" spans="1:41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</row>
    <row r="573" spans="1:41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</row>
    <row r="574" spans="1:41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</row>
    <row r="575" spans="1:41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</row>
    <row r="576" spans="1:41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</row>
    <row r="577" spans="1:41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</row>
    <row r="578" spans="1:41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</row>
    <row r="579" spans="1:41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</row>
    <row r="580" spans="1:41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</row>
    <row r="581" spans="1:41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</row>
    <row r="582" spans="1:41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</row>
    <row r="583" spans="1:41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</row>
    <row r="584" spans="1:41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</row>
    <row r="585" spans="1:41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</row>
    <row r="586" spans="1:41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</row>
    <row r="587" spans="1:41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</row>
    <row r="588" spans="1:41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</row>
    <row r="589" spans="1:41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</row>
    <row r="590" spans="1:41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</row>
    <row r="591" spans="1:41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</row>
    <row r="592" spans="1:41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</row>
    <row r="593" spans="1:41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</row>
    <row r="594" spans="1:41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</row>
    <row r="595" spans="1:41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</row>
    <row r="596" spans="1:41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</row>
    <row r="597" spans="1:41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</row>
    <row r="598" spans="1:41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</row>
    <row r="599" spans="1:41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</row>
    <row r="600" spans="1:41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</row>
    <row r="601" spans="1:41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</row>
    <row r="602" spans="1:41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</row>
    <row r="603" spans="1:41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</row>
    <row r="604" spans="1:41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</row>
    <row r="605" spans="1:41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</row>
    <row r="606" spans="1:41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</row>
    <row r="607" spans="1:41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</row>
    <row r="608" spans="1:41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</row>
    <row r="609" spans="1:41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</row>
    <row r="610" spans="1:41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</row>
    <row r="611" spans="1:41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</row>
    <row r="612" spans="1:41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</row>
    <row r="613" spans="1:41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</row>
    <row r="614" spans="1:41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</row>
    <row r="615" spans="1:41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</row>
    <row r="616" spans="1:41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</row>
    <row r="617" spans="1:41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</row>
    <row r="618" spans="1:41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</row>
    <row r="619" spans="1:41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</row>
    <row r="620" spans="1:41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</row>
    <row r="621" spans="1:41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</row>
    <row r="622" spans="1:41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</row>
    <row r="623" spans="1:41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</row>
    <row r="624" spans="1:41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</row>
    <row r="625" spans="1:41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</row>
    <row r="626" spans="1:41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</row>
    <row r="627" spans="1:41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</row>
    <row r="628" spans="1:41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</row>
    <row r="629" spans="1:41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</row>
    <row r="630" spans="1:41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</row>
    <row r="631" spans="1:41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</row>
    <row r="632" spans="1:41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</row>
    <row r="633" spans="1:41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</row>
    <row r="634" spans="1:41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</row>
    <row r="635" spans="1:41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</row>
    <row r="636" spans="1:41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</row>
    <row r="637" spans="1:41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</row>
    <row r="638" spans="1:41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</row>
    <row r="639" spans="1:41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</row>
    <row r="640" spans="1:41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</row>
    <row r="641" spans="1:41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</row>
    <row r="642" spans="1:41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</row>
    <row r="643" spans="1:41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</row>
    <row r="644" spans="1:41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</row>
    <row r="645" spans="1:41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</row>
    <row r="646" spans="1:41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</row>
    <row r="647" spans="1:41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</row>
    <row r="648" spans="1:41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</row>
    <row r="649" spans="1:41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</row>
    <row r="650" spans="1:41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</row>
    <row r="651" spans="1:41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</row>
    <row r="652" spans="1:41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</row>
    <row r="653" spans="1:41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</row>
    <row r="654" spans="1:41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</row>
    <row r="655" spans="1:41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</row>
    <row r="656" spans="1:41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</row>
    <row r="657" spans="1:41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</row>
    <row r="658" spans="1:41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</row>
    <row r="659" spans="1:41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</row>
    <row r="660" spans="1:41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</row>
    <row r="661" spans="1:41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</row>
    <row r="662" spans="1:41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</row>
    <row r="663" spans="1:41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</row>
    <row r="664" spans="1:41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</row>
    <row r="665" spans="1:41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</row>
    <row r="666" spans="1:41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</row>
    <row r="667" spans="1:41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</row>
    <row r="668" spans="1:41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</row>
    <row r="669" spans="1:41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</row>
    <row r="670" spans="1:41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</row>
    <row r="671" spans="1:41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</row>
    <row r="672" spans="1:41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</row>
    <row r="673" spans="1:41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</row>
    <row r="674" spans="1:41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</row>
    <row r="675" spans="1:41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</row>
    <row r="676" spans="1:41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</row>
    <row r="677" spans="1:41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</row>
    <row r="678" spans="1:41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</row>
    <row r="679" spans="1:41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</row>
    <row r="680" spans="1:41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</row>
    <row r="681" spans="1:41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</row>
    <row r="682" spans="1:41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</row>
    <row r="683" spans="1:41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</row>
    <row r="684" spans="1:41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</row>
    <row r="685" spans="1:41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</row>
    <row r="686" spans="1:41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</row>
    <row r="687" spans="1:41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</row>
    <row r="688" spans="1:41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</row>
    <row r="689" spans="1:41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</row>
    <row r="690" spans="1:41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</row>
    <row r="691" spans="1:41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</row>
    <row r="692" spans="1:41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</row>
    <row r="693" spans="1:41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</row>
    <row r="694" spans="1:41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</row>
    <row r="695" spans="1:41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</row>
    <row r="696" spans="1:41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</row>
    <row r="697" spans="1:41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</row>
    <row r="698" spans="1:41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</row>
    <row r="699" spans="1:41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</row>
    <row r="700" spans="1:41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</row>
    <row r="701" spans="1:41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</row>
    <row r="702" spans="1:41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</row>
    <row r="703" spans="1:41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</row>
    <row r="704" spans="1:41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</row>
    <row r="705" spans="1:41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</row>
    <row r="706" spans="1:41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</row>
    <row r="707" spans="1:41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</row>
    <row r="708" spans="1:41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</row>
    <row r="709" spans="1:41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</row>
    <row r="710" spans="1:41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</row>
    <row r="711" spans="1:41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</row>
    <row r="712" spans="1:41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</row>
    <row r="713" spans="1:41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</row>
    <row r="714" spans="1:41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</row>
    <row r="715" spans="1:41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</row>
    <row r="716" spans="1:41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</row>
    <row r="717" spans="1:41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</row>
    <row r="718" spans="1:41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</row>
    <row r="719" spans="1:41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</row>
    <row r="720" spans="1:41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</row>
    <row r="721" spans="1:41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</row>
    <row r="722" spans="1:41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</row>
    <row r="723" spans="1:41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</row>
    <row r="724" spans="1:41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</row>
    <row r="725" spans="1:41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</row>
    <row r="726" spans="1:41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</row>
    <row r="727" spans="1:41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</row>
    <row r="728" spans="1:41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</row>
    <row r="729" spans="1:41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</row>
    <row r="730" spans="1:41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</row>
    <row r="731" spans="1:41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</row>
    <row r="732" spans="1:41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</row>
    <row r="733" spans="1:41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</row>
    <row r="734" spans="1:41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</row>
    <row r="735" spans="1:41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</row>
    <row r="736" spans="1:41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</row>
    <row r="737" spans="1:41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</row>
    <row r="738" spans="1:41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</row>
    <row r="739" spans="1:41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</row>
    <row r="740" spans="1:41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</row>
    <row r="741" spans="1:41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</row>
    <row r="742" spans="1:41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</row>
    <row r="743" spans="1:41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</row>
    <row r="744" spans="1:41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</row>
    <row r="745" spans="1:41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</row>
    <row r="746" spans="1:41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</row>
    <row r="747" spans="1:41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</row>
    <row r="748" spans="1:41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</row>
    <row r="749" spans="1:41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</row>
    <row r="750" spans="1:41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</row>
    <row r="751" spans="1:41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</row>
    <row r="752" spans="1:41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</row>
    <row r="753" spans="1:41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</row>
    <row r="754" spans="1:41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</row>
    <row r="755" spans="1:41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</row>
    <row r="756" spans="1:41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</row>
    <row r="757" spans="1:41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</row>
    <row r="758" spans="1:41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</row>
    <row r="759" spans="1:41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</row>
    <row r="760" spans="1:41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</row>
    <row r="761" spans="1:41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</row>
    <row r="762" spans="1:41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</row>
    <row r="763" spans="1:41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</row>
    <row r="764" spans="1:41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</row>
    <row r="765" spans="1:41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</row>
    <row r="766" spans="1:41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</row>
    <row r="767" spans="1:41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</row>
    <row r="768" spans="1:41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</row>
    <row r="769" spans="1:41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</row>
    <row r="770" spans="1:41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</row>
    <row r="771" spans="1:41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</row>
    <row r="772" spans="1:41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</row>
    <row r="773" spans="1:41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</row>
    <row r="774" spans="1:41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</row>
    <row r="775" spans="1:41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</row>
    <row r="776" spans="1:41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</row>
    <row r="777" spans="1:41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</row>
    <row r="778" spans="1:41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</row>
    <row r="779" spans="1:41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</row>
    <row r="780" spans="1:41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</row>
    <row r="781" spans="1:41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</row>
    <row r="782" spans="1:41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</row>
    <row r="783" spans="1:41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</row>
    <row r="784" spans="1:41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</row>
    <row r="785" spans="1:41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</row>
    <row r="786" spans="1:41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</row>
    <row r="787" spans="1:41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</row>
    <row r="788" spans="1:41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</row>
    <row r="789" spans="1:41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</row>
    <row r="790" spans="1:41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</row>
    <row r="791" spans="1:41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</row>
    <row r="792" spans="1:41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</row>
    <row r="793" spans="1:41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</row>
    <row r="794" spans="1:41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</row>
    <row r="795" spans="1:41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</row>
    <row r="796" spans="1:41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</row>
    <row r="797" spans="1:41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</row>
    <row r="798" spans="1:41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</row>
    <row r="799" spans="1:41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</row>
    <row r="800" spans="1:41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</row>
    <row r="801" spans="1:41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</row>
    <row r="802" spans="1:41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</row>
    <row r="803" spans="1:41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</row>
    <row r="804" spans="1:41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</row>
    <row r="805" spans="1:41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</row>
    <row r="806" spans="1:41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</row>
    <row r="807" spans="1:41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</row>
    <row r="808" spans="1:41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</row>
    <row r="809" spans="1:41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</row>
    <row r="810" spans="1:41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</row>
    <row r="811" spans="1:41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</row>
    <row r="812" spans="1:41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</row>
    <row r="813" spans="1:41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</row>
    <row r="814" spans="1:41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</row>
    <row r="815" spans="1:41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</row>
    <row r="816" spans="1:41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</row>
    <row r="817" spans="1:41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</row>
    <row r="818" spans="1:41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</row>
    <row r="819" spans="1:41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</row>
    <row r="820" spans="1:41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</row>
    <row r="821" spans="1:41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</row>
    <row r="822" spans="1:41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</row>
    <row r="823" spans="1:41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</row>
    <row r="824" spans="1:41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</row>
    <row r="825" spans="1:41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</row>
    <row r="826" spans="1:41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</row>
    <row r="827" spans="1:41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</row>
    <row r="828" spans="1:41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</row>
    <row r="829" spans="1:41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</row>
    <row r="830" spans="1:41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</row>
    <row r="831" spans="1:41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</row>
    <row r="832" spans="1:41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</row>
    <row r="833" spans="1:41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</row>
    <row r="834" spans="1:41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</row>
    <row r="835" spans="1:41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</row>
    <row r="836" spans="1:41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</row>
    <row r="837" spans="1:41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</row>
    <row r="838" spans="1:41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</row>
    <row r="839" spans="1:41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</row>
    <row r="840" spans="1:41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</row>
    <row r="841" spans="1:41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</row>
    <row r="842" spans="1:41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</row>
    <row r="843" spans="1:41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</row>
    <row r="844" spans="1:41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</row>
    <row r="845" spans="1:41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</row>
    <row r="846" spans="1:41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</row>
    <row r="847" spans="1:41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</row>
    <row r="848" spans="1:41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</row>
    <row r="849" spans="1:41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</row>
    <row r="850" spans="1:41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</row>
    <row r="851" spans="1:41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</row>
    <row r="852" spans="1:41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</row>
    <row r="853" spans="1:41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</row>
    <row r="854" spans="1:41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</row>
    <row r="855" spans="1:41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</row>
    <row r="856" spans="1:41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</row>
    <row r="857" spans="1:41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</row>
    <row r="858" spans="1:41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</row>
    <row r="859" spans="1:41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</row>
    <row r="860" spans="1:41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</row>
    <row r="861" spans="1:41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</row>
    <row r="862" spans="1:41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</row>
    <row r="863" spans="1:41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</row>
    <row r="864" spans="1:41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</row>
    <row r="865" spans="1:41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</row>
    <row r="866" spans="1:41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</row>
    <row r="867" spans="1:41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</row>
    <row r="868" spans="1:41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</row>
    <row r="869" spans="1:41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</row>
    <row r="870" spans="1:41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</row>
    <row r="871" spans="1:41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</row>
    <row r="872" spans="1:41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</row>
    <row r="873" spans="1:41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</row>
    <row r="874" spans="1:41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</row>
    <row r="875" spans="1:41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</row>
    <row r="876" spans="1:41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</row>
    <row r="877" spans="1:41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</row>
    <row r="878" spans="1:41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</row>
    <row r="879" spans="1:41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</row>
    <row r="880" spans="1:41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</row>
    <row r="881" spans="1:41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</row>
    <row r="882" spans="1:41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</row>
    <row r="883" spans="1:41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</row>
    <row r="884" spans="1:41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</row>
    <row r="885" spans="1:41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</row>
    <row r="886" spans="1:41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</row>
    <row r="887" spans="1:41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</row>
    <row r="888" spans="1:41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</row>
    <row r="889" spans="1:41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</row>
    <row r="890" spans="1:41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</row>
    <row r="891" spans="1:41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</row>
    <row r="892" spans="1:41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</row>
    <row r="893" spans="1:41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</row>
    <row r="894" spans="1:41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</row>
    <row r="895" spans="1:41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</row>
    <row r="896" spans="1:41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</row>
    <row r="897" spans="1:41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</row>
    <row r="898" spans="1:41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</row>
    <row r="899" spans="1:41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</row>
    <row r="900" spans="1:41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</row>
    <row r="901" spans="1:41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</row>
    <row r="902" spans="1:41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</row>
    <row r="903" spans="1:41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</row>
    <row r="904" spans="1:41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</row>
    <row r="905" spans="1:41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</row>
    <row r="906" spans="1:41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</row>
    <row r="907" spans="1:41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</row>
    <row r="908" spans="1:41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</row>
    <row r="909" spans="1:41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</row>
    <row r="910" spans="1:41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</row>
    <row r="911" spans="1:41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</row>
    <row r="912" spans="1:41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</row>
    <row r="913" spans="1:41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</row>
    <row r="914" spans="1:41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</row>
    <row r="915" spans="1:41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</row>
    <row r="916" spans="1:41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</row>
    <row r="917" spans="1:41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</row>
    <row r="918" spans="1:41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</row>
    <row r="919" spans="1:41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</row>
    <row r="920" spans="1:41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</row>
    <row r="921" spans="1:41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</row>
    <row r="922" spans="1:41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</row>
    <row r="923" spans="1:41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</row>
    <row r="924" spans="1:41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</row>
    <row r="925" spans="1:41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</row>
    <row r="926" spans="1:41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</row>
    <row r="927" spans="1:41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</row>
    <row r="928" spans="1:41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</row>
    <row r="929" spans="1:41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</row>
    <row r="930" spans="1:41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</row>
    <row r="931" spans="1:41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</row>
    <row r="932" spans="1:41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</row>
    <row r="933" spans="1:41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</row>
    <row r="934" spans="1:41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</row>
    <row r="935" spans="1:41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</row>
    <row r="936" spans="1:41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</row>
    <row r="937" spans="1:41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</row>
    <row r="938" spans="1:41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</row>
    <row r="939" spans="1:41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</row>
    <row r="940" spans="1:41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</row>
    <row r="941" spans="1:41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</row>
    <row r="942" spans="1:41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</row>
    <row r="943" spans="1:41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</row>
    <row r="944" spans="1:41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</row>
    <row r="945" spans="1:41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</row>
    <row r="946" spans="1:41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</row>
    <row r="947" spans="1:41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</row>
    <row r="948" spans="1:41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</row>
    <row r="949" spans="1:41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</row>
    <row r="950" spans="1:41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</row>
    <row r="951" spans="1:41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</row>
    <row r="952" spans="1:41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</row>
    <row r="953" spans="1:41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</row>
    <row r="954" spans="1:41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</row>
    <row r="955" spans="1:41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</row>
    <row r="956" spans="1:41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</row>
    <row r="957" spans="1:41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</row>
    <row r="958" spans="1:41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</row>
    <row r="959" spans="1:41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</row>
    <row r="960" spans="1:41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</row>
    <row r="961" spans="1:41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</row>
    <row r="962" spans="1:41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</row>
    <row r="963" spans="1:41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</row>
    <row r="964" spans="1:41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</row>
    <row r="965" spans="1:41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</row>
    <row r="966" spans="1:41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</row>
    <row r="967" spans="1:41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</row>
    <row r="968" spans="1:41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</row>
    <row r="969" spans="1:41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</row>
    <row r="970" spans="1:41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</row>
    <row r="971" spans="1:41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</row>
    <row r="972" spans="1:41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</row>
    <row r="973" spans="1:41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</row>
    <row r="974" spans="1:41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</row>
    <row r="975" spans="1:41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</row>
    <row r="976" spans="1:41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</row>
    <row r="977" spans="1:41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</row>
    <row r="978" spans="1:41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</row>
    <row r="979" spans="1:41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</row>
    <row r="980" spans="1:41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</row>
    <row r="981" spans="1:41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</row>
    <row r="982" spans="1:41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</row>
    <row r="983" spans="1:41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</row>
    <row r="984" spans="1:41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</row>
    <row r="985" spans="1:41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</row>
    <row r="986" spans="1:41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</row>
    <row r="987" spans="1:41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</row>
    <row r="988" spans="1:41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</row>
    <row r="989" spans="1:41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</row>
    <row r="990" spans="1:41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</row>
    <row r="991" spans="1:41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</row>
    <row r="992" spans="1:41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</row>
    <row r="993" spans="1:41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</row>
    <row r="994" spans="1:41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</row>
    <row r="995" spans="1:41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</row>
    <row r="996" spans="1:41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</row>
    <row r="997" spans="1:41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</row>
    <row r="998" spans="1:41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</row>
    <row r="999" spans="1:41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</row>
    <row r="1000" spans="1:41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</row>
    <row r="1001" spans="1:41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</row>
    <row r="1002" spans="1:41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</row>
    <row r="1003" spans="1:41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</row>
    <row r="1004" spans="1:41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</row>
    <row r="1005" spans="1:41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</row>
    <row r="1006" spans="1:41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</row>
    <row r="1007" spans="1:41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</row>
    <row r="1008" spans="1:41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</row>
    <row r="1009" spans="1:41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</row>
    <row r="1010" spans="1:41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</row>
    <row r="1011" spans="1:41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</row>
    <row r="1012" spans="1:41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</row>
    <row r="1013" spans="1:41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</row>
    <row r="1014" spans="1:41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</row>
    <row r="1015" spans="1:41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</row>
    <row r="1016" spans="1:41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</row>
    <row r="1017" spans="1:41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</row>
    <row r="1018" spans="1:41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</row>
    <row r="1019" spans="1:41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</row>
    <row r="1020" spans="1:41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</row>
    <row r="1021" spans="1:41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</row>
    <row r="1022" spans="1:41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</row>
    <row r="1023" spans="1:41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</row>
    <row r="1024" spans="1:41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</row>
    <row r="1025" spans="1:41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</row>
    <row r="1026" spans="1:41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</row>
    <row r="1027" spans="1:41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</row>
    <row r="1028" spans="1:41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</row>
    <row r="1029" spans="1:41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</row>
    <row r="1030" spans="1:41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</row>
    <row r="1031" spans="1:41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</row>
    <row r="1032" spans="1:41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</row>
    <row r="1033" spans="1:41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</row>
    <row r="1034" spans="1:41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</row>
    <row r="1035" spans="1:41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</row>
    <row r="1036" spans="1:41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</row>
    <row r="1037" spans="1:41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</row>
    <row r="1038" spans="1:41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</row>
    <row r="1039" spans="1:41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</row>
    <row r="1040" spans="1:41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</row>
    <row r="1041" spans="1:41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</row>
    <row r="1042" spans="1:41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</row>
    <row r="1043" spans="1:41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</row>
    <row r="1044" spans="1:41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</row>
    <row r="1045" spans="1:41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</row>
    <row r="1046" spans="1:41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</row>
    <row r="1047" spans="1:41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</row>
    <row r="1048" spans="1:41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</row>
    <row r="1049" spans="1:41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</row>
    <row r="1050" spans="1:41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</row>
    <row r="1051" spans="1:41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</row>
    <row r="1052" spans="1:41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</row>
    <row r="1053" spans="1:41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</row>
    <row r="1054" spans="1:41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</row>
    <row r="1055" spans="1:41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</row>
    <row r="1056" spans="1:41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</row>
    <row r="1057" spans="1:41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</row>
    <row r="1058" spans="1:41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</row>
    <row r="1059" spans="1:41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</row>
    <row r="1060" spans="1:41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</row>
    <row r="1061" spans="1:41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</row>
    <row r="1062" spans="1:41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</row>
    <row r="1063" spans="1:41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</row>
    <row r="1064" spans="1:41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</row>
    <row r="1065" spans="1:41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</row>
    <row r="1066" spans="1:41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</row>
    <row r="1067" spans="1:41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</row>
    <row r="1068" spans="1:41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</row>
    <row r="1069" spans="1:41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</row>
    <row r="1070" spans="1:41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</row>
    <row r="1071" spans="1:41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</row>
    <row r="1072" spans="1:41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</row>
    <row r="1073" spans="1:41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</row>
    <row r="1074" spans="1:41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</row>
    <row r="1075" spans="1:41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</row>
    <row r="1076" spans="1:41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</row>
    <row r="1077" spans="1:41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</row>
    <row r="1078" spans="1:41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</row>
    <row r="1079" spans="1:41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</row>
    <row r="1080" spans="1:41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</row>
    <row r="1081" spans="1:41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</row>
    <row r="1082" spans="1:41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</row>
    <row r="1083" spans="1:41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</row>
    <row r="1084" spans="1:41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</row>
    <row r="1085" spans="1:41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</row>
    <row r="1086" spans="1:41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</row>
    <row r="1087" spans="1:41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</row>
    <row r="1088" spans="1:41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</row>
    <row r="1089" spans="1:41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</row>
    <row r="1090" spans="1:41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</row>
    <row r="1091" spans="1:41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</row>
    <row r="1092" spans="1:41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</row>
    <row r="1093" spans="1:41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</row>
    <row r="1094" spans="1:41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</row>
    <row r="1095" spans="1:41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</row>
    <row r="1096" spans="1:41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</row>
    <row r="1097" spans="1:41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</row>
    <row r="1098" spans="1:41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</row>
    <row r="1099" spans="1:41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</row>
    <row r="1100" spans="1:41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</row>
    <row r="1101" spans="1:41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</row>
    <row r="1102" spans="1:41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</row>
    <row r="1103" spans="1:41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</row>
    <row r="1104" spans="1:41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</row>
    <row r="1105" spans="1:41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</row>
    <row r="1106" spans="1:41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</row>
    <row r="1107" spans="1:41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</row>
    <row r="1108" spans="1:41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</row>
    <row r="1109" spans="1:41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</row>
    <row r="1110" spans="1:41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</row>
    <row r="1111" spans="1:41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</row>
    <row r="1112" spans="1:41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</row>
    <row r="1113" spans="1:41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</row>
    <row r="1114" spans="1:41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</row>
    <row r="1115" spans="1:41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</row>
    <row r="1116" spans="1:41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</row>
    <row r="1117" spans="1:41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</row>
    <row r="1118" spans="1:41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</row>
    <row r="1119" spans="1:41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</row>
    <row r="1120" spans="1:41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</row>
    <row r="1121" spans="1:41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</row>
    <row r="1122" spans="1:41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</row>
    <row r="1123" spans="1:41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</row>
    <row r="1124" spans="1:41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</row>
    <row r="1125" spans="1:41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</row>
    <row r="1126" spans="1:41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</row>
    <row r="1127" spans="1:41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</row>
    <row r="1128" spans="1:41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</row>
    <row r="1129" spans="1:41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</row>
    <row r="1130" spans="1:41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</row>
    <row r="1131" spans="1:41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</row>
    <row r="1132" spans="1:41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</row>
    <row r="1133" spans="1:41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</row>
    <row r="1134" spans="1:41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</row>
    <row r="1135" spans="1:41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</row>
    <row r="1136" spans="1:41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</row>
    <row r="1137" spans="1:41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</row>
    <row r="1138" spans="1:41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</row>
    <row r="1139" spans="1:41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</row>
    <row r="1140" spans="1:41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</row>
    <row r="1141" spans="1:41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</row>
    <row r="1142" spans="1:41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</row>
    <row r="1143" spans="1:41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</row>
    <row r="1144" spans="1:41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</row>
    <row r="1145" spans="1:41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</row>
    <row r="1146" spans="1:41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</row>
    <row r="1147" spans="1:41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</row>
    <row r="1148" spans="1:41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</row>
    <row r="1149" spans="1:41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</row>
    <row r="1150" spans="1:41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</row>
    <row r="1151" spans="1:41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</row>
    <row r="1152" spans="1:41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</row>
    <row r="1153" spans="1:41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</row>
    <row r="1154" spans="1:41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</row>
    <row r="1155" spans="1:41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</row>
    <row r="1156" spans="1:41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</row>
    <row r="1157" spans="1:41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</row>
    <row r="1158" spans="1:41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</row>
    <row r="1159" spans="1:41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</row>
    <row r="1160" spans="1:41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</row>
    <row r="1161" spans="1:41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</row>
    <row r="1162" spans="1:41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</row>
    <row r="1163" spans="1:41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</row>
    <row r="1164" spans="1:41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</row>
    <row r="1165" spans="1:41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</row>
    <row r="1166" spans="1:41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</row>
    <row r="1167" spans="1:41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</row>
    <row r="1168" spans="1:41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</row>
    <row r="1169" spans="1:41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</row>
    <row r="1170" spans="1:41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</row>
    <row r="1171" spans="1:41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</row>
    <row r="1172" spans="1:41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</row>
    <row r="1173" spans="1:41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</row>
    <row r="1174" spans="1:41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</row>
    <row r="1175" spans="1:41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</row>
    <row r="1176" spans="1:41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</row>
    <row r="1177" spans="1:41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</row>
    <row r="1178" spans="1:41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</row>
    <row r="1179" spans="1:41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</row>
    <row r="1180" spans="1:41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</row>
    <row r="1181" spans="1:41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</row>
    <row r="1182" spans="1:41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</row>
    <row r="1183" spans="1:41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</row>
    <row r="1184" spans="1:41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</row>
    <row r="1185" spans="1:41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</row>
    <row r="1186" spans="1:41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</row>
    <row r="1187" spans="1:41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</row>
    <row r="1188" spans="1:41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</row>
    <row r="1189" spans="1:41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</row>
    <row r="1190" spans="1:41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</row>
    <row r="1191" spans="1:41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</row>
    <row r="1192" spans="1:41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</row>
    <row r="1193" spans="1:41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</row>
    <row r="1194" spans="1:41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</row>
    <row r="1195" spans="1:41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</row>
    <row r="1196" spans="1:41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</row>
    <row r="1197" spans="1:41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</row>
    <row r="1198" spans="1:41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</row>
    <row r="1199" spans="1:41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</row>
    <row r="1200" spans="1:41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</row>
    <row r="1201" spans="1:41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</row>
    <row r="1202" spans="1:41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</row>
    <row r="1203" spans="1:41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</row>
    <row r="1204" spans="1:41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</row>
    <row r="1205" spans="1:41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</row>
    <row r="1206" spans="1:41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</row>
    <row r="1207" spans="1:41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</row>
    <row r="1208" spans="1:41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</row>
    <row r="1209" spans="1:41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</row>
    <row r="1210" spans="1:41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</row>
    <row r="1211" spans="1:41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</row>
    <row r="1212" spans="1:41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</row>
    <row r="1213" spans="1:41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</row>
    <row r="1214" spans="1:41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</row>
    <row r="1215" spans="1:41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</row>
    <row r="1216" spans="1:41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</row>
    <row r="1217" spans="1:41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</row>
    <row r="1218" spans="1:41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</row>
    <row r="1219" spans="1:41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</row>
    <row r="1220" spans="1:41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</row>
    <row r="1221" spans="1:41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</row>
    <row r="1222" spans="1:41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</row>
    <row r="1223" spans="1:41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</row>
    <row r="1224" spans="1:41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</row>
    <row r="1225" spans="1:41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</row>
    <row r="1226" spans="1:41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</row>
    <row r="1227" spans="1:41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</row>
    <row r="1228" spans="1:41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</row>
    <row r="1229" spans="1:41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</row>
    <row r="1230" spans="1:41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</row>
    <row r="1231" spans="1:41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</row>
    <row r="1232" spans="1:41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</row>
    <row r="1233" spans="1:41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</row>
    <row r="1234" spans="1:41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</row>
    <row r="1235" spans="1:41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</row>
    <row r="1236" spans="1:41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</row>
    <row r="1237" spans="1:41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</row>
    <row r="1238" spans="1:41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</row>
    <row r="1239" spans="1:41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</row>
    <row r="1240" spans="1:41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</row>
    <row r="1241" spans="1:41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</row>
    <row r="1242" spans="1:41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</row>
    <row r="1243" spans="1:41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</row>
    <row r="1244" spans="1:41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</row>
    <row r="1245" spans="1:41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</row>
    <row r="1246" spans="1:41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</row>
    <row r="1247" spans="1:41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</row>
    <row r="1248" spans="1:41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</row>
    <row r="1249" spans="1:41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</row>
    <row r="1250" spans="1:41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</row>
    <row r="1251" spans="1:41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</row>
    <row r="1252" spans="1:41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</row>
    <row r="1253" spans="1:41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</row>
    <row r="1254" spans="1:41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</row>
    <row r="1255" spans="1:41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</row>
    <row r="1256" spans="1:41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</row>
    <row r="1257" spans="1:41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</row>
    <row r="1258" spans="1:41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</row>
    <row r="1259" spans="1:41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</row>
    <row r="1260" spans="1:41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</row>
    <row r="1261" spans="1:41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</row>
    <row r="1262" spans="1:41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</row>
    <row r="1263" spans="1:41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</row>
    <row r="1264" spans="1:41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</row>
    <row r="1265" spans="1:41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</row>
    <row r="1266" spans="1:41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</row>
    <row r="1267" spans="1:41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</row>
    <row r="1268" spans="1:41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</row>
    <row r="1269" spans="1:41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</row>
    <row r="1270" spans="1:41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</row>
    <row r="1271" spans="1:41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</row>
    <row r="1272" spans="1:41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</row>
    <row r="1273" spans="1:41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</row>
    <row r="1274" spans="1:41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</row>
    <row r="1275" spans="1:41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</row>
    <row r="1276" spans="1:41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</row>
    <row r="1277" spans="1:41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</row>
    <row r="1278" spans="1:41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</row>
    <row r="1279" spans="1:41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</row>
    <row r="1280" spans="1:41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</row>
    <row r="1281" spans="1:41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</row>
    <row r="1282" spans="1:41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</row>
    <row r="1283" spans="1:41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</row>
    <row r="1284" spans="1:41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</row>
    <row r="1285" spans="1:41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</row>
    <row r="1286" spans="1:41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</row>
    <row r="1287" spans="1:41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</row>
    <row r="1288" spans="1:41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</row>
    <row r="1289" spans="1:41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</row>
    <row r="1290" spans="1:41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</row>
    <row r="1291" spans="1:41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</row>
    <row r="1292" spans="1:41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</row>
    <row r="1293" spans="1:41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</row>
    <row r="1294" spans="1:41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</row>
    <row r="1295" spans="1:41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</row>
    <row r="1296" spans="1:41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</row>
    <row r="1297" spans="1:41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</row>
    <row r="1298" spans="1:41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</row>
    <row r="1299" spans="1:41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</row>
    <row r="1300" spans="1:41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</row>
    <row r="1301" spans="1:41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</row>
    <row r="1302" spans="1:41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</row>
    <row r="1303" spans="1:41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</row>
    <row r="1304" spans="1:41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</row>
    <row r="1305" spans="1:41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</row>
    <row r="1306" spans="1:41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</row>
    <row r="1307" spans="1:41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</row>
    <row r="1308" spans="1:41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</row>
    <row r="1309" spans="1:41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</row>
    <row r="1310" spans="1:41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</row>
    <row r="1311" spans="1:41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</row>
    <row r="1312" spans="1:41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</row>
    <row r="1313" spans="1:41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</row>
    <row r="1314" spans="1:41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</row>
    <row r="1315" spans="1:41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</row>
    <row r="1316" spans="1:41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</row>
    <row r="1317" spans="1:41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</row>
    <row r="1318" spans="1:41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</row>
    <row r="1319" spans="1:41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</row>
    <row r="1320" spans="1:41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</row>
    <row r="1321" spans="1:41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</row>
    <row r="1322" spans="1:41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</row>
    <row r="1323" spans="1:41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</row>
    <row r="1324" spans="1:41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</row>
    <row r="1325" spans="1:41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</row>
    <row r="1326" spans="1:41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</row>
    <row r="1327" spans="1:41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</row>
    <row r="1328" spans="1:41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</row>
    <row r="1329" spans="1:41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</row>
    <row r="1330" spans="1:41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</row>
    <row r="1331" spans="1:41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</row>
    <row r="1332" spans="1:41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</row>
    <row r="1333" spans="1:41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</row>
    <row r="1334" spans="1:41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</row>
    <row r="1335" spans="1:41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</row>
    <row r="1336" spans="1:41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</row>
    <row r="1337" spans="1:41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</row>
    <row r="1338" spans="1:41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</row>
    <row r="1339" spans="1:41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</row>
    <row r="1340" spans="1:41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</row>
    <row r="1341" spans="1:41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</row>
    <row r="1342" spans="1:41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</row>
    <row r="1343" spans="1:41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</row>
    <row r="1344" spans="1:41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</row>
    <row r="1345" spans="1:41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</row>
    <row r="1346" spans="1:41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</row>
    <row r="1347" spans="1:41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</row>
    <row r="1348" spans="1:41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</row>
    <row r="1349" spans="1:41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</row>
    <row r="1350" spans="1:41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</row>
    <row r="1351" spans="1:41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</row>
    <row r="1352" spans="1:41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</row>
    <row r="1353" spans="1:41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</row>
    <row r="1354" spans="1:41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</row>
    <row r="1355" spans="1:41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</row>
    <row r="1356" spans="1:41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</row>
    <row r="1357" spans="1:41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</row>
    <row r="1358" spans="1:41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</row>
    <row r="1359" spans="1:41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</row>
    <row r="1360" spans="1:41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</row>
    <row r="1361" spans="1:41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</row>
    <row r="1362" spans="1:41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</row>
    <row r="1363" spans="1:41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</row>
    <row r="1364" spans="1:41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</row>
    <row r="1365" spans="1:41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</row>
    <row r="1366" spans="1:41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</row>
    <row r="1367" spans="1:41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</row>
    <row r="1368" spans="1:41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</row>
    <row r="1369" spans="1:41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</row>
    <row r="1370" spans="1:41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</row>
    <row r="1371" spans="1:41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</row>
    <row r="1372" spans="1:41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</row>
    <row r="1373" spans="1:41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</row>
    <row r="1374" spans="1:41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</row>
    <row r="1375" spans="1:41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</row>
    <row r="1376" spans="1:41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</row>
    <row r="1377" spans="1:41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</row>
    <row r="1378" spans="1:41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</row>
    <row r="1379" spans="1:41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</row>
    <row r="1380" spans="1:41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</row>
    <row r="1381" spans="1:41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</row>
    <row r="1382" spans="1:41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</row>
    <row r="1383" spans="1:41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</row>
    <row r="1384" spans="1:41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</row>
    <row r="1385" spans="1:41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</row>
    <row r="1386" spans="1:41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</row>
    <row r="1387" spans="1:41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</row>
    <row r="1388" spans="1:41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</row>
    <row r="1389" spans="1:41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</row>
    <row r="1390" spans="1:41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</row>
    <row r="1391" spans="1:41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</row>
    <row r="1392" spans="1:41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</row>
    <row r="1393" spans="1:41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</row>
    <row r="1394" spans="1:41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</row>
    <row r="1395" spans="1:41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</row>
    <row r="1396" spans="1:41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</row>
    <row r="1397" spans="1:41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</row>
    <row r="1398" spans="1:41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</row>
    <row r="1399" spans="1:41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</row>
    <row r="1400" spans="1:41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</row>
    <row r="1401" spans="1:41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</row>
    <row r="1402" spans="1:41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</row>
    <row r="1403" spans="1:41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</row>
    <row r="1404" spans="1:41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</row>
    <row r="1405" spans="1:41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</row>
    <row r="1406" spans="1:41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</row>
    <row r="1407" spans="1:41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</row>
    <row r="1408" spans="1:41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</row>
    <row r="1409" spans="1:41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</row>
    <row r="1410" spans="1:41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</row>
    <row r="1411" spans="1:41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</row>
    <row r="1412" spans="1:41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</row>
    <row r="1413" spans="1:41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</row>
    <row r="1414" spans="1:41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</row>
    <row r="1415" spans="1:41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</row>
    <row r="1416" spans="1:41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</row>
    <row r="1417" spans="1:41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</row>
    <row r="1418" spans="1:41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</row>
    <row r="1419" spans="1:41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</row>
    <row r="1420" spans="1:41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</row>
    <row r="1421" spans="1:41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</row>
    <row r="1422" spans="1:41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</row>
    <row r="1423" spans="1:41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</row>
    <row r="1424" spans="1:41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</row>
    <row r="1425" spans="1:41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</row>
    <row r="1426" spans="1:41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</row>
    <row r="1427" spans="1:41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</row>
    <row r="1428" spans="1:41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</row>
    <row r="1429" spans="1:41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</row>
    <row r="1430" spans="1:41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</row>
    <row r="1431" spans="1:41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</row>
    <row r="1432" spans="1:41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</row>
    <row r="1433" spans="1:41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</row>
    <row r="1434" spans="1:41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</row>
    <row r="1435" spans="1:41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</row>
    <row r="1436" spans="1:41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</row>
    <row r="1437" spans="1:41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</row>
    <row r="1438" spans="1:41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</row>
    <row r="1439" spans="1:41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</row>
    <row r="1440" spans="1:41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</row>
    <row r="1441" spans="1:41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</row>
    <row r="1442" spans="1:41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</row>
    <row r="1443" spans="1:41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</row>
    <row r="1444" spans="1:41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</row>
    <row r="1445" spans="1:41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</row>
    <row r="1446" spans="1:41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</row>
    <row r="1447" spans="1:41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</row>
    <row r="1448" spans="1:41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</row>
    <row r="1449" spans="1:41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</row>
    <row r="1450" spans="1:41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</row>
    <row r="1451" spans="1:41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</row>
    <row r="1452" spans="1:41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</row>
    <row r="1453" spans="1:41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</row>
    <row r="1454" spans="1:41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</row>
    <row r="1455" spans="1:41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</row>
    <row r="1456" spans="1:41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</row>
    <row r="1457" spans="1:41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</row>
    <row r="1458" spans="1:41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</row>
    <row r="1459" spans="1:41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</row>
    <row r="1460" spans="1:41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</row>
    <row r="1461" spans="1:41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</row>
    <row r="1462" spans="1:41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</row>
    <row r="1463" spans="1:41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</row>
    <row r="1464" spans="1:41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</row>
    <row r="1465" spans="1:41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</row>
    <row r="1466" spans="1:41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</row>
    <row r="1467" spans="1:41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</row>
    <row r="1468" spans="1:41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</row>
    <row r="1469" spans="1:41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</row>
    <row r="1470" spans="1:41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</row>
    <row r="1471" spans="1:41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</row>
    <row r="1472" spans="1:41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</row>
    <row r="1473" spans="1:41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</row>
    <row r="1474" spans="1:41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</row>
    <row r="1475" spans="1:41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</row>
    <row r="1476" spans="1:41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</row>
    <row r="1477" spans="1:41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</row>
    <row r="1478" spans="1:41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</row>
    <row r="1479" spans="1:41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</row>
    <row r="1480" spans="1:41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</row>
    <row r="1481" spans="1:41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</row>
    <row r="1482" spans="1:41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</row>
    <row r="1483" spans="1:41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</row>
    <row r="1484" spans="1:41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</row>
    <row r="1485" spans="1:41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</row>
    <row r="1486" spans="1:41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</row>
    <row r="1487" spans="1:41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</row>
    <row r="1488" spans="1:41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</row>
    <row r="1489" spans="1:41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</row>
    <row r="1490" spans="1:41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</row>
    <row r="1491" spans="1:41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</row>
    <row r="1492" spans="1:41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</row>
    <row r="1493" spans="1:41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</row>
    <row r="1494" spans="1:41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</row>
    <row r="1495" spans="1:41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</row>
    <row r="1496" spans="1:41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</row>
    <row r="1497" spans="1:41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</row>
    <row r="1498" spans="1:41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</row>
    <row r="1499" spans="1:41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</row>
    <row r="1500" spans="1:41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</row>
    <row r="1501" spans="1:41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</row>
    <row r="1502" spans="1:41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</row>
    <row r="1503" spans="1:41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</row>
    <row r="1504" spans="1:41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</row>
    <row r="1505" spans="1:41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</row>
    <row r="1506" spans="1:41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</row>
    <row r="1507" spans="1:41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</row>
    <row r="1508" spans="1:41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</row>
    <row r="1509" spans="1:41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</row>
    <row r="1510" spans="1:41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</row>
    <row r="1511" spans="1:41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</row>
    <row r="1512" spans="1:41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</row>
    <row r="1513" spans="1:41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</row>
    <row r="1514" spans="1:41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</row>
    <row r="1515" spans="1:41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</row>
    <row r="1516" spans="1:41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</row>
    <row r="1517" spans="1:41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</row>
    <row r="1518" spans="1:41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</row>
    <row r="1519" spans="1:41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</row>
    <row r="1520" spans="1:41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</row>
    <row r="1521" spans="1:41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</row>
    <row r="1522" spans="1:41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</row>
    <row r="1523" spans="1:41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</row>
    <row r="1524" spans="1:41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</row>
    <row r="1525" spans="1:41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</row>
    <row r="1526" spans="1:41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</row>
    <row r="1527" spans="1:41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</row>
    <row r="1528" spans="1:41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</row>
    <row r="1529" spans="1:41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</row>
    <row r="1530" spans="1:41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</row>
    <row r="1531" spans="1:41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</row>
    <row r="1532" spans="1:41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</row>
    <row r="1533" spans="1:41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</row>
    <row r="1534" spans="1:41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</row>
    <row r="1535" spans="1:41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</row>
    <row r="1536" spans="1:41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</row>
    <row r="1537" spans="1:41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</row>
    <row r="1538" spans="1:41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</row>
    <row r="1539" spans="1:41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</row>
    <row r="1540" spans="1:41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</row>
    <row r="1541" spans="1:41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</row>
    <row r="1542" spans="1:41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</row>
    <row r="1543" spans="1:41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</row>
    <row r="1544" spans="1:41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</row>
    <row r="1545" spans="1:41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</row>
    <row r="1546" spans="1:41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</row>
    <row r="1547" spans="1:41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</row>
    <row r="1548" spans="1:41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</row>
    <row r="1549" spans="1:41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</row>
    <row r="1550" spans="1:41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</row>
    <row r="1551" spans="1:41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</row>
    <row r="1552" spans="1:41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</row>
    <row r="1553" spans="1:41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</row>
    <row r="1554" spans="1:41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</row>
    <row r="1555" spans="1:41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</row>
    <row r="1556" spans="1:41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</row>
    <row r="1557" spans="1:41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</row>
    <row r="1558" spans="1:41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</row>
    <row r="1559" spans="1:41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</row>
    <row r="1560" spans="1:41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</row>
    <row r="1561" spans="1:41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</row>
    <row r="1562" spans="1:41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</row>
    <row r="1563" spans="1:41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</row>
    <row r="1564" spans="1:41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</row>
    <row r="1565" spans="1:41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</row>
    <row r="1566" spans="1:41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</row>
    <row r="1567" spans="1:41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</row>
    <row r="1568" spans="1:41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</row>
    <row r="1569" spans="1:41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</row>
    <row r="1570" spans="1:41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</row>
    <row r="1571" spans="1:41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</row>
    <row r="1572" spans="1:41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</row>
    <row r="1573" spans="1:41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</row>
    <row r="1574" spans="1:41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</row>
    <row r="1575" spans="1:41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</row>
    <row r="1576" spans="1:41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</row>
    <row r="1577" spans="1:41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</row>
    <row r="1578" spans="1:41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</row>
    <row r="1579" spans="1:41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</row>
    <row r="1580" spans="1:41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</row>
    <row r="1581" spans="1:41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</row>
    <row r="1582" spans="1:41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</row>
    <row r="1583" spans="1:41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</row>
    <row r="1584" spans="1:41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</row>
    <row r="1585" spans="1:41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</row>
    <row r="1586" spans="1:41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</row>
    <row r="1587" spans="1:41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</row>
    <row r="1588" spans="1:41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</row>
    <row r="1589" spans="1:41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</row>
    <row r="1590" spans="1:41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</row>
    <row r="1591" spans="1:41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</row>
    <row r="1592" spans="1:41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</row>
    <row r="1593" spans="1:41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</row>
    <row r="1594" spans="1:41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</row>
    <row r="1595" spans="1:41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</row>
    <row r="1596" spans="1:41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</row>
    <row r="1597" spans="1:41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</row>
    <row r="1598" spans="1:41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</row>
    <row r="1599" spans="1:41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</row>
    <row r="1600" spans="1:41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</row>
    <row r="1601" spans="1:41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</row>
    <row r="1602" spans="1:41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</row>
    <row r="1603" spans="1:41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</row>
    <row r="1604" spans="1:41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</row>
    <row r="1605" spans="1:41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</row>
    <row r="1606" spans="1:41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</row>
    <row r="1607" spans="1:41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</row>
    <row r="1608" spans="1:41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</row>
    <row r="1609" spans="1:41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</row>
    <row r="1610" spans="1:41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</row>
    <row r="1611" spans="1:41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</row>
    <row r="1612" spans="1:41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</row>
    <row r="1613" spans="1:41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</row>
    <row r="1614" spans="1:41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</row>
    <row r="1615" spans="1:41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</row>
    <row r="1616" spans="1:41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</row>
    <row r="1617" spans="1:41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</row>
    <row r="1618" spans="1:41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</row>
    <row r="1619" spans="1:41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</row>
    <row r="1620" spans="1:41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</row>
    <row r="1621" spans="1:41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</row>
    <row r="1622" spans="1:41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</row>
    <row r="1623" spans="1:41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</row>
    <row r="1624" spans="1:41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</row>
    <row r="1625" spans="1:41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</row>
    <row r="1626" spans="1:41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</row>
    <row r="1627" spans="1:41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</row>
    <row r="1628" spans="1:41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</row>
    <row r="1629" spans="1:41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</row>
    <row r="1630" spans="1:41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</row>
    <row r="1631" spans="1:41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</row>
    <row r="1632" spans="1:41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</row>
    <row r="1633" spans="1:41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</row>
    <row r="1634" spans="1:41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</row>
    <row r="1635" spans="1:41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</row>
    <row r="1636" spans="1:41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</row>
    <row r="1637" spans="1:41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</row>
    <row r="1638" spans="1:41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</row>
  </sheetData>
  <sheetProtection password="B2C4" sheet="1" objects="1" scenarios="1" selectLockedCells="1"/>
  <mergeCells count="16">
    <mergeCell ref="P7:P8"/>
    <mergeCell ref="A1:P1"/>
    <mergeCell ref="A2:P2"/>
    <mergeCell ref="A3:P3"/>
    <mergeCell ref="A4:P4"/>
    <mergeCell ref="H7:H8"/>
    <mergeCell ref="A9:P9"/>
    <mergeCell ref="K7:K8"/>
    <mergeCell ref="L7:L8"/>
    <mergeCell ref="M7:M8"/>
    <mergeCell ref="N7:N8"/>
    <mergeCell ref="A7:F8"/>
    <mergeCell ref="G7:G8"/>
    <mergeCell ref="I7:I8"/>
    <mergeCell ref="J7:J8"/>
    <mergeCell ref="O7:O8"/>
  </mergeCells>
  <phoneticPr fontId="2" type="noConversion"/>
  <conditionalFormatting sqref="I21:P24 I34:P35 I29:P32 P37:P39 I26:P27 I37:O40 I13:P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L41 N10:P41">
      <formula1>0</formula1>
    </dataValidation>
    <dataValidation type="decimal" allowBlank="1" showInputMessage="1" showErrorMessage="1" errorTitle="Invalid entry!" error="Accepts greater than or equal to zero only." sqref="M10:M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7d1&amp;U
Page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0241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0241" r:id="rId4" name="Label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CU1638"/>
  <sheetViews>
    <sheetView zoomScale="75" workbookViewId="0">
      <pane xSplit="8" ySplit="9" topLeftCell="I10" activePane="bottomRight" state="frozen"/>
      <selection activeCell="M13" sqref="A1:IV65536"/>
      <selection pane="topRight" activeCell="M13" sqref="A1:IV65536"/>
      <selection pane="bottomLeft" activeCell="M13" sqref="A1:IV65536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28515625" customWidth="1"/>
    <col min="7" max="7" width="17.7109375" bestFit="1" customWidth="1"/>
    <col min="8" max="8" width="10.42578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0" t="s">
        <v>465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0" t="s">
        <v>253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0" t="s">
        <v>6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0" t="s">
        <v>1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15" t="s">
        <v>2</v>
      </c>
      <c r="B6" s="316"/>
      <c r="C6" s="316"/>
      <c r="D6" s="316"/>
      <c r="E6" s="316"/>
      <c r="F6" s="317"/>
      <c r="G6" s="308" t="s">
        <v>3</v>
      </c>
      <c r="H6" s="290" t="s">
        <v>554</v>
      </c>
      <c r="I6" s="327" t="s">
        <v>254</v>
      </c>
      <c r="J6" s="326"/>
      <c r="K6" s="325" t="s">
        <v>255</v>
      </c>
      <c r="L6" s="326"/>
      <c r="M6" s="325" t="s">
        <v>473</v>
      </c>
      <c r="N6" s="326"/>
      <c r="O6" s="325" t="s">
        <v>474</v>
      </c>
      <c r="P6" s="326"/>
      <c r="Q6" s="325" t="s">
        <v>258</v>
      </c>
      <c r="R6" s="326"/>
      <c r="S6" s="325" t="s">
        <v>259</v>
      </c>
      <c r="T6" s="326"/>
      <c r="U6" s="325" t="s">
        <v>260</v>
      </c>
      <c r="V6" s="326"/>
      <c r="W6" s="325" t="s">
        <v>261</v>
      </c>
      <c r="X6" s="326"/>
    </row>
    <row r="7" spans="1:44" x14ac:dyDescent="0.2">
      <c r="A7" s="318"/>
      <c r="B7" s="319"/>
      <c r="C7" s="319"/>
      <c r="D7" s="319"/>
      <c r="E7" s="319"/>
      <c r="F7" s="320"/>
      <c r="G7" s="309"/>
      <c r="H7" s="291"/>
      <c r="I7" s="323"/>
      <c r="J7" s="324"/>
      <c r="K7" s="323"/>
      <c r="L7" s="324"/>
      <c r="M7" s="323"/>
      <c r="N7" s="324"/>
      <c r="O7" s="323"/>
      <c r="P7" s="324"/>
      <c r="Q7" s="323"/>
      <c r="R7" s="324"/>
      <c r="S7" s="323"/>
      <c r="T7" s="324"/>
      <c r="U7" s="323"/>
      <c r="V7" s="324"/>
      <c r="W7" s="323"/>
      <c r="X7" s="324"/>
    </row>
    <row r="8" spans="1:44" s="25" customFormat="1" ht="17.25" customHeight="1" x14ac:dyDescent="0.2">
      <c r="A8" s="312" t="s">
        <v>262</v>
      </c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4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11"/>
      <c r="B9" s="212"/>
      <c r="C9" s="212"/>
      <c r="D9" s="212"/>
      <c r="E9" s="212"/>
      <c r="F9" s="139"/>
      <c r="G9" s="139"/>
      <c r="H9" s="212"/>
      <c r="I9" s="44" t="s">
        <v>9</v>
      </c>
      <c r="J9" s="44" t="s">
        <v>10</v>
      </c>
      <c r="K9" s="110" t="s">
        <v>9</v>
      </c>
      <c r="L9" s="111" t="s">
        <v>10</v>
      </c>
      <c r="M9" s="115" t="s">
        <v>9</v>
      </c>
      <c r="N9" s="44" t="s">
        <v>10</v>
      </c>
      <c r="O9" s="44" t="s">
        <v>9</v>
      </c>
      <c r="P9" s="44" t="s">
        <v>10</v>
      </c>
      <c r="Q9" s="44" t="s">
        <v>9</v>
      </c>
      <c r="R9" s="44" t="s">
        <v>10</v>
      </c>
      <c r="S9" s="44" t="s">
        <v>9</v>
      </c>
      <c r="T9" s="44" t="s">
        <v>10</v>
      </c>
      <c r="U9" s="111" t="s">
        <v>9</v>
      </c>
      <c r="V9" s="111" t="s">
        <v>10</v>
      </c>
      <c r="W9" s="44" t="s">
        <v>9</v>
      </c>
      <c r="X9" s="44" t="s">
        <v>10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89" t="s">
        <v>263</v>
      </c>
      <c r="B10" s="190"/>
      <c r="C10" s="190"/>
      <c r="D10" s="190"/>
      <c r="E10" s="190"/>
      <c r="F10" s="65"/>
      <c r="G10" s="138"/>
      <c r="H10" s="65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</row>
    <row r="11" spans="1:44" x14ac:dyDescent="0.2">
      <c r="A11" s="191" t="s">
        <v>265</v>
      </c>
      <c r="B11" s="189" t="s">
        <v>11</v>
      </c>
      <c r="C11" s="190"/>
      <c r="D11" s="190"/>
      <c r="E11" s="190"/>
      <c r="F11" s="65"/>
      <c r="G11" s="144" t="s">
        <v>555</v>
      </c>
      <c r="H11" s="65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T13" si="1">SUM(I11-K11+M11-O11+Q11)</f>
        <v>0</v>
      </c>
      <c r="T11" s="12">
        <f t="shared" si="1"/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44" x14ac:dyDescent="0.2">
      <c r="A12" s="192"/>
      <c r="B12" s="190" t="s">
        <v>267</v>
      </c>
      <c r="C12" s="190" t="s">
        <v>514</v>
      </c>
      <c r="D12" s="190"/>
      <c r="E12" s="190"/>
      <c r="F12" s="65"/>
      <c r="G12" s="144" t="s">
        <v>556</v>
      </c>
      <c r="H12" s="65"/>
      <c r="I12" s="12">
        <f t="shared" ref="I12:R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12">
        <f t="shared" si="2"/>
        <v>0</v>
      </c>
      <c r="Q12" s="12">
        <f t="shared" si="2"/>
        <v>0</v>
      </c>
      <c r="R12" s="12">
        <f t="shared" si="2"/>
        <v>0</v>
      </c>
      <c r="S12" s="12">
        <f t="shared" si="1"/>
        <v>0</v>
      </c>
      <c r="T12" s="12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192"/>
      <c r="B13" s="190"/>
      <c r="C13" s="193" t="s">
        <v>16</v>
      </c>
      <c r="D13" s="190" t="s">
        <v>20</v>
      </c>
      <c r="E13" s="190"/>
      <c r="F13" s="65"/>
      <c r="G13" s="144" t="s">
        <v>557</v>
      </c>
      <c r="H13" s="65"/>
      <c r="I13" s="68">
        <f>I14+I15+I16</f>
        <v>0</v>
      </c>
      <c r="J13" s="68">
        <f t="shared" ref="J13:R13" si="3">J14+J15+J16</f>
        <v>0</v>
      </c>
      <c r="K13" s="68">
        <f t="shared" si="3"/>
        <v>0</v>
      </c>
      <c r="L13" s="68">
        <f t="shared" si="3"/>
        <v>0</v>
      </c>
      <c r="M13" s="68">
        <f t="shared" si="3"/>
        <v>0</v>
      </c>
      <c r="N13" s="68">
        <f t="shared" si="3"/>
        <v>0</v>
      </c>
      <c r="O13" s="68">
        <f t="shared" si="3"/>
        <v>0</v>
      </c>
      <c r="P13" s="68">
        <f t="shared" si="3"/>
        <v>0</v>
      </c>
      <c r="Q13" s="68">
        <f t="shared" si="3"/>
        <v>0</v>
      </c>
      <c r="R13" s="68">
        <f t="shared" si="3"/>
        <v>0</v>
      </c>
      <c r="S13" s="28">
        <f t="shared" si="1"/>
        <v>0</v>
      </c>
      <c r="T13" s="28">
        <f t="shared" si="1"/>
        <v>0</v>
      </c>
      <c r="U13" s="68">
        <f>U14+U15+U16</f>
        <v>0</v>
      </c>
      <c r="V13" s="68">
        <f>V14+V15+V16</f>
        <v>0</v>
      </c>
      <c r="W13" s="68">
        <f>W14+W15+W16</f>
        <v>0</v>
      </c>
      <c r="X13" s="68">
        <f>X14+X15+X16</f>
        <v>0</v>
      </c>
    </row>
    <row r="14" spans="1:44" x14ac:dyDescent="0.2">
      <c r="A14" s="192"/>
      <c r="B14" s="190"/>
      <c r="C14" s="193"/>
      <c r="D14" s="194" t="s">
        <v>273</v>
      </c>
      <c r="E14" s="194" t="s">
        <v>515</v>
      </c>
      <c r="F14" s="195"/>
      <c r="G14" s="145" t="s">
        <v>530</v>
      </c>
      <c r="H14" s="65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28">
        <f t="shared" ref="S14:T16" si="4">SUM(I14-K14+M14-O14+Q14)</f>
        <v>0</v>
      </c>
      <c r="T14" s="28">
        <f t="shared" si="4"/>
        <v>0</v>
      </c>
      <c r="U14" s="58"/>
      <c r="V14" s="58"/>
      <c r="W14" s="58"/>
      <c r="X14" s="58"/>
    </row>
    <row r="15" spans="1:44" x14ac:dyDescent="0.2">
      <c r="A15" s="192"/>
      <c r="B15" s="190"/>
      <c r="C15" s="193"/>
      <c r="D15" s="194" t="s">
        <v>275</v>
      </c>
      <c r="E15" s="196" t="s">
        <v>517</v>
      </c>
      <c r="F15" s="195"/>
      <c r="G15" s="145" t="s">
        <v>531</v>
      </c>
      <c r="H15" s="65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28">
        <f t="shared" si="4"/>
        <v>0</v>
      </c>
      <c r="T15" s="28">
        <f t="shared" si="4"/>
        <v>0</v>
      </c>
      <c r="U15" s="58"/>
      <c r="V15" s="58"/>
      <c r="W15" s="58"/>
      <c r="X15" s="58"/>
    </row>
    <row r="16" spans="1:44" x14ac:dyDescent="0.2">
      <c r="A16" s="192"/>
      <c r="B16" s="190"/>
      <c r="C16" s="193"/>
      <c r="D16" s="194" t="s">
        <v>277</v>
      </c>
      <c r="E16" s="196" t="s">
        <v>519</v>
      </c>
      <c r="F16" s="195"/>
      <c r="G16" s="145" t="s">
        <v>532</v>
      </c>
      <c r="H16" s="208" t="s">
        <v>508</v>
      </c>
      <c r="I16" s="68">
        <f t="shared" ref="I16:R16" si="5">SUM(I17:I18)</f>
        <v>0</v>
      </c>
      <c r="J16" s="68">
        <f t="shared" si="5"/>
        <v>0</v>
      </c>
      <c r="K16" s="68">
        <f t="shared" si="5"/>
        <v>0</v>
      </c>
      <c r="L16" s="68">
        <f t="shared" si="5"/>
        <v>0</v>
      </c>
      <c r="M16" s="68">
        <f t="shared" si="5"/>
        <v>0</v>
      </c>
      <c r="N16" s="68">
        <f t="shared" si="5"/>
        <v>0</v>
      </c>
      <c r="O16" s="68">
        <f t="shared" si="5"/>
        <v>0</v>
      </c>
      <c r="P16" s="68">
        <f t="shared" si="5"/>
        <v>0</v>
      </c>
      <c r="Q16" s="68">
        <f t="shared" si="5"/>
        <v>0</v>
      </c>
      <c r="R16" s="68">
        <f t="shared" si="5"/>
        <v>0</v>
      </c>
      <c r="S16" s="28">
        <f t="shared" si="4"/>
        <v>0</v>
      </c>
      <c r="T16" s="28">
        <f t="shared" si="4"/>
        <v>0</v>
      </c>
      <c r="U16" s="68">
        <f>SUM(U17:U18)</f>
        <v>0</v>
      </c>
      <c r="V16" s="68">
        <f>SUM(V17:V18)</f>
        <v>0</v>
      </c>
      <c r="W16" s="68">
        <f>SUM(W17:W18)</f>
        <v>0</v>
      </c>
      <c r="X16" s="68">
        <f>SUM(X17:X18)</f>
        <v>0</v>
      </c>
    </row>
    <row r="17" spans="1:24" x14ac:dyDescent="0.2">
      <c r="A17" s="192"/>
      <c r="B17" s="190"/>
      <c r="C17" s="193"/>
      <c r="D17" s="194"/>
      <c r="E17" s="196"/>
      <c r="F17" s="130"/>
      <c r="G17" s="145"/>
      <c r="H17" s="209">
        <v>1</v>
      </c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28">
        <f>SUM(I17-K17+M17-O17+Q17)</f>
        <v>0</v>
      </c>
      <c r="T17" s="28">
        <f>SUM(J17-L17+N17-P17+R17)</f>
        <v>0</v>
      </c>
      <c r="U17" s="58"/>
      <c r="V17" s="58"/>
      <c r="W17" s="58"/>
      <c r="X17" s="58"/>
    </row>
    <row r="18" spans="1:24" x14ac:dyDescent="0.2">
      <c r="A18" s="192"/>
      <c r="B18" s="190"/>
      <c r="C18" s="193"/>
      <c r="D18" s="194"/>
      <c r="E18" s="196"/>
      <c r="F18" s="195"/>
      <c r="G18" s="145"/>
      <c r="H18" s="210" t="str">
        <f>CHAR(132)</f>
        <v>„</v>
      </c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28"/>
      <c r="T18" s="28"/>
      <c r="U18" s="136"/>
      <c r="V18" s="136"/>
      <c r="W18" s="136"/>
      <c r="X18" s="136"/>
    </row>
    <row r="19" spans="1:24" x14ac:dyDescent="0.2">
      <c r="A19" s="192"/>
      <c r="B19" s="190"/>
      <c r="C19" s="193" t="s">
        <v>37</v>
      </c>
      <c r="D19" s="190" t="s">
        <v>23</v>
      </c>
      <c r="E19" s="190"/>
      <c r="F19" s="65"/>
      <c r="G19" s="144" t="s">
        <v>558</v>
      </c>
      <c r="H19" s="65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116"/>
      <c r="T19" s="116"/>
      <c r="U19" s="90"/>
      <c r="V19" s="90"/>
      <c r="W19" s="90"/>
      <c r="X19" s="90"/>
    </row>
    <row r="20" spans="1:24" x14ac:dyDescent="0.2">
      <c r="A20" s="192"/>
      <c r="B20" s="190"/>
      <c r="C20" s="193" t="s">
        <v>48</v>
      </c>
      <c r="D20" s="190" t="s">
        <v>271</v>
      </c>
      <c r="E20" s="190"/>
      <c r="F20" s="65"/>
      <c r="G20" s="144" t="s">
        <v>559</v>
      </c>
      <c r="H20" s="65"/>
      <c r="I20" s="12">
        <f t="shared" ref="I20:R20" si="6">SUM(I21,I22,I23)</f>
        <v>0</v>
      </c>
      <c r="J20" s="12">
        <f t="shared" si="6"/>
        <v>0</v>
      </c>
      <c r="K20" s="12">
        <f t="shared" si="6"/>
        <v>0</v>
      </c>
      <c r="L20" s="12">
        <f t="shared" si="6"/>
        <v>0</v>
      </c>
      <c r="M20" s="12">
        <f t="shared" si="6"/>
        <v>0</v>
      </c>
      <c r="N20" s="12">
        <f t="shared" si="6"/>
        <v>0</v>
      </c>
      <c r="O20" s="12">
        <f t="shared" si="6"/>
        <v>0</v>
      </c>
      <c r="P20" s="12">
        <f t="shared" si="6"/>
        <v>0</v>
      </c>
      <c r="Q20" s="12">
        <f t="shared" si="6"/>
        <v>0</v>
      </c>
      <c r="R20" s="12">
        <f t="shared" si="6"/>
        <v>0</v>
      </c>
      <c r="S20" s="12">
        <f t="shared" ref="S20:S41" si="7">SUM(I20-K20+M20-O20+Q20)</f>
        <v>0</v>
      </c>
      <c r="T20" s="12">
        <f t="shared" ref="T20:T41" si="8">SUM(J20-L20+N20-P20+R20)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92"/>
      <c r="B21" s="190"/>
      <c r="C21" s="190"/>
      <c r="D21" s="190" t="s">
        <v>273</v>
      </c>
      <c r="E21" s="190" t="s">
        <v>29</v>
      </c>
      <c r="F21" s="65"/>
      <c r="G21" s="144" t="s">
        <v>466</v>
      </c>
      <c r="H21" s="65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28">
        <f t="shared" si="7"/>
        <v>0</v>
      </c>
      <c r="T21" s="28">
        <f t="shared" si="8"/>
        <v>0</v>
      </c>
      <c r="U21" s="50"/>
      <c r="V21" s="50"/>
      <c r="W21" s="50"/>
      <c r="X21" s="50"/>
    </row>
    <row r="22" spans="1:24" x14ac:dyDescent="0.2">
      <c r="A22" s="192"/>
      <c r="B22" s="190"/>
      <c r="C22" s="190"/>
      <c r="D22" s="190" t="s">
        <v>275</v>
      </c>
      <c r="E22" s="190" t="s">
        <v>32</v>
      </c>
      <c r="F22" s="65"/>
      <c r="G22" s="144" t="s">
        <v>467</v>
      </c>
      <c r="H22" s="65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28">
        <f t="shared" si="7"/>
        <v>0</v>
      </c>
      <c r="T22" s="28">
        <f t="shared" si="8"/>
        <v>0</v>
      </c>
      <c r="U22" s="50"/>
      <c r="V22" s="50"/>
      <c r="W22" s="50"/>
      <c r="X22" s="50"/>
    </row>
    <row r="23" spans="1:24" ht="12.75" customHeight="1" x14ac:dyDescent="0.2">
      <c r="A23" s="192"/>
      <c r="B23" s="190"/>
      <c r="C23" s="190"/>
      <c r="D23" s="190" t="s">
        <v>277</v>
      </c>
      <c r="E23" s="190" t="s">
        <v>278</v>
      </c>
      <c r="F23" s="197"/>
      <c r="G23" s="144" t="s">
        <v>468</v>
      </c>
      <c r="H23" s="65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28">
        <f t="shared" si="7"/>
        <v>0</v>
      </c>
      <c r="T23" s="28">
        <f t="shared" si="8"/>
        <v>0</v>
      </c>
      <c r="U23" s="50"/>
      <c r="V23" s="50"/>
      <c r="W23" s="50"/>
      <c r="X23" s="50"/>
    </row>
    <row r="24" spans="1:24" x14ac:dyDescent="0.2">
      <c r="A24" s="192"/>
      <c r="B24" s="190" t="s">
        <v>60</v>
      </c>
      <c r="C24" s="190" t="s">
        <v>280</v>
      </c>
      <c r="D24" s="190"/>
      <c r="E24" s="190"/>
      <c r="F24" s="197"/>
      <c r="G24" s="144" t="s">
        <v>560</v>
      </c>
      <c r="H24" s="65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28">
        <f t="shared" si="7"/>
        <v>0</v>
      </c>
      <c r="T24" s="28">
        <f t="shared" si="8"/>
        <v>0</v>
      </c>
      <c r="U24" s="50"/>
      <c r="V24" s="50"/>
      <c r="W24" s="50"/>
      <c r="X24" s="50"/>
    </row>
    <row r="25" spans="1:24" x14ac:dyDescent="0.2">
      <c r="A25" s="192"/>
      <c r="B25" s="190" t="s">
        <v>187</v>
      </c>
      <c r="C25" s="190" t="s">
        <v>38</v>
      </c>
      <c r="D25" s="190"/>
      <c r="E25" s="190"/>
      <c r="F25" s="65"/>
      <c r="G25" s="144" t="s">
        <v>561</v>
      </c>
      <c r="H25" s="65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12">
        <f t="shared" si="7"/>
        <v>0</v>
      </c>
      <c r="T25" s="12">
        <f t="shared" si="8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92"/>
      <c r="B26" s="190"/>
      <c r="C26" s="193" t="s">
        <v>16</v>
      </c>
      <c r="D26" s="190" t="s">
        <v>40</v>
      </c>
      <c r="E26" s="190"/>
      <c r="F26" s="65"/>
      <c r="G26" s="144" t="s">
        <v>562</v>
      </c>
      <c r="H26" s="65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28">
        <f t="shared" si="7"/>
        <v>0</v>
      </c>
      <c r="T26" s="28">
        <f t="shared" si="8"/>
        <v>0</v>
      </c>
      <c r="U26" s="50"/>
      <c r="V26" s="50"/>
      <c r="W26" s="50"/>
      <c r="X26" s="50"/>
    </row>
    <row r="27" spans="1:24" x14ac:dyDescent="0.2">
      <c r="A27" s="192"/>
      <c r="B27" s="190"/>
      <c r="C27" s="193" t="s">
        <v>37</v>
      </c>
      <c r="D27" s="198" t="s">
        <v>46</v>
      </c>
      <c r="E27" s="190"/>
      <c r="F27" s="65"/>
      <c r="G27" s="144" t="s">
        <v>563</v>
      </c>
      <c r="H27" s="65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28">
        <f t="shared" si="7"/>
        <v>0</v>
      </c>
      <c r="T27" s="28">
        <f t="shared" si="8"/>
        <v>0</v>
      </c>
      <c r="U27" s="50"/>
      <c r="V27" s="50"/>
      <c r="W27" s="50"/>
      <c r="X27" s="50"/>
    </row>
    <row r="28" spans="1:24" x14ac:dyDescent="0.2">
      <c r="A28" s="192"/>
      <c r="B28" s="190" t="s">
        <v>204</v>
      </c>
      <c r="C28" s="190" t="s">
        <v>49</v>
      </c>
      <c r="D28" s="190"/>
      <c r="E28" s="190"/>
      <c r="F28" s="65"/>
      <c r="G28" s="144" t="s">
        <v>564</v>
      </c>
      <c r="H28" s="65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7"/>
        <v>0</v>
      </c>
      <c r="T28" s="12">
        <f t="shared" si="8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92"/>
      <c r="B29" s="190"/>
      <c r="C29" s="193" t="s">
        <v>16</v>
      </c>
      <c r="D29" s="190" t="s">
        <v>51</v>
      </c>
      <c r="E29" s="190"/>
      <c r="F29" s="65"/>
      <c r="G29" s="144" t="s">
        <v>565</v>
      </c>
      <c r="H29" s="65"/>
      <c r="I29" s="68">
        <f>I30+I31</f>
        <v>0</v>
      </c>
      <c r="J29" s="68">
        <f t="shared" ref="J29:R29" si="11">J30+J31</f>
        <v>0</v>
      </c>
      <c r="K29" s="68">
        <f t="shared" si="11"/>
        <v>0</v>
      </c>
      <c r="L29" s="68">
        <f t="shared" si="11"/>
        <v>0</v>
      </c>
      <c r="M29" s="68">
        <f t="shared" si="11"/>
        <v>0</v>
      </c>
      <c r="N29" s="68">
        <f t="shared" si="11"/>
        <v>0</v>
      </c>
      <c r="O29" s="68">
        <f t="shared" si="11"/>
        <v>0</v>
      </c>
      <c r="P29" s="68">
        <f t="shared" si="11"/>
        <v>0</v>
      </c>
      <c r="Q29" s="68">
        <f t="shared" si="11"/>
        <v>0</v>
      </c>
      <c r="R29" s="68">
        <f t="shared" si="11"/>
        <v>0</v>
      </c>
      <c r="S29" s="28">
        <f t="shared" si="7"/>
        <v>0</v>
      </c>
      <c r="T29" s="28">
        <f t="shared" si="8"/>
        <v>0</v>
      </c>
      <c r="U29" s="68">
        <f>U30+U31</f>
        <v>0</v>
      </c>
      <c r="V29" s="68">
        <f>V30+V31</f>
        <v>0</v>
      </c>
      <c r="W29" s="68">
        <f>W30+W31</f>
        <v>0</v>
      </c>
      <c r="X29" s="68">
        <f>X30+X31</f>
        <v>0</v>
      </c>
    </row>
    <row r="30" spans="1:24" x14ac:dyDescent="0.2">
      <c r="A30" s="192"/>
      <c r="B30" s="190"/>
      <c r="C30" s="193"/>
      <c r="D30" s="194" t="s">
        <v>273</v>
      </c>
      <c r="E30" s="194" t="s">
        <v>521</v>
      </c>
      <c r="F30" s="195"/>
      <c r="G30" s="145" t="s">
        <v>533</v>
      </c>
      <c r="H30" s="65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28">
        <f>SUM(I30-K30+M30-O30+Q30)</f>
        <v>0</v>
      </c>
      <c r="T30" s="28">
        <f>SUM(J30-L30+N30-P30+R30)</f>
        <v>0</v>
      </c>
      <c r="U30" s="58"/>
      <c r="V30" s="58"/>
      <c r="W30" s="58"/>
      <c r="X30" s="58"/>
    </row>
    <row r="31" spans="1:24" x14ac:dyDescent="0.2">
      <c r="A31" s="192"/>
      <c r="B31" s="190"/>
      <c r="C31" s="193"/>
      <c r="D31" s="194" t="s">
        <v>275</v>
      </c>
      <c r="E31" s="194" t="s">
        <v>523</v>
      </c>
      <c r="F31" s="195"/>
      <c r="G31" s="145" t="s">
        <v>534</v>
      </c>
      <c r="H31" s="65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28">
        <f>SUM(I31-K31+M31-O31+Q31)</f>
        <v>0</v>
      </c>
      <c r="T31" s="28">
        <f>SUM(J31-L31+N31-P31+R31)</f>
        <v>0</v>
      </c>
      <c r="U31" s="58"/>
      <c r="V31" s="58"/>
      <c r="W31" s="58"/>
      <c r="X31" s="58"/>
    </row>
    <row r="32" spans="1:24" x14ac:dyDescent="0.2">
      <c r="A32" s="192"/>
      <c r="B32" s="190"/>
      <c r="C32" s="193" t="s">
        <v>37</v>
      </c>
      <c r="D32" s="190" t="s">
        <v>278</v>
      </c>
      <c r="E32" s="190"/>
      <c r="F32" s="65"/>
      <c r="G32" s="146" t="s">
        <v>566</v>
      </c>
      <c r="H32" s="65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28">
        <f t="shared" si="7"/>
        <v>0</v>
      </c>
      <c r="T32" s="28">
        <f t="shared" si="8"/>
        <v>0</v>
      </c>
      <c r="U32" s="50"/>
      <c r="V32" s="50"/>
      <c r="W32" s="50"/>
      <c r="X32" s="50"/>
    </row>
    <row r="33" spans="1:99" x14ac:dyDescent="0.2">
      <c r="A33" s="191" t="s">
        <v>31</v>
      </c>
      <c r="B33" s="189" t="s">
        <v>288</v>
      </c>
      <c r="C33" s="190"/>
      <c r="D33" s="190"/>
      <c r="E33" s="190"/>
      <c r="F33" s="65"/>
      <c r="G33" s="144" t="s">
        <v>567</v>
      </c>
      <c r="H33" s="65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12">
        <f t="shared" si="7"/>
        <v>0</v>
      </c>
      <c r="T33" s="12">
        <f t="shared" si="8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99" x14ac:dyDescent="0.2">
      <c r="A34" s="192"/>
      <c r="B34" s="190" t="s">
        <v>267</v>
      </c>
      <c r="C34" s="190" t="s">
        <v>290</v>
      </c>
      <c r="D34" s="190"/>
      <c r="E34" s="190"/>
      <c r="F34" s="65"/>
      <c r="G34" s="144" t="s">
        <v>568</v>
      </c>
      <c r="H34" s="65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28">
        <f t="shared" si="7"/>
        <v>0</v>
      </c>
      <c r="T34" s="28">
        <f t="shared" si="8"/>
        <v>0</v>
      </c>
      <c r="U34" s="50"/>
      <c r="V34" s="50"/>
      <c r="W34" s="50"/>
      <c r="X34" s="50"/>
    </row>
    <row r="35" spans="1:99" x14ac:dyDescent="0.2">
      <c r="A35" s="192"/>
      <c r="B35" s="190" t="s">
        <v>60</v>
      </c>
      <c r="C35" s="190" t="s">
        <v>292</v>
      </c>
      <c r="D35" s="190"/>
      <c r="E35" s="190"/>
      <c r="F35" s="65"/>
      <c r="G35" s="144" t="s">
        <v>569</v>
      </c>
      <c r="H35" s="65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28">
        <f t="shared" si="7"/>
        <v>0</v>
      </c>
      <c r="T35" s="28">
        <f t="shared" si="8"/>
        <v>0</v>
      </c>
      <c r="U35" s="50"/>
      <c r="V35" s="50"/>
      <c r="W35" s="50"/>
      <c r="X35" s="50"/>
    </row>
    <row r="36" spans="1:99" x14ac:dyDescent="0.2">
      <c r="A36" s="192"/>
      <c r="B36" s="190" t="s">
        <v>187</v>
      </c>
      <c r="C36" s="190" t="s">
        <v>38</v>
      </c>
      <c r="D36" s="190"/>
      <c r="E36" s="190"/>
      <c r="F36" s="65"/>
      <c r="G36" s="144" t="s">
        <v>570</v>
      </c>
      <c r="H36" s="65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12">
        <f t="shared" si="7"/>
        <v>0</v>
      </c>
      <c r="T36" s="12">
        <f t="shared" si="8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99" x14ac:dyDescent="0.2">
      <c r="A37" s="192"/>
      <c r="B37" s="190"/>
      <c r="C37" s="193" t="s">
        <v>16</v>
      </c>
      <c r="D37" s="190" t="s">
        <v>224</v>
      </c>
      <c r="E37" s="190"/>
      <c r="F37" s="65"/>
      <c r="G37" s="144" t="s">
        <v>571</v>
      </c>
      <c r="H37" s="65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28">
        <f t="shared" si="7"/>
        <v>0</v>
      </c>
      <c r="T37" s="28">
        <f t="shared" si="8"/>
        <v>0</v>
      </c>
      <c r="U37" s="50"/>
      <c r="V37" s="50"/>
      <c r="W37" s="50"/>
      <c r="X37" s="50"/>
    </row>
    <row r="38" spans="1:99" x14ac:dyDescent="0.2">
      <c r="A38" s="192"/>
      <c r="B38" s="190"/>
      <c r="C38" s="193" t="s">
        <v>37</v>
      </c>
      <c r="D38" s="198" t="s">
        <v>46</v>
      </c>
      <c r="E38" s="190"/>
      <c r="F38" s="65"/>
      <c r="G38" s="144" t="s">
        <v>572</v>
      </c>
      <c r="H38" s="65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28">
        <f t="shared" si="7"/>
        <v>0</v>
      </c>
      <c r="T38" s="28">
        <f t="shared" si="8"/>
        <v>0</v>
      </c>
      <c r="U38" s="50"/>
      <c r="V38" s="50"/>
      <c r="W38" s="50"/>
      <c r="X38" s="50"/>
    </row>
    <row r="39" spans="1:99" x14ac:dyDescent="0.2">
      <c r="A39" s="192"/>
      <c r="B39" s="190" t="s">
        <v>204</v>
      </c>
      <c r="C39" s="190" t="s">
        <v>297</v>
      </c>
      <c r="D39" s="190"/>
      <c r="E39" s="190"/>
      <c r="F39" s="65"/>
      <c r="G39" s="144" t="s">
        <v>573</v>
      </c>
      <c r="H39" s="65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28">
        <f t="shared" si="7"/>
        <v>0</v>
      </c>
      <c r="T39" s="28">
        <f t="shared" si="8"/>
        <v>0</v>
      </c>
      <c r="U39" s="50"/>
      <c r="V39" s="50"/>
      <c r="W39" s="50"/>
      <c r="X39" s="50"/>
    </row>
    <row r="40" spans="1:99" x14ac:dyDescent="0.2">
      <c r="A40" s="199" t="s">
        <v>34</v>
      </c>
      <c r="B40" s="200" t="s">
        <v>299</v>
      </c>
      <c r="C40" s="198"/>
      <c r="D40" s="190"/>
      <c r="E40" s="190"/>
      <c r="F40" s="65"/>
      <c r="G40" s="144" t="s">
        <v>574</v>
      </c>
      <c r="H40" s="65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28">
        <f t="shared" si="7"/>
        <v>0</v>
      </c>
      <c r="T40" s="28">
        <f t="shared" si="8"/>
        <v>0</v>
      </c>
      <c r="U40" s="50"/>
      <c r="V40" s="50"/>
      <c r="W40" s="50"/>
      <c r="X40" s="50"/>
    </row>
    <row r="41" spans="1:99" s="1" customFormat="1" x14ac:dyDescent="0.2">
      <c r="A41" s="206" t="s">
        <v>461</v>
      </c>
      <c r="B41" s="207"/>
      <c r="C41" s="207"/>
      <c r="D41" s="190"/>
      <c r="E41" s="190"/>
      <c r="F41" s="65"/>
      <c r="G41" s="144" t="s">
        <v>575</v>
      </c>
      <c r="H41" s="65"/>
      <c r="I41" s="12">
        <f t="shared" ref="I41:R41" si="14">SUM(I11,I33,I40)</f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7"/>
        <v>0</v>
      </c>
      <c r="T41" s="12">
        <f t="shared" si="8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</row>
    <row r="42" spans="1:99" x14ac:dyDescent="0.2">
      <c r="A42" s="17"/>
      <c r="B42" s="17"/>
      <c r="C42" s="17"/>
      <c r="D42" s="17"/>
      <c r="E42" s="17"/>
      <c r="F42" s="17"/>
      <c r="G42" s="23" t="s">
        <v>321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</row>
    <row r="43" spans="1:99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</row>
    <row r="44" spans="1:99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</row>
    <row r="45" spans="1:99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</row>
    <row r="46" spans="1:99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</row>
    <row r="47" spans="1:99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</row>
    <row r="48" spans="1:99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</row>
    <row r="49" spans="1:49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</row>
    <row r="50" spans="1:49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</row>
    <row r="51" spans="1:49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</row>
    <row r="52" spans="1:49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</row>
    <row r="53" spans="1:49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</row>
    <row r="54" spans="1:49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</row>
    <row r="55" spans="1:49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</row>
    <row r="56" spans="1:49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4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4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4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4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4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4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4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4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</sheetData>
  <sheetProtection password="B4C4" sheet="1" objects="1" scenarios="1" selectLockedCells="1"/>
  <mergeCells count="16">
    <mergeCell ref="W6:X7"/>
    <mergeCell ref="A1:X1"/>
    <mergeCell ref="A2:X2"/>
    <mergeCell ref="A3:X3"/>
    <mergeCell ref="A4:X4"/>
    <mergeCell ref="H6:H7"/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</mergeCells>
  <phoneticPr fontId="2" type="noConversion"/>
  <conditionalFormatting sqref="I21:X24 I29:X32 I37:X40 I34:X35 I26:X27 I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41 S10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7d2&amp;U
Page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1265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1265" r:id="rId4" name="Label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CU1638"/>
  <sheetViews>
    <sheetView zoomScale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7109375" customWidth="1"/>
    <col min="7" max="7" width="17.7109375" bestFit="1" customWidth="1"/>
    <col min="8" max="8" width="10.42578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0" t="s">
        <v>465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0" t="s">
        <v>253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0" t="s">
        <v>7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0" t="s">
        <v>1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15" t="s">
        <v>2</v>
      </c>
      <c r="B6" s="316"/>
      <c r="C6" s="316"/>
      <c r="D6" s="316"/>
      <c r="E6" s="316"/>
      <c r="F6" s="317"/>
      <c r="G6" s="308" t="s">
        <v>3</v>
      </c>
      <c r="H6" s="290" t="s">
        <v>554</v>
      </c>
      <c r="I6" s="327" t="s">
        <v>254</v>
      </c>
      <c r="J6" s="326"/>
      <c r="K6" s="325" t="s">
        <v>255</v>
      </c>
      <c r="L6" s="326"/>
      <c r="M6" s="325" t="s">
        <v>473</v>
      </c>
      <c r="N6" s="326"/>
      <c r="O6" s="325" t="s">
        <v>474</v>
      </c>
      <c r="P6" s="326"/>
      <c r="Q6" s="325" t="s">
        <v>258</v>
      </c>
      <c r="R6" s="326"/>
      <c r="S6" s="325" t="s">
        <v>259</v>
      </c>
      <c r="T6" s="326"/>
      <c r="U6" s="325" t="s">
        <v>260</v>
      </c>
      <c r="V6" s="326"/>
      <c r="W6" s="325" t="s">
        <v>261</v>
      </c>
      <c r="X6" s="326"/>
    </row>
    <row r="7" spans="1:44" x14ac:dyDescent="0.2">
      <c r="A7" s="318"/>
      <c r="B7" s="319"/>
      <c r="C7" s="319"/>
      <c r="D7" s="319"/>
      <c r="E7" s="319"/>
      <c r="F7" s="320"/>
      <c r="G7" s="309"/>
      <c r="H7" s="291"/>
      <c r="I7" s="323"/>
      <c r="J7" s="324"/>
      <c r="K7" s="323"/>
      <c r="L7" s="324"/>
      <c r="M7" s="323"/>
      <c r="N7" s="324"/>
      <c r="O7" s="323"/>
      <c r="P7" s="324"/>
      <c r="Q7" s="323"/>
      <c r="R7" s="324"/>
      <c r="S7" s="323"/>
      <c r="T7" s="324"/>
      <c r="U7" s="323"/>
      <c r="V7" s="324"/>
      <c r="W7" s="323"/>
      <c r="X7" s="324"/>
    </row>
    <row r="8" spans="1:44" s="25" customFormat="1" ht="17.25" customHeight="1" x14ac:dyDescent="0.2">
      <c r="A8" s="312" t="s">
        <v>262</v>
      </c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4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11"/>
      <c r="B9" s="212"/>
      <c r="C9" s="212"/>
      <c r="D9" s="212"/>
      <c r="E9" s="212"/>
      <c r="F9" s="139"/>
      <c r="G9" s="139"/>
      <c r="H9" s="212"/>
      <c r="I9" s="44" t="s">
        <v>9</v>
      </c>
      <c r="J9" s="44" t="s">
        <v>10</v>
      </c>
      <c r="K9" s="110" t="s">
        <v>9</v>
      </c>
      <c r="L9" s="111" t="s">
        <v>10</v>
      </c>
      <c r="M9" s="115" t="s">
        <v>9</v>
      </c>
      <c r="N9" s="44" t="s">
        <v>10</v>
      </c>
      <c r="O9" s="44" t="s">
        <v>9</v>
      </c>
      <c r="P9" s="44" t="s">
        <v>10</v>
      </c>
      <c r="Q9" s="44" t="s">
        <v>9</v>
      </c>
      <c r="R9" s="44" t="s">
        <v>10</v>
      </c>
      <c r="S9" s="44" t="s">
        <v>9</v>
      </c>
      <c r="T9" s="44" t="s">
        <v>10</v>
      </c>
      <c r="U9" s="111" t="s">
        <v>9</v>
      </c>
      <c r="V9" s="111" t="s">
        <v>10</v>
      </c>
      <c r="W9" s="44" t="s">
        <v>9</v>
      </c>
      <c r="X9" s="44" t="s">
        <v>10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89" t="s">
        <v>263</v>
      </c>
      <c r="B10" s="190"/>
      <c r="C10" s="190"/>
      <c r="D10" s="190"/>
      <c r="E10" s="190"/>
      <c r="F10" s="65"/>
      <c r="G10" s="138"/>
      <c r="H10" s="65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</row>
    <row r="11" spans="1:44" x14ac:dyDescent="0.2">
      <c r="A11" s="191" t="s">
        <v>265</v>
      </c>
      <c r="B11" s="189" t="s">
        <v>11</v>
      </c>
      <c r="C11" s="190"/>
      <c r="D11" s="190"/>
      <c r="E11" s="190"/>
      <c r="F11" s="65"/>
      <c r="G11" s="144" t="s">
        <v>555</v>
      </c>
      <c r="H11" s="65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T13" si="1">SUM(I11-K11+M11-O11+Q11)</f>
        <v>0</v>
      </c>
      <c r="T11" s="12">
        <f t="shared" si="1"/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44" x14ac:dyDescent="0.2">
      <c r="A12" s="192"/>
      <c r="B12" s="190" t="s">
        <v>267</v>
      </c>
      <c r="C12" s="190" t="s">
        <v>514</v>
      </c>
      <c r="D12" s="190"/>
      <c r="E12" s="190"/>
      <c r="F12" s="65"/>
      <c r="G12" s="144" t="s">
        <v>556</v>
      </c>
      <c r="H12" s="65"/>
      <c r="I12" s="12">
        <f t="shared" ref="I12:R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12">
        <f t="shared" si="2"/>
        <v>0</v>
      </c>
      <c r="Q12" s="12">
        <f t="shared" si="2"/>
        <v>0</v>
      </c>
      <c r="R12" s="12">
        <f t="shared" si="2"/>
        <v>0</v>
      </c>
      <c r="S12" s="12">
        <f t="shared" si="1"/>
        <v>0</v>
      </c>
      <c r="T12" s="12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192"/>
      <c r="B13" s="190"/>
      <c r="C13" s="193" t="s">
        <v>16</v>
      </c>
      <c r="D13" s="190" t="s">
        <v>20</v>
      </c>
      <c r="E13" s="190"/>
      <c r="F13" s="65"/>
      <c r="G13" s="144" t="s">
        <v>557</v>
      </c>
      <c r="H13" s="65"/>
      <c r="I13" s="68">
        <f>I14+I15+I16</f>
        <v>0</v>
      </c>
      <c r="J13" s="68">
        <f t="shared" ref="J13:R13" si="3">J14+J15+J16</f>
        <v>0</v>
      </c>
      <c r="K13" s="68">
        <f t="shared" si="3"/>
        <v>0</v>
      </c>
      <c r="L13" s="68">
        <f t="shared" si="3"/>
        <v>0</v>
      </c>
      <c r="M13" s="68">
        <f t="shared" si="3"/>
        <v>0</v>
      </c>
      <c r="N13" s="68">
        <f t="shared" si="3"/>
        <v>0</v>
      </c>
      <c r="O13" s="68">
        <f t="shared" si="3"/>
        <v>0</v>
      </c>
      <c r="P13" s="68">
        <f t="shared" si="3"/>
        <v>0</v>
      </c>
      <c r="Q13" s="68">
        <f t="shared" si="3"/>
        <v>0</v>
      </c>
      <c r="R13" s="68">
        <f t="shared" si="3"/>
        <v>0</v>
      </c>
      <c r="S13" s="28">
        <f t="shared" si="1"/>
        <v>0</v>
      </c>
      <c r="T13" s="28">
        <f t="shared" si="1"/>
        <v>0</v>
      </c>
      <c r="U13" s="68">
        <f>U14+U15+U16</f>
        <v>0</v>
      </c>
      <c r="V13" s="68">
        <f>V14+V15+V16</f>
        <v>0</v>
      </c>
      <c r="W13" s="68">
        <f>W14+W15+W16</f>
        <v>0</v>
      </c>
      <c r="X13" s="68">
        <f>X14+X15+X16</f>
        <v>0</v>
      </c>
    </row>
    <row r="14" spans="1:44" x14ac:dyDescent="0.2">
      <c r="A14" s="192"/>
      <c r="B14" s="190"/>
      <c r="C14" s="193"/>
      <c r="D14" s="194" t="s">
        <v>273</v>
      </c>
      <c r="E14" s="194" t="s">
        <v>515</v>
      </c>
      <c r="F14" s="195"/>
      <c r="G14" s="145" t="s">
        <v>530</v>
      </c>
      <c r="H14" s="65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28">
        <f t="shared" ref="S14:T16" si="4">SUM(I14-K14+M14-O14+Q14)</f>
        <v>0</v>
      </c>
      <c r="T14" s="28">
        <f t="shared" si="4"/>
        <v>0</v>
      </c>
      <c r="U14" s="58"/>
      <c r="V14" s="58"/>
      <c r="W14" s="58"/>
      <c r="X14" s="58"/>
    </row>
    <row r="15" spans="1:44" x14ac:dyDescent="0.2">
      <c r="A15" s="192"/>
      <c r="B15" s="190"/>
      <c r="C15" s="193"/>
      <c r="D15" s="194" t="s">
        <v>275</v>
      </c>
      <c r="E15" s="196" t="s">
        <v>517</v>
      </c>
      <c r="F15" s="195"/>
      <c r="G15" s="145" t="s">
        <v>531</v>
      </c>
      <c r="H15" s="65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28">
        <f t="shared" si="4"/>
        <v>0</v>
      </c>
      <c r="T15" s="28">
        <f t="shared" si="4"/>
        <v>0</v>
      </c>
      <c r="U15" s="58"/>
      <c r="V15" s="58"/>
      <c r="W15" s="58"/>
      <c r="X15" s="58"/>
    </row>
    <row r="16" spans="1:44" x14ac:dyDescent="0.2">
      <c r="A16" s="192"/>
      <c r="B16" s="190"/>
      <c r="C16" s="193"/>
      <c r="D16" s="194" t="s">
        <v>277</v>
      </c>
      <c r="E16" s="196" t="s">
        <v>519</v>
      </c>
      <c r="F16" s="195"/>
      <c r="G16" s="145" t="s">
        <v>532</v>
      </c>
      <c r="H16" s="208" t="s">
        <v>508</v>
      </c>
      <c r="I16" s="68">
        <f t="shared" ref="I16:R16" si="5">SUM(I17:I18)</f>
        <v>0</v>
      </c>
      <c r="J16" s="68">
        <f t="shared" si="5"/>
        <v>0</v>
      </c>
      <c r="K16" s="68">
        <f t="shared" si="5"/>
        <v>0</v>
      </c>
      <c r="L16" s="68">
        <f t="shared" si="5"/>
        <v>0</v>
      </c>
      <c r="M16" s="68">
        <f t="shared" si="5"/>
        <v>0</v>
      </c>
      <c r="N16" s="68">
        <f t="shared" si="5"/>
        <v>0</v>
      </c>
      <c r="O16" s="68">
        <f t="shared" si="5"/>
        <v>0</v>
      </c>
      <c r="P16" s="68">
        <f t="shared" si="5"/>
        <v>0</v>
      </c>
      <c r="Q16" s="68">
        <f t="shared" si="5"/>
        <v>0</v>
      </c>
      <c r="R16" s="68">
        <f t="shared" si="5"/>
        <v>0</v>
      </c>
      <c r="S16" s="28">
        <f t="shared" si="4"/>
        <v>0</v>
      </c>
      <c r="T16" s="28">
        <f t="shared" si="4"/>
        <v>0</v>
      </c>
      <c r="U16" s="68">
        <f>SUM(U17:U18)</f>
        <v>0</v>
      </c>
      <c r="V16" s="68">
        <f>SUM(V17:V18)</f>
        <v>0</v>
      </c>
      <c r="W16" s="68">
        <f>SUM(W17:W18)</f>
        <v>0</v>
      </c>
      <c r="X16" s="68">
        <f>SUM(X17:X18)</f>
        <v>0</v>
      </c>
    </row>
    <row r="17" spans="1:24" x14ac:dyDescent="0.2">
      <c r="A17" s="192"/>
      <c r="B17" s="190"/>
      <c r="C17" s="193"/>
      <c r="D17" s="194"/>
      <c r="E17" s="196"/>
      <c r="F17" s="130"/>
      <c r="G17" s="145"/>
      <c r="H17" s="209">
        <v>1</v>
      </c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28">
        <f>SUM(I17-K17+M17-O17+Q17)</f>
        <v>0</v>
      </c>
      <c r="T17" s="28">
        <f>SUM(J17-L17+N17-P17+R17)</f>
        <v>0</v>
      </c>
      <c r="U17" s="58"/>
      <c r="V17" s="58"/>
      <c r="W17" s="58"/>
      <c r="X17" s="58"/>
    </row>
    <row r="18" spans="1:24" x14ac:dyDescent="0.2">
      <c r="A18" s="192"/>
      <c r="B18" s="190"/>
      <c r="C18" s="193"/>
      <c r="D18" s="194"/>
      <c r="E18" s="196"/>
      <c r="F18" s="195"/>
      <c r="G18" s="145"/>
      <c r="H18" s="210" t="str">
        <f>CHAR(132)</f>
        <v>„</v>
      </c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28"/>
      <c r="T18" s="28"/>
      <c r="U18" s="136"/>
      <c r="V18" s="136"/>
      <c r="W18" s="136"/>
      <c r="X18" s="136"/>
    </row>
    <row r="19" spans="1:24" x14ac:dyDescent="0.2">
      <c r="A19" s="192"/>
      <c r="B19" s="190"/>
      <c r="C19" s="193" t="s">
        <v>37</v>
      </c>
      <c r="D19" s="190" t="s">
        <v>23</v>
      </c>
      <c r="E19" s="190"/>
      <c r="F19" s="65"/>
      <c r="G19" s="144" t="s">
        <v>558</v>
      </c>
      <c r="H19" s="65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116"/>
      <c r="T19" s="116"/>
      <c r="U19" s="90"/>
      <c r="V19" s="90"/>
      <c r="W19" s="90"/>
      <c r="X19" s="90"/>
    </row>
    <row r="20" spans="1:24" x14ac:dyDescent="0.2">
      <c r="A20" s="192"/>
      <c r="B20" s="190"/>
      <c r="C20" s="193" t="s">
        <v>48</v>
      </c>
      <c r="D20" s="190" t="s">
        <v>271</v>
      </c>
      <c r="E20" s="190"/>
      <c r="F20" s="65"/>
      <c r="G20" s="144" t="s">
        <v>559</v>
      </c>
      <c r="H20" s="65"/>
      <c r="I20" s="12">
        <f t="shared" ref="I20:R20" si="6">SUM(I21,I22,I23)</f>
        <v>0</v>
      </c>
      <c r="J20" s="12">
        <f t="shared" si="6"/>
        <v>0</v>
      </c>
      <c r="K20" s="12">
        <f t="shared" si="6"/>
        <v>0</v>
      </c>
      <c r="L20" s="12">
        <f t="shared" si="6"/>
        <v>0</v>
      </c>
      <c r="M20" s="12">
        <f t="shared" si="6"/>
        <v>0</v>
      </c>
      <c r="N20" s="12">
        <f t="shared" si="6"/>
        <v>0</v>
      </c>
      <c r="O20" s="12">
        <f t="shared" si="6"/>
        <v>0</v>
      </c>
      <c r="P20" s="12">
        <f t="shared" si="6"/>
        <v>0</v>
      </c>
      <c r="Q20" s="12">
        <f t="shared" si="6"/>
        <v>0</v>
      </c>
      <c r="R20" s="12">
        <f t="shared" si="6"/>
        <v>0</v>
      </c>
      <c r="S20" s="12">
        <f t="shared" ref="S20:S41" si="7">SUM(I20-K20+M20-O20+Q20)</f>
        <v>0</v>
      </c>
      <c r="T20" s="12">
        <f t="shared" ref="T20:T41" si="8">SUM(J20-L20+N20-P20+R20)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92"/>
      <c r="B21" s="190"/>
      <c r="C21" s="190"/>
      <c r="D21" s="190" t="s">
        <v>273</v>
      </c>
      <c r="E21" s="190" t="s">
        <v>29</v>
      </c>
      <c r="F21" s="65"/>
      <c r="G21" s="144" t="s">
        <v>466</v>
      </c>
      <c r="H21" s="65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28">
        <f t="shared" si="7"/>
        <v>0</v>
      </c>
      <c r="T21" s="28">
        <f t="shared" si="8"/>
        <v>0</v>
      </c>
      <c r="U21" s="50"/>
      <c r="V21" s="50"/>
      <c r="W21" s="50"/>
      <c r="X21" s="50"/>
    </row>
    <row r="22" spans="1:24" x14ac:dyDescent="0.2">
      <c r="A22" s="192"/>
      <c r="B22" s="190"/>
      <c r="C22" s="190"/>
      <c r="D22" s="190" t="s">
        <v>275</v>
      </c>
      <c r="E22" s="190" t="s">
        <v>32</v>
      </c>
      <c r="F22" s="65"/>
      <c r="G22" s="144" t="s">
        <v>467</v>
      </c>
      <c r="H22" s="65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28">
        <f t="shared" si="7"/>
        <v>0</v>
      </c>
      <c r="T22" s="28">
        <f t="shared" si="8"/>
        <v>0</v>
      </c>
      <c r="U22" s="50"/>
      <c r="V22" s="50"/>
      <c r="W22" s="50"/>
      <c r="X22" s="50"/>
    </row>
    <row r="23" spans="1:24" ht="12.75" customHeight="1" x14ac:dyDescent="0.2">
      <c r="A23" s="192"/>
      <c r="B23" s="190"/>
      <c r="C23" s="190"/>
      <c r="D23" s="190" t="s">
        <v>277</v>
      </c>
      <c r="E23" s="190" t="s">
        <v>278</v>
      </c>
      <c r="F23" s="197"/>
      <c r="G23" s="144" t="s">
        <v>468</v>
      </c>
      <c r="H23" s="65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28">
        <f t="shared" si="7"/>
        <v>0</v>
      </c>
      <c r="T23" s="28">
        <f t="shared" si="8"/>
        <v>0</v>
      </c>
      <c r="U23" s="50"/>
      <c r="V23" s="50"/>
      <c r="W23" s="50"/>
      <c r="X23" s="50"/>
    </row>
    <row r="24" spans="1:24" x14ac:dyDescent="0.2">
      <c r="A24" s="192"/>
      <c r="B24" s="190" t="s">
        <v>60</v>
      </c>
      <c r="C24" s="190" t="s">
        <v>280</v>
      </c>
      <c r="D24" s="190"/>
      <c r="E24" s="190"/>
      <c r="F24" s="197"/>
      <c r="G24" s="144" t="s">
        <v>560</v>
      </c>
      <c r="H24" s="65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28">
        <f t="shared" si="7"/>
        <v>0</v>
      </c>
      <c r="T24" s="28">
        <f t="shared" si="8"/>
        <v>0</v>
      </c>
      <c r="U24" s="50"/>
      <c r="V24" s="50"/>
      <c r="W24" s="50"/>
      <c r="X24" s="50"/>
    </row>
    <row r="25" spans="1:24" x14ac:dyDescent="0.2">
      <c r="A25" s="192"/>
      <c r="B25" s="190" t="s">
        <v>187</v>
      </c>
      <c r="C25" s="190" t="s">
        <v>38</v>
      </c>
      <c r="D25" s="190"/>
      <c r="E25" s="190"/>
      <c r="F25" s="65"/>
      <c r="G25" s="144" t="s">
        <v>561</v>
      </c>
      <c r="H25" s="65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12">
        <f t="shared" si="7"/>
        <v>0</v>
      </c>
      <c r="T25" s="12">
        <f t="shared" si="8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92"/>
      <c r="B26" s="190"/>
      <c r="C26" s="193" t="s">
        <v>16</v>
      </c>
      <c r="D26" s="190" t="s">
        <v>40</v>
      </c>
      <c r="E26" s="190"/>
      <c r="F26" s="65"/>
      <c r="G26" s="144" t="s">
        <v>562</v>
      </c>
      <c r="H26" s="65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28">
        <f t="shared" si="7"/>
        <v>0</v>
      </c>
      <c r="T26" s="28">
        <f t="shared" si="8"/>
        <v>0</v>
      </c>
      <c r="U26" s="50"/>
      <c r="V26" s="50"/>
      <c r="W26" s="50"/>
      <c r="X26" s="50"/>
    </row>
    <row r="27" spans="1:24" x14ac:dyDescent="0.2">
      <c r="A27" s="192"/>
      <c r="B27" s="190"/>
      <c r="C27" s="193" t="s">
        <v>37</v>
      </c>
      <c r="D27" s="198" t="s">
        <v>46</v>
      </c>
      <c r="E27" s="190"/>
      <c r="F27" s="65"/>
      <c r="G27" s="144" t="s">
        <v>563</v>
      </c>
      <c r="H27" s="65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28">
        <f t="shared" si="7"/>
        <v>0</v>
      </c>
      <c r="T27" s="28">
        <f t="shared" si="8"/>
        <v>0</v>
      </c>
      <c r="U27" s="50"/>
      <c r="V27" s="50"/>
      <c r="W27" s="50"/>
      <c r="X27" s="50"/>
    </row>
    <row r="28" spans="1:24" x14ac:dyDescent="0.2">
      <c r="A28" s="192"/>
      <c r="B28" s="190" t="s">
        <v>204</v>
      </c>
      <c r="C28" s="190" t="s">
        <v>49</v>
      </c>
      <c r="D28" s="190"/>
      <c r="E28" s="190"/>
      <c r="F28" s="65"/>
      <c r="G28" s="144" t="s">
        <v>564</v>
      </c>
      <c r="H28" s="65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7"/>
        <v>0</v>
      </c>
      <c r="T28" s="12">
        <f t="shared" si="8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92"/>
      <c r="B29" s="190"/>
      <c r="C29" s="193" t="s">
        <v>16</v>
      </c>
      <c r="D29" s="190" t="s">
        <v>51</v>
      </c>
      <c r="E29" s="190"/>
      <c r="F29" s="65"/>
      <c r="G29" s="144" t="s">
        <v>565</v>
      </c>
      <c r="H29" s="65"/>
      <c r="I29" s="68">
        <f>I30+I31</f>
        <v>0</v>
      </c>
      <c r="J29" s="68">
        <f t="shared" ref="J29:R29" si="11">J30+J31</f>
        <v>0</v>
      </c>
      <c r="K29" s="68">
        <f t="shared" si="11"/>
        <v>0</v>
      </c>
      <c r="L29" s="68">
        <f t="shared" si="11"/>
        <v>0</v>
      </c>
      <c r="M29" s="68">
        <f t="shared" si="11"/>
        <v>0</v>
      </c>
      <c r="N29" s="68">
        <f t="shared" si="11"/>
        <v>0</v>
      </c>
      <c r="O29" s="68">
        <f t="shared" si="11"/>
        <v>0</v>
      </c>
      <c r="P29" s="68">
        <f t="shared" si="11"/>
        <v>0</v>
      </c>
      <c r="Q29" s="68">
        <f t="shared" si="11"/>
        <v>0</v>
      </c>
      <c r="R29" s="68">
        <f t="shared" si="11"/>
        <v>0</v>
      </c>
      <c r="S29" s="28">
        <f t="shared" si="7"/>
        <v>0</v>
      </c>
      <c r="T29" s="28">
        <f t="shared" si="8"/>
        <v>0</v>
      </c>
      <c r="U29" s="68">
        <f>U30+U31</f>
        <v>0</v>
      </c>
      <c r="V29" s="68">
        <f>V30+V31</f>
        <v>0</v>
      </c>
      <c r="W29" s="68">
        <f>W30+W31</f>
        <v>0</v>
      </c>
      <c r="X29" s="68">
        <f>X30+X31</f>
        <v>0</v>
      </c>
    </row>
    <row r="30" spans="1:24" x14ac:dyDescent="0.2">
      <c r="A30" s="192"/>
      <c r="B30" s="190"/>
      <c r="C30" s="193"/>
      <c r="D30" s="194" t="s">
        <v>273</v>
      </c>
      <c r="E30" s="194" t="s">
        <v>521</v>
      </c>
      <c r="F30" s="195"/>
      <c r="G30" s="145" t="s">
        <v>533</v>
      </c>
      <c r="H30" s="65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28">
        <f>SUM(I30-K30+M30-O30+Q30)</f>
        <v>0</v>
      </c>
      <c r="T30" s="28">
        <f>SUM(J30-L30+N30-P30+R30)</f>
        <v>0</v>
      </c>
      <c r="U30" s="58"/>
      <c r="V30" s="58"/>
      <c r="W30" s="58"/>
      <c r="X30" s="58"/>
    </row>
    <row r="31" spans="1:24" x14ac:dyDescent="0.2">
      <c r="A31" s="192"/>
      <c r="B31" s="190"/>
      <c r="C31" s="193"/>
      <c r="D31" s="194" t="s">
        <v>275</v>
      </c>
      <c r="E31" s="194" t="s">
        <v>523</v>
      </c>
      <c r="F31" s="195"/>
      <c r="G31" s="145" t="s">
        <v>534</v>
      </c>
      <c r="H31" s="65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28">
        <f>SUM(I31-K31+M31-O31+Q31)</f>
        <v>0</v>
      </c>
      <c r="T31" s="28">
        <f>SUM(J31-L31+N31-P31+R31)</f>
        <v>0</v>
      </c>
      <c r="U31" s="58"/>
      <c r="V31" s="58"/>
      <c r="W31" s="58"/>
      <c r="X31" s="58"/>
    </row>
    <row r="32" spans="1:24" x14ac:dyDescent="0.2">
      <c r="A32" s="192"/>
      <c r="B32" s="190"/>
      <c r="C32" s="193" t="s">
        <v>37</v>
      </c>
      <c r="D32" s="190" t="s">
        <v>278</v>
      </c>
      <c r="E32" s="190"/>
      <c r="F32" s="65"/>
      <c r="G32" s="146" t="s">
        <v>566</v>
      </c>
      <c r="H32" s="65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28">
        <f t="shared" si="7"/>
        <v>0</v>
      </c>
      <c r="T32" s="28">
        <f t="shared" si="8"/>
        <v>0</v>
      </c>
      <c r="U32" s="50"/>
      <c r="V32" s="50"/>
      <c r="W32" s="50"/>
      <c r="X32" s="50"/>
    </row>
    <row r="33" spans="1:99" x14ac:dyDescent="0.2">
      <c r="A33" s="191" t="s">
        <v>31</v>
      </c>
      <c r="B33" s="189" t="s">
        <v>288</v>
      </c>
      <c r="C33" s="190"/>
      <c r="D33" s="190"/>
      <c r="E33" s="190"/>
      <c r="F33" s="65"/>
      <c r="G33" s="144" t="s">
        <v>567</v>
      </c>
      <c r="H33" s="65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12">
        <f t="shared" si="7"/>
        <v>0</v>
      </c>
      <c r="T33" s="12">
        <f t="shared" si="8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99" x14ac:dyDescent="0.2">
      <c r="A34" s="192"/>
      <c r="B34" s="190" t="s">
        <v>267</v>
      </c>
      <c r="C34" s="190" t="s">
        <v>290</v>
      </c>
      <c r="D34" s="190"/>
      <c r="E34" s="190"/>
      <c r="F34" s="65"/>
      <c r="G34" s="144" t="s">
        <v>568</v>
      </c>
      <c r="H34" s="65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28">
        <f t="shared" si="7"/>
        <v>0</v>
      </c>
      <c r="T34" s="28">
        <f t="shared" si="8"/>
        <v>0</v>
      </c>
      <c r="U34" s="50"/>
      <c r="V34" s="50"/>
      <c r="W34" s="50"/>
      <c r="X34" s="50"/>
    </row>
    <row r="35" spans="1:99" x14ac:dyDescent="0.2">
      <c r="A35" s="192"/>
      <c r="B35" s="190" t="s">
        <v>60</v>
      </c>
      <c r="C35" s="190" t="s">
        <v>292</v>
      </c>
      <c r="D35" s="190"/>
      <c r="E35" s="190"/>
      <c r="F35" s="65"/>
      <c r="G35" s="144" t="s">
        <v>569</v>
      </c>
      <c r="H35" s="65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28">
        <f t="shared" si="7"/>
        <v>0</v>
      </c>
      <c r="T35" s="28">
        <f t="shared" si="8"/>
        <v>0</v>
      </c>
      <c r="U35" s="50"/>
      <c r="V35" s="50"/>
      <c r="W35" s="50"/>
      <c r="X35" s="50"/>
    </row>
    <row r="36" spans="1:99" x14ac:dyDescent="0.2">
      <c r="A36" s="192"/>
      <c r="B36" s="190" t="s">
        <v>187</v>
      </c>
      <c r="C36" s="190" t="s">
        <v>38</v>
      </c>
      <c r="D36" s="190"/>
      <c r="E36" s="190"/>
      <c r="F36" s="65"/>
      <c r="G36" s="144" t="s">
        <v>570</v>
      </c>
      <c r="H36" s="65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12">
        <f t="shared" si="7"/>
        <v>0</v>
      </c>
      <c r="T36" s="12">
        <f t="shared" si="8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99" x14ac:dyDescent="0.2">
      <c r="A37" s="192"/>
      <c r="B37" s="190"/>
      <c r="C37" s="193" t="s">
        <v>16</v>
      </c>
      <c r="D37" s="190" t="s">
        <v>224</v>
      </c>
      <c r="E37" s="190"/>
      <c r="F37" s="65"/>
      <c r="G37" s="144" t="s">
        <v>571</v>
      </c>
      <c r="H37" s="65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28">
        <f t="shared" si="7"/>
        <v>0</v>
      </c>
      <c r="T37" s="28">
        <f t="shared" si="8"/>
        <v>0</v>
      </c>
      <c r="U37" s="50"/>
      <c r="V37" s="50"/>
      <c r="W37" s="50"/>
      <c r="X37" s="50"/>
    </row>
    <row r="38" spans="1:99" x14ac:dyDescent="0.2">
      <c r="A38" s="192"/>
      <c r="B38" s="190"/>
      <c r="C38" s="193" t="s">
        <v>37</v>
      </c>
      <c r="D38" s="198" t="s">
        <v>46</v>
      </c>
      <c r="E38" s="190"/>
      <c r="F38" s="65"/>
      <c r="G38" s="144" t="s">
        <v>572</v>
      </c>
      <c r="H38" s="65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28">
        <f t="shared" si="7"/>
        <v>0</v>
      </c>
      <c r="T38" s="28">
        <f t="shared" si="8"/>
        <v>0</v>
      </c>
      <c r="U38" s="50"/>
      <c r="V38" s="50"/>
      <c r="W38" s="50"/>
      <c r="X38" s="50"/>
    </row>
    <row r="39" spans="1:99" x14ac:dyDescent="0.2">
      <c r="A39" s="192"/>
      <c r="B39" s="190" t="s">
        <v>204</v>
      </c>
      <c r="C39" s="190" t="s">
        <v>297</v>
      </c>
      <c r="D39" s="190"/>
      <c r="E39" s="190"/>
      <c r="F39" s="65"/>
      <c r="G39" s="144" t="s">
        <v>573</v>
      </c>
      <c r="H39" s="65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28">
        <f t="shared" si="7"/>
        <v>0</v>
      </c>
      <c r="T39" s="28">
        <f t="shared" si="8"/>
        <v>0</v>
      </c>
      <c r="U39" s="50"/>
      <c r="V39" s="50"/>
      <c r="W39" s="50"/>
      <c r="X39" s="50"/>
    </row>
    <row r="40" spans="1:99" x14ac:dyDescent="0.2">
      <c r="A40" s="199" t="s">
        <v>34</v>
      </c>
      <c r="B40" s="200" t="s">
        <v>299</v>
      </c>
      <c r="C40" s="198"/>
      <c r="D40" s="190"/>
      <c r="E40" s="190"/>
      <c r="F40" s="65"/>
      <c r="G40" s="144" t="s">
        <v>574</v>
      </c>
      <c r="H40" s="65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28">
        <f t="shared" si="7"/>
        <v>0</v>
      </c>
      <c r="T40" s="28">
        <f t="shared" si="8"/>
        <v>0</v>
      </c>
      <c r="U40" s="50"/>
      <c r="V40" s="50"/>
      <c r="W40" s="50"/>
      <c r="X40" s="50"/>
    </row>
    <row r="41" spans="1:99" s="1" customFormat="1" x14ac:dyDescent="0.2">
      <c r="A41" s="206" t="s">
        <v>461</v>
      </c>
      <c r="B41" s="207"/>
      <c r="C41" s="207"/>
      <c r="D41" s="190"/>
      <c r="E41" s="190"/>
      <c r="F41" s="65"/>
      <c r="G41" s="144" t="s">
        <v>575</v>
      </c>
      <c r="H41" s="65"/>
      <c r="I41" s="12">
        <f t="shared" ref="I41:R41" si="14">SUM(I11,I33,I40)</f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7"/>
        <v>0</v>
      </c>
      <c r="T41" s="12">
        <f t="shared" si="8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</row>
    <row r="42" spans="1:99" x14ac:dyDescent="0.2">
      <c r="A42" s="17"/>
      <c r="B42" s="17"/>
      <c r="C42" s="17"/>
      <c r="D42" s="17"/>
      <c r="E42" s="17"/>
      <c r="F42" s="17"/>
      <c r="G42" s="23" t="s">
        <v>321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</row>
    <row r="43" spans="1:99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</row>
    <row r="44" spans="1:99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</row>
    <row r="45" spans="1:99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</row>
    <row r="46" spans="1:99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</row>
    <row r="47" spans="1:99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</row>
    <row r="48" spans="1:99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</row>
    <row r="49" spans="1:49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</row>
    <row r="50" spans="1:49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</row>
    <row r="51" spans="1:49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</row>
    <row r="52" spans="1:49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</row>
    <row r="53" spans="1:49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</row>
    <row r="54" spans="1:49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</row>
    <row r="55" spans="1:49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</row>
    <row r="56" spans="1:49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4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4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4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4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4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4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4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4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</sheetData>
  <sheetProtection password="B6C4" sheet="1" objects="1" scenarios="1" selectLockedCells="1"/>
  <mergeCells count="16">
    <mergeCell ref="W6:X7"/>
    <mergeCell ref="A1:X1"/>
    <mergeCell ref="A2:X2"/>
    <mergeCell ref="A3:X3"/>
    <mergeCell ref="A4:X4"/>
    <mergeCell ref="H6:H7"/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</mergeCells>
  <phoneticPr fontId="2" type="noConversion"/>
  <conditionalFormatting sqref="I21:X24 I29:X32 I37:X40 I34:X35 I26:X27 I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41 S10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7d3&amp;U
Page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2289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2289" r:id="rId4" name="Label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CU1638"/>
  <sheetViews>
    <sheetView zoomScale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5703125" customWidth="1"/>
    <col min="7" max="7" width="17.7109375" bestFit="1" customWidth="1"/>
    <col min="8" max="8" width="10.5703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10" t="s">
        <v>465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10" t="s">
        <v>253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10" t="s">
        <v>472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10" t="s">
        <v>1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15" t="s">
        <v>2</v>
      </c>
      <c r="B6" s="316"/>
      <c r="C6" s="316"/>
      <c r="D6" s="316"/>
      <c r="E6" s="316"/>
      <c r="F6" s="317"/>
      <c r="G6" s="308" t="s">
        <v>3</v>
      </c>
      <c r="H6" s="290" t="s">
        <v>554</v>
      </c>
      <c r="I6" s="327" t="s">
        <v>254</v>
      </c>
      <c r="J6" s="326"/>
      <c r="K6" s="325" t="s">
        <v>255</v>
      </c>
      <c r="L6" s="326"/>
      <c r="M6" s="325" t="s">
        <v>256</v>
      </c>
      <c r="N6" s="326"/>
      <c r="O6" s="325" t="s">
        <v>257</v>
      </c>
      <c r="P6" s="326"/>
      <c r="Q6" s="325" t="s">
        <v>258</v>
      </c>
      <c r="R6" s="326"/>
      <c r="S6" s="325" t="s">
        <v>259</v>
      </c>
      <c r="T6" s="326"/>
      <c r="U6" s="325" t="s">
        <v>260</v>
      </c>
      <c r="V6" s="326"/>
      <c r="W6" s="325" t="s">
        <v>261</v>
      </c>
      <c r="X6" s="326"/>
    </row>
    <row r="7" spans="1:44" x14ac:dyDescent="0.2">
      <c r="A7" s="318"/>
      <c r="B7" s="319"/>
      <c r="C7" s="319"/>
      <c r="D7" s="319"/>
      <c r="E7" s="319"/>
      <c r="F7" s="320"/>
      <c r="G7" s="309"/>
      <c r="H7" s="291"/>
      <c r="I7" s="323"/>
      <c r="J7" s="324"/>
      <c r="K7" s="323"/>
      <c r="L7" s="324"/>
      <c r="M7" s="323"/>
      <c r="N7" s="324"/>
      <c r="O7" s="323"/>
      <c r="P7" s="324"/>
      <c r="Q7" s="323"/>
      <c r="R7" s="324"/>
      <c r="S7" s="323"/>
      <c r="T7" s="324"/>
      <c r="U7" s="323"/>
      <c r="V7" s="324"/>
      <c r="W7" s="323"/>
      <c r="X7" s="324"/>
    </row>
    <row r="8" spans="1:44" s="25" customFormat="1" ht="17.25" customHeight="1" x14ac:dyDescent="0.2">
      <c r="A8" s="312" t="s">
        <v>262</v>
      </c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4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11"/>
      <c r="B9" s="212"/>
      <c r="C9" s="212"/>
      <c r="D9" s="212"/>
      <c r="E9" s="212"/>
      <c r="F9" s="139"/>
      <c r="G9" s="139"/>
      <c r="H9" s="212"/>
      <c r="I9" s="44" t="s">
        <v>9</v>
      </c>
      <c r="J9" s="44" t="s">
        <v>10</v>
      </c>
      <c r="K9" s="110" t="s">
        <v>9</v>
      </c>
      <c r="L9" s="111" t="s">
        <v>10</v>
      </c>
      <c r="M9" s="115" t="s">
        <v>9</v>
      </c>
      <c r="N9" s="44" t="s">
        <v>10</v>
      </c>
      <c r="O9" s="44" t="s">
        <v>9</v>
      </c>
      <c r="P9" s="44" t="s">
        <v>10</v>
      </c>
      <c r="Q9" s="44" t="s">
        <v>9</v>
      </c>
      <c r="R9" s="44" t="s">
        <v>10</v>
      </c>
      <c r="S9" s="44" t="s">
        <v>9</v>
      </c>
      <c r="T9" s="44" t="s">
        <v>10</v>
      </c>
      <c r="U9" s="111" t="s">
        <v>9</v>
      </c>
      <c r="V9" s="111" t="s">
        <v>10</v>
      </c>
      <c r="W9" s="44" t="s">
        <v>9</v>
      </c>
      <c r="X9" s="44" t="s">
        <v>10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89" t="s">
        <v>263</v>
      </c>
      <c r="B10" s="190"/>
      <c r="C10" s="190"/>
      <c r="D10" s="190"/>
      <c r="E10" s="190"/>
      <c r="F10" s="65"/>
      <c r="G10" s="138"/>
      <c r="H10" s="65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</row>
    <row r="11" spans="1:44" x14ac:dyDescent="0.2">
      <c r="A11" s="191" t="s">
        <v>265</v>
      </c>
      <c r="B11" s="189" t="s">
        <v>11</v>
      </c>
      <c r="C11" s="190"/>
      <c r="D11" s="190"/>
      <c r="E11" s="190"/>
      <c r="F11" s="65"/>
      <c r="G11" s="144" t="s">
        <v>555</v>
      </c>
      <c r="H11" s="65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S41" si="1">SUM(I11-K11+M11-O11+Q11)</f>
        <v>0</v>
      </c>
      <c r="T11" s="12">
        <f t="shared" ref="T11:T41" si="2">SUM(J11-L11+N11-P11+R11)</f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44" x14ac:dyDescent="0.2">
      <c r="A12" s="192"/>
      <c r="B12" s="190" t="s">
        <v>267</v>
      </c>
      <c r="C12" s="190" t="s">
        <v>514</v>
      </c>
      <c r="D12" s="190"/>
      <c r="E12" s="190"/>
      <c r="F12" s="65"/>
      <c r="G12" s="144" t="s">
        <v>556</v>
      </c>
      <c r="H12" s="65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12">
        <f t="shared" si="1"/>
        <v>0</v>
      </c>
      <c r="T12" s="12">
        <f t="shared" si="2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192"/>
      <c r="B13" s="190"/>
      <c r="C13" s="193" t="s">
        <v>16</v>
      </c>
      <c r="D13" s="190" t="s">
        <v>20</v>
      </c>
      <c r="E13" s="190"/>
      <c r="F13" s="65"/>
      <c r="G13" s="144" t="s">
        <v>557</v>
      </c>
      <c r="H13" s="65"/>
      <c r="I13" s="68">
        <f>I14+I15+I16</f>
        <v>0</v>
      </c>
      <c r="J13" s="68">
        <f t="shared" ref="J13:R13" si="4">J14+J15+J16</f>
        <v>0</v>
      </c>
      <c r="K13" s="68">
        <f t="shared" si="4"/>
        <v>0</v>
      </c>
      <c r="L13" s="68">
        <f t="shared" si="4"/>
        <v>0</v>
      </c>
      <c r="M13" s="68">
        <f t="shared" si="4"/>
        <v>0</v>
      </c>
      <c r="N13" s="68">
        <f t="shared" si="4"/>
        <v>0</v>
      </c>
      <c r="O13" s="68">
        <f t="shared" si="4"/>
        <v>0</v>
      </c>
      <c r="P13" s="68">
        <f t="shared" si="4"/>
        <v>0</v>
      </c>
      <c r="Q13" s="68">
        <f t="shared" si="4"/>
        <v>0</v>
      </c>
      <c r="R13" s="68">
        <f t="shared" si="4"/>
        <v>0</v>
      </c>
      <c r="S13" s="28">
        <f t="shared" si="1"/>
        <v>0</v>
      </c>
      <c r="T13" s="28">
        <f t="shared" si="2"/>
        <v>0</v>
      </c>
      <c r="U13" s="68">
        <f>U14+U15+U16</f>
        <v>0</v>
      </c>
      <c r="V13" s="68">
        <f>V14+V15+V16</f>
        <v>0</v>
      </c>
      <c r="W13" s="68">
        <f>W14+W15+W16</f>
        <v>0</v>
      </c>
      <c r="X13" s="68">
        <f>X14+X15+X16</f>
        <v>0</v>
      </c>
    </row>
    <row r="14" spans="1:44" x14ac:dyDescent="0.2">
      <c r="A14" s="192"/>
      <c r="B14" s="190"/>
      <c r="C14" s="193"/>
      <c r="D14" s="194" t="s">
        <v>273</v>
      </c>
      <c r="E14" s="194" t="s">
        <v>515</v>
      </c>
      <c r="F14" s="195"/>
      <c r="G14" s="145" t="s">
        <v>530</v>
      </c>
      <c r="H14" s="65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28">
        <f t="shared" ref="S14:T16" si="5">SUM(I14-K14+M14-O14+Q14)</f>
        <v>0</v>
      </c>
      <c r="T14" s="28">
        <f t="shared" si="5"/>
        <v>0</v>
      </c>
      <c r="U14" s="58"/>
      <c r="V14" s="58"/>
      <c r="W14" s="58"/>
      <c r="X14" s="58"/>
    </row>
    <row r="15" spans="1:44" x14ac:dyDescent="0.2">
      <c r="A15" s="192"/>
      <c r="B15" s="190"/>
      <c r="C15" s="193"/>
      <c r="D15" s="194" t="s">
        <v>275</v>
      </c>
      <c r="E15" s="196" t="s">
        <v>517</v>
      </c>
      <c r="F15" s="195"/>
      <c r="G15" s="145" t="s">
        <v>531</v>
      </c>
      <c r="H15" s="65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28">
        <f t="shared" si="5"/>
        <v>0</v>
      </c>
      <c r="T15" s="28">
        <f t="shared" si="5"/>
        <v>0</v>
      </c>
      <c r="U15" s="58"/>
      <c r="V15" s="58"/>
      <c r="W15" s="58"/>
      <c r="X15" s="58"/>
    </row>
    <row r="16" spans="1:44" x14ac:dyDescent="0.2">
      <c r="A16" s="192"/>
      <c r="B16" s="190"/>
      <c r="C16" s="193"/>
      <c r="D16" s="194" t="s">
        <v>277</v>
      </c>
      <c r="E16" s="196" t="s">
        <v>519</v>
      </c>
      <c r="F16" s="195"/>
      <c r="G16" s="145" t="s">
        <v>532</v>
      </c>
      <c r="H16" s="208" t="s">
        <v>508</v>
      </c>
      <c r="I16" s="68">
        <f t="shared" ref="I16:R16" si="6">SUM(I17:I18)</f>
        <v>0</v>
      </c>
      <c r="J16" s="68">
        <f t="shared" si="6"/>
        <v>0</v>
      </c>
      <c r="K16" s="68">
        <f t="shared" si="6"/>
        <v>0</v>
      </c>
      <c r="L16" s="68">
        <f t="shared" si="6"/>
        <v>0</v>
      </c>
      <c r="M16" s="68">
        <f t="shared" si="6"/>
        <v>0</v>
      </c>
      <c r="N16" s="68">
        <f t="shared" si="6"/>
        <v>0</v>
      </c>
      <c r="O16" s="68">
        <f t="shared" si="6"/>
        <v>0</v>
      </c>
      <c r="P16" s="68">
        <f t="shared" si="6"/>
        <v>0</v>
      </c>
      <c r="Q16" s="68">
        <f t="shared" si="6"/>
        <v>0</v>
      </c>
      <c r="R16" s="68">
        <f t="shared" si="6"/>
        <v>0</v>
      </c>
      <c r="S16" s="28">
        <f t="shared" si="5"/>
        <v>0</v>
      </c>
      <c r="T16" s="28">
        <f t="shared" si="5"/>
        <v>0</v>
      </c>
      <c r="U16" s="68">
        <f>SUM(U17:U18)</f>
        <v>0</v>
      </c>
      <c r="V16" s="68">
        <f>SUM(V17:V18)</f>
        <v>0</v>
      </c>
      <c r="W16" s="68">
        <f>SUM(W17:W18)</f>
        <v>0</v>
      </c>
      <c r="X16" s="68">
        <f>SUM(X17:X18)</f>
        <v>0</v>
      </c>
    </row>
    <row r="17" spans="1:24" x14ac:dyDescent="0.2">
      <c r="A17" s="192"/>
      <c r="B17" s="190"/>
      <c r="C17" s="193"/>
      <c r="D17" s="194"/>
      <c r="E17" s="196"/>
      <c r="F17" s="130"/>
      <c r="G17" s="145"/>
      <c r="H17" s="209">
        <v>1</v>
      </c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28">
        <f>SUM(I17-K17+M17-O17+Q17)</f>
        <v>0</v>
      </c>
      <c r="T17" s="28">
        <f>SUM(J17-L17+N17-P17+R17)</f>
        <v>0</v>
      </c>
      <c r="U17" s="58"/>
      <c r="V17" s="58"/>
      <c r="W17" s="58"/>
      <c r="X17" s="58"/>
    </row>
    <row r="18" spans="1:24" x14ac:dyDescent="0.2">
      <c r="A18" s="192"/>
      <c r="B18" s="190"/>
      <c r="C18" s="193"/>
      <c r="D18" s="194"/>
      <c r="E18" s="196"/>
      <c r="F18" s="195"/>
      <c r="G18" s="145"/>
      <c r="H18" s="210" t="str">
        <f>CHAR(132)</f>
        <v>„</v>
      </c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28"/>
      <c r="T18" s="28"/>
      <c r="U18" s="136"/>
      <c r="V18" s="136"/>
      <c r="W18" s="136"/>
      <c r="X18" s="136"/>
    </row>
    <row r="19" spans="1:24" x14ac:dyDescent="0.2">
      <c r="A19" s="192"/>
      <c r="B19" s="190"/>
      <c r="C19" s="193" t="s">
        <v>37</v>
      </c>
      <c r="D19" s="190" t="s">
        <v>23</v>
      </c>
      <c r="E19" s="190"/>
      <c r="F19" s="65"/>
      <c r="G19" s="144" t="s">
        <v>558</v>
      </c>
      <c r="H19" s="65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17"/>
      <c r="W19" s="117"/>
      <c r="X19" s="117"/>
    </row>
    <row r="20" spans="1:24" x14ac:dyDescent="0.2">
      <c r="A20" s="192"/>
      <c r="B20" s="190"/>
      <c r="C20" s="193" t="s">
        <v>48</v>
      </c>
      <c r="D20" s="190" t="s">
        <v>271</v>
      </c>
      <c r="E20" s="190"/>
      <c r="F20" s="65"/>
      <c r="G20" s="144" t="s">
        <v>559</v>
      </c>
      <c r="H20" s="65"/>
      <c r="I20" s="12">
        <f t="shared" ref="I20:R20" si="7">SUM(I21,I22,I23)</f>
        <v>0</v>
      </c>
      <c r="J20" s="12">
        <f t="shared" si="7"/>
        <v>0</v>
      </c>
      <c r="K20" s="12">
        <f t="shared" si="7"/>
        <v>0</v>
      </c>
      <c r="L20" s="12">
        <f t="shared" si="7"/>
        <v>0</v>
      </c>
      <c r="M20" s="12">
        <f t="shared" si="7"/>
        <v>0</v>
      </c>
      <c r="N20" s="12">
        <f t="shared" si="7"/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12">
        <f t="shared" si="1"/>
        <v>0</v>
      </c>
      <c r="T20" s="12">
        <f t="shared" si="2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92"/>
      <c r="B21" s="190"/>
      <c r="C21" s="190"/>
      <c r="D21" s="190" t="s">
        <v>273</v>
      </c>
      <c r="E21" s="190" t="s">
        <v>29</v>
      </c>
      <c r="F21" s="65"/>
      <c r="G21" s="144" t="s">
        <v>466</v>
      </c>
      <c r="H21" s="65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28">
        <f t="shared" si="1"/>
        <v>0</v>
      </c>
      <c r="T21" s="28">
        <f t="shared" si="2"/>
        <v>0</v>
      </c>
      <c r="U21" s="50"/>
      <c r="V21" s="50"/>
      <c r="W21" s="50"/>
      <c r="X21" s="50"/>
    </row>
    <row r="22" spans="1:24" x14ac:dyDescent="0.2">
      <c r="A22" s="192"/>
      <c r="B22" s="190"/>
      <c r="C22" s="190"/>
      <c r="D22" s="190" t="s">
        <v>275</v>
      </c>
      <c r="E22" s="190" t="s">
        <v>32</v>
      </c>
      <c r="F22" s="65"/>
      <c r="G22" s="144" t="s">
        <v>467</v>
      </c>
      <c r="H22" s="65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28">
        <f t="shared" si="1"/>
        <v>0</v>
      </c>
      <c r="T22" s="28">
        <f t="shared" si="2"/>
        <v>0</v>
      </c>
      <c r="U22" s="50"/>
      <c r="V22" s="50"/>
      <c r="W22" s="50"/>
      <c r="X22" s="50"/>
    </row>
    <row r="23" spans="1:24" ht="12.75" customHeight="1" x14ac:dyDescent="0.2">
      <c r="A23" s="192"/>
      <c r="B23" s="190"/>
      <c r="C23" s="190"/>
      <c r="D23" s="190" t="s">
        <v>277</v>
      </c>
      <c r="E23" s="190" t="s">
        <v>278</v>
      </c>
      <c r="F23" s="197"/>
      <c r="G23" s="144" t="s">
        <v>468</v>
      </c>
      <c r="H23" s="65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28">
        <f t="shared" si="1"/>
        <v>0</v>
      </c>
      <c r="T23" s="28">
        <f t="shared" si="2"/>
        <v>0</v>
      </c>
      <c r="U23" s="50"/>
      <c r="V23" s="50"/>
      <c r="W23" s="50"/>
      <c r="X23" s="50"/>
    </row>
    <row r="24" spans="1:24" x14ac:dyDescent="0.2">
      <c r="A24" s="192"/>
      <c r="B24" s="190" t="s">
        <v>60</v>
      </c>
      <c r="C24" s="190" t="s">
        <v>280</v>
      </c>
      <c r="D24" s="190"/>
      <c r="E24" s="190"/>
      <c r="F24" s="197"/>
      <c r="G24" s="144" t="s">
        <v>560</v>
      </c>
      <c r="H24" s="65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28">
        <f t="shared" si="1"/>
        <v>0</v>
      </c>
      <c r="T24" s="28">
        <f t="shared" si="2"/>
        <v>0</v>
      </c>
      <c r="U24" s="50"/>
      <c r="V24" s="50"/>
      <c r="W24" s="50"/>
      <c r="X24" s="50"/>
    </row>
    <row r="25" spans="1:24" x14ac:dyDescent="0.2">
      <c r="A25" s="192"/>
      <c r="B25" s="190" t="s">
        <v>187</v>
      </c>
      <c r="C25" s="190" t="s">
        <v>38</v>
      </c>
      <c r="D25" s="190"/>
      <c r="E25" s="190"/>
      <c r="F25" s="65"/>
      <c r="G25" s="144" t="s">
        <v>561</v>
      </c>
      <c r="H25" s="65"/>
      <c r="I25" s="12">
        <f t="shared" ref="I25:R25" si="8">SUM(I26,I27)</f>
        <v>0</v>
      </c>
      <c r="J25" s="12">
        <f t="shared" si="8"/>
        <v>0</v>
      </c>
      <c r="K25" s="12">
        <f t="shared" si="8"/>
        <v>0</v>
      </c>
      <c r="L25" s="12">
        <f t="shared" si="8"/>
        <v>0</v>
      </c>
      <c r="M25" s="12">
        <f t="shared" si="8"/>
        <v>0</v>
      </c>
      <c r="N25" s="12">
        <f t="shared" si="8"/>
        <v>0</v>
      </c>
      <c r="O25" s="12">
        <f t="shared" si="8"/>
        <v>0</v>
      </c>
      <c r="P25" s="12">
        <f t="shared" si="8"/>
        <v>0</v>
      </c>
      <c r="Q25" s="12">
        <f t="shared" si="8"/>
        <v>0</v>
      </c>
      <c r="R25" s="12">
        <f t="shared" si="8"/>
        <v>0</v>
      </c>
      <c r="S25" s="12">
        <f t="shared" si="1"/>
        <v>0</v>
      </c>
      <c r="T25" s="12">
        <f t="shared" si="2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92"/>
      <c r="B26" s="190"/>
      <c r="C26" s="193" t="s">
        <v>16</v>
      </c>
      <c r="D26" s="190" t="s">
        <v>40</v>
      </c>
      <c r="E26" s="190"/>
      <c r="F26" s="65"/>
      <c r="G26" s="144" t="s">
        <v>562</v>
      </c>
      <c r="H26" s="65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28">
        <f t="shared" si="1"/>
        <v>0</v>
      </c>
      <c r="T26" s="28">
        <f t="shared" si="2"/>
        <v>0</v>
      </c>
      <c r="U26" s="50"/>
      <c r="V26" s="50"/>
      <c r="W26" s="50"/>
      <c r="X26" s="50"/>
    </row>
    <row r="27" spans="1:24" x14ac:dyDescent="0.2">
      <c r="A27" s="192"/>
      <c r="B27" s="190"/>
      <c r="C27" s="193" t="s">
        <v>37</v>
      </c>
      <c r="D27" s="198" t="s">
        <v>46</v>
      </c>
      <c r="E27" s="190"/>
      <c r="F27" s="65"/>
      <c r="G27" s="144" t="s">
        <v>563</v>
      </c>
      <c r="H27" s="65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28">
        <f t="shared" si="1"/>
        <v>0</v>
      </c>
      <c r="T27" s="28">
        <f t="shared" si="2"/>
        <v>0</v>
      </c>
      <c r="U27" s="50"/>
      <c r="V27" s="50"/>
      <c r="W27" s="50"/>
      <c r="X27" s="50"/>
    </row>
    <row r="28" spans="1:24" x14ac:dyDescent="0.2">
      <c r="A28" s="192"/>
      <c r="B28" s="190" t="s">
        <v>204</v>
      </c>
      <c r="C28" s="190" t="s">
        <v>49</v>
      </c>
      <c r="D28" s="190"/>
      <c r="E28" s="190"/>
      <c r="F28" s="65"/>
      <c r="G28" s="144" t="s">
        <v>564</v>
      </c>
      <c r="H28" s="65"/>
      <c r="I28" s="12">
        <f t="shared" ref="I28:R28" si="9">SUM(I29,I32)</f>
        <v>0</v>
      </c>
      <c r="J28" s="12">
        <f t="shared" si="9"/>
        <v>0</v>
      </c>
      <c r="K28" s="12">
        <f t="shared" si="9"/>
        <v>0</v>
      </c>
      <c r="L28" s="12">
        <f t="shared" si="9"/>
        <v>0</v>
      </c>
      <c r="M28" s="12">
        <f t="shared" si="9"/>
        <v>0</v>
      </c>
      <c r="N28" s="12">
        <f t="shared" si="9"/>
        <v>0</v>
      </c>
      <c r="O28" s="12">
        <f t="shared" si="9"/>
        <v>0</v>
      </c>
      <c r="P28" s="12">
        <f t="shared" si="9"/>
        <v>0</v>
      </c>
      <c r="Q28" s="12">
        <f t="shared" si="9"/>
        <v>0</v>
      </c>
      <c r="R28" s="12">
        <f t="shared" si="9"/>
        <v>0</v>
      </c>
      <c r="S28" s="12">
        <f t="shared" si="1"/>
        <v>0</v>
      </c>
      <c r="T28" s="12">
        <f t="shared" si="2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92"/>
      <c r="B29" s="190"/>
      <c r="C29" s="193" t="s">
        <v>16</v>
      </c>
      <c r="D29" s="190" t="s">
        <v>51</v>
      </c>
      <c r="E29" s="190"/>
      <c r="F29" s="65"/>
      <c r="G29" s="144" t="s">
        <v>565</v>
      </c>
      <c r="H29" s="65"/>
      <c r="I29" s="68">
        <f>I30+I31</f>
        <v>0</v>
      </c>
      <c r="J29" s="68">
        <f t="shared" ref="J29:R29" si="10">J30+J31</f>
        <v>0</v>
      </c>
      <c r="K29" s="68">
        <f t="shared" si="10"/>
        <v>0</v>
      </c>
      <c r="L29" s="68">
        <f t="shared" si="10"/>
        <v>0</v>
      </c>
      <c r="M29" s="68">
        <f t="shared" si="10"/>
        <v>0</v>
      </c>
      <c r="N29" s="68">
        <f t="shared" si="10"/>
        <v>0</v>
      </c>
      <c r="O29" s="68">
        <f t="shared" si="10"/>
        <v>0</v>
      </c>
      <c r="P29" s="68">
        <f t="shared" si="10"/>
        <v>0</v>
      </c>
      <c r="Q29" s="68">
        <f t="shared" si="10"/>
        <v>0</v>
      </c>
      <c r="R29" s="68">
        <f t="shared" si="10"/>
        <v>0</v>
      </c>
      <c r="S29" s="28">
        <f t="shared" si="1"/>
        <v>0</v>
      </c>
      <c r="T29" s="28">
        <f t="shared" si="2"/>
        <v>0</v>
      </c>
      <c r="U29" s="68">
        <f>U30+U31</f>
        <v>0</v>
      </c>
      <c r="V29" s="68">
        <f>V30+V31</f>
        <v>0</v>
      </c>
      <c r="W29" s="68">
        <f>W30+W31</f>
        <v>0</v>
      </c>
      <c r="X29" s="68">
        <f>X30+X31</f>
        <v>0</v>
      </c>
    </row>
    <row r="30" spans="1:24" x14ac:dyDescent="0.2">
      <c r="A30" s="192"/>
      <c r="B30" s="190"/>
      <c r="C30" s="193"/>
      <c r="D30" s="194" t="s">
        <v>273</v>
      </c>
      <c r="E30" s="194" t="s">
        <v>521</v>
      </c>
      <c r="F30" s="195"/>
      <c r="G30" s="145" t="s">
        <v>533</v>
      </c>
      <c r="H30" s="65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28">
        <f>SUM(I30-K30+M30-O30+Q30)</f>
        <v>0</v>
      </c>
      <c r="T30" s="28">
        <f>SUM(J30-L30+N30-P30+R30)</f>
        <v>0</v>
      </c>
      <c r="U30" s="58"/>
      <c r="V30" s="58"/>
      <c r="W30" s="58"/>
      <c r="X30" s="58"/>
    </row>
    <row r="31" spans="1:24" x14ac:dyDescent="0.2">
      <c r="A31" s="192"/>
      <c r="B31" s="190"/>
      <c r="C31" s="193"/>
      <c r="D31" s="194" t="s">
        <v>275</v>
      </c>
      <c r="E31" s="194" t="s">
        <v>523</v>
      </c>
      <c r="F31" s="195"/>
      <c r="G31" s="145" t="s">
        <v>534</v>
      </c>
      <c r="H31" s="65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28">
        <f>SUM(I31-K31+M31-O31+Q31)</f>
        <v>0</v>
      </c>
      <c r="T31" s="28">
        <f>SUM(J31-L31+N31-P31+R31)</f>
        <v>0</v>
      </c>
      <c r="U31" s="58"/>
      <c r="V31" s="58"/>
      <c r="W31" s="58"/>
      <c r="X31" s="58"/>
    </row>
    <row r="32" spans="1:24" x14ac:dyDescent="0.2">
      <c r="A32" s="192"/>
      <c r="B32" s="190"/>
      <c r="C32" s="193" t="s">
        <v>37</v>
      </c>
      <c r="D32" s="190" t="s">
        <v>278</v>
      </c>
      <c r="E32" s="190"/>
      <c r="F32" s="65"/>
      <c r="G32" s="146" t="s">
        <v>566</v>
      </c>
      <c r="H32" s="65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28">
        <f t="shared" si="1"/>
        <v>0</v>
      </c>
      <c r="T32" s="28">
        <f t="shared" si="2"/>
        <v>0</v>
      </c>
      <c r="U32" s="50"/>
      <c r="V32" s="50"/>
      <c r="W32" s="50"/>
      <c r="X32" s="50"/>
    </row>
    <row r="33" spans="1:99" x14ac:dyDescent="0.2">
      <c r="A33" s="191" t="s">
        <v>31</v>
      </c>
      <c r="B33" s="189" t="s">
        <v>288</v>
      </c>
      <c r="C33" s="190"/>
      <c r="D33" s="190"/>
      <c r="E33" s="190"/>
      <c r="F33" s="65"/>
      <c r="G33" s="144" t="s">
        <v>567</v>
      </c>
      <c r="H33" s="65"/>
      <c r="I33" s="12">
        <f t="shared" ref="I33:R33" si="11">SUM(I34,I35,I36,I39)</f>
        <v>0</v>
      </c>
      <c r="J33" s="12">
        <f t="shared" si="11"/>
        <v>0</v>
      </c>
      <c r="K33" s="12">
        <f t="shared" si="11"/>
        <v>0</v>
      </c>
      <c r="L33" s="12">
        <f t="shared" si="11"/>
        <v>0</v>
      </c>
      <c r="M33" s="12">
        <f t="shared" si="11"/>
        <v>0</v>
      </c>
      <c r="N33" s="12">
        <f t="shared" si="11"/>
        <v>0</v>
      </c>
      <c r="O33" s="12">
        <f t="shared" si="11"/>
        <v>0</v>
      </c>
      <c r="P33" s="12">
        <f t="shared" si="11"/>
        <v>0</v>
      </c>
      <c r="Q33" s="12">
        <f t="shared" si="11"/>
        <v>0</v>
      </c>
      <c r="R33" s="12">
        <f t="shared" si="11"/>
        <v>0</v>
      </c>
      <c r="S33" s="12">
        <f t="shared" si="1"/>
        <v>0</v>
      </c>
      <c r="T33" s="12">
        <f t="shared" si="2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99" x14ac:dyDescent="0.2">
      <c r="A34" s="192"/>
      <c r="B34" s="190" t="s">
        <v>267</v>
      </c>
      <c r="C34" s="190" t="s">
        <v>290</v>
      </c>
      <c r="D34" s="190"/>
      <c r="E34" s="190"/>
      <c r="F34" s="65"/>
      <c r="G34" s="144" t="s">
        <v>568</v>
      </c>
      <c r="H34" s="65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28">
        <f t="shared" si="1"/>
        <v>0</v>
      </c>
      <c r="T34" s="28">
        <f t="shared" si="2"/>
        <v>0</v>
      </c>
      <c r="U34" s="50"/>
      <c r="V34" s="50"/>
      <c r="W34" s="50"/>
      <c r="X34" s="50"/>
    </row>
    <row r="35" spans="1:99" x14ac:dyDescent="0.2">
      <c r="A35" s="192"/>
      <c r="B35" s="190" t="s">
        <v>60</v>
      </c>
      <c r="C35" s="190" t="s">
        <v>292</v>
      </c>
      <c r="D35" s="190"/>
      <c r="E35" s="190"/>
      <c r="F35" s="65"/>
      <c r="G35" s="144" t="s">
        <v>569</v>
      </c>
      <c r="H35" s="65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28">
        <f t="shared" si="1"/>
        <v>0</v>
      </c>
      <c r="T35" s="28">
        <f t="shared" si="2"/>
        <v>0</v>
      </c>
      <c r="U35" s="50"/>
      <c r="V35" s="50"/>
      <c r="W35" s="50"/>
      <c r="X35" s="50"/>
    </row>
    <row r="36" spans="1:99" x14ac:dyDescent="0.2">
      <c r="A36" s="192"/>
      <c r="B36" s="190" t="s">
        <v>187</v>
      </c>
      <c r="C36" s="190" t="s">
        <v>38</v>
      </c>
      <c r="D36" s="190"/>
      <c r="E36" s="190"/>
      <c r="F36" s="65"/>
      <c r="G36" s="144" t="s">
        <v>570</v>
      </c>
      <c r="H36" s="65"/>
      <c r="I36" s="12">
        <f t="shared" ref="I36:R36" si="12">SUM(I37,I38)</f>
        <v>0</v>
      </c>
      <c r="J36" s="12">
        <f t="shared" si="12"/>
        <v>0</v>
      </c>
      <c r="K36" s="12">
        <f t="shared" si="12"/>
        <v>0</v>
      </c>
      <c r="L36" s="12">
        <f t="shared" si="12"/>
        <v>0</v>
      </c>
      <c r="M36" s="12">
        <f t="shared" si="12"/>
        <v>0</v>
      </c>
      <c r="N36" s="12">
        <f t="shared" si="12"/>
        <v>0</v>
      </c>
      <c r="O36" s="12">
        <f t="shared" si="12"/>
        <v>0</v>
      </c>
      <c r="P36" s="12">
        <f t="shared" si="12"/>
        <v>0</v>
      </c>
      <c r="Q36" s="12">
        <f t="shared" si="12"/>
        <v>0</v>
      </c>
      <c r="R36" s="12">
        <f t="shared" si="12"/>
        <v>0</v>
      </c>
      <c r="S36" s="12">
        <f t="shared" si="1"/>
        <v>0</v>
      </c>
      <c r="T36" s="12">
        <f t="shared" si="2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99" x14ac:dyDescent="0.2">
      <c r="A37" s="192"/>
      <c r="B37" s="190"/>
      <c r="C37" s="193" t="s">
        <v>16</v>
      </c>
      <c r="D37" s="190" t="s">
        <v>224</v>
      </c>
      <c r="E37" s="190"/>
      <c r="F37" s="65"/>
      <c r="G37" s="144" t="s">
        <v>571</v>
      </c>
      <c r="H37" s="65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28">
        <f t="shared" si="1"/>
        <v>0</v>
      </c>
      <c r="T37" s="28">
        <f t="shared" si="2"/>
        <v>0</v>
      </c>
      <c r="U37" s="50"/>
      <c r="V37" s="50"/>
      <c r="W37" s="50"/>
      <c r="X37" s="50"/>
    </row>
    <row r="38" spans="1:99" x14ac:dyDescent="0.2">
      <c r="A38" s="192"/>
      <c r="B38" s="190"/>
      <c r="C38" s="193" t="s">
        <v>37</v>
      </c>
      <c r="D38" s="198" t="s">
        <v>46</v>
      </c>
      <c r="E38" s="190"/>
      <c r="F38" s="65"/>
      <c r="G38" s="144" t="s">
        <v>572</v>
      </c>
      <c r="H38" s="65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28">
        <f t="shared" si="1"/>
        <v>0</v>
      </c>
      <c r="T38" s="28">
        <f t="shared" si="2"/>
        <v>0</v>
      </c>
      <c r="U38" s="50"/>
      <c r="V38" s="50"/>
      <c r="W38" s="50"/>
      <c r="X38" s="50"/>
    </row>
    <row r="39" spans="1:99" x14ac:dyDescent="0.2">
      <c r="A39" s="192"/>
      <c r="B39" s="190" t="s">
        <v>204</v>
      </c>
      <c r="C39" s="190" t="s">
        <v>297</v>
      </c>
      <c r="D39" s="190"/>
      <c r="E39" s="190"/>
      <c r="F39" s="65"/>
      <c r="G39" s="144" t="s">
        <v>573</v>
      </c>
      <c r="H39" s="65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28">
        <f t="shared" si="1"/>
        <v>0</v>
      </c>
      <c r="T39" s="28">
        <f t="shared" si="2"/>
        <v>0</v>
      </c>
      <c r="U39" s="50"/>
      <c r="V39" s="50"/>
      <c r="W39" s="50"/>
      <c r="X39" s="50"/>
    </row>
    <row r="40" spans="1:99" x14ac:dyDescent="0.2">
      <c r="A40" s="199" t="s">
        <v>34</v>
      </c>
      <c r="B40" s="200" t="s">
        <v>299</v>
      </c>
      <c r="C40" s="198"/>
      <c r="D40" s="190"/>
      <c r="E40" s="190"/>
      <c r="F40" s="65"/>
      <c r="G40" s="144" t="s">
        <v>574</v>
      </c>
      <c r="H40" s="65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28">
        <f t="shared" si="1"/>
        <v>0</v>
      </c>
      <c r="T40" s="28">
        <f t="shared" si="2"/>
        <v>0</v>
      </c>
      <c r="U40" s="50"/>
      <c r="V40" s="50"/>
      <c r="W40" s="50"/>
      <c r="X40" s="50"/>
    </row>
    <row r="41" spans="1:99" s="1" customFormat="1" x14ac:dyDescent="0.2">
      <c r="A41" s="206" t="s">
        <v>461</v>
      </c>
      <c r="B41" s="207"/>
      <c r="C41" s="207"/>
      <c r="D41" s="190"/>
      <c r="E41" s="190"/>
      <c r="F41" s="65"/>
      <c r="G41" s="144" t="s">
        <v>575</v>
      </c>
      <c r="H41" s="65"/>
      <c r="I41" s="12">
        <f t="shared" ref="I41:R41" si="13">SUM(I11,I33,I40)</f>
        <v>0</v>
      </c>
      <c r="J41" s="12">
        <f t="shared" si="13"/>
        <v>0</v>
      </c>
      <c r="K41" s="12">
        <f t="shared" si="13"/>
        <v>0</v>
      </c>
      <c r="L41" s="12">
        <f t="shared" si="13"/>
        <v>0</v>
      </c>
      <c r="M41" s="12">
        <f t="shared" si="13"/>
        <v>0</v>
      </c>
      <c r="N41" s="12">
        <f t="shared" si="13"/>
        <v>0</v>
      </c>
      <c r="O41" s="12">
        <f t="shared" si="13"/>
        <v>0</v>
      </c>
      <c r="P41" s="12">
        <f t="shared" si="13"/>
        <v>0</v>
      </c>
      <c r="Q41" s="12">
        <f t="shared" si="13"/>
        <v>0</v>
      </c>
      <c r="R41" s="12">
        <f t="shared" si="13"/>
        <v>0</v>
      </c>
      <c r="S41" s="12">
        <f t="shared" si="1"/>
        <v>0</v>
      </c>
      <c r="T41" s="12">
        <f t="shared" si="2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</row>
    <row r="42" spans="1:99" x14ac:dyDescent="0.2">
      <c r="A42" s="17"/>
      <c r="B42" s="17"/>
      <c r="C42" s="17"/>
      <c r="D42" s="17"/>
      <c r="E42" s="17"/>
      <c r="F42" s="17"/>
      <c r="G42" s="23" t="s">
        <v>321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</row>
    <row r="43" spans="1:99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</row>
    <row r="44" spans="1:99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</row>
    <row r="45" spans="1:99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</row>
    <row r="46" spans="1:99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</row>
    <row r="47" spans="1:99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</row>
    <row r="48" spans="1:99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</row>
    <row r="49" spans="1:49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</row>
    <row r="50" spans="1:49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</row>
    <row r="51" spans="1:49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</row>
    <row r="52" spans="1:49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</row>
    <row r="53" spans="1:49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</row>
    <row r="54" spans="1:49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</row>
    <row r="55" spans="1:49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</row>
    <row r="56" spans="1:49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4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4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4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4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4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4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4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4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</sheetData>
  <sheetProtection password="B8C4" sheet="1" objects="1" scenarios="1" selectLockedCells="1"/>
  <mergeCells count="16"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  <mergeCell ref="W6:X7"/>
    <mergeCell ref="A1:X1"/>
    <mergeCell ref="A2:X2"/>
    <mergeCell ref="A3:X3"/>
    <mergeCell ref="A4:X4"/>
    <mergeCell ref="H6:H7"/>
  </mergeCells>
  <phoneticPr fontId="2" type="noConversion"/>
  <conditionalFormatting sqref="I21:X24 I29:X32 I37:X40 I34:X35 I26:X27 I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41 S10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&amp;R&amp;"Arial,Bold"&amp;8&amp;USchedule 7d4&amp;U
Page &amp;P of &amp;N&amp;C&amp;"Arial,Bold"&amp;8 AL-AMANAH ISLAMIC BANK OF THE PHILS  [ 01-000000 ]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3313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3313" r:id="rId4" name="Label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173"/>
  <sheetViews>
    <sheetView zoomScale="75" workbookViewId="0">
      <pane xSplit="8" ySplit="9" topLeftCell="L10" activePane="bottomRight" state="frozen"/>
      <selection pane="topRight" activeCell="I1" sqref="I1"/>
      <selection pane="bottomLeft" activeCell="A10" sqref="A10"/>
      <selection pane="bottomRight" activeCell="F17" sqref="F17"/>
    </sheetView>
  </sheetViews>
  <sheetFormatPr defaultRowHeight="12.75" x14ac:dyDescent="0.2"/>
  <cols>
    <col min="1" max="1" width="2.7109375" customWidth="1"/>
    <col min="2" max="5" width="3" customWidth="1"/>
    <col min="6" max="6" width="23.42578125" customWidth="1"/>
    <col min="7" max="7" width="18" bestFit="1" customWidth="1"/>
    <col min="8" max="8" width="10.140625" customWidth="1"/>
    <col min="9" max="9" width="25.7109375" customWidth="1"/>
    <col min="10" max="10" width="20.7109375" customWidth="1"/>
    <col min="11" max="11" width="25.7109375" customWidth="1"/>
    <col min="12" max="12" width="20.7109375" customWidth="1"/>
    <col min="13" max="13" width="25.7109375" customWidth="1"/>
    <col min="14" max="15" width="25.7109375" hidden="1" customWidth="1"/>
    <col min="16" max="16" width="25.7109375" customWidth="1"/>
  </cols>
  <sheetData>
    <row r="1" spans="1:23" s="124" customFormat="1" x14ac:dyDescent="0.2">
      <c r="A1" s="362" t="s">
        <v>462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126"/>
      <c r="R1" s="126"/>
      <c r="S1" s="126"/>
      <c r="T1" s="126"/>
      <c r="U1" s="126"/>
      <c r="V1" s="126"/>
      <c r="W1" s="126"/>
    </row>
    <row r="2" spans="1:23" s="124" customFormat="1" x14ac:dyDescent="0.2">
      <c r="A2" s="362" t="s">
        <v>1</v>
      </c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126"/>
      <c r="R2" s="126"/>
      <c r="S2" s="126"/>
      <c r="T2" s="126"/>
      <c r="U2" s="126"/>
      <c r="V2" s="126"/>
      <c r="W2" s="126"/>
    </row>
    <row r="3" spans="1:23" ht="17.25" hidden="1" customHeight="1" x14ac:dyDescent="0.2"/>
    <row r="4" spans="1:23" ht="15.75" hidden="1" customHeight="1" x14ac:dyDescent="0.2"/>
    <row r="5" spans="1:23" ht="12" hidden="1" customHeight="1" x14ac:dyDescent="0.2"/>
    <row r="6" spans="1:23" ht="12.75" customHeight="1" x14ac:dyDescent="0.2">
      <c r="A6" s="1"/>
      <c r="B6" s="1"/>
      <c r="C6" s="1"/>
      <c r="D6" s="1"/>
      <c r="E6" s="1"/>
      <c r="F6" s="1"/>
      <c r="G6" s="1"/>
      <c r="I6" s="1"/>
      <c r="J6" s="1"/>
      <c r="K6" s="1"/>
      <c r="L6" s="1"/>
      <c r="M6" s="1"/>
      <c r="N6" s="1"/>
      <c r="O6" s="1"/>
      <c r="P6" s="1"/>
    </row>
    <row r="7" spans="1:23" x14ac:dyDescent="0.2">
      <c r="A7" s="315" t="s">
        <v>2</v>
      </c>
      <c r="B7" s="365"/>
      <c r="C7" s="365"/>
      <c r="D7" s="365"/>
      <c r="E7" s="365"/>
      <c r="F7" s="366"/>
      <c r="G7" s="308" t="s">
        <v>3</v>
      </c>
      <c r="H7" s="359" t="s">
        <v>554</v>
      </c>
      <c r="I7" s="318" t="s">
        <v>4</v>
      </c>
      <c r="J7" s="319"/>
      <c r="K7" s="319"/>
      <c r="L7" s="319"/>
      <c r="M7" s="319"/>
      <c r="N7" s="319"/>
      <c r="O7" s="319"/>
      <c r="P7" s="320"/>
    </row>
    <row r="8" spans="1:23" x14ac:dyDescent="0.2">
      <c r="A8" s="367"/>
      <c r="B8" s="368"/>
      <c r="C8" s="368"/>
      <c r="D8" s="368"/>
      <c r="E8" s="368"/>
      <c r="F8" s="369"/>
      <c r="G8" s="373"/>
      <c r="H8" s="360"/>
      <c r="I8" s="327" t="s">
        <v>5</v>
      </c>
      <c r="J8" s="376" t="s">
        <v>6</v>
      </c>
      <c r="K8" s="377"/>
      <c r="L8" s="376" t="s">
        <v>7</v>
      </c>
      <c r="M8" s="377"/>
      <c r="N8" s="376" t="s">
        <v>472</v>
      </c>
      <c r="O8" s="377"/>
      <c r="P8" s="304" t="s">
        <v>8</v>
      </c>
    </row>
    <row r="9" spans="1:23" x14ac:dyDescent="0.2">
      <c r="A9" s="370"/>
      <c r="B9" s="371"/>
      <c r="C9" s="371"/>
      <c r="D9" s="371"/>
      <c r="E9" s="371"/>
      <c r="F9" s="372"/>
      <c r="G9" s="374"/>
      <c r="H9" s="361"/>
      <c r="I9" s="375"/>
      <c r="J9" s="21" t="s">
        <v>9</v>
      </c>
      <c r="K9" s="5" t="s">
        <v>10</v>
      </c>
      <c r="L9" s="4" t="s">
        <v>9</v>
      </c>
      <c r="M9" s="5" t="s">
        <v>10</v>
      </c>
      <c r="N9" s="4" t="s">
        <v>9</v>
      </c>
      <c r="O9" s="5" t="s">
        <v>10</v>
      </c>
      <c r="P9" s="307"/>
    </row>
    <row r="10" spans="1:23" x14ac:dyDescent="0.2">
      <c r="A10" s="189" t="s">
        <v>263</v>
      </c>
      <c r="B10" s="190"/>
      <c r="C10" s="190"/>
      <c r="D10" s="190"/>
      <c r="E10" s="190"/>
      <c r="F10" s="190"/>
      <c r="G10" s="218"/>
      <c r="H10" s="65"/>
      <c r="I10" s="12"/>
      <c r="J10" s="12"/>
      <c r="K10" s="12"/>
      <c r="L10" s="12"/>
      <c r="M10" s="12"/>
      <c r="N10" s="12"/>
      <c r="O10" s="12"/>
      <c r="P10" s="28"/>
    </row>
    <row r="11" spans="1:23" x14ac:dyDescent="0.2">
      <c r="A11" s="191" t="s">
        <v>265</v>
      </c>
      <c r="B11" s="189" t="s">
        <v>11</v>
      </c>
      <c r="C11" s="190"/>
      <c r="D11" s="190"/>
      <c r="E11" s="190"/>
      <c r="F11" s="190"/>
      <c r="G11" s="215" t="s">
        <v>463</v>
      </c>
      <c r="H11" s="65"/>
      <c r="I11" s="12">
        <f t="shared" ref="I11:O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28">
        <f t="shared" ref="P11:P41" si="1">SUM(I11,K11,M11,O11)</f>
        <v>0</v>
      </c>
    </row>
    <row r="12" spans="1:23" x14ac:dyDescent="0.2">
      <c r="A12" s="192"/>
      <c r="B12" s="190" t="s">
        <v>267</v>
      </c>
      <c r="C12" s="190" t="s">
        <v>514</v>
      </c>
      <c r="D12" s="190"/>
      <c r="E12" s="190"/>
      <c r="F12" s="190"/>
      <c r="G12" s="215" t="s">
        <v>576</v>
      </c>
      <c r="H12" s="65"/>
      <c r="I12" s="12">
        <f>SUM(I13,I19,I20)</f>
        <v>0</v>
      </c>
      <c r="J12" s="12">
        <f>SUM(J13,J20)</f>
        <v>0</v>
      </c>
      <c r="K12" s="12">
        <f>SUM(K13,K20)</f>
        <v>0</v>
      </c>
      <c r="L12" s="12">
        <f>SUM(L13,L20)</f>
        <v>0</v>
      </c>
      <c r="M12" s="12">
        <f>SUM(M13,M20)</f>
        <v>0</v>
      </c>
      <c r="N12" s="12">
        <f>SUM(N13,N19,N20)</f>
        <v>0</v>
      </c>
      <c r="O12" s="12">
        <f>SUM(O13,O19,O20)</f>
        <v>0</v>
      </c>
      <c r="P12" s="28">
        <f t="shared" si="1"/>
        <v>0</v>
      </c>
    </row>
    <row r="13" spans="1:23" x14ac:dyDescent="0.2">
      <c r="A13" s="192"/>
      <c r="B13" s="190"/>
      <c r="C13" s="198">
        <v>-1</v>
      </c>
      <c r="D13" s="190" t="s">
        <v>20</v>
      </c>
      <c r="E13" s="190"/>
      <c r="F13" s="190"/>
      <c r="G13" s="215" t="s">
        <v>577</v>
      </c>
      <c r="H13" s="65"/>
      <c r="I13" s="68">
        <f>I14+I15+I16</f>
        <v>0</v>
      </c>
      <c r="J13" s="68">
        <f t="shared" ref="J13:O13" si="2">J14+J15+J16</f>
        <v>0</v>
      </c>
      <c r="K13" s="68">
        <f t="shared" si="2"/>
        <v>0</v>
      </c>
      <c r="L13" s="68">
        <f t="shared" si="2"/>
        <v>0</v>
      </c>
      <c r="M13" s="68">
        <f t="shared" si="2"/>
        <v>0</v>
      </c>
      <c r="N13" s="68">
        <f t="shared" si="2"/>
        <v>0</v>
      </c>
      <c r="O13" s="68">
        <f t="shared" si="2"/>
        <v>0</v>
      </c>
      <c r="P13" s="28">
        <f t="shared" si="1"/>
        <v>0</v>
      </c>
    </row>
    <row r="14" spans="1:23" x14ac:dyDescent="0.2">
      <c r="A14" s="192"/>
      <c r="B14" s="190"/>
      <c r="C14" s="198"/>
      <c r="D14" s="194" t="s">
        <v>273</v>
      </c>
      <c r="E14" s="194" t="s">
        <v>515</v>
      </c>
      <c r="F14" s="195"/>
      <c r="G14" s="215" t="s">
        <v>535</v>
      </c>
      <c r="H14" s="65"/>
      <c r="I14" s="134"/>
      <c r="J14" s="134"/>
      <c r="K14" s="134"/>
      <c r="L14" s="134"/>
      <c r="M14" s="134"/>
      <c r="N14" s="134"/>
      <c r="O14" s="134"/>
      <c r="P14" s="107"/>
    </row>
    <row r="15" spans="1:23" x14ac:dyDescent="0.2">
      <c r="A15" s="192"/>
      <c r="B15" s="190"/>
      <c r="C15" s="198"/>
      <c r="D15" s="194" t="s">
        <v>275</v>
      </c>
      <c r="E15" s="196" t="s">
        <v>517</v>
      </c>
      <c r="F15" s="195"/>
      <c r="G15" s="215" t="s">
        <v>536</v>
      </c>
      <c r="H15" s="65"/>
      <c r="I15" s="134"/>
      <c r="J15" s="134"/>
      <c r="K15" s="134"/>
      <c r="L15" s="134"/>
      <c r="M15" s="134"/>
      <c r="N15" s="134"/>
      <c r="O15" s="134"/>
      <c r="P15" s="107"/>
    </row>
    <row r="16" spans="1:23" x14ac:dyDescent="0.2">
      <c r="A16" s="192"/>
      <c r="B16" s="190"/>
      <c r="C16" s="198"/>
      <c r="D16" s="194" t="s">
        <v>277</v>
      </c>
      <c r="E16" s="196" t="s">
        <v>519</v>
      </c>
      <c r="F16" s="195"/>
      <c r="G16" s="215" t="s">
        <v>537</v>
      </c>
      <c r="H16" s="208" t="s">
        <v>508</v>
      </c>
      <c r="I16" s="68">
        <f t="shared" ref="I16:O16" si="3">SUM(I17:I18)</f>
        <v>0</v>
      </c>
      <c r="J16" s="68">
        <f t="shared" si="3"/>
        <v>0</v>
      </c>
      <c r="K16" s="68">
        <f t="shared" si="3"/>
        <v>0</v>
      </c>
      <c r="L16" s="68">
        <f t="shared" si="3"/>
        <v>0</v>
      </c>
      <c r="M16" s="68">
        <f t="shared" si="3"/>
        <v>0</v>
      </c>
      <c r="N16" s="68">
        <f t="shared" si="3"/>
        <v>0</v>
      </c>
      <c r="O16" s="68">
        <f t="shared" si="3"/>
        <v>0</v>
      </c>
      <c r="P16" s="28">
        <f t="shared" si="1"/>
        <v>0</v>
      </c>
    </row>
    <row r="17" spans="1:16" x14ac:dyDescent="0.2">
      <c r="A17" s="192"/>
      <c r="B17" s="190"/>
      <c r="C17" s="198"/>
      <c r="D17" s="194"/>
      <c r="E17" s="196"/>
      <c r="F17" s="130"/>
      <c r="G17" s="215"/>
      <c r="H17" s="209">
        <v>1</v>
      </c>
      <c r="I17" s="58"/>
      <c r="J17" s="58"/>
      <c r="K17" s="58"/>
      <c r="L17" s="58"/>
      <c r="M17" s="58"/>
      <c r="N17" s="58"/>
      <c r="O17" s="58"/>
      <c r="P17" s="28">
        <f t="shared" si="1"/>
        <v>0</v>
      </c>
    </row>
    <row r="18" spans="1:16" x14ac:dyDescent="0.2">
      <c r="A18" s="192"/>
      <c r="B18" s="190"/>
      <c r="C18" s="198"/>
      <c r="D18" s="194"/>
      <c r="E18" s="196"/>
      <c r="F18" s="195"/>
      <c r="G18" s="215"/>
      <c r="H18" s="210" t="str">
        <f>CHAR(132)</f>
        <v>„</v>
      </c>
      <c r="I18" s="136"/>
      <c r="J18" s="136"/>
      <c r="K18" s="136"/>
      <c r="L18" s="136"/>
      <c r="M18" s="136"/>
      <c r="N18" s="136"/>
      <c r="O18" s="136"/>
      <c r="P18" s="28"/>
    </row>
    <row r="19" spans="1:16" x14ac:dyDescent="0.2">
      <c r="A19" s="192"/>
      <c r="B19" s="190"/>
      <c r="C19" s="198">
        <f>C13-1</f>
        <v>-2</v>
      </c>
      <c r="D19" s="190" t="s">
        <v>455</v>
      </c>
      <c r="E19" s="190"/>
      <c r="F19" s="190"/>
      <c r="G19" s="215" t="s">
        <v>578</v>
      </c>
      <c r="H19" s="65"/>
      <c r="I19" s="50"/>
      <c r="J19" s="93"/>
      <c r="K19" s="93"/>
      <c r="L19" s="93"/>
      <c r="M19" s="93"/>
      <c r="N19" s="97"/>
      <c r="O19" s="97"/>
      <c r="P19" s="28">
        <f t="shared" si="1"/>
        <v>0</v>
      </c>
    </row>
    <row r="20" spans="1:16" x14ac:dyDescent="0.2">
      <c r="A20" s="192"/>
      <c r="B20" s="190"/>
      <c r="C20" s="198">
        <f>C19-1</f>
        <v>-3</v>
      </c>
      <c r="D20" s="190" t="s">
        <v>271</v>
      </c>
      <c r="E20" s="190"/>
      <c r="F20" s="190"/>
      <c r="G20" s="215" t="s">
        <v>579</v>
      </c>
      <c r="H20" s="65"/>
      <c r="I20" s="12">
        <f t="shared" ref="I20:O20" si="4">SUM(I21,I22,I23)</f>
        <v>0</v>
      </c>
      <c r="J20" s="12">
        <f t="shared" si="4"/>
        <v>0</v>
      </c>
      <c r="K20" s="12">
        <f t="shared" si="4"/>
        <v>0</v>
      </c>
      <c r="L20" s="12">
        <f t="shared" si="4"/>
        <v>0</v>
      </c>
      <c r="M20" s="12">
        <f t="shared" si="4"/>
        <v>0</v>
      </c>
      <c r="N20" s="12">
        <f t="shared" si="4"/>
        <v>0</v>
      </c>
      <c r="O20" s="12">
        <f t="shared" si="4"/>
        <v>0</v>
      </c>
      <c r="P20" s="28">
        <f t="shared" si="1"/>
        <v>0</v>
      </c>
    </row>
    <row r="21" spans="1:16" x14ac:dyDescent="0.2">
      <c r="A21" s="192"/>
      <c r="B21" s="190"/>
      <c r="C21" s="198"/>
      <c r="D21" s="190" t="s">
        <v>273</v>
      </c>
      <c r="E21" s="190" t="s">
        <v>29</v>
      </c>
      <c r="F21" s="190"/>
      <c r="G21" s="215" t="s">
        <v>509</v>
      </c>
      <c r="H21" s="65"/>
      <c r="I21" s="50"/>
      <c r="J21" s="50"/>
      <c r="K21" s="50"/>
      <c r="L21" s="50"/>
      <c r="M21" s="50"/>
      <c r="N21" s="50"/>
      <c r="O21" s="50"/>
      <c r="P21" s="28">
        <f t="shared" si="1"/>
        <v>0</v>
      </c>
    </row>
    <row r="22" spans="1:16" x14ac:dyDescent="0.2">
      <c r="A22" s="192"/>
      <c r="B22" s="190"/>
      <c r="C22" s="198"/>
      <c r="D22" s="190" t="s">
        <v>275</v>
      </c>
      <c r="E22" s="190" t="s">
        <v>312</v>
      </c>
      <c r="F22" s="190"/>
      <c r="G22" s="215" t="s">
        <v>510</v>
      </c>
      <c r="H22" s="65"/>
      <c r="I22" s="50"/>
      <c r="J22" s="50"/>
      <c r="K22" s="50"/>
      <c r="L22" s="50"/>
      <c r="M22" s="50"/>
      <c r="N22" s="50"/>
      <c r="O22" s="50"/>
      <c r="P22" s="28">
        <f t="shared" si="1"/>
        <v>0</v>
      </c>
    </row>
    <row r="23" spans="1:16" x14ac:dyDescent="0.2">
      <c r="A23" s="192"/>
      <c r="B23" s="190"/>
      <c r="C23" s="198"/>
      <c r="D23" s="190" t="s">
        <v>277</v>
      </c>
      <c r="E23" s="190" t="s">
        <v>278</v>
      </c>
      <c r="F23" s="190"/>
      <c r="G23" s="145" t="s">
        <v>511</v>
      </c>
      <c r="H23" s="65"/>
      <c r="I23" s="50"/>
      <c r="J23" s="50"/>
      <c r="K23" s="50"/>
      <c r="L23" s="50"/>
      <c r="M23" s="50"/>
      <c r="N23" s="50"/>
      <c r="O23" s="50"/>
      <c r="P23" s="28">
        <f t="shared" si="1"/>
        <v>0</v>
      </c>
    </row>
    <row r="24" spans="1:16" x14ac:dyDescent="0.2">
      <c r="A24" s="192"/>
      <c r="B24" s="190" t="s">
        <v>60</v>
      </c>
      <c r="C24" s="198" t="s">
        <v>280</v>
      </c>
      <c r="D24" s="190"/>
      <c r="E24" s="190"/>
      <c r="F24" s="190"/>
      <c r="G24" s="145" t="s">
        <v>580</v>
      </c>
      <c r="H24" s="65"/>
      <c r="I24" s="50"/>
      <c r="J24" s="50"/>
      <c r="K24" s="50"/>
      <c r="L24" s="50"/>
      <c r="M24" s="50"/>
      <c r="N24" s="50"/>
      <c r="O24" s="50"/>
      <c r="P24" s="28">
        <f t="shared" si="1"/>
        <v>0</v>
      </c>
    </row>
    <row r="25" spans="1:16" x14ac:dyDescent="0.2">
      <c r="A25" s="192"/>
      <c r="B25" s="190" t="s">
        <v>187</v>
      </c>
      <c r="C25" s="190" t="s">
        <v>38</v>
      </c>
      <c r="D25" s="190"/>
      <c r="E25" s="190"/>
      <c r="F25" s="190"/>
      <c r="G25" s="215" t="s">
        <v>581</v>
      </c>
      <c r="H25" s="65"/>
      <c r="I25" s="12">
        <f t="shared" ref="I25:O25" si="5">SUM(I26,I27)</f>
        <v>0</v>
      </c>
      <c r="J25" s="12">
        <f t="shared" si="5"/>
        <v>0</v>
      </c>
      <c r="K25" s="12">
        <f t="shared" si="5"/>
        <v>0</v>
      </c>
      <c r="L25" s="12">
        <f t="shared" si="5"/>
        <v>0</v>
      </c>
      <c r="M25" s="12">
        <f t="shared" si="5"/>
        <v>0</v>
      </c>
      <c r="N25" s="12">
        <f t="shared" si="5"/>
        <v>0</v>
      </c>
      <c r="O25" s="12">
        <f t="shared" si="5"/>
        <v>0</v>
      </c>
      <c r="P25" s="28">
        <f t="shared" si="1"/>
        <v>0</v>
      </c>
    </row>
    <row r="26" spans="1:16" x14ac:dyDescent="0.2">
      <c r="A26" s="192"/>
      <c r="B26" s="190"/>
      <c r="C26" s="198">
        <v>-1</v>
      </c>
      <c r="D26" s="190" t="s">
        <v>40</v>
      </c>
      <c r="E26" s="190"/>
      <c r="F26" s="190"/>
      <c r="G26" s="215" t="s">
        <v>582</v>
      </c>
      <c r="H26" s="65"/>
      <c r="I26" s="50"/>
      <c r="J26" s="50"/>
      <c r="K26" s="50"/>
      <c r="L26" s="50"/>
      <c r="M26" s="50"/>
      <c r="N26" s="50"/>
      <c r="O26" s="50"/>
      <c r="P26" s="28">
        <f t="shared" si="1"/>
        <v>0</v>
      </c>
    </row>
    <row r="27" spans="1:16" x14ac:dyDescent="0.2">
      <c r="A27" s="192"/>
      <c r="B27" s="190"/>
      <c r="C27" s="198">
        <f>C26-1</f>
        <v>-2</v>
      </c>
      <c r="D27" s="190" t="s">
        <v>46</v>
      </c>
      <c r="E27" s="190"/>
      <c r="F27" s="190"/>
      <c r="G27" s="215" t="s">
        <v>583</v>
      </c>
      <c r="H27" s="65"/>
      <c r="I27" s="50"/>
      <c r="J27" s="50"/>
      <c r="K27" s="50"/>
      <c r="L27" s="50"/>
      <c r="M27" s="50"/>
      <c r="N27" s="50"/>
      <c r="O27" s="50"/>
      <c r="P27" s="28">
        <f t="shared" si="1"/>
        <v>0</v>
      </c>
    </row>
    <row r="28" spans="1:16" x14ac:dyDescent="0.2">
      <c r="A28" s="192"/>
      <c r="B28" s="190" t="s">
        <v>204</v>
      </c>
      <c r="C28" s="190" t="s">
        <v>49</v>
      </c>
      <c r="D28" s="190"/>
      <c r="E28" s="190"/>
      <c r="F28" s="190"/>
      <c r="G28" s="215" t="s">
        <v>584</v>
      </c>
      <c r="H28" s="65"/>
      <c r="I28" s="12">
        <f t="shared" ref="I28:O28" si="6">SUM(I29,I32)</f>
        <v>0</v>
      </c>
      <c r="J28" s="12">
        <f t="shared" si="6"/>
        <v>0</v>
      </c>
      <c r="K28" s="12">
        <f t="shared" si="6"/>
        <v>0</v>
      </c>
      <c r="L28" s="12">
        <f t="shared" si="6"/>
        <v>0</v>
      </c>
      <c r="M28" s="12">
        <f t="shared" si="6"/>
        <v>0</v>
      </c>
      <c r="N28" s="12">
        <f t="shared" si="6"/>
        <v>0</v>
      </c>
      <c r="O28" s="12">
        <f t="shared" si="6"/>
        <v>0</v>
      </c>
      <c r="P28" s="28">
        <f t="shared" si="1"/>
        <v>0</v>
      </c>
    </row>
    <row r="29" spans="1:16" x14ac:dyDescent="0.2">
      <c r="A29" s="192"/>
      <c r="B29" s="190"/>
      <c r="C29" s="198">
        <v>-1</v>
      </c>
      <c r="D29" s="190" t="s">
        <v>312</v>
      </c>
      <c r="E29" s="190"/>
      <c r="F29" s="190"/>
      <c r="G29" s="215" t="s">
        <v>585</v>
      </c>
      <c r="H29" s="65"/>
      <c r="I29" s="68">
        <f>I30+I31</f>
        <v>0</v>
      </c>
      <c r="J29" s="68">
        <f t="shared" ref="J29:O29" si="7">J30+J31</f>
        <v>0</v>
      </c>
      <c r="K29" s="68">
        <f t="shared" si="7"/>
        <v>0</v>
      </c>
      <c r="L29" s="68">
        <f t="shared" si="7"/>
        <v>0</v>
      </c>
      <c r="M29" s="68">
        <f t="shared" si="7"/>
        <v>0</v>
      </c>
      <c r="N29" s="68">
        <f t="shared" si="7"/>
        <v>0</v>
      </c>
      <c r="O29" s="68">
        <f t="shared" si="7"/>
        <v>0</v>
      </c>
      <c r="P29" s="28">
        <f t="shared" si="1"/>
        <v>0</v>
      </c>
    </row>
    <row r="30" spans="1:16" x14ac:dyDescent="0.2">
      <c r="A30" s="192"/>
      <c r="B30" s="190"/>
      <c r="C30" s="198"/>
      <c r="D30" s="194" t="s">
        <v>273</v>
      </c>
      <c r="E30" s="194" t="s">
        <v>521</v>
      </c>
      <c r="F30" s="195"/>
      <c r="G30" s="215" t="s">
        <v>538</v>
      </c>
      <c r="H30" s="65"/>
      <c r="I30" s="58"/>
      <c r="J30" s="58"/>
      <c r="K30" s="58"/>
      <c r="L30" s="58"/>
      <c r="M30" s="58"/>
      <c r="N30" s="58"/>
      <c r="O30" s="58"/>
      <c r="P30" s="28">
        <f t="shared" si="1"/>
        <v>0</v>
      </c>
    </row>
    <row r="31" spans="1:16" x14ac:dyDescent="0.2">
      <c r="A31" s="192"/>
      <c r="B31" s="190"/>
      <c r="C31" s="198"/>
      <c r="D31" s="194" t="s">
        <v>275</v>
      </c>
      <c r="E31" s="194" t="s">
        <v>523</v>
      </c>
      <c r="F31" s="195"/>
      <c r="G31" s="215" t="s">
        <v>539</v>
      </c>
      <c r="H31" s="65"/>
      <c r="I31" s="58"/>
      <c r="J31" s="58"/>
      <c r="K31" s="58"/>
      <c r="L31" s="58"/>
      <c r="M31" s="58"/>
      <c r="N31" s="58"/>
      <c r="O31" s="58"/>
      <c r="P31" s="28">
        <f t="shared" si="1"/>
        <v>0</v>
      </c>
    </row>
    <row r="32" spans="1:16" x14ac:dyDescent="0.2">
      <c r="A32" s="192"/>
      <c r="B32" s="190"/>
      <c r="C32" s="198">
        <f>C29-1</f>
        <v>-2</v>
      </c>
      <c r="D32" s="190" t="s">
        <v>278</v>
      </c>
      <c r="E32" s="190"/>
      <c r="F32" s="190"/>
      <c r="G32" s="215" t="s">
        <v>586</v>
      </c>
      <c r="H32" s="65"/>
      <c r="I32" s="50"/>
      <c r="J32" s="50"/>
      <c r="K32" s="50"/>
      <c r="L32" s="50"/>
      <c r="M32" s="50"/>
      <c r="N32" s="50"/>
      <c r="O32" s="50"/>
      <c r="P32" s="28">
        <f t="shared" si="1"/>
        <v>0</v>
      </c>
    </row>
    <row r="33" spans="1:16" x14ac:dyDescent="0.2">
      <c r="A33" s="191" t="s">
        <v>31</v>
      </c>
      <c r="B33" s="189" t="s">
        <v>288</v>
      </c>
      <c r="C33" s="190"/>
      <c r="D33" s="190"/>
      <c r="E33" s="190"/>
      <c r="F33" s="190"/>
      <c r="G33" s="215" t="s">
        <v>587</v>
      </c>
      <c r="H33" s="65"/>
      <c r="I33" s="93"/>
      <c r="J33" s="12">
        <f t="shared" ref="J33:O33" si="8">SUM(J34,J35,J36,J39)</f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28">
        <f t="shared" si="1"/>
        <v>0</v>
      </c>
    </row>
    <row r="34" spans="1:16" x14ac:dyDescent="0.2">
      <c r="A34" s="192"/>
      <c r="B34" s="190" t="s">
        <v>267</v>
      </c>
      <c r="C34" s="190" t="s">
        <v>290</v>
      </c>
      <c r="D34" s="190"/>
      <c r="E34" s="190"/>
      <c r="F34" s="190"/>
      <c r="G34" s="215" t="s">
        <v>588</v>
      </c>
      <c r="H34" s="65"/>
      <c r="I34" s="93"/>
      <c r="J34" s="50"/>
      <c r="K34" s="50"/>
      <c r="L34" s="50"/>
      <c r="M34" s="50"/>
      <c r="N34" s="50"/>
      <c r="O34" s="50"/>
      <c r="P34" s="28">
        <f t="shared" si="1"/>
        <v>0</v>
      </c>
    </row>
    <row r="35" spans="1:16" x14ac:dyDescent="0.2">
      <c r="A35" s="192"/>
      <c r="B35" s="190" t="s">
        <v>60</v>
      </c>
      <c r="C35" s="190" t="s">
        <v>464</v>
      </c>
      <c r="D35" s="190"/>
      <c r="E35" s="190"/>
      <c r="F35" s="190"/>
      <c r="G35" s="215" t="s">
        <v>589</v>
      </c>
      <c r="H35" s="65"/>
      <c r="I35" s="93"/>
      <c r="J35" s="50"/>
      <c r="K35" s="50"/>
      <c r="L35" s="50"/>
      <c r="M35" s="50"/>
      <c r="N35" s="50"/>
      <c r="O35" s="50"/>
      <c r="P35" s="28">
        <f t="shared" si="1"/>
        <v>0</v>
      </c>
    </row>
    <row r="36" spans="1:16" x14ac:dyDescent="0.2">
      <c r="A36" s="192"/>
      <c r="B36" s="190" t="s">
        <v>187</v>
      </c>
      <c r="C36" s="190" t="s">
        <v>38</v>
      </c>
      <c r="D36" s="190"/>
      <c r="E36" s="190"/>
      <c r="F36" s="190"/>
      <c r="G36" s="215" t="s">
        <v>590</v>
      </c>
      <c r="H36" s="65"/>
      <c r="I36" s="93"/>
      <c r="J36" s="12">
        <f t="shared" ref="J36:O36" si="9">SUM(J37,J38)</f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28">
        <f t="shared" si="1"/>
        <v>0</v>
      </c>
    </row>
    <row r="37" spans="1:16" x14ac:dyDescent="0.2">
      <c r="A37" s="192"/>
      <c r="B37" s="190"/>
      <c r="C37" s="193" t="s">
        <v>16</v>
      </c>
      <c r="D37" s="190" t="s">
        <v>224</v>
      </c>
      <c r="E37" s="190"/>
      <c r="F37" s="190"/>
      <c r="G37" s="215" t="s">
        <v>591</v>
      </c>
      <c r="H37" s="65"/>
      <c r="I37" s="93"/>
      <c r="J37" s="50"/>
      <c r="K37" s="50"/>
      <c r="L37" s="50"/>
      <c r="M37" s="50"/>
      <c r="N37" s="50"/>
      <c r="O37" s="50"/>
      <c r="P37" s="28">
        <f t="shared" si="1"/>
        <v>0</v>
      </c>
    </row>
    <row r="38" spans="1:16" x14ac:dyDescent="0.2">
      <c r="A38" s="192"/>
      <c r="B38" s="190"/>
      <c r="C38" s="193" t="s">
        <v>37</v>
      </c>
      <c r="D38" s="198" t="s">
        <v>46</v>
      </c>
      <c r="E38" s="190"/>
      <c r="F38" s="190"/>
      <c r="G38" s="215" t="s">
        <v>592</v>
      </c>
      <c r="H38" s="65"/>
      <c r="I38" s="93"/>
      <c r="J38" s="50"/>
      <c r="K38" s="50"/>
      <c r="L38" s="50"/>
      <c r="M38" s="50"/>
      <c r="N38" s="50"/>
      <c r="O38" s="50"/>
      <c r="P38" s="28">
        <f t="shared" si="1"/>
        <v>0</v>
      </c>
    </row>
    <row r="39" spans="1:16" x14ac:dyDescent="0.2">
      <c r="A39" s="192"/>
      <c r="B39" s="190" t="s">
        <v>204</v>
      </c>
      <c r="C39" s="190" t="s">
        <v>297</v>
      </c>
      <c r="D39" s="190"/>
      <c r="E39" s="190"/>
      <c r="F39" s="190"/>
      <c r="G39" s="215" t="s">
        <v>593</v>
      </c>
      <c r="H39" s="65"/>
      <c r="I39" s="93"/>
      <c r="J39" s="50"/>
      <c r="K39" s="50"/>
      <c r="L39" s="50"/>
      <c r="M39" s="50"/>
      <c r="N39" s="50"/>
      <c r="O39" s="50"/>
      <c r="P39" s="28">
        <f t="shared" si="1"/>
        <v>0</v>
      </c>
    </row>
    <row r="40" spans="1:16" x14ac:dyDescent="0.2">
      <c r="A40" s="199" t="s">
        <v>34</v>
      </c>
      <c r="B40" s="200" t="s">
        <v>299</v>
      </c>
      <c r="C40" s="198"/>
      <c r="D40" s="190"/>
      <c r="E40" s="190"/>
      <c r="F40" s="190"/>
      <c r="G40" s="215" t="s">
        <v>594</v>
      </c>
      <c r="H40" s="65"/>
      <c r="I40" s="133"/>
      <c r="J40" s="50"/>
      <c r="K40" s="50"/>
      <c r="L40" s="50"/>
      <c r="M40" s="50"/>
      <c r="N40" s="50"/>
      <c r="O40" s="50"/>
      <c r="P40" s="28">
        <f t="shared" si="1"/>
        <v>0</v>
      </c>
    </row>
    <row r="41" spans="1:16" x14ac:dyDescent="0.2">
      <c r="A41" s="206" t="s">
        <v>501</v>
      </c>
      <c r="B41" s="200"/>
      <c r="C41" s="190"/>
      <c r="D41" s="190"/>
      <c r="E41" s="190"/>
      <c r="F41" s="190"/>
      <c r="G41" s="215" t="s">
        <v>595</v>
      </c>
      <c r="H41" s="65"/>
      <c r="I41" s="12">
        <f t="shared" ref="I41:O41" si="10">SUM(I11,I33, I40)</f>
        <v>0</v>
      </c>
      <c r="J41" s="12">
        <f t="shared" si="10"/>
        <v>0</v>
      </c>
      <c r="K41" s="12">
        <f t="shared" si="10"/>
        <v>0</v>
      </c>
      <c r="L41" s="12">
        <f t="shared" si="10"/>
        <v>0</v>
      </c>
      <c r="M41" s="12">
        <f t="shared" si="10"/>
        <v>0</v>
      </c>
      <c r="N41" s="12">
        <f t="shared" si="10"/>
        <v>0</v>
      </c>
      <c r="O41" s="12">
        <f t="shared" si="10"/>
        <v>0</v>
      </c>
      <c r="P41" s="28">
        <f t="shared" si="1"/>
        <v>0</v>
      </c>
    </row>
    <row r="42" spans="1:16" x14ac:dyDescent="0.2">
      <c r="A42" s="29"/>
      <c r="B42" s="14"/>
      <c r="C42" s="30"/>
      <c r="D42" s="6"/>
      <c r="E42" s="6"/>
      <c r="F42" s="6"/>
      <c r="G42" s="129" t="s">
        <v>321</v>
      </c>
    </row>
    <row r="92" spans="1:2" x14ac:dyDescent="0.2">
      <c r="A92" s="31"/>
      <c r="B92" s="32"/>
    </row>
    <row r="93" spans="1:2" x14ac:dyDescent="0.2">
      <c r="A93" s="31"/>
      <c r="B93" s="32"/>
    </row>
    <row r="94" spans="1:2" x14ac:dyDescent="0.2">
      <c r="A94" s="31"/>
      <c r="B94" s="32"/>
    </row>
    <row r="95" spans="1:2" x14ac:dyDescent="0.2">
      <c r="A95" s="31"/>
      <c r="B95" s="32"/>
    </row>
    <row r="96" spans="1:2" x14ac:dyDescent="0.2">
      <c r="A96" s="31"/>
      <c r="B96" s="32"/>
    </row>
    <row r="97" spans="1:2" x14ac:dyDescent="0.2">
      <c r="A97" s="31"/>
      <c r="B97" s="32"/>
    </row>
    <row r="98" spans="1:2" x14ac:dyDescent="0.2">
      <c r="A98" s="31"/>
      <c r="B98" s="32"/>
    </row>
    <row r="99" spans="1:2" x14ac:dyDescent="0.2">
      <c r="A99" s="31"/>
      <c r="B99" s="32"/>
    </row>
    <row r="100" spans="1:2" x14ac:dyDescent="0.2">
      <c r="A100" s="31"/>
      <c r="B100" s="32"/>
    </row>
    <row r="101" spans="1:2" x14ac:dyDescent="0.2">
      <c r="A101" s="31"/>
      <c r="B101" s="32"/>
    </row>
    <row r="102" spans="1:2" x14ac:dyDescent="0.2">
      <c r="A102" s="31"/>
      <c r="B102" s="32"/>
    </row>
    <row r="103" spans="1:2" x14ac:dyDescent="0.2">
      <c r="A103" s="31"/>
      <c r="B103" s="32"/>
    </row>
    <row r="104" spans="1:2" x14ac:dyDescent="0.2">
      <c r="A104" s="31"/>
      <c r="B104" s="32"/>
    </row>
    <row r="105" spans="1:2" x14ac:dyDescent="0.2">
      <c r="A105" s="31"/>
      <c r="B105" s="32"/>
    </row>
    <row r="106" spans="1:2" x14ac:dyDescent="0.2">
      <c r="A106" s="31"/>
      <c r="B106" s="32"/>
    </row>
    <row r="107" spans="1:2" x14ac:dyDescent="0.2">
      <c r="A107" s="31"/>
      <c r="B107" s="32"/>
    </row>
    <row r="108" spans="1:2" x14ac:dyDescent="0.2">
      <c r="A108" s="31"/>
      <c r="B108" s="32"/>
    </row>
    <row r="109" spans="1:2" x14ac:dyDescent="0.2">
      <c r="A109" s="31"/>
      <c r="B109" s="32"/>
    </row>
    <row r="110" spans="1:2" x14ac:dyDescent="0.2">
      <c r="A110" s="31"/>
      <c r="B110" s="32"/>
    </row>
    <row r="111" spans="1:2" x14ac:dyDescent="0.2">
      <c r="A111" s="31"/>
      <c r="B111" s="32"/>
    </row>
    <row r="112" spans="1:2" x14ac:dyDescent="0.2">
      <c r="A112" s="31"/>
      <c r="B112" s="32"/>
    </row>
    <row r="113" spans="1:2" x14ac:dyDescent="0.2">
      <c r="A113" s="31"/>
      <c r="B113" s="32"/>
    </row>
    <row r="114" spans="1:2" x14ac:dyDescent="0.2">
      <c r="A114" s="31"/>
      <c r="B114" s="32"/>
    </row>
    <row r="115" spans="1:2" x14ac:dyDescent="0.2">
      <c r="A115" s="31"/>
      <c r="B115" s="32"/>
    </row>
    <row r="116" spans="1:2" x14ac:dyDescent="0.2">
      <c r="A116" s="31"/>
      <c r="B116" s="32"/>
    </row>
    <row r="117" spans="1:2" x14ac:dyDescent="0.2">
      <c r="A117" s="31"/>
      <c r="B117" s="32"/>
    </row>
    <row r="118" spans="1:2" x14ac:dyDescent="0.2">
      <c r="A118" s="31"/>
      <c r="B118" s="32"/>
    </row>
    <row r="119" spans="1:2" x14ac:dyDescent="0.2">
      <c r="A119" s="31"/>
      <c r="B119" s="32"/>
    </row>
    <row r="120" spans="1:2" x14ac:dyDescent="0.2">
      <c r="A120" s="31"/>
      <c r="B120" s="32"/>
    </row>
    <row r="121" spans="1:2" x14ac:dyDescent="0.2">
      <c r="A121" s="31"/>
      <c r="B121" s="32"/>
    </row>
    <row r="122" spans="1:2" x14ac:dyDescent="0.2">
      <c r="A122" s="31"/>
      <c r="B122" s="32"/>
    </row>
    <row r="123" spans="1:2" x14ac:dyDescent="0.2">
      <c r="A123" s="31"/>
      <c r="B123" s="32"/>
    </row>
    <row r="124" spans="1:2" x14ac:dyDescent="0.2">
      <c r="A124" s="31"/>
      <c r="B124" s="32"/>
    </row>
    <row r="125" spans="1:2" x14ac:dyDescent="0.2">
      <c r="A125" s="31"/>
      <c r="B125" s="32"/>
    </row>
    <row r="126" spans="1:2" x14ac:dyDescent="0.2">
      <c r="A126" s="31"/>
      <c r="B126" s="32"/>
    </row>
    <row r="127" spans="1:2" x14ac:dyDescent="0.2">
      <c r="A127" s="31"/>
      <c r="B127" s="32"/>
    </row>
    <row r="128" spans="1:2" x14ac:dyDescent="0.2">
      <c r="A128" s="31"/>
      <c r="B128" s="32"/>
    </row>
    <row r="129" spans="1:2" x14ac:dyDescent="0.2">
      <c r="A129" s="31"/>
      <c r="B129" s="32"/>
    </row>
    <row r="130" spans="1:2" x14ac:dyDescent="0.2">
      <c r="A130" s="31"/>
      <c r="B130" s="32"/>
    </row>
    <row r="131" spans="1:2" x14ac:dyDescent="0.2">
      <c r="A131" s="31"/>
      <c r="B131" s="32"/>
    </row>
    <row r="132" spans="1:2" x14ac:dyDescent="0.2">
      <c r="A132" s="31"/>
      <c r="B132" s="32"/>
    </row>
    <row r="133" spans="1:2" x14ac:dyDescent="0.2">
      <c r="A133" s="31"/>
      <c r="B133" s="32"/>
    </row>
    <row r="134" spans="1:2" x14ac:dyDescent="0.2">
      <c r="A134" s="31"/>
      <c r="B134" s="32"/>
    </row>
    <row r="135" spans="1:2" x14ac:dyDescent="0.2">
      <c r="A135" s="31"/>
      <c r="B135" s="32"/>
    </row>
    <row r="136" spans="1:2" x14ac:dyDescent="0.2">
      <c r="A136" s="31"/>
      <c r="B136" s="32"/>
    </row>
    <row r="137" spans="1:2" x14ac:dyDescent="0.2">
      <c r="A137" s="31"/>
      <c r="B137" s="32"/>
    </row>
    <row r="138" spans="1:2" x14ac:dyDescent="0.2">
      <c r="A138" s="31"/>
      <c r="B138" s="32"/>
    </row>
    <row r="139" spans="1:2" x14ac:dyDescent="0.2">
      <c r="A139" s="31"/>
      <c r="B139" s="32"/>
    </row>
    <row r="140" spans="1:2" x14ac:dyDescent="0.2">
      <c r="A140" s="31"/>
      <c r="B140" s="32"/>
    </row>
    <row r="141" spans="1:2" x14ac:dyDescent="0.2">
      <c r="A141" s="31"/>
      <c r="B141" s="32"/>
    </row>
    <row r="142" spans="1:2" x14ac:dyDescent="0.2">
      <c r="A142" s="31"/>
      <c r="B142" s="32"/>
    </row>
    <row r="143" spans="1:2" x14ac:dyDescent="0.2">
      <c r="A143" s="31"/>
      <c r="B143" s="32"/>
    </row>
    <row r="144" spans="1:2" x14ac:dyDescent="0.2">
      <c r="A144" s="31"/>
      <c r="B144" s="32"/>
    </row>
    <row r="145" spans="1:2" x14ac:dyDescent="0.2">
      <c r="A145" s="31"/>
      <c r="B145" s="32"/>
    </row>
    <row r="146" spans="1:2" x14ac:dyDescent="0.2">
      <c r="A146" s="31"/>
      <c r="B146" s="32"/>
    </row>
    <row r="147" spans="1:2" x14ac:dyDescent="0.2">
      <c r="A147" s="31"/>
      <c r="B147" s="32"/>
    </row>
    <row r="148" spans="1:2" x14ac:dyDescent="0.2">
      <c r="A148" s="31"/>
      <c r="B148" s="32"/>
    </row>
    <row r="149" spans="1:2" x14ac:dyDescent="0.2">
      <c r="A149" s="31"/>
      <c r="B149" s="32"/>
    </row>
    <row r="150" spans="1:2" x14ac:dyDescent="0.2">
      <c r="A150" s="31"/>
      <c r="B150" s="32"/>
    </row>
    <row r="151" spans="1:2" x14ac:dyDescent="0.2">
      <c r="A151" s="31"/>
      <c r="B151" s="32"/>
    </row>
    <row r="152" spans="1:2" x14ac:dyDescent="0.2">
      <c r="A152" s="31"/>
      <c r="B152" s="32"/>
    </row>
    <row r="153" spans="1:2" x14ac:dyDescent="0.2">
      <c r="A153" s="31"/>
      <c r="B153" s="32"/>
    </row>
    <row r="154" spans="1:2" x14ac:dyDescent="0.2">
      <c r="A154" s="31"/>
      <c r="B154" s="32"/>
    </row>
    <row r="155" spans="1:2" x14ac:dyDescent="0.2">
      <c r="A155" s="31"/>
      <c r="B155" s="32"/>
    </row>
    <row r="156" spans="1:2" x14ac:dyDescent="0.2">
      <c r="A156" s="31"/>
      <c r="B156" s="32"/>
    </row>
    <row r="157" spans="1:2" x14ac:dyDescent="0.2">
      <c r="A157" s="31"/>
      <c r="B157" s="32"/>
    </row>
    <row r="158" spans="1:2" x14ac:dyDescent="0.2">
      <c r="A158" s="31"/>
      <c r="B158" s="32"/>
    </row>
    <row r="159" spans="1:2" x14ac:dyDescent="0.2">
      <c r="A159" s="31"/>
      <c r="B159" s="32"/>
    </row>
    <row r="160" spans="1:2" x14ac:dyDescent="0.2">
      <c r="A160" s="31"/>
      <c r="B160" s="32"/>
    </row>
    <row r="161" spans="1:2" x14ac:dyDescent="0.2">
      <c r="A161" s="31"/>
      <c r="B161" s="32"/>
    </row>
    <row r="162" spans="1:2" x14ac:dyDescent="0.2">
      <c r="A162" s="31"/>
      <c r="B162" s="32"/>
    </row>
    <row r="163" spans="1:2" x14ac:dyDescent="0.2">
      <c r="A163" s="31"/>
      <c r="B163" s="32"/>
    </row>
    <row r="164" spans="1:2" x14ac:dyDescent="0.2">
      <c r="A164" s="31"/>
      <c r="B164" s="32"/>
    </row>
    <row r="165" spans="1:2" x14ac:dyDescent="0.2">
      <c r="A165" s="31"/>
      <c r="B165" s="32"/>
    </row>
    <row r="166" spans="1:2" x14ac:dyDescent="0.2">
      <c r="A166" s="31"/>
      <c r="B166" s="32"/>
    </row>
    <row r="167" spans="1:2" x14ac:dyDescent="0.2">
      <c r="A167" s="31"/>
      <c r="B167" s="32"/>
    </row>
    <row r="168" spans="1:2" x14ac:dyDescent="0.2">
      <c r="A168" s="31"/>
      <c r="B168" s="32"/>
    </row>
    <row r="169" spans="1:2" x14ac:dyDescent="0.2">
      <c r="A169" s="31"/>
      <c r="B169" s="32"/>
    </row>
    <row r="170" spans="1:2" x14ac:dyDescent="0.2">
      <c r="A170" s="31"/>
      <c r="B170" s="32"/>
    </row>
    <row r="171" spans="1:2" x14ac:dyDescent="0.2">
      <c r="A171" s="31"/>
      <c r="B171" s="32"/>
    </row>
    <row r="172" spans="1:2" x14ac:dyDescent="0.2">
      <c r="A172" s="31"/>
      <c r="B172" s="32"/>
    </row>
    <row r="173" spans="1:2" x14ac:dyDescent="0.2">
      <c r="A173" s="31"/>
      <c r="B173" s="32"/>
    </row>
  </sheetData>
  <sheetProtection password="EA58" sheet="1" objects="1" scenarios="1" selectLockedCells="1"/>
  <mergeCells count="11">
    <mergeCell ref="N8:O8"/>
    <mergeCell ref="P8:P9"/>
    <mergeCell ref="H7:H9"/>
    <mergeCell ref="A1:P1"/>
    <mergeCell ref="A2:P2"/>
    <mergeCell ref="A7:F9"/>
    <mergeCell ref="G7:G9"/>
    <mergeCell ref="I7:P7"/>
    <mergeCell ref="I8:I9"/>
    <mergeCell ref="J8:K8"/>
    <mergeCell ref="L8:M8"/>
  </mergeCells>
  <phoneticPr fontId="2" type="noConversion"/>
  <conditionalFormatting sqref="J19:O19 P10:P41">
    <cfRule type="cellIs" priority="1" stopIfTrue="1" operator="between">
      <formula>1</formula>
      <formula>99999999999999900</formula>
    </cfRule>
  </conditionalFormatting>
  <conditionalFormatting sqref="J37:O40 I21:O24 I26:O27 I29:O32 J34:O35 I13:I19 J13:O18">
    <cfRule type="cellIs" priority="2" stopIfTrue="1" operator="between">
      <formula>0</formula>
      <formula>99999999999999900</formula>
    </cfRule>
  </conditionalFormatting>
  <dataValidations count="6">
    <dataValidation type="decimal" errorStyle="warning" allowBlank="1" showInputMessage="1" showErrorMessage="1" errorTitle="Schedule 38A" error="Invalid Amount_x000a_" sqref="N37:O40 N21:O24 N26:O27 N29:O32 N34:O35 N13:O18">
      <formula1>0</formula1>
      <formula2>99999999999999900</formula2>
    </dataValidation>
    <dataValidation type="decimal" showInputMessage="1" showErrorMessage="1" errorTitle="Schedule 38A" error="Invalid Amount_x000a_" sqref="N13:O18 N21:O24 N26:O27 N29:O32 N34:O35 N37:O40">
      <formula1>0</formula1>
      <formula2>99999999999999900</formula2>
    </dataValidation>
    <dataValidation allowBlank="1" showInputMessage="1" sqref="N33:O33 N25:O25 N20:O20 N36:O36 N41:O41 N10:O12 N28:O28"/>
    <dataValidation type="decimal" showInputMessage="1" showErrorMessage="1" errorTitle="Schedule 38A" error="Invalid Amount_x000a_" sqref="P10:P18 P20:P41 N19:P19">
      <formula1>1</formula1>
      <formula2>99999999999999900</formula2>
    </dataValidation>
    <dataValidation type="decimal" errorStyle="warning" allowBlank="1" showInputMessage="1" showErrorMessage="1" errorTitle="Schedule 38A" error="Invalid Amount_x000a_" sqref="P10:P41">
      <formula1>1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0:M41">
      <formula1>0</formula1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8a&amp;"Arial,Regular"&amp;10&amp;U
&amp;"Arial,Bold"&amp;9Page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4337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4337" r:id="rId4" name="Label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4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2.75" x14ac:dyDescent="0.2"/>
  <cols>
    <col min="1" max="5" width="2.7109375" customWidth="1"/>
    <col min="6" max="6" width="25.7109375" customWidth="1"/>
    <col min="7" max="7" width="17.7109375" customWidth="1"/>
    <col min="8" max="8" width="10.7109375" hidden="1" customWidth="1"/>
    <col min="9" max="16" width="25.7109375" customWidth="1"/>
  </cols>
  <sheetData>
    <row r="1" spans="1:16" s="124" customFormat="1" x14ac:dyDescent="0.2">
      <c r="A1" s="354" t="s">
        <v>457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</row>
    <row r="2" spans="1:16" s="124" customFormat="1" x14ac:dyDescent="0.2">
      <c r="A2" s="354" t="s">
        <v>253</v>
      </c>
      <c r="B2" s="355"/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</row>
    <row r="3" spans="1:16" s="124" customFormat="1" x14ac:dyDescent="0.2">
      <c r="A3" s="354" t="s">
        <v>456</v>
      </c>
      <c r="B3" s="355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</row>
    <row r="4" spans="1:16" s="124" customFormat="1" x14ac:dyDescent="0.2">
      <c r="A4" s="354" t="s">
        <v>1</v>
      </c>
      <c r="B4" s="355"/>
      <c r="C4" s="355"/>
      <c r="D4" s="355"/>
      <c r="E4" s="355"/>
      <c r="F4" s="355"/>
      <c r="G4" s="355"/>
      <c r="H4" s="355"/>
      <c r="I4" s="355"/>
      <c r="J4" s="355"/>
      <c r="K4" s="355"/>
      <c r="L4" s="355"/>
      <c r="M4" s="355"/>
      <c r="N4" s="355"/>
      <c r="O4" s="355"/>
      <c r="P4" s="355"/>
    </row>
    <row r="5" spans="1:16" x14ac:dyDescent="0.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9"/>
      <c r="M6" s="9"/>
      <c r="N6" s="9"/>
      <c r="O6" s="9"/>
      <c r="P6" s="9"/>
    </row>
    <row r="7" spans="1:16" x14ac:dyDescent="0.2">
      <c r="A7" s="346" t="s">
        <v>2</v>
      </c>
      <c r="B7" s="347"/>
      <c r="C7" s="347"/>
      <c r="D7" s="347"/>
      <c r="E7" s="347"/>
      <c r="F7" s="348"/>
      <c r="G7" s="352" t="s">
        <v>3</v>
      </c>
      <c r="H7" s="290" t="s">
        <v>554</v>
      </c>
      <c r="I7" s="305" t="s">
        <v>254</v>
      </c>
      <c r="J7" s="305" t="s">
        <v>255</v>
      </c>
      <c r="K7" s="305" t="s">
        <v>473</v>
      </c>
      <c r="L7" s="305" t="s">
        <v>474</v>
      </c>
      <c r="M7" s="345" t="s">
        <v>258</v>
      </c>
      <c r="N7" s="345" t="s">
        <v>259</v>
      </c>
      <c r="O7" s="305" t="s">
        <v>260</v>
      </c>
      <c r="P7" s="345" t="s">
        <v>261</v>
      </c>
    </row>
    <row r="8" spans="1:16" x14ac:dyDescent="0.2">
      <c r="A8" s="349"/>
      <c r="B8" s="350"/>
      <c r="C8" s="350"/>
      <c r="D8" s="350"/>
      <c r="E8" s="350"/>
      <c r="F8" s="351"/>
      <c r="G8" s="353"/>
      <c r="H8" s="291"/>
      <c r="I8" s="306"/>
      <c r="J8" s="306"/>
      <c r="K8" s="306"/>
      <c r="L8" s="344"/>
      <c r="M8" s="344"/>
      <c r="N8" s="344"/>
      <c r="O8" s="344"/>
      <c r="P8" s="344"/>
    </row>
    <row r="9" spans="1:16" x14ac:dyDescent="0.2">
      <c r="A9" s="341" t="s">
        <v>262</v>
      </c>
      <c r="B9" s="342"/>
      <c r="C9" s="342"/>
      <c r="D9" s="342"/>
      <c r="E9" s="342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3"/>
    </row>
    <row r="10" spans="1:16" x14ac:dyDescent="0.2">
      <c r="A10" s="189" t="s">
        <v>263</v>
      </c>
      <c r="B10" s="190"/>
      <c r="C10" s="190"/>
      <c r="D10" s="190"/>
      <c r="E10" s="190"/>
      <c r="F10" s="65"/>
      <c r="G10" s="138"/>
      <c r="H10" s="88"/>
      <c r="I10" s="88"/>
      <c r="J10" s="88"/>
      <c r="K10" s="88"/>
      <c r="L10" s="88"/>
      <c r="M10" s="88"/>
      <c r="N10" s="88"/>
      <c r="O10" s="88"/>
      <c r="P10" s="88"/>
    </row>
    <row r="11" spans="1:16" x14ac:dyDescent="0.2">
      <c r="A11" s="191" t="s">
        <v>265</v>
      </c>
      <c r="B11" s="189" t="s">
        <v>11</v>
      </c>
      <c r="C11" s="190"/>
      <c r="D11" s="190"/>
      <c r="E11" s="190"/>
      <c r="F11" s="65"/>
      <c r="G11" s="144" t="s">
        <v>596</v>
      </c>
      <c r="H11" s="88"/>
      <c r="I11" s="12">
        <f>'8C1'!I11+'8C2'!J11+'8C3'!J11+'8C4'!J11</f>
        <v>0</v>
      </c>
      <c r="J11" s="12">
        <f>'8C1'!J11+'8C2'!L11+'8C3'!L11+'8C4'!L11</f>
        <v>0</v>
      </c>
      <c r="K11" s="12">
        <f>'8C1'!K11+'8C2'!N11+'8C3'!N11+'8C4'!N11</f>
        <v>0</v>
      </c>
      <c r="L11" s="12">
        <f>'8C1'!L11+'8C2'!P11+'8C3'!P11+'8C4'!P11</f>
        <v>0</v>
      </c>
      <c r="M11" s="12">
        <f>'8C1'!M11+'8C2'!R11+'8C3'!R11+'8C4'!R11</f>
        <v>0</v>
      </c>
      <c r="N11" s="12">
        <f>SUM(I11-J11+K11-L11+M11)</f>
        <v>0</v>
      </c>
      <c r="O11" s="12">
        <f>'8C1'!O11+'8C2'!V11+'8C3'!V11+'8C4'!V11</f>
        <v>0</v>
      </c>
      <c r="P11" s="12">
        <f>'8C1'!P11+'8C2'!X11+'8C3'!X11+'8C4'!X11</f>
        <v>0</v>
      </c>
    </row>
    <row r="12" spans="1:16" x14ac:dyDescent="0.2">
      <c r="A12" s="192"/>
      <c r="B12" s="190" t="s">
        <v>267</v>
      </c>
      <c r="C12" s="190" t="s">
        <v>514</v>
      </c>
      <c r="D12" s="190"/>
      <c r="E12" s="190"/>
      <c r="F12" s="65"/>
      <c r="G12" s="144" t="s">
        <v>597</v>
      </c>
      <c r="H12" s="88"/>
      <c r="I12" s="12">
        <f>'8C1'!I12+'8C2'!J12+'8C3'!J12+'8C4'!J12</f>
        <v>0</v>
      </c>
      <c r="J12" s="12">
        <f>'8C1'!J12+'8C2'!L12+'8C3'!L12+'8C4'!L12</f>
        <v>0</v>
      </c>
      <c r="K12" s="12">
        <f>'8C1'!K12+'8C2'!N12+'8C3'!N12+'8C4'!N12</f>
        <v>0</v>
      </c>
      <c r="L12" s="12">
        <f>'8C1'!L12+'8C2'!P12+'8C3'!P12+'8C4'!P12</f>
        <v>0</v>
      </c>
      <c r="M12" s="12">
        <f>'8C1'!M12+'8C2'!R12+'8C3'!R12+'8C4'!R12</f>
        <v>0</v>
      </c>
      <c r="N12" s="12">
        <f t="shared" ref="N12:N39" si="0">SUM(I12-J12+K12-L12+M12)</f>
        <v>0</v>
      </c>
      <c r="O12" s="12">
        <f>'8C1'!O12+'8C2'!V12+'8C3'!V12+'8C4'!V12</f>
        <v>0</v>
      </c>
      <c r="P12" s="12">
        <f>'8C1'!P12+'8C2'!X12+'8C3'!X12+'8C4'!X12</f>
        <v>0</v>
      </c>
    </row>
    <row r="13" spans="1:16" x14ac:dyDescent="0.2">
      <c r="A13" s="192"/>
      <c r="B13" s="190"/>
      <c r="C13" s="193" t="s">
        <v>16</v>
      </c>
      <c r="D13" s="190" t="s">
        <v>20</v>
      </c>
      <c r="E13" s="190"/>
      <c r="F13" s="65"/>
      <c r="G13" s="144" t="s">
        <v>598</v>
      </c>
      <c r="H13" s="88"/>
      <c r="I13" s="12">
        <f>'8C1'!I13+'8C2'!J13+'8C3'!J13+'8C4'!J13</f>
        <v>0</v>
      </c>
      <c r="J13" s="12">
        <f>'8C1'!J13+'8C2'!L13+'8C3'!L13+'8C4'!L13</f>
        <v>0</v>
      </c>
      <c r="K13" s="12">
        <f>'8C1'!K13+'8C2'!N13+'8C3'!N13+'8C4'!N13</f>
        <v>0</v>
      </c>
      <c r="L13" s="12">
        <f>'8C1'!L13+'8C2'!P13+'8C3'!P13+'8C4'!P13</f>
        <v>0</v>
      </c>
      <c r="M13" s="12">
        <f>'8C1'!M13+'8C2'!R13+'8C3'!R13+'8C4'!R13</f>
        <v>0</v>
      </c>
      <c r="N13" s="12">
        <f t="shared" si="0"/>
        <v>0</v>
      </c>
      <c r="O13" s="12">
        <f>'8C1'!O13+'8C2'!V13+'8C3'!V13+'8C4'!V13</f>
        <v>0</v>
      </c>
      <c r="P13" s="12">
        <f>'8C1'!P13+'8C2'!X13+'8C3'!X13+'8C4'!X13</f>
        <v>0</v>
      </c>
    </row>
    <row r="14" spans="1:16" x14ac:dyDescent="0.2">
      <c r="A14" s="192"/>
      <c r="B14" s="190"/>
      <c r="C14" s="193"/>
      <c r="D14" s="194" t="s">
        <v>273</v>
      </c>
      <c r="E14" s="194" t="s">
        <v>515</v>
      </c>
      <c r="F14" s="195"/>
      <c r="G14" s="145" t="s">
        <v>540</v>
      </c>
      <c r="H14" s="88"/>
      <c r="I14" s="91"/>
      <c r="J14" s="91"/>
      <c r="K14" s="91"/>
      <c r="L14" s="91"/>
      <c r="M14" s="91"/>
      <c r="N14" s="91"/>
      <c r="O14" s="91"/>
      <c r="P14" s="91"/>
    </row>
    <row r="15" spans="1:16" x14ac:dyDescent="0.2">
      <c r="A15" s="192"/>
      <c r="B15" s="190"/>
      <c r="C15" s="193"/>
      <c r="D15" s="194" t="s">
        <v>275</v>
      </c>
      <c r="E15" s="196" t="s">
        <v>517</v>
      </c>
      <c r="F15" s="195"/>
      <c r="G15" s="145" t="s">
        <v>541</v>
      </c>
      <c r="H15" s="88"/>
      <c r="I15" s="91"/>
      <c r="J15" s="91"/>
      <c r="K15" s="91"/>
      <c r="L15" s="91"/>
      <c r="M15" s="91"/>
      <c r="N15" s="91"/>
      <c r="O15" s="91"/>
      <c r="P15" s="91"/>
    </row>
    <row r="16" spans="1:16" x14ac:dyDescent="0.2">
      <c r="A16" s="192"/>
      <c r="B16" s="190"/>
      <c r="C16" s="193"/>
      <c r="D16" s="194" t="s">
        <v>277</v>
      </c>
      <c r="E16" s="196" t="s">
        <v>519</v>
      </c>
      <c r="F16" s="195"/>
      <c r="G16" s="145" t="s">
        <v>542</v>
      </c>
      <c r="H16" s="104" t="s">
        <v>508</v>
      </c>
      <c r="I16" s="12">
        <f>'8C1'!I16+'8C2'!J16+'8C3'!J16+'8C4'!J16</f>
        <v>0</v>
      </c>
      <c r="J16" s="12">
        <f>'8C1'!J16+'8C2'!L16+'8C3'!L16+'8C4'!L16</f>
        <v>0</v>
      </c>
      <c r="K16" s="12">
        <f>'8C1'!K16+'8C2'!N16+'8C3'!N16+'8C4'!N16</f>
        <v>0</v>
      </c>
      <c r="L16" s="12">
        <f>'8C1'!L16+'8C2'!P16+'8C3'!P16+'8C4'!P16</f>
        <v>0</v>
      </c>
      <c r="M16" s="12">
        <f>'8C1'!M16+'8C2'!R16+'8C3'!R16+'8C4'!R16</f>
        <v>0</v>
      </c>
      <c r="N16" s="12">
        <f t="shared" si="0"/>
        <v>0</v>
      </c>
      <c r="O16" s="12">
        <f>'8C1'!O16+'8C2'!V16+'8C3'!V16+'8C4'!V16</f>
        <v>0</v>
      </c>
      <c r="P16" s="12">
        <f>'8C1'!P16+'8C2'!X16+'8C3'!X16+'8C4'!X16</f>
        <v>0</v>
      </c>
    </row>
    <row r="17" spans="1:16" x14ac:dyDescent="0.2">
      <c r="A17" s="192"/>
      <c r="B17" s="190"/>
      <c r="C17" s="193" t="s">
        <v>37</v>
      </c>
      <c r="D17" s="190" t="s">
        <v>23</v>
      </c>
      <c r="E17" s="190"/>
      <c r="F17" s="65"/>
      <c r="G17" s="144" t="s">
        <v>599</v>
      </c>
      <c r="H17" s="88"/>
      <c r="I17" s="12">
        <f>'8C1'!I19+'8C2'!J19+'8C3'!J19+'8C4'!J19</f>
        <v>0</v>
      </c>
      <c r="J17" s="12">
        <f>'8C1'!J19+'8C2'!L19+'8C3'!L19+'8C4'!L19</f>
        <v>0</v>
      </c>
      <c r="K17" s="12">
        <f>'8C1'!K19+'8C2'!N19+'8C3'!N19+'8C4'!N19</f>
        <v>0</v>
      </c>
      <c r="L17" s="12">
        <f>'8C1'!L19+'8C2'!P19+'8C3'!P19+'8C4'!P19</f>
        <v>0</v>
      </c>
      <c r="M17" s="12">
        <f>'8C1'!M19+'8C2'!R19+'8C3'!R19+'8C4'!R19</f>
        <v>0</v>
      </c>
      <c r="N17" s="12">
        <f t="shared" si="0"/>
        <v>0</v>
      </c>
      <c r="O17" s="12">
        <f>'8C1'!O19+'8C2'!V19+'8C3'!V19+'8C4'!V19</f>
        <v>0</v>
      </c>
      <c r="P17" s="12">
        <f>'8C1'!P19+'8C2'!X19+'8C3'!X19+'8C4'!X19</f>
        <v>0</v>
      </c>
    </row>
    <row r="18" spans="1:16" x14ac:dyDescent="0.2">
      <c r="A18" s="192"/>
      <c r="B18" s="190"/>
      <c r="C18" s="193" t="s">
        <v>48</v>
      </c>
      <c r="D18" s="190" t="s">
        <v>271</v>
      </c>
      <c r="E18" s="190"/>
      <c r="F18" s="65"/>
      <c r="G18" s="144" t="s">
        <v>600</v>
      </c>
      <c r="H18" s="88"/>
      <c r="I18" s="12">
        <f>'8C1'!I20+'8C2'!J20+'8C3'!J20+'8C4'!J20</f>
        <v>0</v>
      </c>
      <c r="J18" s="12">
        <f>'8C1'!J20+'8C2'!L20+'8C3'!L20+'8C4'!L20</f>
        <v>0</v>
      </c>
      <c r="K18" s="12">
        <f>'8C1'!K20+'8C2'!N20+'8C3'!N20+'8C4'!N20</f>
        <v>0</v>
      </c>
      <c r="L18" s="12">
        <f>'8C1'!L20+'8C2'!P20+'8C3'!P20+'8C4'!P20</f>
        <v>0</v>
      </c>
      <c r="M18" s="12">
        <f>'8C1'!M20+'8C2'!R20+'8C3'!R20+'8C4'!R20</f>
        <v>0</v>
      </c>
      <c r="N18" s="12">
        <f t="shared" si="0"/>
        <v>0</v>
      </c>
      <c r="O18" s="12">
        <f>'8C1'!O20+'8C2'!V20+'8C3'!V20+'8C4'!V20</f>
        <v>0</v>
      </c>
      <c r="P18" s="12">
        <f>'8C1'!P20+'8C2'!X20+'8C3'!X20+'8C4'!X20</f>
        <v>0</v>
      </c>
    </row>
    <row r="19" spans="1:16" x14ac:dyDescent="0.2">
      <c r="A19" s="192"/>
      <c r="B19" s="190"/>
      <c r="C19" s="190"/>
      <c r="D19" s="190" t="s">
        <v>273</v>
      </c>
      <c r="E19" s="190" t="s">
        <v>29</v>
      </c>
      <c r="F19" s="65"/>
      <c r="G19" s="144" t="s">
        <v>458</v>
      </c>
      <c r="H19" s="88"/>
      <c r="I19" s="12">
        <f>'8C1'!I21+'8C2'!J21+'8C3'!J21+'8C4'!J21</f>
        <v>0</v>
      </c>
      <c r="J19" s="12">
        <f>'8C1'!J21+'8C2'!L21+'8C3'!L21+'8C4'!L21</f>
        <v>0</v>
      </c>
      <c r="K19" s="12">
        <f>'8C1'!K21+'8C2'!N21+'8C3'!N21+'8C4'!N21</f>
        <v>0</v>
      </c>
      <c r="L19" s="12">
        <f>'8C1'!L21+'8C2'!P21+'8C3'!P21+'8C4'!P21</f>
        <v>0</v>
      </c>
      <c r="M19" s="12">
        <f>'8C1'!M21+'8C2'!R21+'8C3'!R21+'8C4'!R21</f>
        <v>0</v>
      </c>
      <c r="N19" s="12">
        <f t="shared" si="0"/>
        <v>0</v>
      </c>
      <c r="O19" s="12">
        <f>'8C1'!O21+'8C2'!V21+'8C3'!V21+'8C4'!V21</f>
        <v>0</v>
      </c>
      <c r="P19" s="12">
        <f>'8C1'!P21+'8C2'!X21+'8C3'!X21+'8C4'!X21</f>
        <v>0</v>
      </c>
    </row>
    <row r="20" spans="1:16" x14ac:dyDescent="0.2">
      <c r="A20" s="192"/>
      <c r="B20" s="190"/>
      <c r="C20" s="190"/>
      <c r="D20" s="190" t="s">
        <v>275</v>
      </c>
      <c r="E20" s="190" t="s">
        <v>32</v>
      </c>
      <c r="F20" s="65"/>
      <c r="G20" s="144" t="s">
        <v>459</v>
      </c>
      <c r="H20" s="88"/>
      <c r="I20" s="12">
        <f>'8C1'!I22+'8C2'!J22+'8C3'!J22+'8C4'!J22</f>
        <v>0</v>
      </c>
      <c r="J20" s="12">
        <f>'8C1'!J22+'8C2'!L22+'8C3'!L22+'8C4'!L22</f>
        <v>0</v>
      </c>
      <c r="K20" s="12">
        <f>'8C1'!K22+'8C2'!N22+'8C3'!N22+'8C4'!N22</f>
        <v>0</v>
      </c>
      <c r="L20" s="12">
        <f>'8C1'!L22+'8C2'!P22+'8C3'!P22+'8C4'!P22</f>
        <v>0</v>
      </c>
      <c r="M20" s="12">
        <f>'8C1'!M22+'8C2'!R22+'8C3'!R22+'8C4'!R22</f>
        <v>0</v>
      </c>
      <c r="N20" s="12">
        <f t="shared" si="0"/>
        <v>0</v>
      </c>
      <c r="O20" s="12">
        <f>'8C1'!O22+'8C2'!V22+'8C3'!V22+'8C4'!V22</f>
        <v>0</v>
      </c>
      <c r="P20" s="12">
        <f>'8C1'!P22+'8C2'!X22+'8C3'!X22+'8C4'!X22</f>
        <v>0</v>
      </c>
    </row>
    <row r="21" spans="1:16" x14ac:dyDescent="0.2">
      <c r="A21" s="192"/>
      <c r="B21" s="190"/>
      <c r="C21" s="190"/>
      <c r="D21" s="190" t="s">
        <v>277</v>
      </c>
      <c r="E21" s="190" t="s">
        <v>278</v>
      </c>
      <c r="F21" s="197"/>
      <c r="G21" s="144" t="s">
        <v>460</v>
      </c>
      <c r="H21" s="88"/>
      <c r="I21" s="12">
        <f>'8C1'!I23+'8C2'!J23+'8C3'!J23+'8C4'!J23</f>
        <v>0</v>
      </c>
      <c r="J21" s="12">
        <f>'8C1'!J23+'8C2'!L23+'8C3'!L23+'8C4'!L23</f>
        <v>0</v>
      </c>
      <c r="K21" s="12">
        <f>'8C1'!K23+'8C2'!N23+'8C3'!N23+'8C4'!N23</f>
        <v>0</v>
      </c>
      <c r="L21" s="12">
        <f>'8C1'!L23+'8C2'!P23+'8C3'!P23+'8C4'!P23</f>
        <v>0</v>
      </c>
      <c r="M21" s="12">
        <f>'8C1'!M23+'8C2'!R23+'8C3'!R23+'8C4'!R23</f>
        <v>0</v>
      </c>
      <c r="N21" s="12">
        <f t="shared" si="0"/>
        <v>0</v>
      </c>
      <c r="O21" s="12">
        <f>'8C1'!O23+'8C2'!V23+'8C3'!V23+'8C4'!V23</f>
        <v>0</v>
      </c>
      <c r="P21" s="12">
        <f>'8C1'!P23+'8C2'!X23+'8C3'!X23+'8C4'!X23</f>
        <v>0</v>
      </c>
    </row>
    <row r="22" spans="1:16" x14ac:dyDescent="0.2">
      <c r="A22" s="192"/>
      <c r="B22" s="190" t="s">
        <v>60</v>
      </c>
      <c r="C22" s="190" t="s">
        <v>280</v>
      </c>
      <c r="D22" s="190"/>
      <c r="E22" s="190"/>
      <c r="F22" s="197"/>
      <c r="G22" s="144" t="s">
        <v>601</v>
      </c>
      <c r="H22" s="88"/>
      <c r="I22" s="12">
        <f>'8C1'!I24+'8C2'!J24+'8C3'!J24+'8C4'!J24</f>
        <v>0</v>
      </c>
      <c r="J22" s="12">
        <f>'8C1'!J24+'8C2'!L24+'8C3'!L24+'8C4'!L24</f>
        <v>0</v>
      </c>
      <c r="K22" s="12">
        <f>'8C1'!K24+'8C2'!N24+'8C3'!N24+'8C4'!N24</f>
        <v>0</v>
      </c>
      <c r="L22" s="12">
        <f>'8C1'!L24+'8C2'!P24+'8C3'!P24+'8C4'!P24</f>
        <v>0</v>
      </c>
      <c r="M22" s="12">
        <f>'8C1'!M24+'8C2'!R24+'8C3'!R24+'8C4'!R24</f>
        <v>0</v>
      </c>
      <c r="N22" s="12">
        <f t="shared" si="0"/>
        <v>0</v>
      </c>
      <c r="O22" s="12">
        <f>'8C1'!O24+'8C2'!V24+'8C3'!V24+'8C4'!V24</f>
        <v>0</v>
      </c>
      <c r="P22" s="12">
        <f>'8C1'!P24+'8C2'!X24+'8C3'!X24+'8C4'!X24</f>
        <v>0</v>
      </c>
    </row>
    <row r="23" spans="1:16" x14ac:dyDescent="0.2">
      <c r="A23" s="192"/>
      <c r="B23" s="190" t="s">
        <v>187</v>
      </c>
      <c r="C23" s="190" t="s">
        <v>38</v>
      </c>
      <c r="D23" s="190"/>
      <c r="E23" s="190"/>
      <c r="F23" s="65"/>
      <c r="G23" s="144" t="s">
        <v>602</v>
      </c>
      <c r="H23" s="88"/>
      <c r="I23" s="12">
        <f>'8C1'!I25+'8C2'!J25+'8C3'!J25+'8C4'!J25</f>
        <v>0</v>
      </c>
      <c r="J23" s="12">
        <f>'8C1'!J25+'8C2'!L25+'8C3'!L25+'8C4'!L25</f>
        <v>0</v>
      </c>
      <c r="K23" s="12">
        <f>'8C1'!K25+'8C2'!N25+'8C3'!N25+'8C4'!N25</f>
        <v>0</v>
      </c>
      <c r="L23" s="12">
        <f>'8C1'!L25+'8C2'!P25+'8C3'!P25+'8C4'!P25</f>
        <v>0</v>
      </c>
      <c r="M23" s="12">
        <f>'8C1'!M25+'8C2'!R25+'8C3'!R25+'8C4'!R25</f>
        <v>0</v>
      </c>
      <c r="N23" s="12">
        <f t="shared" si="0"/>
        <v>0</v>
      </c>
      <c r="O23" s="12">
        <f>'8C1'!O25+'8C2'!V25+'8C3'!V25+'8C4'!V25</f>
        <v>0</v>
      </c>
      <c r="P23" s="12">
        <f>'8C1'!P25+'8C2'!X25+'8C3'!X25+'8C4'!X25</f>
        <v>0</v>
      </c>
    </row>
    <row r="24" spans="1:16" x14ac:dyDescent="0.2">
      <c r="A24" s="192"/>
      <c r="B24" s="190"/>
      <c r="C24" s="193" t="s">
        <v>16</v>
      </c>
      <c r="D24" s="190" t="s">
        <v>40</v>
      </c>
      <c r="E24" s="190"/>
      <c r="F24" s="65"/>
      <c r="G24" s="144" t="s">
        <v>603</v>
      </c>
      <c r="H24" s="88"/>
      <c r="I24" s="12">
        <f>'8C1'!I26+'8C2'!J26+'8C3'!J26+'8C4'!J26</f>
        <v>0</v>
      </c>
      <c r="J24" s="12">
        <f>'8C1'!J26+'8C2'!L26+'8C3'!L26+'8C4'!L26</f>
        <v>0</v>
      </c>
      <c r="K24" s="12">
        <f>'8C1'!K26+'8C2'!N26+'8C3'!N26+'8C4'!N26</f>
        <v>0</v>
      </c>
      <c r="L24" s="12">
        <f>'8C1'!L26+'8C2'!P26+'8C3'!P26+'8C4'!P26</f>
        <v>0</v>
      </c>
      <c r="M24" s="12">
        <f>'8C1'!M26+'8C2'!R26+'8C3'!R26+'8C4'!R26</f>
        <v>0</v>
      </c>
      <c r="N24" s="12">
        <f t="shared" si="0"/>
        <v>0</v>
      </c>
      <c r="O24" s="12">
        <f>'8C1'!O26+'8C2'!V26+'8C3'!V26+'8C4'!V26</f>
        <v>0</v>
      </c>
      <c r="P24" s="12">
        <f>'8C1'!P26+'8C2'!X26+'8C3'!X26+'8C4'!X26</f>
        <v>0</v>
      </c>
    </row>
    <row r="25" spans="1:16" x14ac:dyDescent="0.2">
      <c r="A25" s="192"/>
      <c r="B25" s="190"/>
      <c r="C25" s="193" t="s">
        <v>37</v>
      </c>
      <c r="D25" s="198" t="s">
        <v>46</v>
      </c>
      <c r="E25" s="190"/>
      <c r="F25" s="65"/>
      <c r="G25" s="144" t="s">
        <v>604</v>
      </c>
      <c r="H25" s="88"/>
      <c r="I25" s="12">
        <f>'8C1'!I27+'8C2'!J27+'8C3'!J27+'8C4'!J27</f>
        <v>0</v>
      </c>
      <c r="J25" s="12">
        <f>'8C1'!J27+'8C2'!L27+'8C3'!L27+'8C4'!L27</f>
        <v>0</v>
      </c>
      <c r="K25" s="12">
        <f>'8C1'!K27+'8C2'!N27+'8C3'!N27+'8C4'!N27</f>
        <v>0</v>
      </c>
      <c r="L25" s="12">
        <f>'8C1'!L27+'8C2'!P27+'8C3'!P27+'8C4'!P27</f>
        <v>0</v>
      </c>
      <c r="M25" s="12">
        <f>'8C1'!M27+'8C2'!R27+'8C3'!R27+'8C4'!R27</f>
        <v>0</v>
      </c>
      <c r="N25" s="12">
        <f t="shared" si="0"/>
        <v>0</v>
      </c>
      <c r="O25" s="12">
        <f>'8C1'!O27+'8C2'!V27+'8C3'!V27+'8C4'!V27</f>
        <v>0</v>
      </c>
      <c r="P25" s="12">
        <f>'8C1'!P27+'8C2'!X27+'8C3'!X27+'8C4'!X27</f>
        <v>0</v>
      </c>
    </row>
    <row r="26" spans="1:16" x14ac:dyDescent="0.2">
      <c r="A26" s="192"/>
      <c r="B26" s="190" t="s">
        <v>204</v>
      </c>
      <c r="C26" s="190" t="s">
        <v>49</v>
      </c>
      <c r="D26" s="190"/>
      <c r="E26" s="190"/>
      <c r="F26" s="65"/>
      <c r="G26" s="144" t="s">
        <v>605</v>
      </c>
      <c r="H26" s="88"/>
      <c r="I26" s="12">
        <f>'8C1'!I28+'8C2'!J28+'8C3'!J28+'8C4'!J28</f>
        <v>0</v>
      </c>
      <c r="J26" s="12">
        <f>'8C1'!J28+'8C2'!L28+'8C3'!L28+'8C4'!L28</f>
        <v>0</v>
      </c>
      <c r="K26" s="12">
        <f>'8C1'!K28+'8C2'!N28+'8C3'!N28+'8C4'!N28</f>
        <v>0</v>
      </c>
      <c r="L26" s="12">
        <f>'8C1'!L28+'8C2'!P28+'8C3'!P28+'8C4'!P28</f>
        <v>0</v>
      </c>
      <c r="M26" s="12">
        <f>'8C1'!M28+'8C2'!R28+'8C3'!R28+'8C4'!R28</f>
        <v>0</v>
      </c>
      <c r="N26" s="12">
        <f t="shared" si="0"/>
        <v>0</v>
      </c>
      <c r="O26" s="12">
        <f>'8C1'!O28+'8C2'!V28+'8C3'!V28+'8C4'!V28</f>
        <v>0</v>
      </c>
      <c r="P26" s="12">
        <f>'8C1'!P28+'8C2'!X28+'8C3'!X28+'8C4'!X28</f>
        <v>0</v>
      </c>
    </row>
    <row r="27" spans="1:16" x14ac:dyDescent="0.2">
      <c r="A27" s="192"/>
      <c r="B27" s="190"/>
      <c r="C27" s="193" t="s">
        <v>16</v>
      </c>
      <c r="D27" s="190" t="s">
        <v>51</v>
      </c>
      <c r="E27" s="190"/>
      <c r="F27" s="65"/>
      <c r="G27" s="144" t="s">
        <v>606</v>
      </c>
      <c r="H27" s="88"/>
      <c r="I27" s="12">
        <f>'8C1'!I29+'8C2'!J29+'8C3'!J29+'8C4'!J29</f>
        <v>0</v>
      </c>
      <c r="J27" s="12">
        <f>'8C1'!J29+'8C2'!L29+'8C3'!L29+'8C4'!L29</f>
        <v>0</v>
      </c>
      <c r="K27" s="12">
        <f>'8C1'!K29+'8C2'!N29+'8C3'!N29+'8C4'!N29</f>
        <v>0</v>
      </c>
      <c r="L27" s="12">
        <f>'8C1'!L29+'8C2'!P29+'8C3'!P29+'8C4'!P29</f>
        <v>0</v>
      </c>
      <c r="M27" s="12">
        <f>'8C1'!M29+'8C2'!R29+'8C3'!R29+'8C4'!R29</f>
        <v>0</v>
      </c>
      <c r="N27" s="12">
        <f t="shared" si="0"/>
        <v>0</v>
      </c>
      <c r="O27" s="12">
        <f>'8C1'!O29+'8C2'!V29+'8C3'!V29+'8C4'!V29</f>
        <v>0</v>
      </c>
      <c r="P27" s="12">
        <f>'8C1'!P29+'8C2'!X29+'8C3'!X29+'8C4'!X29</f>
        <v>0</v>
      </c>
    </row>
    <row r="28" spans="1:16" x14ac:dyDescent="0.2">
      <c r="A28" s="192"/>
      <c r="B28" s="190"/>
      <c r="C28" s="193"/>
      <c r="D28" s="194" t="s">
        <v>273</v>
      </c>
      <c r="E28" s="194" t="s">
        <v>521</v>
      </c>
      <c r="F28" s="195"/>
      <c r="G28" s="145" t="s">
        <v>543</v>
      </c>
      <c r="H28" s="88"/>
      <c r="I28" s="12">
        <f>'8C1'!I30+'8C2'!J30+'8C3'!J30+'8C4'!J30</f>
        <v>0</v>
      </c>
      <c r="J28" s="12">
        <f>'8C1'!J30+'8C2'!L30+'8C3'!L30+'8C4'!L30</f>
        <v>0</v>
      </c>
      <c r="K28" s="12">
        <f>'8C1'!K30+'8C2'!N30+'8C3'!N30+'8C4'!N30</f>
        <v>0</v>
      </c>
      <c r="L28" s="12">
        <f>'8C1'!L30+'8C2'!P30+'8C3'!P30+'8C4'!P30</f>
        <v>0</v>
      </c>
      <c r="M28" s="12">
        <f>'8C1'!M30+'8C2'!R30+'8C3'!R30+'8C4'!R30</f>
        <v>0</v>
      </c>
      <c r="N28" s="12">
        <f t="shared" si="0"/>
        <v>0</v>
      </c>
      <c r="O28" s="12">
        <f>'8C1'!O30+'8C2'!V30+'8C3'!V30+'8C4'!V30</f>
        <v>0</v>
      </c>
      <c r="P28" s="12">
        <f>'8C1'!P30+'8C2'!X30+'8C3'!X30+'8C4'!X30</f>
        <v>0</v>
      </c>
    </row>
    <row r="29" spans="1:16" x14ac:dyDescent="0.2">
      <c r="A29" s="192"/>
      <c r="B29" s="190"/>
      <c r="C29" s="193"/>
      <c r="D29" s="194" t="s">
        <v>275</v>
      </c>
      <c r="E29" s="194" t="s">
        <v>523</v>
      </c>
      <c r="F29" s="195"/>
      <c r="G29" s="145" t="s">
        <v>544</v>
      </c>
      <c r="H29" s="88"/>
      <c r="I29" s="12">
        <f>'8C1'!I31+'8C2'!J31+'8C3'!J31+'8C4'!J31</f>
        <v>0</v>
      </c>
      <c r="J29" s="12">
        <f>'8C1'!J31+'8C2'!L31+'8C3'!L31+'8C4'!L31</f>
        <v>0</v>
      </c>
      <c r="K29" s="12">
        <f>'8C1'!K31+'8C2'!N31+'8C3'!N31+'8C4'!N31</f>
        <v>0</v>
      </c>
      <c r="L29" s="12">
        <f>'8C1'!L31+'8C2'!P31+'8C3'!P31+'8C4'!P31</f>
        <v>0</v>
      </c>
      <c r="M29" s="12">
        <f>'8C1'!M31+'8C2'!R31+'8C3'!R31+'8C4'!R31</f>
        <v>0</v>
      </c>
      <c r="N29" s="12">
        <f t="shared" si="0"/>
        <v>0</v>
      </c>
      <c r="O29" s="12">
        <f>'8C1'!O31+'8C2'!V31+'8C3'!V31+'8C4'!V31</f>
        <v>0</v>
      </c>
      <c r="P29" s="12">
        <f>'8C1'!P31+'8C2'!X31+'8C3'!X31+'8C4'!X31</f>
        <v>0</v>
      </c>
    </row>
    <row r="30" spans="1:16" x14ac:dyDescent="0.2">
      <c r="A30" s="192"/>
      <c r="B30" s="190"/>
      <c r="C30" s="193" t="s">
        <v>37</v>
      </c>
      <c r="D30" s="190" t="s">
        <v>278</v>
      </c>
      <c r="E30" s="190"/>
      <c r="F30" s="65"/>
      <c r="G30" s="146" t="s">
        <v>607</v>
      </c>
      <c r="H30" s="88"/>
      <c r="I30" s="12">
        <f>'8C1'!I32+'8C2'!J32+'8C3'!J32+'8C4'!J32</f>
        <v>0</v>
      </c>
      <c r="J30" s="12">
        <f>'8C1'!J32+'8C2'!L32+'8C3'!L32+'8C4'!L32</f>
        <v>0</v>
      </c>
      <c r="K30" s="12">
        <f>'8C1'!K32+'8C2'!N32+'8C3'!N32+'8C4'!N32</f>
        <v>0</v>
      </c>
      <c r="L30" s="12">
        <f>'8C1'!L32+'8C2'!P32+'8C3'!P32+'8C4'!P32</f>
        <v>0</v>
      </c>
      <c r="M30" s="12">
        <f>'8C1'!M32+'8C2'!R32+'8C3'!R32+'8C4'!R32</f>
        <v>0</v>
      </c>
      <c r="N30" s="12">
        <f t="shared" si="0"/>
        <v>0</v>
      </c>
      <c r="O30" s="12">
        <f>'8C1'!O32+'8C2'!V32+'8C3'!V32+'8C4'!V32</f>
        <v>0</v>
      </c>
      <c r="P30" s="12">
        <f>'8C1'!P32+'8C2'!X32+'8C3'!X32+'8C4'!X32</f>
        <v>0</v>
      </c>
    </row>
    <row r="31" spans="1:16" x14ac:dyDescent="0.2">
      <c r="A31" s="191" t="s">
        <v>31</v>
      </c>
      <c r="B31" s="189" t="s">
        <v>288</v>
      </c>
      <c r="C31" s="190"/>
      <c r="D31" s="190"/>
      <c r="E31" s="190"/>
      <c r="F31" s="65"/>
      <c r="G31" s="144" t="s">
        <v>608</v>
      </c>
      <c r="H31" s="88"/>
      <c r="I31" s="12">
        <f>'8C1'!I33+'8C2'!J33+'8C3'!J33+'8C4'!J33</f>
        <v>0</v>
      </c>
      <c r="J31" s="12">
        <f>'8C1'!J33+'8C2'!L33+'8C3'!L33+'8C4'!L33</f>
        <v>0</v>
      </c>
      <c r="K31" s="12">
        <f>'8C1'!K33+'8C2'!N33+'8C3'!N33+'8C4'!N33</f>
        <v>0</v>
      </c>
      <c r="L31" s="12">
        <f>'8C1'!L33+'8C2'!P33+'8C3'!P33+'8C4'!P33</f>
        <v>0</v>
      </c>
      <c r="M31" s="12">
        <f>'8C1'!M33+'8C2'!R33+'8C3'!R33+'8C4'!R33</f>
        <v>0</v>
      </c>
      <c r="N31" s="12">
        <f t="shared" si="0"/>
        <v>0</v>
      </c>
      <c r="O31" s="12">
        <f>'8C1'!O33+'8C2'!V33+'8C3'!V33+'8C4'!V33</f>
        <v>0</v>
      </c>
      <c r="P31" s="12">
        <f>'8C1'!P33+'8C2'!X33+'8C3'!X33+'8C4'!X33</f>
        <v>0</v>
      </c>
    </row>
    <row r="32" spans="1:16" x14ac:dyDescent="0.2">
      <c r="A32" s="192"/>
      <c r="B32" s="190" t="s">
        <v>267</v>
      </c>
      <c r="C32" s="190" t="s">
        <v>290</v>
      </c>
      <c r="D32" s="190"/>
      <c r="E32" s="190"/>
      <c r="F32" s="65"/>
      <c r="G32" s="144" t="s">
        <v>609</v>
      </c>
      <c r="H32" s="88"/>
      <c r="I32" s="12">
        <f>'8C1'!I34+'8C2'!J34+'8C3'!J34+'8C4'!J34</f>
        <v>0</v>
      </c>
      <c r="J32" s="12">
        <f>'8C1'!J34+'8C2'!L34+'8C3'!L34+'8C4'!L34</f>
        <v>0</v>
      </c>
      <c r="K32" s="12">
        <f>'8C1'!K34+'8C2'!N34+'8C3'!N34+'8C4'!N34</f>
        <v>0</v>
      </c>
      <c r="L32" s="12">
        <f>'8C1'!L34+'8C2'!P34+'8C3'!P34+'8C4'!P34</f>
        <v>0</v>
      </c>
      <c r="M32" s="12">
        <f>'8C1'!M34+'8C2'!R34+'8C3'!R34+'8C4'!R34</f>
        <v>0</v>
      </c>
      <c r="N32" s="12">
        <f t="shared" si="0"/>
        <v>0</v>
      </c>
      <c r="O32" s="12">
        <f>'8C1'!O34+'8C2'!V34+'8C3'!V34+'8C4'!V34</f>
        <v>0</v>
      </c>
      <c r="P32" s="12">
        <f>'8C1'!P34+'8C2'!X34+'8C3'!X34+'8C4'!X34</f>
        <v>0</v>
      </c>
    </row>
    <row r="33" spans="1:16" x14ac:dyDescent="0.2">
      <c r="A33" s="192"/>
      <c r="B33" s="190" t="s">
        <v>60</v>
      </c>
      <c r="C33" s="190" t="s">
        <v>292</v>
      </c>
      <c r="D33" s="190"/>
      <c r="E33" s="190"/>
      <c r="F33" s="65"/>
      <c r="G33" s="144" t="s">
        <v>610</v>
      </c>
      <c r="H33" s="88"/>
      <c r="I33" s="12">
        <f>'8C1'!I35+'8C2'!J35+'8C3'!J35+'8C4'!J35</f>
        <v>0</v>
      </c>
      <c r="J33" s="12">
        <f>'8C1'!J35+'8C2'!L35+'8C3'!L35+'8C4'!L35</f>
        <v>0</v>
      </c>
      <c r="K33" s="12">
        <f>'8C1'!K35+'8C2'!N35+'8C3'!N35+'8C4'!N35</f>
        <v>0</v>
      </c>
      <c r="L33" s="12">
        <f>'8C1'!L35+'8C2'!P35+'8C3'!P35+'8C4'!P35</f>
        <v>0</v>
      </c>
      <c r="M33" s="12">
        <f>'8C1'!M35+'8C2'!R35+'8C3'!R35+'8C4'!R35</f>
        <v>0</v>
      </c>
      <c r="N33" s="12">
        <f t="shared" si="0"/>
        <v>0</v>
      </c>
      <c r="O33" s="12">
        <f>'8C1'!O35+'8C2'!V35+'8C3'!V35+'8C4'!V35</f>
        <v>0</v>
      </c>
      <c r="P33" s="12">
        <f>'8C1'!P35+'8C2'!X35+'8C3'!X35+'8C4'!X35</f>
        <v>0</v>
      </c>
    </row>
    <row r="34" spans="1:16" x14ac:dyDescent="0.2">
      <c r="A34" s="192"/>
      <c r="B34" s="190" t="s">
        <v>187</v>
      </c>
      <c r="C34" s="190" t="s">
        <v>38</v>
      </c>
      <c r="D34" s="190"/>
      <c r="E34" s="190"/>
      <c r="F34" s="65"/>
      <c r="G34" s="144" t="s">
        <v>611</v>
      </c>
      <c r="H34" s="88"/>
      <c r="I34" s="12">
        <f>'8C1'!I36+'8C2'!J36+'8C3'!J36+'8C4'!J36</f>
        <v>0</v>
      </c>
      <c r="J34" s="12">
        <f>'8C1'!J36+'8C2'!L36+'8C3'!L36+'8C4'!L36</f>
        <v>0</v>
      </c>
      <c r="K34" s="12">
        <f>'8C1'!K36+'8C2'!N36+'8C3'!N36+'8C4'!N36</f>
        <v>0</v>
      </c>
      <c r="L34" s="12">
        <f>'8C1'!L36+'8C2'!P36+'8C3'!P36+'8C4'!P36</f>
        <v>0</v>
      </c>
      <c r="M34" s="12">
        <f>'8C1'!M36+'8C2'!R36+'8C3'!R36+'8C4'!R36</f>
        <v>0</v>
      </c>
      <c r="N34" s="12">
        <f t="shared" si="0"/>
        <v>0</v>
      </c>
      <c r="O34" s="12">
        <f>'8C1'!O36+'8C2'!V36+'8C3'!V36+'8C4'!V36</f>
        <v>0</v>
      </c>
      <c r="P34" s="12">
        <f>'8C1'!P36+'8C2'!X36+'8C3'!X36+'8C4'!X36</f>
        <v>0</v>
      </c>
    </row>
    <row r="35" spans="1:16" x14ac:dyDescent="0.2">
      <c r="A35" s="192"/>
      <c r="B35" s="190"/>
      <c r="C35" s="193" t="s">
        <v>16</v>
      </c>
      <c r="D35" s="190" t="s">
        <v>224</v>
      </c>
      <c r="E35" s="190"/>
      <c r="F35" s="65"/>
      <c r="G35" s="144" t="s">
        <v>612</v>
      </c>
      <c r="H35" s="88"/>
      <c r="I35" s="12">
        <f>'8C1'!I37+'8C2'!J37+'8C3'!J37+'8C4'!J37</f>
        <v>0</v>
      </c>
      <c r="J35" s="12">
        <f>'8C1'!J37+'8C2'!L37+'8C3'!L37+'8C4'!L37</f>
        <v>0</v>
      </c>
      <c r="K35" s="12">
        <f>'8C1'!K37+'8C2'!N37+'8C3'!N37+'8C4'!N37</f>
        <v>0</v>
      </c>
      <c r="L35" s="12">
        <f>'8C1'!L37+'8C2'!P37+'8C3'!P37+'8C4'!P37</f>
        <v>0</v>
      </c>
      <c r="M35" s="12">
        <f>'8C1'!M37+'8C2'!R37+'8C3'!R37+'8C4'!R37</f>
        <v>0</v>
      </c>
      <c r="N35" s="12">
        <f t="shared" si="0"/>
        <v>0</v>
      </c>
      <c r="O35" s="12">
        <f>'8C1'!O37+'8C2'!V37+'8C3'!V37+'8C4'!V37</f>
        <v>0</v>
      </c>
      <c r="P35" s="12">
        <f>'8C1'!P37+'8C2'!X37+'8C3'!X37+'8C4'!X37</f>
        <v>0</v>
      </c>
    </row>
    <row r="36" spans="1:16" x14ac:dyDescent="0.2">
      <c r="A36" s="192"/>
      <c r="B36" s="190"/>
      <c r="C36" s="193" t="s">
        <v>37</v>
      </c>
      <c r="D36" s="198" t="s">
        <v>46</v>
      </c>
      <c r="E36" s="190"/>
      <c r="F36" s="65"/>
      <c r="G36" s="144" t="s">
        <v>613</v>
      </c>
      <c r="H36" s="88"/>
      <c r="I36" s="12">
        <f>'8C1'!I38+'8C2'!J38+'8C3'!J38+'8C4'!J38</f>
        <v>0</v>
      </c>
      <c r="J36" s="12">
        <f>'8C1'!J38+'8C2'!L38+'8C3'!L38+'8C4'!L38</f>
        <v>0</v>
      </c>
      <c r="K36" s="12">
        <f>'8C1'!K38+'8C2'!N38+'8C3'!N38+'8C4'!N38</f>
        <v>0</v>
      </c>
      <c r="L36" s="12">
        <f>'8C1'!L38+'8C2'!P38+'8C3'!P38+'8C4'!P38</f>
        <v>0</v>
      </c>
      <c r="M36" s="12">
        <f>'8C1'!M38+'8C2'!R38+'8C3'!R38+'8C4'!R38</f>
        <v>0</v>
      </c>
      <c r="N36" s="12">
        <f t="shared" si="0"/>
        <v>0</v>
      </c>
      <c r="O36" s="12">
        <f>'8C1'!O38+'8C2'!V38+'8C3'!V38+'8C4'!V38</f>
        <v>0</v>
      </c>
      <c r="P36" s="12">
        <f>'8C1'!P38+'8C2'!X38+'8C3'!X38+'8C4'!X38</f>
        <v>0</v>
      </c>
    </row>
    <row r="37" spans="1:16" x14ac:dyDescent="0.2">
      <c r="A37" s="192"/>
      <c r="B37" s="190" t="s">
        <v>204</v>
      </c>
      <c r="C37" s="190" t="s">
        <v>297</v>
      </c>
      <c r="D37" s="190"/>
      <c r="E37" s="190"/>
      <c r="F37" s="65"/>
      <c r="G37" s="144" t="s">
        <v>614</v>
      </c>
      <c r="H37" s="88"/>
      <c r="I37" s="12">
        <f>'8C1'!I39+'8C2'!J39+'8C3'!J39+'8C4'!J39</f>
        <v>0</v>
      </c>
      <c r="J37" s="12">
        <f>'8C1'!J39+'8C2'!L39+'8C3'!L39+'8C4'!L39</f>
        <v>0</v>
      </c>
      <c r="K37" s="12">
        <f>'8C1'!K39+'8C2'!N39+'8C3'!N39+'8C4'!N39</f>
        <v>0</v>
      </c>
      <c r="L37" s="12">
        <f>'8C1'!L39+'8C2'!P39+'8C3'!P39+'8C4'!P39</f>
        <v>0</v>
      </c>
      <c r="M37" s="12">
        <f>'8C1'!M39+'8C2'!R39+'8C3'!R39+'8C4'!R39</f>
        <v>0</v>
      </c>
      <c r="N37" s="12">
        <f t="shared" si="0"/>
        <v>0</v>
      </c>
      <c r="O37" s="12">
        <f>'8C1'!O39+'8C2'!V39+'8C3'!V39+'8C4'!V39</f>
        <v>0</v>
      </c>
      <c r="P37" s="12">
        <f>'8C1'!P39+'8C2'!X39+'8C3'!X39+'8C4'!X39</f>
        <v>0</v>
      </c>
    </row>
    <row r="38" spans="1:16" x14ac:dyDescent="0.2">
      <c r="A38" s="199" t="s">
        <v>34</v>
      </c>
      <c r="B38" s="200" t="s">
        <v>299</v>
      </c>
      <c r="C38" s="198"/>
      <c r="D38" s="190"/>
      <c r="E38" s="190"/>
      <c r="F38" s="65"/>
      <c r="G38" s="144" t="s">
        <v>615</v>
      </c>
      <c r="H38" s="88"/>
      <c r="I38" s="12">
        <f>'8C1'!I40+'8C2'!J40+'8C3'!J40+'8C4'!J40</f>
        <v>0</v>
      </c>
      <c r="J38" s="12">
        <f>'8C1'!J40+'8C2'!L40+'8C3'!L40+'8C4'!L40</f>
        <v>0</v>
      </c>
      <c r="K38" s="12">
        <f>'8C1'!K40+'8C2'!N40+'8C3'!N40+'8C4'!N40</f>
        <v>0</v>
      </c>
      <c r="L38" s="12">
        <f>'8C1'!L40+'8C2'!P40+'8C3'!P40+'8C4'!P40</f>
        <v>0</v>
      </c>
      <c r="M38" s="12">
        <f>'8C1'!M40+'8C2'!R40+'8C3'!R40+'8C4'!R40</f>
        <v>0</v>
      </c>
      <c r="N38" s="12">
        <f t="shared" si="0"/>
        <v>0</v>
      </c>
      <c r="O38" s="12">
        <f>'8C1'!O40+'8C2'!V40+'8C3'!V40+'8C4'!V40</f>
        <v>0</v>
      </c>
      <c r="P38" s="12">
        <f>'8C1'!P40+'8C2'!X40+'8C3'!X40+'8C4'!X40</f>
        <v>0</v>
      </c>
    </row>
    <row r="39" spans="1:16" x14ac:dyDescent="0.2">
      <c r="A39" s="206" t="s">
        <v>717</v>
      </c>
      <c r="B39" s="207"/>
      <c r="C39" s="207"/>
      <c r="D39" s="190"/>
      <c r="E39" s="190"/>
      <c r="F39" s="65"/>
      <c r="G39" s="144" t="s">
        <v>616</v>
      </c>
      <c r="H39" s="88"/>
      <c r="I39" s="12">
        <f>'8C1'!I41+'8C2'!J41+'8C3'!J41+'8C4'!J41</f>
        <v>0</v>
      </c>
      <c r="J39" s="12">
        <f>'8C1'!J41+'8C2'!L41+'8C3'!L41+'8C4'!L41</f>
        <v>0</v>
      </c>
      <c r="K39" s="12">
        <f>'8C1'!K41+'8C2'!N41+'8C3'!N41+'8C4'!N41</f>
        <v>0</v>
      </c>
      <c r="L39" s="12">
        <f>'8C1'!L41+'8C2'!P41+'8C3'!P41+'8C4'!P41</f>
        <v>0</v>
      </c>
      <c r="M39" s="12">
        <f>'8C1'!M41+'8C2'!R41+'8C3'!R41+'8C4'!R41</f>
        <v>0</v>
      </c>
      <c r="N39" s="12">
        <f t="shared" si="0"/>
        <v>0</v>
      </c>
      <c r="O39" s="12">
        <f>'8C1'!O41+'8C2'!V41+'8C3'!V41+'8C4'!V41</f>
        <v>0</v>
      </c>
      <c r="P39" s="12">
        <f>'8C1'!P41+'8C2'!X41+'8C3'!X41+'8C4'!X41</f>
        <v>0</v>
      </c>
    </row>
    <row r="40" spans="1:16" x14ac:dyDescent="0.2">
      <c r="G40" s="89" t="s">
        <v>321</v>
      </c>
    </row>
  </sheetData>
  <sheetProtection password="E858" sheet="1" objects="1" scenarios="1" selectLockedCells="1"/>
  <mergeCells count="16">
    <mergeCell ref="A9:P9"/>
    <mergeCell ref="K7:K8"/>
    <mergeCell ref="L7:L8"/>
    <mergeCell ref="M7:M8"/>
    <mergeCell ref="N7:N8"/>
    <mergeCell ref="A7:F8"/>
    <mergeCell ref="G7:G8"/>
    <mergeCell ref="I7:I8"/>
    <mergeCell ref="J7:J8"/>
    <mergeCell ref="O7:O8"/>
    <mergeCell ref="P7:P8"/>
    <mergeCell ref="A1:P1"/>
    <mergeCell ref="A2:P2"/>
    <mergeCell ref="A3:P3"/>
    <mergeCell ref="A4:P4"/>
    <mergeCell ref="H7:H8"/>
  </mergeCells>
  <phoneticPr fontId="2" type="noConversion"/>
  <dataValidations count="2">
    <dataValidation allowBlank="1" showInputMessage="1" sqref="I11:L39 N11:P39"/>
    <dataValidation type="decimal" allowBlank="1" showInputMessage="1" sqref="M11:M39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8c&amp;"Arial,Regular"&amp;10&amp;U
&amp;"Arial,Bold"&amp;8Page &amp;P of &amp;N&amp;C&amp;"Arial,Bold"&amp;8 MAXIMUM SAVINGS BANK, INC.  [ 03-070011 ]
 As of: June 30, 2019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P42"/>
  <sheetViews>
    <sheetView zoomScale="75" workbookViewId="0">
      <pane xSplit="8" ySplit="9" topLeftCell="M10" activePane="bottomRight" state="frozen"/>
      <selection activeCell="I14" sqref="I14"/>
      <selection pane="topRight" activeCell="I14" sqref="I14"/>
      <selection pane="bottomLeft" activeCell="I14" sqref="I14"/>
      <selection pane="bottomRight" activeCell="F17" sqref="F17"/>
    </sheetView>
  </sheetViews>
  <sheetFormatPr defaultRowHeight="12.75" x14ac:dyDescent="0.2"/>
  <cols>
    <col min="1" max="5" width="2.7109375" customWidth="1"/>
    <col min="6" max="6" width="24" customWidth="1"/>
    <col min="7" max="7" width="18.42578125" customWidth="1"/>
    <col min="8" max="8" width="10.85546875" customWidth="1"/>
    <col min="9" max="16" width="25.7109375" customWidth="1"/>
  </cols>
  <sheetData>
    <row r="1" spans="1:16" s="124" customFormat="1" x14ac:dyDescent="0.2">
      <c r="A1" s="310" t="s">
        <v>457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</row>
    <row r="2" spans="1:16" s="124" customFormat="1" x14ac:dyDescent="0.2">
      <c r="A2" s="310" t="s">
        <v>253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</row>
    <row r="3" spans="1:16" s="124" customFormat="1" x14ac:dyDescent="0.2">
      <c r="A3" s="310" t="s">
        <v>5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</row>
    <row r="4" spans="1:16" s="124" customFormat="1" x14ac:dyDescent="0.2">
      <c r="A4" s="310" t="s">
        <v>1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</row>
    <row r="5" spans="1:16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6" x14ac:dyDescent="0.2">
      <c r="L6" s="1"/>
      <c r="M6" s="1"/>
      <c r="N6" s="1"/>
      <c r="O6" s="1"/>
      <c r="P6" s="1"/>
    </row>
    <row r="7" spans="1:16" x14ac:dyDescent="0.2">
      <c r="A7" s="315" t="s">
        <v>2</v>
      </c>
      <c r="B7" s="316"/>
      <c r="C7" s="316"/>
      <c r="D7" s="316"/>
      <c r="E7" s="316"/>
      <c r="F7" s="317"/>
      <c r="G7" s="308" t="s">
        <v>3</v>
      </c>
      <c r="H7" s="290" t="s">
        <v>554</v>
      </c>
      <c r="I7" s="305" t="s">
        <v>254</v>
      </c>
      <c r="J7" s="304" t="s">
        <v>255</v>
      </c>
      <c r="K7" s="304" t="s">
        <v>473</v>
      </c>
      <c r="L7" s="304" t="s">
        <v>474</v>
      </c>
      <c r="M7" s="303" t="s">
        <v>258</v>
      </c>
      <c r="N7" s="303" t="s">
        <v>259</v>
      </c>
      <c r="O7" s="304" t="s">
        <v>260</v>
      </c>
      <c r="P7" s="303" t="s">
        <v>261</v>
      </c>
    </row>
    <row r="8" spans="1:16" x14ac:dyDescent="0.2">
      <c r="A8" s="318"/>
      <c r="B8" s="319"/>
      <c r="C8" s="319"/>
      <c r="D8" s="319"/>
      <c r="E8" s="319"/>
      <c r="F8" s="320"/>
      <c r="G8" s="309"/>
      <c r="H8" s="291"/>
      <c r="I8" s="306"/>
      <c r="J8" s="307"/>
      <c r="K8" s="307"/>
      <c r="L8" s="291"/>
      <c r="M8" s="291"/>
      <c r="N8" s="291"/>
      <c r="O8" s="291"/>
      <c r="P8" s="291"/>
    </row>
    <row r="9" spans="1:16" x14ac:dyDescent="0.2">
      <c r="A9" s="312" t="s">
        <v>262</v>
      </c>
      <c r="B9" s="313"/>
      <c r="C9" s="313"/>
      <c r="D9" s="313"/>
      <c r="E9" s="313"/>
      <c r="F9" s="313"/>
      <c r="G9" s="313"/>
      <c r="H9" s="313"/>
      <c r="I9" s="313"/>
      <c r="J9" s="313"/>
      <c r="K9" s="313"/>
      <c r="L9" s="313"/>
      <c r="M9" s="313"/>
      <c r="N9" s="313"/>
      <c r="O9" s="313"/>
      <c r="P9" s="314"/>
    </row>
    <row r="10" spans="1:16" x14ac:dyDescent="0.2">
      <c r="A10" s="189" t="s">
        <v>263</v>
      </c>
      <c r="B10" s="190"/>
      <c r="C10" s="190"/>
      <c r="D10" s="190"/>
      <c r="E10" s="190"/>
      <c r="F10" s="65"/>
      <c r="G10" s="138"/>
      <c r="H10" s="65"/>
      <c r="I10" s="67"/>
      <c r="J10" s="67"/>
      <c r="K10" s="67"/>
      <c r="L10" s="67"/>
      <c r="M10" s="67"/>
      <c r="N10" s="67"/>
      <c r="O10" s="67"/>
      <c r="P10" s="67"/>
    </row>
    <row r="11" spans="1:16" x14ac:dyDescent="0.2">
      <c r="A11" s="191" t="s">
        <v>265</v>
      </c>
      <c r="B11" s="189" t="s">
        <v>11</v>
      </c>
      <c r="C11" s="190"/>
      <c r="D11" s="190"/>
      <c r="E11" s="190"/>
      <c r="F11" s="65"/>
      <c r="G11" s="144" t="s">
        <v>596</v>
      </c>
      <c r="H11" s="65"/>
      <c r="I11" s="12">
        <f>SUM(I12,I24,I25,I28)</f>
        <v>0</v>
      </c>
      <c r="J11" s="12">
        <f>SUM(J12,J24,J25,J28)</f>
        <v>0</v>
      </c>
      <c r="K11" s="12">
        <f>SUM(K12,K24,K25,K28)</f>
        <v>0</v>
      </c>
      <c r="L11" s="12">
        <f>SUM(L12,L24,L25,L28)</f>
        <v>0</v>
      </c>
      <c r="M11" s="12">
        <f>SUM(M12,M24,M25,M28)</f>
        <v>0</v>
      </c>
      <c r="N11" s="12">
        <f t="shared" ref="N11:N32" si="0">I11-J11+K11-L11+M11</f>
        <v>0</v>
      </c>
      <c r="O11" s="12">
        <f>SUM(O12,O24,O25,O28)</f>
        <v>0</v>
      </c>
      <c r="P11" s="12">
        <f>SUM(P12,P24,P25,P28)</f>
        <v>0</v>
      </c>
    </row>
    <row r="12" spans="1:16" x14ac:dyDescent="0.2">
      <c r="A12" s="192"/>
      <c r="B12" s="190" t="s">
        <v>267</v>
      </c>
      <c r="C12" s="190" t="s">
        <v>514</v>
      </c>
      <c r="D12" s="190"/>
      <c r="E12" s="190"/>
      <c r="F12" s="65"/>
      <c r="G12" s="144" t="s">
        <v>597</v>
      </c>
      <c r="H12" s="65"/>
      <c r="I12" s="12">
        <f>SUM(I13,I19,I20)</f>
        <v>0</v>
      </c>
      <c r="J12" s="12">
        <f>SUM(J13,J19,J20)</f>
        <v>0</v>
      </c>
      <c r="K12" s="12">
        <f>SUM(K13,K19,K20)</f>
        <v>0</v>
      </c>
      <c r="L12" s="12">
        <f>SUM(L13,L19,L20)</f>
        <v>0</v>
      </c>
      <c r="M12" s="12">
        <f>SUM(M13,M19,M20)</f>
        <v>0</v>
      </c>
      <c r="N12" s="12">
        <f t="shared" si="0"/>
        <v>0</v>
      </c>
      <c r="O12" s="12">
        <f>SUM(O13,O19,O20)</f>
        <v>0</v>
      </c>
      <c r="P12" s="12">
        <f>SUM(P13,P19,P20)</f>
        <v>0</v>
      </c>
    </row>
    <row r="13" spans="1:16" x14ac:dyDescent="0.2">
      <c r="A13" s="192"/>
      <c r="B13" s="190"/>
      <c r="C13" s="193" t="s">
        <v>16</v>
      </c>
      <c r="D13" s="190" t="s">
        <v>20</v>
      </c>
      <c r="E13" s="190"/>
      <c r="F13" s="65"/>
      <c r="G13" s="144" t="s">
        <v>598</v>
      </c>
      <c r="H13" s="65"/>
      <c r="I13" s="68">
        <f>I14+I15+I16</f>
        <v>0</v>
      </c>
      <c r="J13" s="68">
        <f t="shared" ref="J13:P13" si="1">J14+J15+J16</f>
        <v>0</v>
      </c>
      <c r="K13" s="68">
        <f t="shared" si="1"/>
        <v>0</v>
      </c>
      <c r="L13" s="68">
        <f t="shared" si="1"/>
        <v>0</v>
      </c>
      <c r="M13" s="68">
        <f t="shared" si="1"/>
        <v>0</v>
      </c>
      <c r="N13" s="12">
        <f t="shared" si="0"/>
        <v>0</v>
      </c>
      <c r="O13" s="68">
        <f t="shared" si="1"/>
        <v>0</v>
      </c>
      <c r="P13" s="68">
        <f t="shared" si="1"/>
        <v>0</v>
      </c>
    </row>
    <row r="14" spans="1:16" x14ac:dyDescent="0.2">
      <c r="A14" s="192"/>
      <c r="B14" s="190"/>
      <c r="C14" s="193"/>
      <c r="D14" s="194" t="s">
        <v>273</v>
      </c>
      <c r="E14" s="194" t="s">
        <v>515</v>
      </c>
      <c r="F14" s="195"/>
      <c r="G14" s="145" t="s">
        <v>540</v>
      </c>
      <c r="H14" s="65"/>
      <c r="I14" s="134"/>
      <c r="J14" s="134"/>
      <c r="K14" s="134"/>
      <c r="L14" s="134"/>
      <c r="M14" s="134"/>
      <c r="N14" s="107"/>
      <c r="O14" s="134"/>
      <c r="P14" s="134"/>
    </row>
    <row r="15" spans="1:16" x14ac:dyDescent="0.2">
      <c r="A15" s="192"/>
      <c r="B15" s="190"/>
      <c r="C15" s="193"/>
      <c r="D15" s="194" t="s">
        <v>275</v>
      </c>
      <c r="E15" s="196" t="s">
        <v>517</v>
      </c>
      <c r="F15" s="195"/>
      <c r="G15" s="145" t="s">
        <v>541</v>
      </c>
      <c r="H15" s="65"/>
      <c r="I15" s="134"/>
      <c r="J15" s="134"/>
      <c r="K15" s="134"/>
      <c r="L15" s="134"/>
      <c r="M15" s="134"/>
      <c r="N15" s="107"/>
      <c r="O15" s="134"/>
      <c r="P15" s="134"/>
    </row>
    <row r="16" spans="1:16" x14ac:dyDescent="0.2">
      <c r="A16" s="192"/>
      <c r="B16" s="190"/>
      <c r="C16" s="193"/>
      <c r="D16" s="194" t="s">
        <v>277</v>
      </c>
      <c r="E16" s="196" t="s">
        <v>519</v>
      </c>
      <c r="F16" s="195"/>
      <c r="G16" s="145" t="s">
        <v>542</v>
      </c>
      <c r="H16" s="208" t="s">
        <v>508</v>
      </c>
      <c r="I16" s="68">
        <f>SUM(I17:I18)</f>
        <v>0</v>
      </c>
      <c r="J16" s="68">
        <f>SUM(J17:J18)</f>
        <v>0</v>
      </c>
      <c r="K16" s="68">
        <f>SUM(K17:K18)</f>
        <v>0</v>
      </c>
      <c r="L16" s="68">
        <f>SUM(L17:L18)</f>
        <v>0</v>
      </c>
      <c r="M16" s="68">
        <f>SUM(M17:M18)</f>
        <v>0</v>
      </c>
      <c r="N16" s="12">
        <f t="shared" si="0"/>
        <v>0</v>
      </c>
      <c r="O16" s="68">
        <f>SUM(O17:O18)</f>
        <v>0</v>
      </c>
      <c r="P16" s="68">
        <f>SUM(P17:P18)</f>
        <v>0</v>
      </c>
    </row>
    <row r="17" spans="1:16" x14ac:dyDescent="0.2">
      <c r="A17" s="192"/>
      <c r="B17" s="190"/>
      <c r="C17" s="193"/>
      <c r="D17" s="194"/>
      <c r="E17" s="196"/>
      <c r="F17" s="130"/>
      <c r="G17" s="145"/>
      <c r="H17" s="209">
        <v>1</v>
      </c>
      <c r="I17" s="58"/>
      <c r="J17" s="58"/>
      <c r="K17" s="58"/>
      <c r="L17" s="58"/>
      <c r="M17" s="58"/>
      <c r="N17" s="12">
        <f t="shared" si="0"/>
        <v>0</v>
      </c>
      <c r="O17" s="58"/>
      <c r="P17" s="58"/>
    </row>
    <row r="18" spans="1:16" x14ac:dyDescent="0.2">
      <c r="A18" s="192"/>
      <c r="B18" s="190"/>
      <c r="C18" s="193"/>
      <c r="D18" s="194"/>
      <c r="E18" s="196"/>
      <c r="F18" s="195"/>
      <c r="G18" s="145"/>
      <c r="H18" s="210" t="str">
        <f>CHAR(132)</f>
        <v>„</v>
      </c>
      <c r="I18" s="136"/>
      <c r="J18" s="136"/>
      <c r="K18" s="136"/>
      <c r="L18" s="136"/>
      <c r="M18" s="136"/>
      <c r="N18" s="12"/>
      <c r="O18" s="136"/>
      <c r="P18" s="136"/>
    </row>
    <row r="19" spans="1:16" x14ac:dyDescent="0.2">
      <c r="A19" s="192"/>
      <c r="B19" s="190"/>
      <c r="C19" s="193" t="s">
        <v>37</v>
      </c>
      <c r="D19" s="190" t="s">
        <v>23</v>
      </c>
      <c r="E19" s="190"/>
      <c r="F19" s="65"/>
      <c r="G19" s="144" t="s">
        <v>599</v>
      </c>
      <c r="H19" s="65"/>
      <c r="I19" s="50"/>
      <c r="J19" s="50"/>
      <c r="K19" s="50"/>
      <c r="L19" s="50"/>
      <c r="M19" s="50"/>
      <c r="N19" s="12">
        <f t="shared" si="0"/>
        <v>0</v>
      </c>
      <c r="O19" s="50"/>
      <c r="P19" s="50"/>
    </row>
    <row r="20" spans="1:16" x14ac:dyDescent="0.2">
      <c r="A20" s="192"/>
      <c r="B20" s="190"/>
      <c r="C20" s="193" t="s">
        <v>48</v>
      </c>
      <c r="D20" s="190" t="s">
        <v>271</v>
      </c>
      <c r="E20" s="190"/>
      <c r="F20" s="65"/>
      <c r="G20" s="144" t="s">
        <v>600</v>
      </c>
      <c r="H20" s="65"/>
      <c r="I20" s="12">
        <f>SUM(I21,I22,I23)</f>
        <v>0</v>
      </c>
      <c r="J20" s="12">
        <f>SUM(J21,J22,J23)</f>
        <v>0</v>
      </c>
      <c r="K20" s="12">
        <f>SUM(K21,K22,K23)</f>
        <v>0</v>
      </c>
      <c r="L20" s="12">
        <f>SUM(L21,L22,L23)</f>
        <v>0</v>
      </c>
      <c r="M20" s="12">
        <f>SUM(M21,M22,M23)</f>
        <v>0</v>
      </c>
      <c r="N20" s="12">
        <f t="shared" si="0"/>
        <v>0</v>
      </c>
      <c r="O20" s="12">
        <f>SUM(O21,O22,O23)</f>
        <v>0</v>
      </c>
      <c r="P20" s="12">
        <f>SUM(P21,P22,P23)</f>
        <v>0</v>
      </c>
    </row>
    <row r="21" spans="1:16" x14ac:dyDescent="0.2">
      <c r="A21" s="192"/>
      <c r="B21" s="190"/>
      <c r="C21" s="190"/>
      <c r="D21" s="190" t="s">
        <v>273</v>
      </c>
      <c r="E21" s="190" t="s">
        <v>29</v>
      </c>
      <c r="F21" s="65"/>
      <c r="G21" s="144" t="s">
        <v>458</v>
      </c>
      <c r="H21" s="65"/>
      <c r="I21" s="50"/>
      <c r="J21" s="50"/>
      <c r="K21" s="50"/>
      <c r="L21" s="50"/>
      <c r="M21" s="50"/>
      <c r="N21" s="12">
        <f t="shared" si="0"/>
        <v>0</v>
      </c>
      <c r="O21" s="50"/>
      <c r="P21" s="50"/>
    </row>
    <row r="22" spans="1:16" x14ac:dyDescent="0.2">
      <c r="A22" s="192"/>
      <c r="B22" s="190"/>
      <c r="C22" s="190"/>
      <c r="D22" s="190" t="s">
        <v>275</v>
      </c>
      <c r="E22" s="190" t="s">
        <v>32</v>
      </c>
      <c r="F22" s="65"/>
      <c r="G22" s="144" t="s">
        <v>459</v>
      </c>
      <c r="H22" s="65"/>
      <c r="I22" s="50"/>
      <c r="J22" s="50"/>
      <c r="K22" s="50"/>
      <c r="L22" s="50"/>
      <c r="M22" s="50"/>
      <c r="N22" s="12">
        <f t="shared" si="0"/>
        <v>0</v>
      </c>
      <c r="O22" s="50"/>
      <c r="P22" s="50"/>
    </row>
    <row r="23" spans="1:16" x14ac:dyDescent="0.2">
      <c r="A23" s="192"/>
      <c r="B23" s="190"/>
      <c r="C23" s="190"/>
      <c r="D23" s="190" t="s">
        <v>277</v>
      </c>
      <c r="E23" s="190" t="s">
        <v>278</v>
      </c>
      <c r="F23" s="197"/>
      <c r="G23" s="144" t="s">
        <v>460</v>
      </c>
      <c r="H23" s="65"/>
      <c r="I23" s="50"/>
      <c r="J23" s="50"/>
      <c r="K23" s="50"/>
      <c r="L23" s="50"/>
      <c r="M23" s="50"/>
      <c r="N23" s="12">
        <f t="shared" si="0"/>
        <v>0</v>
      </c>
      <c r="O23" s="50"/>
      <c r="P23" s="50"/>
    </row>
    <row r="24" spans="1:16" x14ac:dyDescent="0.2">
      <c r="A24" s="192"/>
      <c r="B24" s="190" t="s">
        <v>60</v>
      </c>
      <c r="C24" s="190" t="s">
        <v>280</v>
      </c>
      <c r="D24" s="190"/>
      <c r="E24" s="190"/>
      <c r="F24" s="197"/>
      <c r="G24" s="144" t="s">
        <v>601</v>
      </c>
      <c r="H24" s="65"/>
      <c r="I24" s="50"/>
      <c r="J24" s="50"/>
      <c r="K24" s="50"/>
      <c r="L24" s="50"/>
      <c r="M24" s="50"/>
      <c r="N24" s="12">
        <f t="shared" si="0"/>
        <v>0</v>
      </c>
      <c r="O24" s="50"/>
      <c r="P24" s="50"/>
    </row>
    <row r="25" spans="1:16" x14ac:dyDescent="0.2">
      <c r="A25" s="192"/>
      <c r="B25" s="190" t="s">
        <v>187</v>
      </c>
      <c r="C25" s="190" t="s">
        <v>38</v>
      </c>
      <c r="D25" s="190"/>
      <c r="E25" s="190"/>
      <c r="F25" s="65"/>
      <c r="G25" s="144" t="s">
        <v>602</v>
      </c>
      <c r="H25" s="65"/>
      <c r="I25" s="12">
        <f>SUM(I26,I27)</f>
        <v>0</v>
      </c>
      <c r="J25" s="12">
        <f>SUM(J26,J27)</f>
        <v>0</v>
      </c>
      <c r="K25" s="12">
        <f>SUM(K26,K27)</f>
        <v>0</v>
      </c>
      <c r="L25" s="12">
        <f>SUM(L26,L27)</f>
        <v>0</v>
      </c>
      <c r="M25" s="12">
        <f>SUM(M26,M27)</f>
        <v>0</v>
      </c>
      <c r="N25" s="12">
        <f t="shared" si="0"/>
        <v>0</v>
      </c>
      <c r="O25" s="12">
        <f>SUM(O26,O27)</f>
        <v>0</v>
      </c>
      <c r="P25" s="12">
        <f>SUM(P26,P27)</f>
        <v>0</v>
      </c>
    </row>
    <row r="26" spans="1:16" x14ac:dyDescent="0.2">
      <c r="A26" s="192"/>
      <c r="B26" s="190"/>
      <c r="C26" s="193" t="s">
        <v>16</v>
      </c>
      <c r="D26" s="190" t="s">
        <v>40</v>
      </c>
      <c r="E26" s="190"/>
      <c r="F26" s="65"/>
      <c r="G26" s="144" t="s">
        <v>603</v>
      </c>
      <c r="H26" s="65"/>
      <c r="I26" s="50"/>
      <c r="J26" s="50"/>
      <c r="K26" s="50"/>
      <c r="L26" s="50"/>
      <c r="M26" s="50"/>
      <c r="N26" s="12">
        <f t="shared" si="0"/>
        <v>0</v>
      </c>
      <c r="O26" s="50"/>
      <c r="P26" s="50"/>
    </row>
    <row r="27" spans="1:16" x14ac:dyDescent="0.2">
      <c r="A27" s="192"/>
      <c r="B27" s="190"/>
      <c r="C27" s="193" t="s">
        <v>37</v>
      </c>
      <c r="D27" s="198" t="s">
        <v>46</v>
      </c>
      <c r="E27" s="190"/>
      <c r="F27" s="65"/>
      <c r="G27" s="144" t="s">
        <v>604</v>
      </c>
      <c r="H27" s="65"/>
      <c r="I27" s="50"/>
      <c r="J27" s="50"/>
      <c r="K27" s="50"/>
      <c r="L27" s="50"/>
      <c r="M27" s="50"/>
      <c r="N27" s="12">
        <f t="shared" si="0"/>
        <v>0</v>
      </c>
      <c r="O27" s="50"/>
      <c r="P27" s="50"/>
    </row>
    <row r="28" spans="1:16" x14ac:dyDescent="0.2">
      <c r="A28" s="192"/>
      <c r="B28" s="190" t="s">
        <v>204</v>
      </c>
      <c r="C28" s="190" t="s">
        <v>49</v>
      </c>
      <c r="D28" s="190"/>
      <c r="E28" s="190"/>
      <c r="F28" s="65"/>
      <c r="G28" s="144" t="s">
        <v>605</v>
      </c>
      <c r="H28" s="65"/>
      <c r="I28" s="12">
        <f>SUM(I29,I32)</f>
        <v>0</v>
      </c>
      <c r="J28" s="12">
        <f>SUM(J29,J32)</f>
        <v>0</v>
      </c>
      <c r="K28" s="12">
        <f>SUM(K29,K32)</f>
        <v>0</v>
      </c>
      <c r="L28" s="12">
        <f>SUM(L29,L32)</f>
        <v>0</v>
      </c>
      <c r="M28" s="12">
        <f>SUM(M29,M32)</f>
        <v>0</v>
      </c>
      <c r="N28" s="12">
        <f t="shared" si="0"/>
        <v>0</v>
      </c>
      <c r="O28" s="12">
        <f>SUM(O29,O32)</f>
        <v>0</v>
      </c>
      <c r="P28" s="12">
        <f>SUM(P29,P32)</f>
        <v>0</v>
      </c>
    </row>
    <row r="29" spans="1:16" x14ac:dyDescent="0.2">
      <c r="A29" s="192"/>
      <c r="B29" s="190"/>
      <c r="C29" s="193" t="s">
        <v>16</v>
      </c>
      <c r="D29" s="190" t="s">
        <v>51</v>
      </c>
      <c r="E29" s="190"/>
      <c r="F29" s="65"/>
      <c r="G29" s="144" t="s">
        <v>606</v>
      </c>
      <c r="H29" s="65"/>
      <c r="I29" s="68">
        <f>I30+I31</f>
        <v>0</v>
      </c>
      <c r="J29" s="68">
        <f t="shared" ref="J29:P29" si="2">J30+J31</f>
        <v>0</v>
      </c>
      <c r="K29" s="68">
        <f t="shared" si="2"/>
        <v>0</v>
      </c>
      <c r="L29" s="68">
        <f t="shared" si="2"/>
        <v>0</v>
      </c>
      <c r="M29" s="68">
        <f t="shared" si="2"/>
        <v>0</v>
      </c>
      <c r="N29" s="12">
        <f t="shared" si="0"/>
        <v>0</v>
      </c>
      <c r="O29" s="68">
        <f t="shared" si="2"/>
        <v>0</v>
      </c>
      <c r="P29" s="68">
        <f t="shared" si="2"/>
        <v>0</v>
      </c>
    </row>
    <row r="30" spans="1:16" x14ac:dyDescent="0.2">
      <c r="A30" s="192"/>
      <c r="B30" s="190"/>
      <c r="C30" s="193"/>
      <c r="D30" s="194" t="s">
        <v>273</v>
      </c>
      <c r="E30" s="194" t="s">
        <v>521</v>
      </c>
      <c r="F30" s="195"/>
      <c r="G30" s="145" t="s">
        <v>543</v>
      </c>
      <c r="H30" s="65"/>
      <c r="I30" s="58"/>
      <c r="J30" s="58"/>
      <c r="K30" s="58"/>
      <c r="L30" s="58"/>
      <c r="M30" s="58"/>
      <c r="N30" s="12">
        <f t="shared" si="0"/>
        <v>0</v>
      </c>
      <c r="O30" s="58"/>
      <c r="P30" s="58"/>
    </row>
    <row r="31" spans="1:16" x14ac:dyDescent="0.2">
      <c r="A31" s="192"/>
      <c r="B31" s="190"/>
      <c r="C31" s="193"/>
      <c r="D31" s="194" t="s">
        <v>275</v>
      </c>
      <c r="E31" s="194" t="s">
        <v>523</v>
      </c>
      <c r="F31" s="195"/>
      <c r="G31" s="145" t="s">
        <v>544</v>
      </c>
      <c r="H31" s="65"/>
      <c r="I31" s="58"/>
      <c r="J31" s="58"/>
      <c r="K31" s="58"/>
      <c r="L31" s="58"/>
      <c r="M31" s="58"/>
      <c r="N31" s="12">
        <f t="shared" si="0"/>
        <v>0</v>
      </c>
      <c r="O31" s="58"/>
      <c r="P31" s="58"/>
    </row>
    <row r="32" spans="1:16" x14ac:dyDescent="0.2">
      <c r="A32" s="192"/>
      <c r="B32" s="190"/>
      <c r="C32" s="193" t="s">
        <v>37</v>
      </c>
      <c r="D32" s="190" t="s">
        <v>278</v>
      </c>
      <c r="E32" s="190"/>
      <c r="F32" s="65"/>
      <c r="G32" s="146" t="s">
        <v>607</v>
      </c>
      <c r="H32" s="65"/>
      <c r="I32" s="50"/>
      <c r="J32" s="50"/>
      <c r="K32" s="50"/>
      <c r="L32" s="50"/>
      <c r="M32" s="50"/>
      <c r="N32" s="12">
        <f t="shared" si="0"/>
        <v>0</v>
      </c>
      <c r="O32" s="50"/>
      <c r="P32" s="50"/>
    </row>
    <row r="33" spans="1:16" x14ac:dyDescent="0.2">
      <c r="A33" s="191" t="s">
        <v>31</v>
      </c>
      <c r="B33" s="189" t="s">
        <v>288</v>
      </c>
      <c r="C33" s="190"/>
      <c r="D33" s="190"/>
      <c r="E33" s="190"/>
      <c r="F33" s="65"/>
      <c r="G33" s="144" t="s">
        <v>608</v>
      </c>
      <c r="H33" s="65"/>
      <c r="I33" s="90"/>
      <c r="J33" s="90"/>
      <c r="K33" s="90"/>
      <c r="L33" s="90"/>
      <c r="M33" s="90"/>
      <c r="N33" s="91"/>
      <c r="O33" s="90"/>
      <c r="P33" s="90"/>
    </row>
    <row r="34" spans="1:16" x14ac:dyDescent="0.2">
      <c r="A34" s="192"/>
      <c r="B34" s="190" t="s">
        <v>267</v>
      </c>
      <c r="C34" s="190" t="s">
        <v>290</v>
      </c>
      <c r="D34" s="190"/>
      <c r="E34" s="190"/>
      <c r="F34" s="65"/>
      <c r="G34" s="144" t="s">
        <v>609</v>
      </c>
      <c r="H34" s="65"/>
      <c r="I34" s="90"/>
      <c r="J34" s="90"/>
      <c r="K34" s="90"/>
      <c r="L34" s="90"/>
      <c r="M34" s="90"/>
      <c r="N34" s="91"/>
      <c r="O34" s="90"/>
      <c r="P34" s="90"/>
    </row>
    <row r="35" spans="1:16" x14ac:dyDescent="0.2">
      <c r="A35" s="192"/>
      <c r="B35" s="190" t="s">
        <v>60</v>
      </c>
      <c r="C35" s="190" t="s">
        <v>292</v>
      </c>
      <c r="D35" s="190"/>
      <c r="E35" s="190"/>
      <c r="F35" s="65"/>
      <c r="G35" s="144" t="s">
        <v>610</v>
      </c>
      <c r="H35" s="65"/>
      <c r="I35" s="90"/>
      <c r="J35" s="90"/>
      <c r="K35" s="90"/>
      <c r="L35" s="90"/>
      <c r="M35" s="90"/>
      <c r="N35" s="91"/>
      <c r="O35" s="90"/>
      <c r="P35" s="90"/>
    </row>
    <row r="36" spans="1:16" x14ac:dyDescent="0.2">
      <c r="A36" s="192"/>
      <c r="B36" s="190" t="s">
        <v>187</v>
      </c>
      <c r="C36" s="190" t="s">
        <v>38</v>
      </c>
      <c r="D36" s="190"/>
      <c r="E36" s="190"/>
      <c r="F36" s="65"/>
      <c r="G36" s="144" t="s">
        <v>611</v>
      </c>
      <c r="H36" s="65"/>
      <c r="I36" s="90"/>
      <c r="J36" s="90"/>
      <c r="K36" s="90"/>
      <c r="L36" s="90"/>
      <c r="M36" s="90"/>
      <c r="N36" s="91"/>
      <c r="O36" s="90"/>
      <c r="P36" s="90"/>
    </row>
    <row r="37" spans="1:16" x14ac:dyDescent="0.2">
      <c r="A37" s="192"/>
      <c r="B37" s="190"/>
      <c r="C37" s="193" t="s">
        <v>16</v>
      </c>
      <c r="D37" s="190" t="s">
        <v>224</v>
      </c>
      <c r="E37" s="190"/>
      <c r="F37" s="65"/>
      <c r="G37" s="144" t="s">
        <v>612</v>
      </c>
      <c r="H37" s="65"/>
      <c r="I37" s="90"/>
      <c r="J37" s="90"/>
      <c r="K37" s="90"/>
      <c r="L37" s="90"/>
      <c r="M37" s="90"/>
      <c r="N37" s="91"/>
      <c r="O37" s="90"/>
      <c r="P37" s="90"/>
    </row>
    <row r="38" spans="1:16" x14ac:dyDescent="0.2">
      <c r="A38" s="192"/>
      <c r="B38" s="190"/>
      <c r="C38" s="193" t="s">
        <v>37</v>
      </c>
      <c r="D38" s="198" t="s">
        <v>46</v>
      </c>
      <c r="E38" s="190"/>
      <c r="F38" s="65"/>
      <c r="G38" s="144" t="s">
        <v>613</v>
      </c>
      <c r="H38" s="65"/>
      <c r="I38" s="90"/>
      <c r="J38" s="90"/>
      <c r="K38" s="90"/>
      <c r="L38" s="90"/>
      <c r="M38" s="90"/>
      <c r="N38" s="91"/>
      <c r="O38" s="90"/>
      <c r="P38" s="90"/>
    </row>
    <row r="39" spans="1:16" x14ac:dyDescent="0.2">
      <c r="A39" s="192"/>
      <c r="B39" s="190" t="s">
        <v>204</v>
      </c>
      <c r="C39" s="190" t="s">
        <v>297</v>
      </c>
      <c r="D39" s="190"/>
      <c r="E39" s="190"/>
      <c r="F39" s="65"/>
      <c r="G39" s="144" t="s">
        <v>614</v>
      </c>
      <c r="H39" s="65"/>
      <c r="I39" s="90"/>
      <c r="J39" s="90"/>
      <c r="K39" s="90"/>
      <c r="L39" s="90"/>
      <c r="M39" s="90"/>
      <c r="N39" s="91"/>
      <c r="O39" s="90"/>
      <c r="P39" s="90"/>
    </row>
    <row r="40" spans="1:16" x14ac:dyDescent="0.2">
      <c r="A40" s="199" t="s">
        <v>34</v>
      </c>
      <c r="B40" s="200" t="s">
        <v>299</v>
      </c>
      <c r="C40" s="198"/>
      <c r="D40" s="190"/>
      <c r="E40" s="190"/>
      <c r="F40" s="65"/>
      <c r="G40" s="144" t="s">
        <v>615</v>
      </c>
      <c r="H40" s="65"/>
      <c r="I40" s="112"/>
      <c r="J40" s="112"/>
      <c r="K40" s="112"/>
      <c r="L40" s="112"/>
      <c r="M40" s="112"/>
      <c r="N40" s="12">
        <f>SUM(I40-J40+K40-L40+M40)</f>
        <v>0</v>
      </c>
      <c r="O40" s="112"/>
      <c r="P40" s="58"/>
    </row>
    <row r="41" spans="1:16" x14ac:dyDescent="0.2">
      <c r="A41" s="206" t="s">
        <v>717</v>
      </c>
      <c r="B41" s="207"/>
      <c r="C41" s="207"/>
      <c r="D41" s="190"/>
      <c r="E41" s="190"/>
      <c r="F41" s="65"/>
      <c r="G41" s="144" t="s">
        <v>616</v>
      </c>
      <c r="H41" s="65"/>
      <c r="I41" s="12">
        <f>SUM(I11,I33,I40)</f>
        <v>0</v>
      </c>
      <c r="J41" s="12">
        <f>SUM(J11,J33,J40)</f>
        <v>0</v>
      </c>
      <c r="K41" s="12">
        <f>SUM(K11,K33,K40)</f>
        <v>0</v>
      </c>
      <c r="L41" s="12">
        <f>SUM(L11,L33,L40)</f>
        <v>0</v>
      </c>
      <c r="M41" s="12">
        <f>SUM(M11,M33,M40)</f>
        <v>0</v>
      </c>
      <c r="N41" s="12">
        <f>SUM(I41-J41+K41-L41+M41)</f>
        <v>0</v>
      </c>
      <c r="O41" s="12">
        <f>SUM(O11,O33,O40)</f>
        <v>0</v>
      </c>
      <c r="P41" s="12">
        <f>SUM(P11,P33,P40)</f>
        <v>0</v>
      </c>
    </row>
    <row r="42" spans="1:16" x14ac:dyDescent="0.2">
      <c r="G42" s="89" t="s">
        <v>321</v>
      </c>
    </row>
  </sheetData>
  <sheetProtection password="B244" sheet="1" objects="1" scenarios="1" selectLockedCells="1"/>
  <mergeCells count="16">
    <mergeCell ref="P7:P8"/>
    <mergeCell ref="A1:P1"/>
    <mergeCell ref="A2:P2"/>
    <mergeCell ref="A3:P3"/>
    <mergeCell ref="A4:P4"/>
    <mergeCell ref="H7:H8"/>
    <mergeCell ref="A9:P9"/>
    <mergeCell ref="K7:K8"/>
    <mergeCell ref="L7:L8"/>
    <mergeCell ref="M7:M8"/>
    <mergeCell ref="N7:N8"/>
    <mergeCell ref="A7:F8"/>
    <mergeCell ref="G7:G8"/>
    <mergeCell ref="I7:I8"/>
    <mergeCell ref="J7:J8"/>
    <mergeCell ref="O7:O8"/>
  </mergeCells>
  <phoneticPr fontId="2" type="noConversion"/>
  <conditionalFormatting sqref="O34:P35 O29:P32 P37:P39 O26:P27 I29:M32 I26:M27 O21:P24 I37:M40 I34:M35 I21:M24 O37:O40 I13:M19 O13:P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L41 N10:P41 M10">
      <formula1>0</formula1>
    </dataValidation>
    <dataValidation type="decimal" allowBlank="1" showInputMessage="1" showErrorMessage="1" errorTitle="Invalid entry!" error="Accepts greater than or equal to zero only." sqref="M11:M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8c1&amp;"Arial,Regular"&amp;10&amp;U
&amp;"Arial,Bold"&amp;8Page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6385" r:id="rId4" name="Label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X42"/>
  <sheetViews>
    <sheetView zoomScale="75" workbookViewId="0">
      <pane xSplit="8" ySplit="9" topLeftCell="Q10" activePane="bottomRight" state="frozen"/>
      <selection pane="topRight" activeCell="I1" sqref="I1"/>
      <selection pane="bottomLeft" activeCell="A10" sqref="A10"/>
      <selection pane="bottomRight" activeCell="F17" sqref="F17"/>
    </sheetView>
  </sheetViews>
  <sheetFormatPr defaultRowHeight="12.75" x14ac:dyDescent="0.2"/>
  <cols>
    <col min="1" max="5" width="2.7109375" customWidth="1"/>
    <col min="6" max="6" width="25.5703125" customWidth="1"/>
    <col min="7" max="7" width="17.7109375" customWidth="1"/>
    <col min="8" max="8" width="10.85546875" customWidth="1"/>
    <col min="9" max="24" width="25.7109375" customWidth="1"/>
  </cols>
  <sheetData>
    <row r="1" spans="1:24" s="124" customFormat="1" x14ac:dyDescent="0.2">
      <c r="A1" s="310" t="s">
        <v>457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</row>
    <row r="2" spans="1:24" s="124" customFormat="1" x14ac:dyDescent="0.2">
      <c r="A2" s="310" t="s">
        <v>253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</row>
    <row r="3" spans="1:24" s="124" customFormat="1" x14ac:dyDescent="0.2">
      <c r="A3" s="310" t="s">
        <v>6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</row>
    <row r="4" spans="1:24" s="124" customFormat="1" x14ac:dyDescent="0.2">
      <c r="A4" s="310" t="s">
        <v>1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</row>
    <row r="5" spans="1:24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</row>
    <row r="6" spans="1:24" x14ac:dyDescent="0.2">
      <c r="A6" s="315" t="s">
        <v>2</v>
      </c>
      <c r="B6" s="316"/>
      <c r="C6" s="316"/>
      <c r="D6" s="316"/>
      <c r="E6" s="316"/>
      <c r="F6" s="317"/>
      <c r="G6" s="308" t="s">
        <v>3</v>
      </c>
      <c r="H6" s="290" t="s">
        <v>554</v>
      </c>
      <c r="I6" s="327" t="s">
        <v>254</v>
      </c>
      <c r="J6" s="326"/>
      <c r="K6" s="325" t="s">
        <v>255</v>
      </c>
      <c r="L6" s="326"/>
      <c r="M6" s="325" t="s">
        <v>473</v>
      </c>
      <c r="N6" s="326"/>
      <c r="O6" s="325" t="s">
        <v>474</v>
      </c>
      <c r="P6" s="326"/>
      <c r="Q6" s="325" t="s">
        <v>258</v>
      </c>
      <c r="R6" s="326"/>
      <c r="S6" s="325" t="s">
        <v>259</v>
      </c>
      <c r="T6" s="326"/>
      <c r="U6" s="325" t="s">
        <v>260</v>
      </c>
      <c r="V6" s="326"/>
      <c r="W6" s="325" t="s">
        <v>261</v>
      </c>
      <c r="X6" s="326"/>
    </row>
    <row r="7" spans="1:24" x14ac:dyDescent="0.2">
      <c r="A7" s="318"/>
      <c r="B7" s="319"/>
      <c r="C7" s="319"/>
      <c r="D7" s="319"/>
      <c r="E7" s="319"/>
      <c r="F7" s="320"/>
      <c r="G7" s="309"/>
      <c r="H7" s="291"/>
      <c r="I7" s="323"/>
      <c r="J7" s="324"/>
      <c r="K7" s="323"/>
      <c r="L7" s="324"/>
      <c r="M7" s="323"/>
      <c r="N7" s="324"/>
      <c r="O7" s="323"/>
      <c r="P7" s="324"/>
      <c r="Q7" s="323"/>
      <c r="R7" s="324"/>
      <c r="S7" s="323"/>
      <c r="T7" s="324"/>
      <c r="U7" s="323"/>
      <c r="V7" s="324"/>
      <c r="W7" s="323"/>
      <c r="X7" s="324"/>
    </row>
    <row r="8" spans="1:24" x14ac:dyDescent="0.2">
      <c r="A8" s="312" t="s">
        <v>262</v>
      </c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4"/>
    </row>
    <row r="9" spans="1:24" x14ac:dyDescent="0.2">
      <c r="A9" s="219"/>
      <c r="B9" s="220"/>
      <c r="C9" s="220"/>
      <c r="D9" s="220"/>
      <c r="E9" s="220"/>
      <c r="F9" s="220"/>
      <c r="G9" s="220"/>
      <c r="H9" s="220"/>
      <c r="I9" s="4" t="s">
        <v>9</v>
      </c>
      <c r="J9" s="4" t="s">
        <v>10</v>
      </c>
      <c r="K9" s="4" t="s">
        <v>9</v>
      </c>
      <c r="L9" s="4" t="s">
        <v>10</v>
      </c>
      <c r="M9" s="4" t="s">
        <v>9</v>
      </c>
      <c r="N9" s="4" t="s">
        <v>10</v>
      </c>
      <c r="O9" s="4" t="s">
        <v>9</v>
      </c>
      <c r="P9" s="4" t="s">
        <v>10</v>
      </c>
      <c r="Q9" s="4" t="s">
        <v>9</v>
      </c>
      <c r="R9" s="4" t="s">
        <v>10</v>
      </c>
      <c r="S9" s="4" t="s">
        <v>9</v>
      </c>
      <c r="T9" s="4" t="s">
        <v>10</v>
      </c>
      <c r="U9" s="4" t="s">
        <v>9</v>
      </c>
      <c r="V9" s="4" t="s">
        <v>10</v>
      </c>
      <c r="W9" s="4" t="s">
        <v>9</v>
      </c>
      <c r="X9" s="4" t="s">
        <v>10</v>
      </c>
    </row>
    <row r="10" spans="1:24" x14ac:dyDescent="0.2">
      <c r="A10" s="189" t="s">
        <v>263</v>
      </c>
      <c r="B10" s="190"/>
      <c r="C10" s="190"/>
      <c r="D10" s="190"/>
      <c r="E10" s="190"/>
      <c r="F10" s="65"/>
      <c r="G10" s="138"/>
      <c r="H10" s="65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</row>
    <row r="11" spans="1:24" x14ac:dyDescent="0.2">
      <c r="A11" s="191" t="s">
        <v>265</v>
      </c>
      <c r="B11" s="189" t="s">
        <v>11</v>
      </c>
      <c r="C11" s="190"/>
      <c r="D11" s="190"/>
      <c r="E11" s="190"/>
      <c r="F11" s="65"/>
      <c r="G11" s="144" t="s">
        <v>596</v>
      </c>
      <c r="H11" s="65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>I11-K11+M11-O11+Q11</f>
        <v>0</v>
      </c>
      <c r="T11" s="12">
        <f>SUM(J11-L11+N11-P11+R11)</f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24" x14ac:dyDescent="0.2">
      <c r="A12" s="192"/>
      <c r="B12" s="190" t="s">
        <v>267</v>
      </c>
      <c r="C12" s="190" t="s">
        <v>514</v>
      </c>
      <c r="D12" s="190"/>
      <c r="E12" s="190"/>
      <c r="F12" s="65"/>
      <c r="G12" s="144" t="s">
        <v>597</v>
      </c>
      <c r="H12" s="65"/>
      <c r="I12" s="12">
        <f t="shared" ref="I12:R12" si="1">SUM(I13,I19,I20)</f>
        <v>0</v>
      </c>
      <c r="J12" s="12">
        <f t="shared" si="1"/>
        <v>0</v>
      </c>
      <c r="K12" s="12">
        <f t="shared" si="1"/>
        <v>0</v>
      </c>
      <c r="L12" s="12">
        <f t="shared" si="1"/>
        <v>0</v>
      </c>
      <c r="M12" s="12">
        <f t="shared" si="1"/>
        <v>0</v>
      </c>
      <c r="N12" s="12">
        <f t="shared" si="1"/>
        <v>0</v>
      </c>
      <c r="O12" s="12">
        <f t="shared" si="1"/>
        <v>0</v>
      </c>
      <c r="P12" s="12">
        <f t="shared" si="1"/>
        <v>0</v>
      </c>
      <c r="Q12" s="12">
        <f t="shared" si="1"/>
        <v>0</v>
      </c>
      <c r="R12" s="12">
        <f t="shared" si="1"/>
        <v>0</v>
      </c>
      <c r="S12" s="12">
        <f>I12-K12+M12-O12+Q12</f>
        <v>0</v>
      </c>
      <c r="T12" s="12">
        <f>SUM(J12-L12+N12-P12+R12)</f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24" x14ac:dyDescent="0.2">
      <c r="A13" s="192"/>
      <c r="B13" s="190"/>
      <c r="C13" s="193" t="s">
        <v>16</v>
      </c>
      <c r="D13" s="190" t="s">
        <v>20</v>
      </c>
      <c r="E13" s="190"/>
      <c r="F13" s="65"/>
      <c r="G13" s="144" t="s">
        <v>598</v>
      </c>
      <c r="H13" s="65"/>
      <c r="I13" s="68">
        <f>I14+I15+I16</f>
        <v>0</v>
      </c>
      <c r="J13" s="68">
        <f t="shared" ref="J13:R13" si="2">J14+J15+J16</f>
        <v>0</v>
      </c>
      <c r="K13" s="68">
        <f t="shared" si="2"/>
        <v>0</v>
      </c>
      <c r="L13" s="68">
        <f t="shared" si="2"/>
        <v>0</v>
      </c>
      <c r="M13" s="68">
        <f t="shared" si="2"/>
        <v>0</v>
      </c>
      <c r="N13" s="68">
        <f t="shared" si="2"/>
        <v>0</v>
      </c>
      <c r="O13" s="68">
        <f t="shared" si="2"/>
        <v>0</v>
      </c>
      <c r="P13" s="68">
        <f t="shared" si="2"/>
        <v>0</v>
      </c>
      <c r="Q13" s="68">
        <f t="shared" si="2"/>
        <v>0</v>
      </c>
      <c r="R13" s="68">
        <f t="shared" si="2"/>
        <v>0</v>
      </c>
      <c r="S13" s="12">
        <f>I13-K13+M13-O13+Q13</f>
        <v>0</v>
      </c>
      <c r="T13" s="12">
        <f>SUM(J13-L13+N13-P13+R13)</f>
        <v>0</v>
      </c>
      <c r="U13" s="68">
        <f>U14+U15+U16</f>
        <v>0</v>
      </c>
      <c r="V13" s="68">
        <f>V14+V15+V16</f>
        <v>0</v>
      </c>
      <c r="W13" s="68">
        <f>W14+W15+W16</f>
        <v>0</v>
      </c>
      <c r="X13" s="68">
        <f>X14+X15+X16</f>
        <v>0</v>
      </c>
    </row>
    <row r="14" spans="1:24" x14ac:dyDescent="0.2">
      <c r="A14" s="192"/>
      <c r="B14" s="190"/>
      <c r="C14" s="193"/>
      <c r="D14" s="194" t="s">
        <v>273</v>
      </c>
      <c r="E14" s="194" t="s">
        <v>515</v>
      </c>
      <c r="F14" s="195"/>
      <c r="G14" s="145" t="s">
        <v>540</v>
      </c>
      <c r="H14" s="65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07"/>
      <c r="T14" s="107"/>
      <c r="U14" s="134"/>
      <c r="V14" s="134"/>
      <c r="W14" s="134"/>
      <c r="X14" s="134"/>
    </row>
    <row r="15" spans="1:24" x14ac:dyDescent="0.2">
      <c r="A15" s="192"/>
      <c r="B15" s="190"/>
      <c r="C15" s="193"/>
      <c r="D15" s="194" t="s">
        <v>275</v>
      </c>
      <c r="E15" s="196" t="s">
        <v>517</v>
      </c>
      <c r="F15" s="195"/>
      <c r="G15" s="145" t="s">
        <v>541</v>
      </c>
      <c r="H15" s="65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07"/>
      <c r="T15" s="107"/>
      <c r="U15" s="134"/>
      <c r="V15" s="134"/>
      <c r="W15" s="134"/>
      <c r="X15" s="134"/>
    </row>
    <row r="16" spans="1:24" x14ac:dyDescent="0.2">
      <c r="A16" s="192"/>
      <c r="B16" s="190"/>
      <c r="C16" s="193"/>
      <c r="D16" s="194" t="s">
        <v>277</v>
      </c>
      <c r="E16" s="196" t="s">
        <v>519</v>
      </c>
      <c r="F16" s="195"/>
      <c r="G16" s="145" t="s">
        <v>542</v>
      </c>
      <c r="H16" s="208" t="s">
        <v>508</v>
      </c>
      <c r="I16" s="68">
        <f t="shared" ref="I16:R16" si="3">SUM(I17:I18)</f>
        <v>0</v>
      </c>
      <c r="J16" s="68">
        <f t="shared" si="3"/>
        <v>0</v>
      </c>
      <c r="K16" s="68">
        <f t="shared" si="3"/>
        <v>0</v>
      </c>
      <c r="L16" s="68">
        <f t="shared" si="3"/>
        <v>0</v>
      </c>
      <c r="M16" s="68">
        <f t="shared" si="3"/>
        <v>0</v>
      </c>
      <c r="N16" s="68">
        <f t="shared" si="3"/>
        <v>0</v>
      </c>
      <c r="O16" s="68">
        <f t="shared" si="3"/>
        <v>0</v>
      </c>
      <c r="P16" s="68">
        <f t="shared" si="3"/>
        <v>0</v>
      </c>
      <c r="Q16" s="68">
        <f t="shared" si="3"/>
        <v>0</v>
      </c>
      <c r="R16" s="68">
        <f t="shared" si="3"/>
        <v>0</v>
      </c>
      <c r="S16" s="12">
        <f>I16-K16+M16-O16+Q16</f>
        <v>0</v>
      </c>
      <c r="T16" s="12">
        <f>SUM(J16-L16+N16-P16+R16)</f>
        <v>0</v>
      </c>
      <c r="U16" s="68">
        <f>SUM(U17:U18)</f>
        <v>0</v>
      </c>
      <c r="V16" s="68">
        <f>SUM(V17:V18)</f>
        <v>0</v>
      </c>
      <c r="W16" s="68">
        <f>SUM(W17:W18)</f>
        <v>0</v>
      </c>
      <c r="X16" s="68">
        <f>SUM(X17:X18)</f>
        <v>0</v>
      </c>
    </row>
    <row r="17" spans="1:24" x14ac:dyDescent="0.2">
      <c r="A17" s="192"/>
      <c r="B17" s="190"/>
      <c r="C17" s="193"/>
      <c r="D17" s="194"/>
      <c r="E17" s="196"/>
      <c r="F17" s="130"/>
      <c r="G17" s="145"/>
      <c r="H17" s="209">
        <v>1</v>
      </c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12">
        <f>I17-K17+M17-O17+Q17</f>
        <v>0</v>
      </c>
      <c r="T17" s="12">
        <f>SUM(J17-L17+N17-P17+R17)</f>
        <v>0</v>
      </c>
      <c r="U17" s="58"/>
      <c r="V17" s="58"/>
      <c r="W17" s="58"/>
      <c r="X17" s="58"/>
    </row>
    <row r="18" spans="1:24" x14ac:dyDescent="0.2">
      <c r="A18" s="192"/>
      <c r="B18" s="190"/>
      <c r="C18" s="193"/>
      <c r="D18" s="194"/>
      <c r="E18" s="196"/>
      <c r="F18" s="195"/>
      <c r="G18" s="145"/>
      <c r="H18" s="210" t="str">
        <f>CHAR(132)</f>
        <v>„</v>
      </c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2"/>
      <c r="T18" s="12"/>
      <c r="U18" s="136"/>
      <c r="V18" s="136"/>
      <c r="W18" s="136"/>
      <c r="X18" s="136"/>
    </row>
    <row r="19" spans="1:24" x14ac:dyDescent="0.2">
      <c r="A19" s="192"/>
      <c r="B19" s="190"/>
      <c r="C19" s="193" t="s">
        <v>37</v>
      </c>
      <c r="D19" s="190" t="s">
        <v>23</v>
      </c>
      <c r="E19" s="190"/>
      <c r="F19" s="65"/>
      <c r="G19" s="144" t="s">
        <v>599</v>
      </c>
      <c r="H19" s="65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1"/>
      <c r="T19" s="91"/>
      <c r="U19" s="90"/>
      <c r="V19" s="90"/>
      <c r="W19" s="90"/>
      <c r="X19" s="90"/>
    </row>
    <row r="20" spans="1:24" x14ac:dyDescent="0.2">
      <c r="A20" s="192"/>
      <c r="B20" s="190"/>
      <c r="C20" s="193" t="s">
        <v>48</v>
      </c>
      <c r="D20" s="190" t="s">
        <v>271</v>
      </c>
      <c r="E20" s="190"/>
      <c r="F20" s="65"/>
      <c r="G20" s="144" t="s">
        <v>600</v>
      </c>
      <c r="H20" s="65"/>
      <c r="I20" s="12">
        <f t="shared" ref="I20:R20" si="4">SUM(I21,I22,I23)</f>
        <v>0</v>
      </c>
      <c r="J20" s="12">
        <f t="shared" si="4"/>
        <v>0</v>
      </c>
      <c r="K20" s="12">
        <f t="shared" si="4"/>
        <v>0</v>
      </c>
      <c r="L20" s="12">
        <f t="shared" si="4"/>
        <v>0</v>
      </c>
      <c r="M20" s="12">
        <f t="shared" si="4"/>
        <v>0</v>
      </c>
      <c r="N20" s="12">
        <f t="shared" si="4"/>
        <v>0</v>
      </c>
      <c r="O20" s="12">
        <f t="shared" si="4"/>
        <v>0</v>
      </c>
      <c r="P20" s="12">
        <f t="shared" si="4"/>
        <v>0</v>
      </c>
      <c r="Q20" s="12">
        <f t="shared" si="4"/>
        <v>0</v>
      </c>
      <c r="R20" s="12">
        <f t="shared" si="4"/>
        <v>0</v>
      </c>
      <c r="S20" s="12">
        <f t="shared" ref="S20:S41" si="5">I20-K20+M20-O20+Q20</f>
        <v>0</v>
      </c>
      <c r="T20" s="12">
        <f t="shared" ref="T20:T41" si="6">SUM(J20-L20+N20-P20+R20)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92"/>
      <c r="B21" s="190"/>
      <c r="C21" s="190"/>
      <c r="D21" s="190" t="s">
        <v>273</v>
      </c>
      <c r="E21" s="190" t="s">
        <v>29</v>
      </c>
      <c r="F21" s="65"/>
      <c r="G21" s="144" t="s">
        <v>458</v>
      </c>
      <c r="H21" s="65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12">
        <f t="shared" si="5"/>
        <v>0</v>
      </c>
      <c r="T21" s="12">
        <f t="shared" si="6"/>
        <v>0</v>
      </c>
      <c r="U21" s="50"/>
      <c r="V21" s="50"/>
      <c r="W21" s="50"/>
      <c r="X21" s="50"/>
    </row>
    <row r="22" spans="1:24" x14ac:dyDescent="0.2">
      <c r="A22" s="192"/>
      <c r="B22" s="190"/>
      <c r="C22" s="190"/>
      <c r="D22" s="190" t="s">
        <v>275</v>
      </c>
      <c r="E22" s="190" t="s">
        <v>32</v>
      </c>
      <c r="F22" s="65"/>
      <c r="G22" s="144" t="s">
        <v>459</v>
      </c>
      <c r="H22" s="65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12">
        <f t="shared" si="5"/>
        <v>0</v>
      </c>
      <c r="T22" s="12">
        <f t="shared" si="6"/>
        <v>0</v>
      </c>
      <c r="U22" s="50"/>
      <c r="V22" s="50"/>
      <c r="W22" s="50"/>
      <c r="X22" s="50"/>
    </row>
    <row r="23" spans="1:24" x14ac:dyDescent="0.2">
      <c r="A23" s="192"/>
      <c r="B23" s="190"/>
      <c r="C23" s="190"/>
      <c r="D23" s="190" t="s">
        <v>277</v>
      </c>
      <c r="E23" s="190" t="s">
        <v>278</v>
      </c>
      <c r="F23" s="197"/>
      <c r="G23" s="144" t="s">
        <v>460</v>
      </c>
      <c r="H23" s="65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12">
        <f t="shared" si="5"/>
        <v>0</v>
      </c>
      <c r="T23" s="12">
        <f t="shared" si="6"/>
        <v>0</v>
      </c>
      <c r="U23" s="50"/>
      <c r="V23" s="50"/>
      <c r="W23" s="50"/>
      <c r="X23" s="50"/>
    </row>
    <row r="24" spans="1:24" x14ac:dyDescent="0.2">
      <c r="A24" s="192"/>
      <c r="B24" s="190" t="s">
        <v>60</v>
      </c>
      <c r="C24" s="190" t="s">
        <v>280</v>
      </c>
      <c r="D24" s="190"/>
      <c r="E24" s="190"/>
      <c r="F24" s="197"/>
      <c r="G24" s="144" t="s">
        <v>601</v>
      </c>
      <c r="H24" s="65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12">
        <f t="shared" si="5"/>
        <v>0</v>
      </c>
      <c r="T24" s="12">
        <f t="shared" si="6"/>
        <v>0</v>
      </c>
      <c r="U24" s="50"/>
      <c r="V24" s="50"/>
      <c r="W24" s="50"/>
      <c r="X24" s="50"/>
    </row>
    <row r="25" spans="1:24" x14ac:dyDescent="0.2">
      <c r="A25" s="192"/>
      <c r="B25" s="190" t="s">
        <v>187</v>
      </c>
      <c r="C25" s="190" t="s">
        <v>38</v>
      </c>
      <c r="D25" s="190"/>
      <c r="E25" s="190"/>
      <c r="F25" s="65"/>
      <c r="G25" s="144" t="s">
        <v>602</v>
      </c>
      <c r="H25" s="65"/>
      <c r="I25" s="12">
        <f t="shared" ref="I25:R25" si="7">SUM(I26,I27)</f>
        <v>0</v>
      </c>
      <c r="J25" s="12">
        <f t="shared" si="7"/>
        <v>0</v>
      </c>
      <c r="K25" s="12">
        <f t="shared" si="7"/>
        <v>0</v>
      </c>
      <c r="L25" s="12">
        <f t="shared" si="7"/>
        <v>0</v>
      </c>
      <c r="M25" s="12">
        <f t="shared" si="7"/>
        <v>0</v>
      </c>
      <c r="N25" s="12">
        <f t="shared" si="7"/>
        <v>0</v>
      </c>
      <c r="O25" s="12">
        <f t="shared" si="7"/>
        <v>0</v>
      </c>
      <c r="P25" s="12">
        <f t="shared" si="7"/>
        <v>0</v>
      </c>
      <c r="Q25" s="12">
        <f t="shared" si="7"/>
        <v>0</v>
      </c>
      <c r="R25" s="12">
        <f t="shared" si="7"/>
        <v>0</v>
      </c>
      <c r="S25" s="12">
        <f t="shared" si="5"/>
        <v>0</v>
      </c>
      <c r="T25" s="12">
        <f t="shared" si="6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92"/>
      <c r="B26" s="190"/>
      <c r="C26" s="193" t="s">
        <v>16</v>
      </c>
      <c r="D26" s="190" t="s">
        <v>40</v>
      </c>
      <c r="E26" s="190"/>
      <c r="F26" s="65"/>
      <c r="G26" s="144" t="s">
        <v>603</v>
      </c>
      <c r="H26" s="65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12">
        <f t="shared" si="5"/>
        <v>0</v>
      </c>
      <c r="T26" s="12">
        <f t="shared" si="6"/>
        <v>0</v>
      </c>
      <c r="U26" s="50"/>
      <c r="V26" s="50"/>
      <c r="W26" s="50"/>
      <c r="X26" s="50"/>
    </row>
    <row r="27" spans="1:24" x14ac:dyDescent="0.2">
      <c r="A27" s="192"/>
      <c r="B27" s="190"/>
      <c r="C27" s="193" t="s">
        <v>37</v>
      </c>
      <c r="D27" s="198" t="s">
        <v>46</v>
      </c>
      <c r="E27" s="190"/>
      <c r="F27" s="65"/>
      <c r="G27" s="144" t="s">
        <v>604</v>
      </c>
      <c r="H27" s="65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12">
        <f t="shared" si="5"/>
        <v>0</v>
      </c>
      <c r="T27" s="12">
        <f t="shared" si="6"/>
        <v>0</v>
      </c>
      <c r="U27" s="50"/>
      <c r="V27" s="50"/>
      <c r="W27" s="50"/>
      <c r="X27" s="50"/>
    </row>
    <row r="28" spans="1:24" x14ac:dyDescent="0.2">
      <c r="A28" s="192"/>
      <c r="B28" s="190" t="s">
        <v>204</v>
      </c>
      <c r="C28" s="190" t="s">
        <v>49</v>
      </c>
      <c r="D28" s="190"/>
      <c r="E28" s="190"/>
      <c r="F28" s="65"/>
      <c r="G28" s="144" t="s">
        <v>605</v>
      </c>
      <c r="H28" s="65"/>
      <c r="I28" s="12">
        <f t="shared" ref="I28:R28" si="8">SUM(I29,I32)</f>
        <v>0</v>
      </c>
      <c r="J28" s="12">
        <f t="shared" si="8"/>
        <v>0</v>
      </c>
      <c r="K28" s="12">
        <f t="shared" si="8"/>
        <v>0</v>
      </c>
      <c r="L28" s="12">
        <f t="shared" si="8"/>
        <v>0</v>
      </c>
      <c r="M28" s="12">
        <f t="shared" si="8"/>
        <v>0</v>
      </c>
      <c r="N28" s="12">
        <f t="shared" si="8"/>
        <v>0</v>
      </c>
      <c r="O28" s="12">
        <f t="shared" si="8"/>
        <v>0</v>
      </c>
      <c r="P28" s="12">
        <f t="shared" si="8"/>
        <v>0</v>
      </c>
      <c r="Q28" s="12">
        <f t="shared" si="8"/>
        <v>0</v>
      </c>
      <c r="R28" s="12">
        <f t="shared" si="8"/>
        <v>0</v>
      </c>
      <c r="S28" s="12">
        <f t="shared" si="5"/>
        <v>0</v>
      </c>
      <c r="T28" s="12">
        <f t="shared" si="6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92"/>
      <c r="B29" s="190"/>
      <c r="C29" s="193" t="s">
        <v>16</v>
      </c>
      <c r="D29" s="190" t="s">
        <v>51</v>
      </c>
      <c r="E29" s="190"/>
      <c r="F29" s="65"/>
      <c r="G29" s="144" t="s">
        <v>606</v>
      </c>
      <c r="H29" s="65"/>
      <c r="I29" s="68">
        <f>I30+I31</f>
        <v>0</v>
      </c>
      <c r="J29" s="68">
        <f t="shared" ref="J29:R29" si="9">J30+J31</f>
        <v>0</v>
      </c>
      <c r="K29" s="68">
        <f t="shared" si="9"/>
        <v>0</v>
      </c>
      <c r="L29" s="68">
        <f t="shared" si="9"/>
        <v>0</v>
      </c>
      <c r="M29" s="68">
        <f t="shared" si="9"/>
        <v>0</v>
      </c>
      <c r="N29" s="68">
        <f t="shared" si="9"/>
        <v>0</v>
      </c>
      <c r="O29" s="68">
        <f t="shared" si="9"/>
        <v>0</v>
      </c>
      <c r="P29" s="68">
        <f t="shared" si="9"/>
        <v>0</v>
      </c>
      <c r="Q29" s="68">
        <f t="shared" si="9"/>
        <v>0</v>
      </c>
      <c r="R29" s="68">
        <f t="shared" si="9"/>
        <v>0</v>
      </c>
      <c r="S29" s="12">
        <f t="shared" si="5"/>
        <v>0</v>
      </c>
      <c r="T29" s="12">
        <f t="shared" si="6"/>
        <v>0</v>
      </c>
      <c r="U29" s="68">
        <f>U30+U31</f>
        <v>0</v>
      </c>
      <c r="V29" s="68">
        <f>V30+V31</f>
        <v>0</v>
      </c>
      <c r="W29" s="68">
        <f>W30+W31</f>
        <v>0</v>
      </c>
      <c r="X29" s="68">
        <f>X30+X31</f>
        <v>0</v>
      </c>
    </row>
    <row r="30" spans="1:24" x14ac:dyDescent="0.2">
      <c r="A30" s="192"/>
      <c r="B30" s="190"/>
      <c r="C30" s="193"/>
      <c r="D30" s="194" t="s">
        <v>273</v>
      </c>
      <c r="E30" s="194" t="s">
        <v>521</v>
      </c>
      <c r="F30" s="195"/>
      <c r="G30" s="145" t="s">
        <v>543</v>
      </c>
      <c r="H30" s="65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12">
        <f>I30-K30+M30-O30+Q30</f>
        <v>0</v>
      </c>
      <c r="T30" s="12">
        <f>SUM(J30-L30+N30-P30+R30)</f>
        <v>0</v>
      </c>
      <c r="U30" s="58"/>
      <c r="V30" s="58"/>
      <c r="W30" s="58"/>
      <c r="X30" s="58"/>
    </row>
    <row r="31" spans="1:24" x14ac:dyDescent="0.2">
      <c r="A31" s="192"/>
      <c r="B31" s="190"/>
      <c r="C31" s="193"/>
      <c r="D31" s="194" t="s">
        <v>275</v>
      </c>
      <c r="E31" s="194" t="s">
        <v>523</v>
      </c>
      <c r="F31" s="195"/>
      <c r="G31" s="145" t="s">
        <v>544</v>
      </c>
      <c r="H31" s="65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12">
        <f>I31-K31+M31-O31+Q31</f>
        <v>0</v>
      </c>
      <c r="T31" s="12">
        <f>SUM(J31-L31+N31-P31+R31)</f>
        <v>0</v>
      </c>
      <c r="U31" s="58"/>
      <c r="V31" s="58"/>
      <c r="W31" s="58"/>
      <c r="X31" s="58"/>
    </row>
    <row r="32" spans="1:24" x14ac:dyDescent="0.2">
      <c r="A32" s="192"/>
      <c r="B32" s="190"/>
      <c r="C32" s="193" t="s">
        <v>37</v>
      </c>
      <c r="D32" s="190" t="s">
        <v>278</v>
      </c>
      <c r="E32" s="190"/>
      <c r="F32" s="65"/>
      <c r="G32" s="146" t="s">
        <v>607</v>
      </c>
      <c r="H32" s="65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12">
        <f t="shared" si="5"/>
        <v>0</v>
      </c>
      <c r="T32" s="12">
        <f t="shared" si="6"/>
        <v>0</v>
      </c>
      <c r="U32" s="50"/>
      <c r="V32" s="50"/>
      <c r="W32" s="50"/>
      <c r="X32" s="50"/>
    </row>
    <row r="33" spans="1:24" x14ac:dyDescent="0.2">
      <c r="A33" s="191" t="s">
        <v>31</v>
      </c>
      <c r="B33" s="189" t="s">
        <v>288</v>
      </c>
      <c r="C33" s="190"/>
      <c r="D33" s="190"/>
      <c r="E33" s="190"/>
      <c r="F33" s="65"/>
      <c r="G33" s="144" t="s">
        <v>608</v>
      </c>
      <c r="H33" s="65"/>
      <c r="I33" s="12">
        <f t="shared" ref="I33:R33" si="10">SUM(I34,I35,I36,I39)</f>
        <v>0</v>
      </c>
      <c r="J33" s="12">
        <f t="shared" si="10"/>
        <v>0</v>
      </c>
      <c r="K33" s="12">
        <f t="shared" si="10"/>
        <v>0</v>
      </c>
      <c r="L33" s="12">
        <f t="shared" si="10"/>
        <v>0</v>
      </c>
      <c r="M33" s="12">
        <f t="shared" si="10"/>
        <v>0</v>
      </c>
      <c r="N33" s="12">
        <f t="shared" si="10"/>
        <v>0</v>
      </c>
      <c r="O33" s="12">
        <f t="shared" si="10"/>
        <v>0</v>
      </c>
      <c r="P33" s="12">
        <f t="shared" si="10"/>
        <v>0</v>
      </c>
      <c r="Q33" s="12">
        <f t="shared" si="10"/>
        <v>0</v>
      </c>
      <c r="R33" s="12">
        <f t="shared" si="10"/>
        <v>0</v>
      </c>
      <c r="S33" s="12">
        <f t="shared" si="5"/>
        <v>0</v>
      </c>
      <c r="T33" s="12">
        <f t="shared" si="6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192"/>
      <c r="B34" s="190" t="s">
        <v>267</v>
      </c>
      <c r="C34" s="190" t="s">
        <v>290</v>
      </c>
      <c r="D34" s="190"/>
      <c r="E34" s="190"/>
      <c r="F34" s="65"/>
      <c r="G34" s="144" t="s">
        <v>609</v>
      </c>
      <c r="H34" s="65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12">
        <f t="shared" si="5"/>
        <v>0</v>
      </c>
      <c r="T34" s="12">
        <f t="shared" si="6"/>
        <v>0</v>
      </c>
      <c r="U34" s="50"/>
      <c r="V34" s="50"/>
      <c r="W34" s="50"/>
      <c r="X34" s="50"/>
    </row>
    <row r="35" spans="1:24" x14ac:dyDescent="0.2">
      <c r="A35" s="192"/>
      <c r="B35" s="190" t="s">
        <v>60</v>
      </c>
      <c r="C35" s="190" t="s">
        <v>292</v>
      </c>
      <c r="D35" s="190"/>
      <c r="E35" s="190"/>
      <c r="F35" s="65"/>
      <c r="G35" s="144" t="s">
        <v>610</v>
      </c>
      <c r="H35" s="65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12">
        <f t="shared" si="5"/>
        <v>0</v>
      </c>
      <c r="T35" s="12">
        <f t="shared" si="6"/>
        <v>0</v>
      </c>
      <c r="U35" s="50"/>
      <c r="V35" s="50"/>
      <c r="W35" s="50"/>
      <c r="X35" s="50"/>
    </row>
    <row r="36" spans="1:24" x14ac:dyDescent="0.2">
      <c r="A36" s="192"/>
      <c r="B36" s="190" t="s">
        <v>187</v>
      </c>
      <c r="C36" s="190" t="s">
        <v>38</v>
      </c>
      <c r="D36" s="190"/>
      <c r="E36" s="190"/>
      <c r="F36" s="65"/>
      <c r="G36" s="144" t="s">
        <v>611</v>
      </c>
      <c r="H36" s="65"/>
      <c r="I36" s="12">
        <f t="shared" ref="I36:R36" si="11">SUM(I37,I38)</f>
        <v>0</v>
      </c>
      <c r="J36" s="12">
        <f t="shared" si="11"/>
        <v>0</v>
      </c>
      <c r="K36" s="12">
        <f t="shared" si="11"/>
        <v>0</v>
      </c>
      <c r="L36" s="12">
        <f t="shared" si="11"/>
        <v>0</v>
      </c>
      <c r="M36" s="12">
        <f t="shared" si="11"/>
        <v>0</v>
      </c>
      <c r="N36" s="12">
        <f t="shared" si="11"/>
        <v>0</v>
      </c>
      <c r="O36" s="12">
        <f t="shared" si="11"/>
        <v>0</v>
      </c>
      <c r="P36" s="12">
        <f t="shared" si="11"/>
        <v>0</v>
      </c>
      <c r="Q36" s="12">
        <f t="shared" si="11"/>
        <v>0</v>
      </c>
      <c r="R36" s="12">
        <f t="shared" si="11"/>
        <v>0</v>
      </c>
      <c r="S36" s="12">
        <f t="shared" si="5"/>
        <v>0</v>
      </c>
      <c r="T36" s="12">
        <f t="shared" si="6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192"/>
      <c r="B37" s="190"/>
      <c r="C37" s="193" t="s">
        <v>16</v>
      </c>
      <c r="D37" s="190" t="s">
        <v>224</v>
      </c>
      <c r="E37" s="190"/>
      <c r="F37" s="65"/>
      <c r="G37" s="144" t="s">
        <v>612</v>
      </c>
      <c r="H37" s="65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12">
        <f t="shared" si="5"/>
        <v>0</v>
      </c>
      <c r="T37" s="12">
        <f t="shared" si="6"/>
        <v>0</v>
      </c>
      <c r="U37" s="50"/>
      <c r="V37" s="50"/>
      <c r="W37" s="50"/>
      <c r="X37" s="50"/>
    </row>
    <row r="38" spans="1:24" x14ac:dyDescent="0.2">
      <c r="A38" s="192"/>
      <c r="B38" s="190"/>
      <c r="C38" s="193" t="s">
        <v>37</v>
      </c>
      <c r="D38" s="198" t="s">
        <v>46</v>
      </c>
      <c r="E38" s="190"/>
      <c r="F38" s="65"/>
      <c r="G38" s="144" t="s">
        <v>613</v>
      </c>
      <c r="H38" s="65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12">
        <f t="shared" si="5"/>
        <v>0</v>
      </c>
      <c r="T38" s="12">
        <f t="shared" si="6"/>
        <v>0</v>
      </c>
      <c r="U38" s="50"/>
      <c r="V38" s="50"/>
      <c r="W38" s="50"/>
      <c r="X38" s="50"/>
    </row>
    <row r="39" spans="1:24" x14ac:dyDescent="0.2">
      <c r="A39" s="192"/>
      <c r="B39" s="190" t="s">
        <v>204</v>
      </c>
      <c r="C39" s="190" t="s">
        <v>297</v>
      </c>
      <c r="D39" s="190"/>
      <c r="E39" s="190"/>
      <c r="F39" s="65"/>
      <c r="G39" s="144" t="s">
        <v>614</v>
      </c>
      <c r="H39" s="65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12">
        <f t="shared" si="5"/>
        <v>0</v>
      </c>
      <c r="T39" s="12">
        <f t="shared" si="6"/>
        <v>0</v>
      </c>
      <c r="U39" s="50"/>
      <c r="V39" s="50"/>
      <c r="W39" s="50"/>
      <c r="X39" s="50"/>
    </row>
    <row r="40" spans="1:24" x14ac:dyDescent="0.2">
      <c r="A40" s="199" t="s">
        <v>34</v>
      </c>
      <c r="B40" s="200" t="s">
        <v>299</v>
      </c>
      <c r="C40" s="198"/>
      <c r="D40" s="190"/>
      <c r="E40" s="190"/>
      <c r="F40" s="65"/>
      <c r="G40" s="144" t="s">
        <v>615</v>
      </c>
      <c r="H40" s="65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12">
        <f t="shared" si="5"/>
        <v>0</v>
      </c>
      <c r="T40" s="12">
        <f t="shared" si="6"/>
        <v>0</v>
      </c>
      <c r="U40" s="50"/>
      <c r="V40" s="50"/>
      <c r="W40" s="50"/>
      <c r="X40" s="50"/>
    </row>
    <row r="41" spans="1:24" x14ac:dyDescent="0.2">
      <c r="A41" s="206" t="s">
        <v>717</v>
      </c>
      <c r="B41" s="207"/>
      <c r="C41" s="207"/>
      <c r="D41" s="190"/>
      <c r="E41" s="190"/>
      <c r="F41" s="65"/>
      <c r="G41" s="144" t="s">
        <v>616</v>
      </c>
      <c r="H41" s="65"/>
      <c r="I41" s="12">
        <f t="shared" ref="I41:R41" si="12">SUM(I11,I33,I40)</f>
        <v>0</v>
      </c>
      <c r="J41" s="12">
        <f t="shared" si="12"/>
        <v>0</v>
      </c>
      <c r="K41" s="12">
        <f t="shared" si="12"/>
        <v>0</v>
      </c>
      <c r="L41" s="12">
        <f t="shared" si="12"/>
        <v>0</v>
      </c>
      <c r="M41" s="12">
        <f t="shared" si="12"/>
        <v>0</v>
      </c>
      <c r="N41" s="12">
        <f t="shared" si="12"/>
        <v>0</v>
      </c>
      <c r="O41" s="12">
        <f t="shared" si="12"/>
        <v>0</v>
      </c>
      <c r="P41" s="12">
        <f t="shared" si="12"/>
        <v>0</v>
      </c>
      <c r="Q41" s="12">
        <f t="shared" si="12"/>
        <v>0</v>
      </c>
      <c r="R41" s="12">
        <f t="shared" si="12"/>
        <v>0</v>
      </c>
      <c r="S41" s="12">
        <f t="shared" si="5"/>
        <v>0</v>
      </c>
      <c r="T41" s="12">
        <f t="shared" si="6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</row>
    <row r="42" spans="1:24" x14ac:dyDescent="0.2">
      <c r="G42" s="89" t="s">
        <v>321</v>
      </c>
    </row>
  </sheetData>
  <sheetProtection password="B444" sheet="1" objects="1" scenarios="1" selectLockedCells="1"/>
  <mergeCells count="16">
    <mergeCell ref="W6:X7"/>
    <mergeCell ref="A1:X1"/>
    <mergeCell ref="A2:X2"/>
    <mergeCell ref="A3:X3"/>
    <mergeCell ref="A4:X4"/>
    <mergeCell ref="H6:H7"/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</mergeCells>
  <phoneticPr fontId="2" type="noConversion"/>
  <conditionalFormatting sqref="U37:X40 U34:X35 U26:X27 I29:R32 U21:X24 I26:R27 I34:R35 I37:R40 U29:X32 I21:R24 I13:R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41 S10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8c2&amp;"Arial,Regular"&amp;10&amp;U
&amp;"Arial,Bold"&amp;8Page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7409" r:id="rId4" name="Label1">
          <controlPr defaultSize="0" autoLine="0" r:id="rId5">
            <anchor moveWithCells="1">
              <from>
                <xdr:col>7</xdr:col>
                <xdr:colOff>428625</xdr:colOff>
                <xdr:row>17</xdr:row>
                <xdr:rowOff>28575</xdr:rowOff>
              </from>
              <to>
                <xdr:col>7</xdr:col>
                <xdr:colOff>666750</xdr:colOff>
                <xdr:row>17</xdr:row>
                <xdr:rowOff>152400</xdr:rowOff>
              </to>
            </anchor>
          </controlPr>
        </control>
      </mc:Choice>
      <mc:Fallback>
        <control shapeId="17409" r:id="rId4" name="Label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X42"/>
  <sheetViews>
    <sheetView zoomScale="75" workbookViewId="0">
      <pane xSplit="8" ySplit="9" topLeftCell="Q10" activePane="bottomRight" state="frozen"/>
      <selection activeCell="I14" sqref="I14"/>
      <selection pane="topRight" activeCell="I14" sqref="I14"/>
      <selection pane="bottomLeft" activeCell="I14" sqref="I14"/>
      <selection pane="bottomRight" activeCell="F17" sqref="F17"/>
    </sheetView>
  </sheetViews>
  <sheetFormatPr defaultRowHeight="12.75" x14ac:dyDescent="0.2"/>
  <cols>
    <col min="1" max="5" width="2.7109375" customWidth="1"/>
    <col min="6" max="6" width="24.7109375" customWidth="1"/>
    <col min="7" max="7" width="18.28515625" customWidth="1"/>
    <col min="8" max="8" width="10" customWidth="1"/>
    <col min="9" max="24" width="25.7109375" customWidth="1"/>
  </cols>
  <sheetData>
    <row r="1" spans="1:24" s="124" customFormat="1" x14ac:dyDescent="0.2">
      <c r="A1" s="310" t="s">
        <v>457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</row>
    <row r="2" spans="1:24" s="124" customFormat="1" x14ac:dyDescent="0.2">
      <c r="A2" s="310" t="s">
        <v>253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</row>
    <row r="3" spans="1:24" s="124" customFormat="1" x14ac:dyDescent="0.2">
      <c r="A3" s="310" t="s">
        <v>7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</row>
    <row r="4" spans="1:24" s="124" customFormat="1" x14ac:dyDescent="0.2">
      <c r="A4" s="310" t="s">
        <v>1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</row>
    <row r="5" spans="1:24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</row>
    <row r="6" spans="1:24" x14ac:dyDescent="0.2">
      <c r="A6" s="315" t="s">
        <v>2</v>
      </c>
      <c r="B6" s="316"/>
      <c r="C6" s="316"/>
      <c r="D6" s="316"/>
      <c r="E6" s="316"/>
      <c r="F6" s="317"/>
      <c r="G6" s="308" t="s">
        <v>3</v>
      </c>
      <c r="H6" s="290" t="s">
        <v>554</v>
      </c>
      <c r="I6" s="327" t="s">
        <v>254</v>
      </c>
      <c r="J6" s="326"/>
      <c r="K6" s="325" t="s">
        <v>255</v>
      </c>
      <c r="L6" s="326"/>
      <c r="M6" s="325" t="s">
        <v>256</v>
      </c>
      <c r="N6" s="326"/>
      <c r="O6" s="325" t="s">
        <v>257</v>
      </c>
      <c r="P6" s="326"/>
      <c r="Q6" s="325" t="s">
        <v>258</v>
      </c>
      <c r="R6" s="326"/>
      <c r="S6" s="325" t="s">
        <v>259</v>
      </c>
      <c r="T6" s="326"/>
      <c r="U6" s="325" t="s">
        <v>260</v>
      </c>
      <c r="V6" s="326"/>
      <c r="W6" s="325" t="s">
        <v>261</v>
      </c>
      <c r="X6" s="326"/>
    </row>
    <row r="7" spans="1:24" x14ac:dyDescent="0.2">
      <c r="A7" s="318"/>
      <c r="B7" s="319"/>
      <c r="C7" s="319"/>
      <c r="D7" s="319"/>
      <c r="E7" s="319"/>
      <c r="F7" s="320"/>
      <c r="G7" s="309"/>
      <c r="H7" s="291"/>
      <c r="I7" s="323"/>
      <c r="J7" s="324"/>
      <c r="K7" s="323"/>
      <c r="L7" s="324"/>
      <c r="M7" s="323"/>
      <c r="N7" s="324"/>
      <c r="O7" s="323"/>
      <c r="P7" s="324"/>
      <c r="Q7" s="323"/>
      <c r="R7" s="324"/>
      <c r="S7" s="323"/>
      <c r="T7" s="324"/>
      <c r="U7" s="323"/>
      <c r="V7" s="324"/>
      <c r="W7" s="323"/>
      <c r="X7" s="324"/>
    </row>
    <row r="8" spans="1:24" x14ac:dyDescent="0.2">
      <c r="A8" s="312" t="s">
        <v>262</v>
      </c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4"/>
    </row>
    <row r="9" spans="1:24" x14ac:dyDescent="0.2">
      <c r="A9" s="219"/>
      <c r="B9" s="220"/>
      <c r="C9" s="220"/>
      <c r="D9" s="220"/>
      <c r="E9" s="220"/>
      <c r="F9" s="220"/>
      <c r="G9" s="220"/>
      <c r="H9" s="220"/>
      <c r="I9" s="4" t="s">
        <v>9</v>
      </c>
      <c r="J9" s="4" t="s">
        <v>10</v>
      </c>
      <c r="K9" s="4" t="s">
        <v>9</v>
      </c>
      <c r="L9" s="4" t="s">
        <v>10</v>
      </c>
      <c r="M9" s="4" t="s">
        <v>9</v>
      </c>
      <c r="N9" s="4" t="s">
        <v>10</v>
      </c>
      <c r="O9" s="4" t="s">
        <v>9</v>
      </c>
      <c r="P9" s="4" t="s">
        <v>10</v>
      </c>
      <c r="Q9" s="4" t="s">
        <v>9</v>
      </c>
      <c r="R9" s="4" t="s">
        <v>10</v>
      </c>
      <c r="S9" s="4" t="s">
        <v>9</v>
      </c>
      <c r="T9" s="4" t="s">
        <v>10</v>
      </c>
      <c r="U9" s="4" t="s">
        <v>9</v>
      </c>
      <c r="V9" s="4" t="s">
        <v>10</v>
      </c>
      <c r="W9" s="4" t="s">
        <v>9</v>
      </c>
      <c r="X9" s="4" t="s">
        <v>10</v>
      </c>
    </row>
    <row r="10" spans="1:24" x14ac:dyDescent="0.2">
      <c r="A10" s="189" t="s">
        <v>263</v>
      </c>
      <c r="B10" s="190"/>
      <c r="C10" s="190"/>
      <c r="D10" s="190"/>
      <c r="E10" s="190"/>
      <c r="F10" s="65"/>
      <c r="G10" s="138"/>
      <c r="H10" s="65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</row>
    <row r="11" spans="1:24" x14ac:dyDescent="0.2">
      <c r="A11" s="191" t="s">
        <v>265</v>
      </c>
      <c r="B11" s="189" t="s">
        <v>11</v>
      </c>
      <c r="C11" s="190"/>
      <c r="D11" s="190"/>
      <c r="E11" s="190"/>
      <c r="F11" s="65"/>
      <c r="G11" s="144" t="s">
        <v>596</v>
      </c>
      <c r="H11" s="65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T13" si="1">I11-K11+M11-O11+Q11</f>
        <v>0</v>
      </c>
      <c r="T11" s="12">
        <f t="shared" si="1"/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24" x14ac:dyDescent="0.2">
      <c r="A12" s="192"/>
      <c r="B12" s="190" t="s">
        <v>267</v>
      </c>
      <c r="C12" s="190" t="s">
        <v>17</v>
      </c>
      <c r="D12" s="190"/>
      <c r="E12" s="190"/>
      <c r="F12" s="65"/>
      <c r="G12" s="144" t="s">
        <v>597</v>
      </c>
      <c r="H12" s="65"/>
      <c r="I12" s="12">
        <f t="shared" ref="I12:R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12">
        <f t="shared" si="2"/>
        <v>0</v>
      </c>
      <c r="Q12" s="12">
        <f t="shared" si="2"/>
        <v>0</v>
      </c>
      <c r="R12" s="12">
        <f t="shared" si="2"/>
        <v>0</v>
      </c>
      <c r="S12" s="12">
        <f t="shared" si="1"/>
        <v>0</v>
      </c>
      <c r="T12" s="12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24" x14ac:dyDescent="0.2">
      <c r="A13" s="192"/>
      <c r="B13" s="190"/>
      <c r="C13" s="193" t="s">
        <v>16</v>
      </c>
      <c r="D13" s="190" t="s">
        <v>20</v>
      </c>
      <c r="E13" s="190"/>
      <c r="F13" s="65"/>
      <c r="G13" s="144" t="s">
        <v>598</v>
      </c>
      <c r="H13" s="65"/>
      <c r="I13" s="68">
        <f>I14+I15+I16</f>
        <v>0</v>
      </c>
      <c r="J13" s="68">
        <f t="shared" ref="J13:R13" si="3">J14+J15+J16</f>
        <v>0</v>
      </c>
      <c r="K13" s="68">
        <f t="shared" si="3"/>
        <v>0</v>
      </c>
      <c r="L13" s="68">
        <f t="shared" si="3"/>
        <v>0</v>
      </c>
      <c r="M13" s="68">
        <f t="shared" si="3"/>
        <v>0</v>
      </c>
      <c r="N13" s="68">
        <f t="shared" si="3"/>
        <v>0</v>
      </c>
      <c r="O13" s="68">
        <f t="shared" si="3"/>
        <v>0</v>
      </c>
      <c r="P13" s="68">
        <f t="shared" si="3"/>
        <v>0</v>
      </c>
      <c r="Q13" s="68">
        <f t="shared" si="3"/>
        <v>0</v>
      </c>
      <c r="R13" s="68">
        <f t="shared" si="3"/>
        <v>0</v>
      </c>
      <c r="S13" s="12">
        <f t="shared" si="1"/>
        <v>0</v>
      </c>
      <c r="T13" s="12">
        <f t="shared" si="1"/>
        <v>0</v>
      </c>
      <c r="U13" s="68">
        <f>U14+U15+U16</f>
        <v>0</v>
      </c>
      <c r="V13" s="68">
        <f>V14+V15+V16</f>
        <v>0</v>
      </c>
      <c r="W13" s="68">
        <f>W14+W15+W16</f>
        <v>0</v>
      </c>
      <c r="X13" s="68">
        <f>X14+X15+X16</f>
        <v>0</v>
      </c>
    </row>
    <row r="14" spans="1:24" x14ac:dyDescent="0.2">
      <c r="A14" s="192"/>
      <c r="B14" s="190"/>
      <c r="C14" s="193"/>
      <c r="D14" s="194" t="s">
        <v>273</v>
      </c>
      <c r="E14" s="194" t="s">
        <v>515</v>
      </c>
      <c r="F14" s="195"/>
      <c r="G14" s="145" t="s">
        <v>540</v>
      </c>
      <c r="H14" s="65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07"/>
      <c r="T14" s="107"/>
      <c r="U14" s="134"/>
      <c r="V14" s="134"/>
      <c r="W14" s="134"/>
      <c r="X14" s="134"/>
    </row>
    <row r="15" spans="1:24" x14ac:dyDescent="0.2">
      <c r="A15" s="192"/>
      <c r="B15" s="190"/>
      <c r="C15" s="193"/>
      <c r="D15" s="194" t="s">
        <v>275</v>
      </c>
      <c r="E15" s="196" t="s">
        <v>517</v>
      </c>
      <c r="F15" s="195"/>
      <c r="G15" s="145" t="s">
        <v>541</v>
      </c>
      <c r="H15" s="65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07"/>
      <c r="T15" s="107"/>
      <c r="U15" s="134"/>
      <c r="V15" s="134"/>
      <c r="W15" s="134"/>
      <c r="X15" s="134"/>
    </row>
    <row r="16" spans="1:24" x14ac:dyDescent="0.2">
      <c r="A16" s="192"/>
      <c r="B16" s="190"/>
      <c r="C16" s="193"/>
      <c r="D16" s="194" t="s">
        <v>277</v>
      </c>
      <c r="E16" s="196" t="s">
        <v>519</v>
      </c>
      <c r="F16" s="195"/>
      <c r="G16" s="145" t="s">
        <v>542</v>
      </c>
      <c r="H16" s="208" t="s">
        <v>508</v>
      </c>
      <c r="I16" s="68">
        <f t="shared" ref="I16:R16" si="4">SUM(I17:I18)</f>
        <v>0</v>
      </c>
      <c r="J16" s="68">
        <f t="shared" si="4"/>
        <v>0</v>
      </c>
      <c r="K16" s="68">
        <f t="shared" si="4"/>
        <v>0</v>
      </c>
      <c r="L16" s="68">
        <f t="shared" si="4"/>
        <v>0</v>
      </c>
      <c r="M16" s="68">
        <f t="shared" si="4"/>
        <v>0</v>
      </c>
      <c r="N16" s="68">
        <f t="shared" si="4"/>
        <v>0</v>
      </c>
      <c r="O16" s="68">
        <f t="shared" si="4"/>
        <v>0</v>
      </c>
      <c r="P16" s="68">
        <f t="shared" si="4"/>
        <v>0</v>
      </c>
      <c r="Q16" s="68">
        <f t="shared" si="4"/>
        <v>0</v>
      </c>
      <c r="R16" s="68">
        <f t="shared" si="4"/>
        <v>0</v>
      </c>
      <c r="S16" s="12">
        <f>I16-K16+M16-O16+Q16</f>
        <v>0</v>
      </c>
      <c r="T16" s="12">
        <f>J16-L16+N16-P16+R16</f>
        <v>0</v>
      </c>
      <c r="U16" s="68">
        <f>SUM(U17:U18)</f>
        <v>0</v>
      </c>
      <c r="V16" s="68">
        <f>SUM(V17:V18)</f>
        <v>0</v>
      </c>
      <c r="W16" s="68">
        <f>SUM(W17:W18)</f>
        <v>0</v>
      </c>
      <c r="X16" s="68">
        <f>SUM(X17:X18)</f>
        <v>0</v>
      </c>
    </row>
    <row r="17" spans="1:24" x14ac:dyDescent="0.2">
      <c r="A17" s="192"/>
      <c r="B17" s="190"/>
      <c r="C17" s="193"/>
      <c r="D17" s="194"/>
      <c r="E17" s="196"/>
      <c r="F17" s="130"/>
      <c r="G17" s="145"/>
      <c r="H17" s="209">
        <v>1</v>
      </c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12">
        <f>I17-K17+M17-O17+Q17</f>
        <v>0</v>
      </c>
      <c r="T17" s="12">
        <f>J17-L17+N17-P17+R17</f>
        <v>0</v>
      </c>
      <c r="U17" s="58"/>
      <c r="V17" s="58"/>
      <c r="W17" s="58"/>
      <c r="X17" s="58"/>
    </row>
    <row r="18" spans="1:24" x14ac:dyDescent="0.2">
      <c r="A18" s="192"/>
      <c r="B18" s="190"/>
      <c r="C18" s="193"/>
      <c r="D18" s="194"/>
      <c r="E18" s="196"/>
      <c r="F18" s="195"/>
      <c r="G18" s="145"/>
      <c r="H18" s="210" t="str">
        <f>CHAR(132)</f>
        <v>„</v>
      </c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2"/>
      <c r="T18" s="12"/>
      <c r="U18" s="136"/>
      <c r="V18" s="136"/>
      <c r="W18" s="136"/>
      <c r="X18" s="136"/>
    </row>
    <row r="19" spans="1:24" x14ac:dyDescent="0.2">
      <c r="A19" s="192"/>
      <c r="B19" s="190"/>
      <c r="C19" s="193" t="s">
        <v>37</v>
      </c>
      <c r="D19" s="190" t="s">
        <v>23</v>
      </c>
      <c r="E19" s="190"/>
      <c r="F19" s="65"/>
      <c r="G19" s="144" t="s">
        <v>599</v>
      </c>
      <c r="H19" s="65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1"/>
      <c r="T19" s="91"/>
      <c r="U19" s="90"/>
      <c r="V19" s="90"/>
      <c r="W19" s="90"/>
      <c r="X19" s="90"/>
    </row>
    <row r="20" spans="1:24" x14ac:dyDescent="0.2">
      <c r="A20" s="192"/>
      <c r="B20" s="190"/>
      <c r="C20" s="193" t="s">
        <v>48</v>
      </c>
      <c r="D20" s="190" t="s">
        <v>271</v>
      </c>
      <c r="E20" s="190"/>
      <c r="F20" s="65"/>
      <c r="G20" s="144" t="s">
        <v>600</v>
      </c>
      <c r="H20" s="65"/>
      <c r="I20" s="12">
        <f t="shared" ref="I20:R20" si="5">SUM(I21,I22,I23)</f>
        <v>0</v>
      </c>
      <c r="J20" s="12">
        <f t="shared" si="5"/>
        <v>0</v>
      </c>
      <c r="K20" s="12">
        <f t="shared" si="5"/>
        <v>0</v>
      </c>
      <c r="L20" s="12">
        <f t="shared" si="5"/>
        <v>0</v>
      </c>
      <c r="M20" s="12">
        <f t="shared" si="5"/>
        <v>0</v>
      </c>
      <c r="N20" s="12">
        <f t="shared" si="5"/>
        <v>0</v>
      </c>
      <c r="O20" s="12">
        <f t="shared" si="5"/>
        <v>0</v>
      </c>
      <c r="P20" s="12">
        <f t="shared" si="5"/>
        <v>0</v>
      </c>
      <c r="Q20" s="12">
        <f t="shared" si="5"/>
        <v>0</v>
      </c>
      <c r="R20" s="12">
        <f t="shared" si="5"/>
        <v>0</v>
      </c>
      <c r="S20" s="12">
        <f t="shared" ref="S20:S41" si="6">I20-K20+M20-O20+Q20</f>
        <v>0</v>
      </c>
      <c r="T20" s="12">
        <f t="shared" ref="T20:T41" si="7">J20-L20+N20-P20+R20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92"/>
      <c r="B21" s="190"/>
      <c r="C21" s="190"/>
      <c r="D21" s="190" t="s">
        <v>273</v>
      </c>
      <c r="E21" s="190" t="s">
        <v>29</v>
      </c>
      <c r="F21" s="65"/>
      <c r="G21" s="144" t="s">
        <v>458</v>
      </c>
      <c r="H21" s="65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12">
        <f t="shared" si="6"/>
        <v>0</v>
      </c>
      <c r="T21" s="12">
        <f t="shared" si="7"/>
        <v>0</v>
      </c>
      <c r="U21" s="50"/>
      <c r="V21" s="50"/>
      <c r="W21" s="50"/>
      <c r="X21" s="50"/>
    </row>
    <row r="22" spans="1:24" x14ac:dyDescent="0.2">
      <c r="A22" s="192"/>
      <c r="B22" s="190"/>
      <c r="C22" s="190"/>
      <c r="D22" s="190" t="s">
        <v>275</v>
      </c>
      <c r="E22" s="190" t="s">
        <v>32</v>
      </c>
      <c r="F22" s="65"/>
      <c r="G22" s="144" t="s">
        <v>459</v>
      </c>
      <c r="H22" s="65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12">
        <f t="shared" si="6"/>
        <v>0</v>
      </c>
      <c r="T22" s="12">
        <f t="shared" si="7"/>
        <v>0</v>
      </c>
      <c r="U22" s="50"/>
      <c r="V22" s="50"/>
      <c r="W22" s="50"/>
      <c r="X22" s="50"/>
    </row>
    <row r="23" spans="1:24" x14ac:dyDescent="0.2">
      <c r="A23" s="192"/>
      <c r="B23" s="190"/>
      <c r="C23" s="190"/>
      <c r="D23" s="190" t="s">
        <v>277</v>
      </c>
      <c r="E23" s="190" t="s">
        <v>278</v>
      </c>
      <c r="F23" s="197"/>
      <c r="G23" s="144" t="s">
        <v>460</v>
      </c>
      <c r="H23" s="65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12">
        <f t="shared" si="6"/>
        <v>0</v>
      </c>
      <c r="T23" s="12">
        <f t="shared" si="7"/>
        <v>0</v>
      </c>
      <c r="U23" s="50"/>
      <c r="V23" s="50"/>
      <c r="W23" s="50"/>
      <c r="X23" s="50"/>
    </row>
    <row r="24" spans="1:24" x14ac:dyDescent="0.2">
      <c r="A24" s="192"/>
      <c r="B24" s="190" t="s">
        <v>60</v>
      </c>
      <c r="C24" s="190" t="s">
        <v>280</v>
      </c>
      <c r="D24" s="190"/>
      <c r="E24" s="190"/>
      <c r="F24" s="197"/>
      <c r="G24" s="144" t="s">
        <v>601</v>
      </c>
      <c r="H24" s="65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12">
        <f t="shared" si="6"/>
        <v>0</v>
      </c>
      <c r="T24" s="12">
        <f t="shared" si="7"/>
        <v>0</v>
      </c>
      <c r="U24" s="50"/>
      <c r="V24" s="50"/>
      <c r="W24" s="50"/>
      <c r="X24" s="50"/>
    </row>
    <row r="25" spans="1:24" x14ac:dyDescent="0.2">
      <c r="A25" s="192"/>
      <c r="B25" s="190" t="s">
        <v>187</v>
      </c>
      <c r="C25" s="190" t="s">
        <v>38</v>
      </c>
      <c r="D25" s="190"/>
      <c r="E25" s="190"/>
      <c r="F25" s="65"/>
      <c r="G25" s="144" t="s">
        <v>602</v>
      </c>
      <c r="H25" s="65"/>
      <c r="I25" s="12">
        <f t="shared" ref="I25:R25" si="8">SUM(I26,I27)</f>
        <v>0</v>
      </c>
      <c r="J25" s="12">
        <f t="shared" si="8"/>
        <v>0</v>
      </c>
      <c r="K25" s="12">
        <f t="shared" si="8"/>
        <v>0</v>
      </c>
      <c r="L25" s="12">
        <f t="shared" si="8"/>
        <v>0</v>
      </c>
      <c r="M25" s="12">
        <f t="shared" si="8"/>
        <v>0</v>
      </c>
      <c r="N25" s="12">
        <f t="shared" si="8"/>
        <v>0</v>
      </c>
      <c r="O25" s="12">
        <f t="shared" si="8"/>
        <v>0</v>
      </c>
      <c r="P25" s="12">
        <f t="shared" si="8"/>
        <v>0</v>
      </c>
      <c r="Q25" s="12">
        <f t="shared" si="8"/>
        <v>0</v>
      </c>
      <c r="R25" s="12">
        <f t="shared" si="8"/>
        <v>0</v>
      </c>
      <c r="S25" s="12">
        <f t="shared" si="6"/>
        <v>0</v>
      </c>
      <c r="T25" s="12">
        <f t="shared" si="7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92"/>
      <c r="B26" s="190"/>
      <c r="C26" s="193" t="s">
        <v>16</v>
      </c>
      <c r="D26" s="190" t="s">
        <v>40</v>
      </c>
      <c r="E26" s="190"/>
      <c r="F26" s="65"/>
      <c r="G26" s="144" t="s">
        <v>603</v>
      </c>
      <c r="H26" s="65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12">
        <f t="shared" si="6"/>
        <v>0</v>
      </c>
      <c r="T26" s="12">
        <f t="shared" si="7"/>
        <v>0</v>
      </c>
      <c r="U26" s="50"/>
      <c r="V26" s="50"/>
      <c r="W26" s="50"/>
      <c r="X26" s="50"/>
    </row>
    <row r="27" spans="1:24" x14ac:dyDescent="0.2">
      <c r="A27" s="192"/>
      <c r="B27" s="190"/>
      <c r="C27" s="193" t="s">
        <v>37</v>
      </c>
      <c r="D27" s="198" t="s">
        <v>46</v>
      </c>
      <c r="E27" s="190"/>
      <c r="F27" s="65"/>
      <c r="G27" s="144" t="s">
        <v>604</v>
      </c>
      <c r="H27" s="65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12">
        <f t="shared" si="6"/>
        <v>0</v>
      </c>
      <c r="T27" s="12">
        <f t="shared" si="7"/>
        <v>0</v>
      </c>
      <c r="U27" s="50"/>
      <c r="V27" s="50"/>
      <c r="W27" s="50"/>
      <c r="X27" s="50"/>
    </row>
    <row r="28" spans="1:24" x14ac:dyDescent="0.2">
      <c r="A28" s="192"/>
      <c r="B28" s="190" t="s">
        <v>204</v>
      </c>
      <c r="C28" s="190" t="s">
        <v>49</v>
      </c>
      <c r="D28" s="190"/>
      <c r="E28" s="190"/>
      <c r="F28" s="65"/>
      <c r="G28" s="144" t="s">
        <v>605</v>
      </c>
      <c r="H28" s="65"/>
      <c r="I28" s="12">
        <f t="shared" ref="I28:R28" si="9">SUM(I29,I32)</f>
        <v>0</v>
      </c>
      <c r="J28" s="12">
        <f t="shared" si="9"/>
        <v>0</v>
      </c>
      <c r="K28" s="12">
        <f t="shared" si="9"/>
        <v>0</v>
      </c>
      <c r="L28" s="12">
        <f t="shared" si="9"/>
        <v>0</v>
      </c>
      <c r="M28" s="12">
        <f t="shared" si="9"/>
        <v>0</v>
      </c>
      <c r="N28" s="12">
        <f t="shared" si="9"/>
        <v>0</v>
      </c>
      <c r="O28" s="12">
        <f t="shared" si="9"/>
        <v>0</v>
      </c>
      <c r="P28" s="12">
        <f t="shared" si="9"/>
        <v>0</v>
      </c>
      <c r="Q28" s="12">
        <f t="shared" si="9"/>
        <v>0</v>
      </c>
      <c r="R28" s="12">
        <f t="shared" si="9"/>
        <v>0</v>
      </c>
      <c r="S28" s="12">
        <f t="shared" si="6"/>
        <v>0</v>
      </c>
      <c r="T28" s="12">
        <f t="shared" si="7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92"/>
      <c r="B29" s="190"/>
      <c r="C29" s="193" t="s">
        <v>16</v>
      </c>
      <c r="D29" s="190" t="s">
        <v>51</v>
      </c>
      <c r="E29" s="190"/>
      <c r="F29" s="65"/>
      <c r="G29" s="144" t="s">
        <v>606</v>
      </c>
      <c r="H29" s="65"/>
      <c r="I29" s="68">
        <f>I30+I31</f>
        <v>0</v>
      </c>
      <c r="J29" s="68">
        <f t="shared" ref="J29:R29" si="10">J30+J31</f>
        <v>0</v>
      </c>
      <c r="K29" s="68">
        <f t="shared" si="10"/>
        <v>0</v>
      </c>
      <c r="L29" s="68">
        <f t="shared" si="10"/>
        <v>0</v>
      </c>
      <c r="M29" s="68">
        <f t="shared" si="10"/>
        <v>0</v>
      </c>
      <c r="N29" s="68">
        <f t="shared" si="10"/>
        <v>0</v>
      </c>
      <c r="O29" s="68">
        <f t="shared" si="10"/>
        <v>0</v>
      </c>
      <c r="P29" s="68">
        <f t="shared" si="10"/>
        <v>0</v>
      </c>
      <c r="Q29" s="68">
        <f t="shared" si="10"/>
        <v>0</v>
      </c>
      <c r="R29" s="68">
        <f t="shared" si="10"/>
        <v>0</v>
      </c>
      <c r="S29" s="12">
        <f t="shared" si="6"/>
        <v>0</v>
      </c>
      <c r="T29" s="12">
        <f t="shared" si="7"/>
        <v>0</v>
      </c>
      <c r="U29" s="68">
        <f>U30+U31</f>
        <v>0</v>
      </c>
      <c r="V29" s="68">
        <f>V30+V31</f>
        <v>0</v>
      </c>
      <c r="W29" s="68">
        <f>W30+W31</f>
        <v>0</v>
      </c>
      <c r="X29" s="68">
        <f>X30+X31</f>
        <v>0</v>
      </c>
    </row>
    <row r="30" spans="1:24" x14ac:dyDescent="0.2">
      <c r="A30" s="192"/>
      <c r="B30" s="190"/>
      <c r="C30" s="193"/>
      <c r="D30" s="194" t="s">
        <v>273</v>
      </c>
      <c r="E30" s="194" t="s">
        <v>521</v>
      </c>
      <c r="F30" s="195"/>
      <c r="G30" s="145" t="s">
        <v>543</v>
      </c>
      <c r="H30" s="65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12">
        <f>I30-K30+M30-O30+Q30</f>
        <v>0</v>
      </c>
      <c r="T30" s="12">
        <f>J30-L30+N30-P30+R30</f>
        <v>0</v>
      </c>
      <c r="U30" s="58"/>
      <c r="V30" s="58"/>
      <c r="W30" s="58"/>
      <c r="X30" s="58"/>
    </row>
    <row r="31" spans="1:24" x14ac:dyDescent="0.2">
      <c r="A31" s="192"/>
      <c r="B31" s="190"/>
      <c r="C31" s="193"/>
      <c r="D31" s="194" t="s">
        <v>275</v>
      </c>
      <c r="E31" s="194" t="s">
        <v>523</v>
      </c>
      <c r="F31" s="195"/>
      <c r="G31" s="145" t="s">
        <v>544</v>
      </c>
      <c r="H31" s="65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12">
        <f>I31-K31+M31-O31+Q31</f>
        <v>0</v>
      </c>
      <c r="T31" s="12">
        <f>J31-L31+N31-P31+R31</f>
        <v>0</v>
      </c>
      <c r="U31" s="58"/>
      <c r="V31" s="58"/>
      <c r="W31" s="58"/>
      <c r="X31" s="58"/>
    </row>
    <row r="32" spans="1:24" x14ac:dyDescent="0.2">
      <c r="A32" s="192"/>
      <c r="B32" s="190"/>
      <c r="C32" s="193" t="s">
        <v>37</v>
      </c>
      <c r="D32" s="190" t="s">
        <v>278</v>
      </c>
      <c r="E32" s="190"/>
      <c r="F32" s="65"/>
      <c r="G32" s="146" t="s">
        <v>607</v>
      </c>
      <c r="H32" s="65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12">
        <f t="shared" si="6"/>
        <v>0</v>
      </c>
      <c r="T32" s="12">
        <f t="shared" si="7"/>
        <v>0</v>
      </c>
      <c r="U32" s="50"/>
      <c r="V32" s="50"/>
      <c r="W32" s="50"/>
      <c r="X32" s="50"/>
    </row>
    <row r="33" spans="1:24" x14ac:dyDescent="0.2">
      <c r="A33" s="191" t="s">
        <v>31</v>
      </c>
      <c r="B33" s="189" t="s">
        <v>288</v>
      </c>
      <c r="C33" s="190"/>
      <c r="D33" s="190"/>
      <c r="E33" s="190"/>
      <c r="F33" s="65"/>
      <c r="G33" s="144" t="s">
        <v>608</v>
      </c>
      <c r="H33" s="65"/>
      <c r="I33" s="12">
        <f t="shared" ref="I33:R33" si="11">SUM(I34,I35,I36,I39)</f>
        <v>0</v>
      </c>
      <c r="J33" s="12">
        <f t="shared" si="11"/>
        <v>0</v>
      </c>
      <c r="K33" s="12">
        <f t="shared" si="11"/>
        <v>0</v>
      </c>
      <c r="L33" s="12">
        <f t="shared" si="11"/>
        <v>0</v>
      </c>
      <c r="M33" s="12">
        <f t="shared" si="11"/>
        <v>0</v>
      </c>
      <c r="N33" s="12">
        <f t="shared" si="11"/>
        <v>0</v>
      </c>
      <c r="O33" s="12">
        <f t="shared" si="11"/>
        <v>0</v>
      </c>
      <c r="P33" s="12">
        <f t="shared" si="11"/>
        <v>0</v>
      </c>
      <c r="Q33" s="12">
        <f t="shared" si="11"/>
        <v>0</v>
      </c>
      <c r="R33" s="12">
        <f t="shared" si="11"/>
        <v>0</v>
      </c>
      <c r="S33" s="12">
        <f t="shared" si="6"/>
        <v>0</v>
      </c>
      <c r="T33" s="12">
        <f t="shared" si="7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192"/>
      <c r="B34" s="190" t="s">
        <v>267</v>
      </c>
      <c r="C34" s="190" t="s">
        <v>290</v>
      </c>
      <c r="D34" s="190"/>
      <c r="E34" s="190"/>
      <c r="F34" s="65"/>
      <c r="G34" s="144" t="s">
        <v>609</v>
      </c>
      <c r="H34" s="65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12">
        <f t="shared" si="6"/>
        <v>0</v>
      </c>
      <c r="T34" s="12">
        <f t="shared" si="7"/>
        <v>0</v>
      </c>
      <c r="U34" s="50"/>
      <c r="V34" s="50"/>
      <c r="W34" s="50"/>
      <c r="X34" s="50"/>
    </row>
    <row r="35" spans="1:24" x14ac:dyDescent="0.2">
      <c r="A35" s="192"/>
      <c r="B35" s="190" t="s">
        <v>60</v>
      </c>
      <c r="C35" s="190" t="s">
        <v>292</v>
      </c>
      <c r="D35" s="190"/>
      <c r="E35" s="190"/>
      <c r="F35" s="65"/>
      <c r="G35" s="144" t="s">
        <v>610</v>
      </c>
      <c r="H35" s="65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12">
        <f t="shared" si="6"/>
        <v>0</v>
      </c>
      <c r="T35" s="12">
        <f t="shared" si="7"/>
        <v>0</v>
      </c>
      <c r="U35" s="50"/>
      <c r="V35" s="50"/>
      <c r="W35" s="50"/>
      <c r="X35" s="50"/>
    </row>
    <row r="36" spans="1:24" x14ac:dyDescent="0.2">
      <c r="A36" s="192"/>
      <c r="B36" s="190" t="s">
        <v>187</v>
      </c>
      <c r="C36" s="190" t="s">
        <v>38</v>
      </c>
      <c r="D36" s="190"/>
      <c r="E36" s="190"/>
      <c r="F36" s="65"/>
      <c r="G36" s="144" t="s">
        <v>611</v>
      </c>
      <c r="H36" s="65"/>
      <c r="I36" s="12">
        <f t="shared" ref="I36:R36" si="12">SUM(I37,I38)</f>
        <v>0</v>
      </c>
      <c r="J36" s="12">
        <f t="shared" si="12"/>
        <v>0</v>
      </c>
      <c r="K36" s="12">
        <f t="shared" si="12"/>
        <v>0</v>
      </c>
      <c r="L36" s="12">
        <f t="shared" si="12"/>
        <v>0</v>
      </c>
      <c r="M36" s="12">
        <f t="shared" si="12"/>
        <v>0</v>
      </c>
      <c r="N36" s="12">
        <f t="shared" si="12"/>
        <v>0</v>
      </c>
      <c r="O36" s="12">
        <f t="shared" si="12"/>
        <v>0</v>
      </c>
      <c r="P36" s="12">
        <f t="shared" si="12"/>
        <v>0</v>
      </c>
      <c r="Q36" s="12">
        <f t="shared" si="12"/>
        <v>0</v>
      </c>
      <c r="R36" s="12">
        <f t="shared" si="12"/>
        <v>0</v>
      </c>
      <c r="S36" s="12">
        <f t="shared" si="6"/>
        <v>0</v>
      </c>
      <c r="T36" s="12">
        <f t="shared" si="7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192"/>
      <c r="B37" s="190"/>
      <c r="C37" s="193" t="s">
        <v>16</v>
      </c>
      <c r="D37" s="190" t="s">
        <v>224</v>
      </c>
      <c r="E37" s="190"/>
      <c r="F37" s="65"/>
      <c r="G37" s="144" t="s">
        <v>612</v>
      </c>
      <c r="H37" s="65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12">
        <f t="shared" si="6"/>
        <v>0</v>
      </c>
      <c r="T37" s="12">
        <f t="shared" si="7"/>
        <v>0</v>
      </c>
      <c r="U37" s="50"/>
      <c r="V37" s="50"/>
      <c r="W37" s="50"/>
      <c r="X37" s="50"/>
    </row>
    <row r="38" spans="1:24" x14ac:dyDescent="0.2">
      <c r="A38" s="192"/>
      <c r="B38" s="190"/>
      <c r="C38" s="193" t="s">
        <v>37</v>
      </c>
      <c r="D38" s="198" t="s">
        <v>46</v>
      </c>
      <c r="E38" s="190"/>
      <c r="F38" s="65"/>
      <c r="G38" s="144" t="s">
        <v>613</v>
      </c>
      <c r="H38" s="65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12">
        <f t="shared" si="6"/>
        <v>0</v>
      </c>
      <c r="T38" s="12">
        <f t="shared" si="7"/>
        <v>0</v>
      </c>
      <c r="U38" s="50"/>
      <c r="V38" s="50"/>
      <c r="W38" s="50"/>
      <c r="X38" s="50"/>
    </row>
    <row r="39" spans="1:24" x14ac:dyDescent="0.2">
      <c r="A39" s="192"/>
      <c r="B39" s="190" t="s">
        <v>204</v>
      </c>
      <c r="C39" s="190" t="s">
        <v>297</v>
      </c>
      <c r="D39" s="190"/>
      <c r="E39" s="190"/>
      <c r="F39" s="65"/>
      <c r="G39" s="144" t="s">
        <v>614</v>
      </c>
      <c r="H39" s="65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12">
        <f t="shared" si="6"/>
        <v>0</v>
      </c>
      <c r="T39" s="12">
        <f t="shared" si="7"/>
        <v>0</v>
      </c>
      <c r="U39" s="50"/>
      <c r="V39" s="50"/>
      <c r="W39" s="50"/>
      <c r="X39" s="50"/>
    </row>
    <row r="40" spans="1:24" x14ac:dyDescent="0.2">
      <c r="A40" s="199" t="s">
        <v>34</v>
      </c>
      <c r="B40" s="200" t="s">
        <v>299</v>
      </c>
      <c r="C40" s="198"/>
      <c r="D40" s="190"/>
      <c r="E40" s="190"/>
      <c r="F40" s="65"/>
      <c r="G40" s="144" t="s">
        <v>615</v>
      </c>
      <c r="H40" s="65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12">
        <f t="shared" si="6"/>
        <v>0</v>
      </c>
      <c r="T40" s="12">
        <f t="shared" si="7"/>
        <v>0</v>
      </c>
      <c r="U40" s="50"/>
      <c r="V40" s="50"/>
      <c r="W40" s="50"/>
      <c r="X40" s="50"/>
    </row>
    <row r="41" spans="1:24" x14ac:dyDescent="0.2">
      <c r="A41" s="206" t="s">
        <v>717</v>
      </c>
      <c r="B41" s="207"/>
      <c r="C41" s="207"/>
      <c r="D41" s="190"/>
      <c r="E41" s="190"/>
      <c r="F41" s="65"/>
      <c r="G41" s="144" t="s">
        <v>616</v>
      </c>
      <c r="H41" s="65"/>
      <c r="I41" s="12">
        <f t="shared" ref="I41:R41" si="13">SUM(I11,I33,I40)</f>
        <v>0</v>
      </c>
      <c r="J41" s="12">
        <f t="shared" si="13"/>
        <v>0</v>
      </c>
      <c r="K41" s="12">
        <f t="shared" si="13"/>
        <v>0</v>
      </c>
      <c r="L41" s="12">
        <f t="shared" si="13"/>
        <v>0</v>
      </c>
      <c r="M41" s="12">
        <f t="shared" si="13"/>
        <v>0</v>
      </c>
      <c r="N41" s="12">
        <f t="shared" si="13"/>
        <v>0</v>
      </c>
      <c r="O41" s="12">
        <f t="shared" si="13"/>
        <v>0</v>
      </c>
      <c r="P41" s="12">
        <f t="shared" si="13"/>
        <v>0</v>
      </c>
      <c r="Q41" s="12">
        <f t="shared" si="13"/>
        <v>0</v>
      </c>
      <c r="R41" s="12">
        <f t="shared" si="13"/>
        <v>0</v>
      </c>
      <c r="S41" s="12">
        <f t="shared" si="6"/>
        <v>0</v>
      </c>
      <c r="T41" s="12">
        <f t="shared" si="7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</row>
    <row r="42" spans="1:24" x14ac:dyDescent="0.2">
      <c r="G42" s="89" t="s">
        <v>321</v>
      </c>
    </row>
  </sheetData>
  <sheetProtection password="B644" sheet="1" objects="1" scenarios="1" selectLockedCells="1"/>
  <mergeCells count="16">
    <mergeCell ref="W6:X7"/>
    <mergeCell ref="A1:X1"/>
    <mergeCell ref="A2:X2"/>
    <mergeCell ref="A3:X3"/>
    <mergeCell ref="A4:X4"/>
    <mergeCell ref="H6:H7"/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</mergeCells>
  <phoneticPr fontId="2" type="noConversion"/>
  <conditionalFormatting sqref="U37:X40 U34:X35 U26:X27 I29:R32 U21:X24 I26:R27 I34:R35 I37:R40 U29:X32 I21:R24 I13:R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41 S10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8c3&amp;"Arial,Regular"&amp;10&amp;U
&amp;"Arial,Bold"&amp;8Page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8433" r:id="rId4" name="Label1">
          <controlPr defaultSize="0" autoLine="0" r:id="rId5">
            <anchor moveWithCells="1">
              <from>
                <xdr:col>7</xdr:col>
                <xdr:colOff>428625</xdr:colOff>
                <xdr:row>17</xdr:row>
                <xdr:rowOff>28575</xdr:rowOff>
              </from>
              <to>
                <xdr:col>8</xdr:col>
                <xdr:colOff>0</xdr:colOff>
                <xdr:row>17</xdr:row>
                <xdr:rowOff>152400</xdr:rowOff>
              </to>
            </anchor>
          </controlPr>
        </control>
      </mc:Choice>
      <mc:Fallback>
        <control shapeId="18433" r:id="rId4" name="Label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X42"/>
  <sheetViews>
    <sheetView zoomScale="75" workbookViewId="0">
      <pane xSplit="8" ySplit="9" topLeftCell="Q10" activePane="bottomRight" state="frozen"/>
      <selection pane="topRight" activeCell="I1" sqref="I1"/>
      <selection pane="bottomLeft" activeCell="A10" sqref="A10"/>
      <selection pane="bottomRight" activeCell="F17" sqref="F17"/>
    </sheetView>
  </sheetViews>
  <sheetFormatPr defaultRowHeight="12.75" x14ac:dyDescent="0.2"/>
  <cols>
    <col min="1" max="5" width="2.7109375" customWidth="1"/>
    <col min="6" max="6" width="24" customWidth="1"/>
    <col min="7" max="7" width="18.140625" customWidth="1"/>
    <col min="8" max="8" width="10.42578125" customWidth="1"/>
    <col min="9" max="24" width="25.7109375" customWidth="1"/>
  </cols>
  <sheetData>
    <row r="1" spans="1:24" s="124" customFormat="1" x14ac:dyDescent="0.2">
      <c r="A1" s="310" t="s">
        <v>457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</row>
    <row r="2" spans="1:24" s="124" customFormat="1" x14ac:dyDescent="0.2">
      <c r="A2" s="310" t="s">
        <v>253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</row>
    <row r="3" spans="1:24" s="124" customFormat="1" x14ac:dyDescent="0.2">
      <c r="A3" s="310" t="s">
        <v>472</v>
      </c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310"/>
      <c r="U3" s="310"/>
      <c r="V3" s="310"/>
      <c r="W3" s="310"/>
      <c r="X3" s="310"/>
    </row>
    <row r="4" spans="1:24" s="124" customFormat="1" x14ac:dyDescent="0.2">
      <c r="A4" s="310" t="s">
        <v>1</v>
      </c>
      <c r="B4" s="310"/>
      <c r="C4" s="310"/>
      <c r="D4" s="310"/>
      <c r="E4" s="310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</row>
    <row r="5" spans="1:24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</row>
    <row r="6" spans="1:24" x14ac:dyDescent="0.2">
      <c r="A6" s="315" t="s">
        <v>2</v>
      </c>
      <c r="B6" s="316"/>
      <c r="C6" s="316"/>
      <c r="D6" s="316"/>
      <c r="E6" s="316"/>
      <c r="F6" s="317"/>
      <c r="G6" s="308" t="s">
        <v>3</v>
      </c>
      <c r="H6" s="290" t="s">
        <v>554</v>
      </c>
      <c r="I6" s="327" t="s">
        <v>254</v>
      </c>
      <c r="J6" s="326"/>
      <c r="K6" s="325" t="s">
        <v>255</v>
      </c>
      <c r="L6" s="326"/>
      <c r="M6" s="325" t="s">
        <v>256</v>
      </c>
      <c r="N6" s="326"/>
      <c r="O6" s="325" t="s">
        <v>257</v>
      </c>
      <c r="P6" s="326"/>
      <c r="Q6" s="325" t="s">
        <v>258</v>
      </c>
      <c r="R6" s="326"/>
      <c r="S6" s="325" t="s">
        <v>259</v>
      </c>
      <c r="T6" s="326"/>
      <c r="U6" s="325" t="s">
        <v>260</v>
      </c>
      <c r="V6" s="326"/>
      <c r="W6" s="325" t="s">
        <v>261</v>
      </c>
      <c r="X6" s="326"/>
    </row>
    <row r="7" spans="1:24" x14ac:dyDescent="0.2">
      <c r="A7" s="318"/>
      <c r="B7" s="319"/>
      <c r="C7" s="319"/>
      <c r="D7" s="319"/>
      <c r="E7" s="319"/>
      <c r="F7" s="320"/>
      <c r="G7" s="309"/>
      <c r="H7" s="291"/>
      <c r="I7" s="323"/>
      <c r="J7" s="324"/>
      <c r="K7" s="323"/>
      <c r="L7" s="324"/>
      <c r="M7" s="323"/>
      <c r="N7" s="324"/>
      <c r="O7" s="323"/>
      <c r="P7" s="324"/>
      <c r="Q7" s="323"/>
      <c r="R7" s="324"/>
      <c r="S7" s="323"/>
      <c r="T7" s="324"/>
      <c r="U7" s="323"/>
      <c r="V7" s="324"/>
      <c r="W7" s="323"/>
      <c r="X7" s="324"/>
    </row>
    <row r="8" spans="1:24" x14ac:dyDescent="0.2">
      <c r="A8" s="312" t="s">
        <v>262</v>
      </c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4"/>
    </row>
    <row r="9" spans="1:24" x14ac:dyDescent="0.2">
      <c r="A9" s="219"/>
      <c r="B9" s="220"/>
      <c r="C9" s="220"/>
      <c r="D9" s="220"/>
      <c r="E9" s="220"/>
      <c r="F9" s="220"/>
      <c r="G9" s="220"/>
      <c r="H9" s="220"/>
      <c r="I9" s="4" t="s">
        <v>9</v>
      </c>
      <c r="J9" s="4" t="s">
        <v>10</v>
      </c>
      <c r="K9" s="4" t="s">
        <v>9</v>
      </c>
      <c r="L9" s="4" t="s">
        <v>10</v>
      </c>
      <c r="M9" s="4" t="s">
        <v>9</v>
      </c>
      <c r="N9" s="4" t="s">
        <v>10</v>
      </c>
      <c r="O9" s="4" t="s">
        <v>9</v>
      </c>
      <c r="P9" s="4" t="s">
        <v>10</v>
      </c>
      <c r="Q9" s="4" t="s">
        <v>9</v>
      </c>
      <c r="R9" s="4" t="s">
        <v>10</v>
      </c>
      <c r="S9" s="4" t="s">
        <v>9</v>
      </c>
      <c r="T9" s="4" t="s">
        <v>10</v>
      </c>
      <c r="U9" s="4" t="s">
        <v>9</v>
      </c>
      <c r="V9" s="4" t="s">
        <v>10</v>
      </c>
      <c r="W9" s="4" t="s">
        <v>9</v>
      </c>
      <c r="X9" s="4" t="s">
        <v>10</v>
      </c>
    </row>
    <row r="10" spans="1:24" x14ac:dyDescent="0.2">
      <c r="A10" s="189" t="s">
        <v>263</v>
      </c>
      <c r="B10" s="190"/>
      <c r="C10" s="190"/>
      <c r="D10" s="190"/>
      <c r="E10" s="190"/>
      <c r="F10" s="65"/>
      <c r="G10" s="138"/>
      <c r="H10" s="65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</row>
    <row r="11" spans="1:24" x14ac:dyDescent="0.2">
      <c r="A11" s="191" t="s">
        <v>265</v>
      </c>
      <c r="B11" s="189" t="s">
        <v>11</v>
      </c>
      <c r="C11" s="190"/>
      <c r="D11" s="190"/>
      <c r="E11" s="190"/>
      <c r="F11" s="65"/>
      <c r="G11" s="144" t="s">
        <v>596</v>
      </c>
      <c r="H11" s="65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S41" si="1">I11-K11+M11-O11+Q11</f>
        <v>0</v>
      </c>
      <c r="T11" s="12">
        <f t="shared" ref="T11:T41" si="2">J11-L11+N11-P11+R11</f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24" x14ac:dyDescent="0.2">
      <c r="A12" s="192"/>
      <c r="B12" s="190" t="s">
        <v>267</v>
      </c>
      <c r="C12" s="190" t="s">
        <v>514</v>
      </c>
      <c r="D12" s="190"/>
      <c r="E12" s="190"/>
      <c r="F12" s="65"/>
      <c r="G12" s="144" t="s">
        <v>597</v>
      </c>
      <c r="H12" s="65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12">
        <f t="shared" si="1"/>
        <v>0</v>
      </c>
      <c r="T12" s="12">
        <f t="shared" si="2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24" x14ac:dyDescent="0.2">
      <c r="A13" s="192"/>
      <c r="B13" s="190"/>
      <c r="C13" s="193" t="s">
        <v>16</v>
      </c>
      <c r="D13" s="190" t="s">
        <v>20</v>
      </c>
      <c r="E13" s="190"/>
      <c r="F13" s="65"/>
      <c r="G13" s="144" t="s">
        <v>598</v>
      </c>
      <c r="H13" s="65"/>
      <c r="I13" s="68">
        <f>I14+I15+I16</f>
        <v>0</v>
      </c>
      <c r="J13" s="68">
        <f t="shared" ref="J13:R13" si="4">J14+J15+J16</f>
        <v>0</v>
      </c>
      <c r="K13" s="68">
        <f t="shared" si="4"/>
        <v>0</v>
      </c>
      <c r="L13" s="68">
        <f t="shared" si="4"/>
        <v>0</v>
      </c>
      <c r="M13" s="68">
        <f t="shared" si="4"/>
        <v>0</v>
      </c>
      <c r="N13" s="68">
        <f t="shared" si="4"/>
        <v>0</v>
      </c>
      <c r="O13" s="68">
        <f t="shared" si="4"/>
        <v>0</v>
      </c>
      <c r="P13" s="68">
        <f t="shared" si="4"/>
        <v>0</v>
      </c>
      <c r="Q13" s="68">
        <f t="shared" si="4"/>
        <v>0</v>
      </c>
      <c r="R13" s="68">
        <f t="shared" si="4"/>
        <v>0</v>
      </c>
      <c r="S13" s="12">
        <f t="shared" si="1"/>
        <v>0</v>
      </c>
      <c r="T13" s="12">
        <f t="shared" si="2"/>
        <v>0</v>
      </c>
      <c r="U13" s="68">
        <f>U14+U15+U16</f>
        <v>0</v>
      </c>
      <c r="V13" s="68">
        <f>V14+V15+V16</f>
        <v>0</v>
      </c>
      <c r="W13" s="68">
        <f>W14+W15+W16</f>
        <v>0</v>
      </c>
      <c r="X13" s="68">
        <f>X14+X15+X16</f>
        <v>0</v>
      </c>
    </row>
    <row r="14" spans="1:24" x14ac:dyDescent="0.2">
      <c r="A14" s="192"/>
      <c r="B14" s="190"/>
      <c r="C14" s="193"/>
      <c r="D14" s="194" t="s">
        <v>273</v>
      </c>
      <c r="E14" s="194" t="s">
        <v>515</v>
      </c>
      <c r="F14" s="195"/>
      <c r="G14" s="145" t="s">
        <v>540</v>
      </c>
      <c r="H14" s="65"/>
      <c r="I14" s="135"/>
      <c r="J14" s="135"/>
      <c r="K14" s="135"/>
      <c r="L14" s="135"/>
      <c r="M14" s="135"/>
      <c r="N14" s="135"/>
      <c r="O14" s="135"/>
      <c r="P14" s="135"/>
      <c r="Q14" s="135"/>
      <c r="R14" s="135"/>
      <c r="S14" s="91"/>
      <c r="T14" s="91"/>
      <c r="U14" s="135"/>
      <c r="V14" s="135"/>
      <c r="W14" s="135"/>
      <c r="X14" s="135"/>
    </row>
    <row r="15" spans="1:24" x14ac:dyDescent="0.2">
      <c r="A15" s="192"/>
      <c r="B15" s="190"/>
      <c r="C15" s="193"/>
      <c r="D15" s="194" t="s">
        <v>275</v>
      </c>
      <c r="E15" s="196" t="s">
        <v>517</v>
      </c>
      <c r="F15" s="195"/>
      <c r="G15" s="145" t="s">
        <v>541</v>
      </c>
      <c r="H15" s="65"/>
      <c r="I15" s="135"/>
      <c r="J15" s="135"/>
      <c r="K15" s="135"/>
      <c r="L15" s="135"/>
      <c r="M15" s="135"/>
      <c r="N15" s="135"/>
      <c r="O15" s="135"/>
      <c r="P15" s="135"/>
      <c r="Q15" s="135"/>
      <c r="R15" s="135"/>
      <c r="S15" s="91"/>
      <c r="T15" s="91"/>
      <c r="U15" s="135"/>
      <c r="V15" s="135"/>
      <c r="W15" s="135"/>
      <c r="X15" s="135"/>
    </row>
    <row r="16" spans="1:24" x14ac:dyDescent="0.2">
      <c r="A16" s="192"/>
      <c r="B16" s="190"/>
      <c r="C16" s="193"/>
      <c r="D16" s="194" t="s">
        <v>277</v>
      </c>
      <c r="E16" s="196" t="s">
        <v>519</v>
      </c>
      <c r="F16" s="195"/>
      <c r="G16" s="145" t="s">
        <v>542</v>
      </c>
      <c r="H16" s="208" t="s">
        <v>508</v>
      </c>
      <c r="I16" s="68">
        <f t="shared" ref="I16:R16" si="5">SUM(I17:I18)</f>
        <v>0</v>
      </c>
      <c r="J16" s="68">
        <f t="shared" si="5"/>
        <v>0</v>
      </c>
      <c r="K16" s="68">
        <f t="shared" si="5"/>
        <v>0</v>
      </c>
      <c r="L16" s="68">
        <f t="shared" si="5"/>
        <v>0</v>
      </c>
      <c r="M16" s="68">
        <f t="shared" si="5"/>
        <v>0</v>
      </c>
      <c r="N16" s="68">
        <f t="shared" si="5"/>
        <v>0</v>
      </c>
      <c r="O16" s="68">
        <f t="shared" si="5"/>
        <v>0</v>
      </c>
      <c r="P16" s="68">
        <f t="shared" si="5"/>
        <v>0</v>
      </c>
      <c r="Q16" s="68">
        <f t="shared" si="5"/>
        <v>0</v>
      </c>
      <c r="R16" s="68">
        <f t="shared" si="5"/>
        <v>0</v>
      </c>
      <c r="S16" s="12">
        <f>I16-K16+M16-O16+Q16</f>
        <v>0</v>
      </c>
      <c r="T16" s="12">
        <f>J16-L16+N16-P16+R16</f>
        <v>0</v>
      </c>
      <c r="U16" s="68">
        <f>SUM(U17:U18)</f>
        <v>0</v>
      </c>
      <c r="V16" s="68">
        <f>SUM(V17:V18)</f>
        <v>0</v>
      </c>
      <c r="W16" s="68">
        <f>SUM(W17:W18)</f>
        <v>0</v>
      </c>
      <c r="X16" s="68">
        <f>SUM(X17:X18)</f>
        <v>0</v>
      </c>
    </row>
    <row r="17" spans="1:24" x14ac:dyDescent="0.2">
      <c r="A17" s="192"/>
      <c r="B17" s="190"/>
      <c r="C17" s="193"/>
      <c r="D17" s="194"/>
      <c r="E17" s="196"/>
      <c r="F17" s="130"/>
      <c r="G17" s="145"/>
      <c r="H17" s="209">
        <v>1</v>
      </c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12">
        <f>I17-K17+M17-O17+Q17</f>
        <v>0</v>
      </c>
      <c r="T17" s="12">
        <f>J17-L17+N17-P17+R17</f>
        <v>0</v>
      </c>
      <c r="U17" s="58"/>
      <c r="V17" s="58"/>
      <c r="W17" s="58"/>
      <c r="X17" s="58"/>
    </row>
    <row r="18" spans="1:24" x14ac:dyDescent="0.2">
      <c r="A18" s="192"/>
      <c r="B18" s="190"/>
      <c r="C18" s="193"/>
      <c r="D18" s="194"/>
      <c r="E18" s="196"/>
      <c r="F18" s="195"/>
      <c r="G18" s="145"/>
      <c r="H18" s="210" t="str">
        <f>CHAR(132)</f>
        <v>„</v>
      </c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2"/>
      <c r="T18" s="12"/>
      <c r="U18" s="136"/>
      <c r="V18" s="136"/>
      <c r="W18" s="136"/>
      <c r="X18" s="136"/>
    </row>
    <row r="19" spans="1:24" x14ac:dyDescent="0.2">
      <c r="A19" s="192"/>
      <c r="B19" s="190"/>
      <c r="C19" s="193" t="s">
        <v>37</v>
      </c>
      <c r="D19" s="190" t="s">
        <v>23</v>
      </c>
      <c r="E19" s="190"/>
      <c r="F19" s="65"/>
      <c r="G19" s="144" t="s">
        <v>599</v>
      </c>
      <c r="H19" s="65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12">
        <f t="shared" si="1"/>
        <v>0</v>
      </c>
      <c r="T19" s="12">
        <f t="shared" si="2"/>
        <v>0</v>
      </c>
      <c r="U19" s="92"/>
      <c r="V19" s="92"/>
      <c r="W19" s="92"/>
      <c r="X19" s="92"/>
    </row>
    <row r="20" spans="1:24" x14ac:dyDescent="0.2">
      <c r="A20" s="192"/>
      <c r="B20" s="190"/>
      <c r="C20" s="193" t="s">
        <v>48</v>
      </c>
      <c r="D20" s="190" t="s">
        <v>271</v>
      </c>
      <c r="E20" s="190"/>
      <c r="F20" s="65"/>
      <c r="G20" s="144" t="s">
        <v>600</v>
      </c>
      <c r="H20" s="65"/>
      <c r="I20" s="12">
        <f t="shared" ref="I20:R20" si="6">SUM(I21,I22,I23)</f>
        <v>0</v>
      </c>
      <c r="J20" s="12">
        <f t="shared" si="6"/>
        <v>0</v>
      </c>
      <c r="K20" s="12">
        <f t="shared" si="6"/>
        <v>0</v>
      </c>
      <c r="L20" s="12">
        <f t="shared" si="6"/>
        <v>0</v>
      </c>
      <c r="M20" s="12">
        <f t="shared" si="6"/>
        <v>0</v>
      </c>
      <c r="N20" s="12">
        <f t="shared" si="6"/>
        <v>0</v>
      </c>
      <c r="O20" s="12">
        <f t="shared" si="6"/>
        <v>0</v>
      </c>
      <c r="P20" s="12">
        <f t="shared" si="6"/>
        <v>0</v>
      </c>
      <c r="Q20" s="12">
        <f t="shared" si="6"/>
        <v>0</v>
      </c>
      <c r="R20" s="12">
        <f t="shared" si="6"/>
        <v>0</v>
      </c>
      <c r="S20" s="12">
        <f t="shared" si="1"/>
        <v>0</v>
      </c>
      <c r="T20" s="12">
        <f t="shared" si="2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92"/>
      <c r="B21" s="190"/>
      <c r="C21" s="190"/>
      <c r="D21" s="190" t="s">
        <v>273</v>
      </c>
      <c r="E21" s="190" t="s">
        <v>29</v>
      </c>
      <c r="F21" s="65"/>
      <c r="G21" s="144" t="s">
        <v>458</v>
      </c>
      <c r="H21" s="65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12">
        <f t="shared" si="1"/>
        <v>0</v>
      </c>
      <c r="T21" s="12">
        <f t="shared" si="2"/>
        <v>0</v>
      </c>
      <c r="U21" s="50"/>
      <c r="V21" s="50"/>
      <c r="W21" s="50"/>
      <c r="X21" s="50"/>
    </row>
    <row r="22" spans="1:24" x14ac:dyDescent="0.2">
      <c r="A22" s="192"/>
      <c r="B22" s="190"/>
      <c r="C22" s="190"/>
      <c r="D22" s="190" t="s">
        <v>275</v>
      </c>
      <c r="E22" s="190" t="s">
        <v>32</v>
      </c>
      <c r="F22" s="65"/>
      <c r="G22" s="144" t="s">
        <v>459</v>
      </c>
      <c r="H22" s="65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12">
        <f t="shared" si="1"/>
        <v>0</v>
      </c>
      <c r="T22" s="12">
        <f t="shared" si="2"/>
        <v>0</v>
      </c>
      <c r="U22" s="50"/>
      <c r="V22" s="50"/>
      <c r="W22" s="50"/>
      <c r="X22" s="50"/>
    </row>
    <row r="23" spans="1:24" x14ac:dyDescent="0.2">
      <c r="A23" s="192"/>
      <c r="B23" s="190"/>
      <c r="C23" s="190"/>
      <c r="D23" s="190" t="s">
        <v>277</v>
      </c>
      <c r="E23" s="190" t="s">
        <v>278</v>
      </c>
      <c r="F23" s="197"/>
      <c r="G23" s="144" t="s">
        <v>460</v>
      </c>
      <c r="H23" s="65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12">
        <f t="shared" si="1"/>
        <v>0</v>
      </c>
      <c r="T23" s="12">
        <f t="shared" si="2"/>
        <v>0</v>
      </c>
      <c r="U23" s="50"/>
      <c r="V23" s="50"/>
      <c r="W23" s="50"/>
      <c r="X23" s="50"/>
    </row>
    <row r="24" spans="1:24" x14ac:dyDescent="0.2">
      <c r="A24" s="192"/>
      <c r="B24" s="190" t="s">
        <v>60</v>
      </c>
      <c r="C24" s="190" t="s">
        <v>280</v>
      </c>
      <c r="D24" s="190"/>
      <c r="E24" s="190"/>
      <c r="F24" s="197"/>
      <c r="G24" s="144" t="s">
        <v>601</v>
      </c>
      <c r="H24" s="65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12">
        <f t="shared" si="1"/>
        <v>0</v>
      </c>
      <c r="T24" s="12">
        <f t="shared" si="2"/>
        <v>0</v>
      </c>
      <c r="U24" s="50"/>
      <c r="V24" s="50"/>
      <c r="W24" s="50"/>
      <c r="X24" s="50"/>
    </row>
    <row r="25" spans="1:24" x14ac:dyDescent="0.2">
      <c r="A25" s="192"/>
      <c r="B25" s="190" t="s">
        <v>187</v>
      </c>
      <c r="C25" s="190" t="s">
        <v>38</v>
      </c>
      <c r="D25" s="190"/>
      <c r="E25" s="190"/>
      <c r="F25" s="65"/>
      <c r="G25" s="144" t="s">
        <v>602</v>
      </c>
      <c r="H25" s="65"/>
      <c r="I25" s="12">
        <f t="shared" ref="I25:R25" si="7">SUM(I26,I27)</f>
        <v>0</v>
      </c>
      <c r="J25" s="12">
        <f t="shared" si="7"/>
        <v>0</v>
      </c>
      <c r="K25" s="12">
        <f t="shared" si="7"/>
        <v>0</v>
      </c>
      <c r="L25" s="12">
        <f t="shared" si="7"/>
        <v>0</v>
      </c>
      <c r="M25" s="12">
        <f t="shared" si="7"/>
        <v>0</v>
      </c>
      <c r="N25" s="12">
        <f t="shared" si="7"/>
        <v>0</v>
      </c>
      <c r="O25" s="12">
        <f t="shared" si="7"/>
        <v>0</v>
      </c>
      <c r="P25" s="12">
        <f t="shared" si="7"/>
        <v>0</v>
      </c>
      <c r="Q25" s="12">
        <f t="shared" si="7"/>
        <v>0</v>
      </c>
      <c r="R25" s="12">
        <f t="shared" si="7"/>
        <v>0</v>
      </c>
      <c r="S25" s="12">
        <f t="shared" si="1"/>
        <v>0</v>
      </c>
      <c r="T25" s="12">
        <f t="shared" si="2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92"/>
      <c r="B26" s="190"/>
      <c r="C26" s="193" t="s">
        <v>16</v>
      </c>
      <c r="D26" s="190" t="s">
        <v>40</v>
      </c>
      <c r="E26" s="190"/>
      <c r="F26" s="65"/>
      <c r="G26" s="144" t="s">
        <v>603</v>
      </c>
      <c r="H26" s="65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12">
        <f t="shared" si="1"/>
        <v>0</v>
      </c>
      <c r="T26" s="12">
        <f t="shared" si="2"/>
        <v>0</v>
      </c>
      <c r="U26" s="50"/>
      <c r="V26" s="50"/>
      <c r="W26" s="50"/>
      <c r="X26" s="50"/>
    </row>
    <row r="27" spans="1:24" x14ac:dyDescent="0.2">
      <c r="A27" s="192"/>
      <c r="B27" s="190"/>
      <c r="C27" s="193" t="s">
        <v>37</v>
      </c>
      <c r="D27" s="198" t="s">
        <v>46</v>
      </c>
      <c r="E27" s="190"/>
      <c r="F27" s="65"/>
      <c r="G27" s="144" t="s">
        <v>604</v>
      </c>
      <c r="H27" s="65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12">
        <f t="shared" si="1"/>
        <v>0</v>
      </c>
      <c r="T27" s="12">
        <f t="shared" si="2"/>
        <v>0</v>
      </c>
      <c r="U27" s="50"/>
      <c r="V27" s="50"/>
      <c r="W27" s="50"/>
      <c r="X27" s="50"/>
    </row>
    <row r="28" spans="1:24" x14ac:dyDescent="0.2">
      <c r="A28" s="192"/>
      <c r="B28" s="190" t="s">
        <v>204</v>
      </c>
      <c r="C28" s="190" t="s">
        <v>49</v>
      </c>
      <c r="D28" s="190"/>
      <c r="E28" s="190"/>
      <c r="F28" s="65"/>
      <c r="G28" s="144" t="s">
        <v>605</v>
      </c>
      <c r="H28" s="65"/>
      <c r="I28" s="12">
        <f t="shared" ref="I28:R28" si="8">SUM(I29,I32)</f>
        <v>0</v>
      </c>
      <c r="J28" s="12">
        <f t="shared" si="8"/>
        <v>0</v>
      </c>
      <c r="K28" s="12">
        <f t="shared" si="8"/>
        <v>0</v>
      </c>
      <c r="L28" s="12">
        <f t="shared" si="8"/>
        <v>0</v>
      </c>
      <c r="M28" s="12">
        <f t="shared" si="8"/>
        <v>0</v>
      </c>
      <c r="N28" s="12">
        <f t="shared" si="8"/>
        <v>0</v>
      </c>
      <c r="O28" s="12">
        <f t="shared" si="8"/>
        <v>0</v>
      </c>
      <c r="P28" s="12">
        <f t="shared" si="8"/>
        <v>0</v>
      </c>
      <c r="Q28" s="12">
        <f t="shared" si="8"/>
        <v>0</v>
      </c>
      <c r="R28" s="12">
        <f t="shared" si="8"/>
        <v>0</v>
      </c>
      <c r="S28" s="12">
        <f t="shared" si="1"/>
        <v>0</v>
      </c>
      <c r="T28" s="12">
        <f t="shared" si="2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92"/>
      <c r="B29" s="190"/>
      <c r="C29" s="193" t="s">
        <v>16</v>
      </c>
      <c r="D29" s="190" t="s">
        <v>51</v>
      </c>
      <c r="E29" s="190"/>
      <c r="F29" s="65"/>
      <c r="G29" s="144" t="s">
        <v>606</v>
      </c>
      <c r="H29" s="65"/>
      <c r="I29" s="137">
        <f>I30+I31</f>
        <v>0</v>
      </c>
      <c r="J29" s="137">
        <f t="shared" ref="J29:R29" si="9">J30+J31</f>
        <v>0</v>
      </c>
      <c r="K29" s="137">
        <f t="shared" si="9"/>
        <v>0</v>
      </c>
      <c r="L29" s="137">
        <f t="shared" si="9"/>
        <v>0</v>
      </c>
      <c r="M29" s="137">
        <f t="shared" si="9"/>
        <v>0</v>
      </c>
      <c r="N29" s="137">
        <f t="shared" si="9"/>
        <v>0</v>
      </c>
      <c r="O29" s="137">
        <f t="shared" si="9"/>
        <v>0</v>
      </c>
      <c r="P29" s="137">
        <f t="shared" si="9"/>
        <v>0</v>
      </c>
      <c r="Q29" s="137">
        <f t="shared" si="9"/>
        <v>0</v>
      </c>
      <c r="R29" s="137">
        <f t="shared" si="9"/>
        <v>0</v>
      </c>
      <c r="S29" s="12">
        <f t="shared" si="1"/>
        <v>0</v>
      </c>
      <c r="T29" s="12">
        <f t="shared" si="2"/>
        <v>0</v>
      </c>
      <c r="U29" s="137">
        <f>U30+U31</f>
        <v>0</v>
      </c>
      <c r="V29" s="137">
        <f>V30+V31</f>
        <v>0</v>
      </c>
      <c r="W29" s="137">
        <f>W30+W31</f>
        <v>0</v>
      </c>
      <c r="X29" s="137">
        <f>X30+X31</f>
        <v>0</v>
      </c>
    </row>
    <row r="30" spans="1:24" x14ac:dyDescent="0.2">
      <c r="A30" s="192"/>
      <c r="B30" s="190"/>
      <c r="C30" s="193"/>
      <c r="D30" s="194" t="s">
        <v>273</v>
      </c>
      <c r="E30" s="194" t="s">
        <v>521</v>
      </c>
      <c r="F30" s="195"/>
      <c r="G30" s="145" t="s">
        <v>543</v>
      </c>
      <c r="H30" s="65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12">
        <f t="shared" si="1"/>
        <v>0</v>
      </c>
      <c r="T30" s="12">
        <f t="shared" si="2"/>
        <v>0</v>
      </c>
      <c r="U30" s="50"/>
      <c r="V30" s="50"/>
      <c r="W30" s="50"/>
      <c r="X30" s="50"/>
    </row>
    <row r="31" spans="1:24" x14ac:dyDescent="0.2">
      <c r="A31" s="192"/>
      <c r="B31" s="190"/>
      <c r="C31" s="193"/>
      <c r="D31" s="194" t="s">
        <v>275</v>
      </c>
      <c r="E31" s="194" t="s">
        <v>523</v>
      </c>
      <c r="F31" s="195"/>
      <c r="G31" s="145" t="s">
        <v>544</v>
      </c>
      <c r="H31" s="65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12">
        <f t="shared" si="1"/>
        <v>0</v>
      </c>
      <c r="T31" s="12">
        <f t="shared" si="2"/>
        <v>0</v>
      </c>
      <c r="U31" s="50"/>
      <c r="V31" s="50"/>
      <c r="W31" s="50"/>
      <c r="X31" s="50"/>
    </row>
    <row r="32" spans="1:24" x14ac:dyDescent="0.2">
      <c r="A32" s="192"/>
      <c r="B32" s="190"/>
      <c r="C32" s="193" t="s">
        <v>37</v>
      </c>
      <c r="D32" s="190" t="s">
        <v>278</v>
      </c>
      <c r="E32" s="190"/>
      <c r="F32" s="65"/>
      <c r="G32" s="146" t="s">
        <v>607</v>
      </c>
      <c r="H32" s="65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12">
        <f t="shared" si="1"/>
        <v>0</v>
      </c>
      <c r="T32" s="12">
        <f t="shared" si="2"/>
        <v>0</v>
      </c>
      <c r="U32" s="50"/>
      <c r="V32" s="50"/>
      <c r="W32" s="50"/>
      <c r="X32" s="50"/>
    </row>
    <row r="33" spans="1:24" x14ac:dyDescent="0.2">
      <c r="A33" s="191" t="s">
        <v>31</v>
      </c>
      <c r="B33" s="189" t="s">
        <v>288</v>
      </c>
      <c r="C33" s="190"/>
      <c r="D33" s="190"/>
      <c r="E33" s="190"/>
      <c r="F33" s="65"/>
      <c r="G33" s="144" t="s">
        <v>608</v>
      </c>
      <c r="H33" s="65"/>
      <c r="I33" s="12">
        <f t="shared" ref="I33:R33" si="10">SUM(I34,I35,I36,I39)</f>
        <v>0</v>
      </c>
      <c r="J33" s="12">
        <f t="shared" si="10"/>
        <v>0</v>
      </c>
      <c r="K33" s="12">
        <f t="shared" si="10"/>
        <v>0</v>
      </c>
      <c r="L33" s="12">
        <f t="shared" si="10"/>
        <v>0</v>
      </c>
      <c r="M33" s="12">
        <f t="shared" si="10"/>
        <v>0</v>
      </c>
      <c r="N33" s="12">
        <f t="shared" si="10"/>
        <v>0</v>
      </c>
      <c r="O33" s="12">
        <f t="shared" si="10"/>
        <v>0</v>
      </c>
      <c r="P33" s="12">
        <f t="shared" si="10"/>
        <v>0</v>
      </c>
      <c r="Q33" s="12">
        <f t="shared" si="10"/>
        <v>0</v>
      </c>
      <c r="R33" s="12">
        <f t="shared" si="10"/>
        <v>0</v>
      </c>
      <c r="S33" s="12">
        <f t="shared" si="1"/>
        <v>0</v>
      </c>
      <c r="T33" s="12">
        <f t="shared" si="2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192"/>
      <c r="B34" s="190" t="s">
        <v>267</v>
      </c>
      <c r="C34" s="190" t="s">
        <v>290</v>
      </c>
      <c r="D34" s="190"/>
      <c r="E34" s="190"/>
      <c r="F34" s="65"/>
      <c r="G34" s="144" t="s">
        <v>609</v>
      </c>
      <c r="H34" s="65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12">
        <f t="shared" si="1"/>
        <v>0</v>
      </c>
      <c r="T34" s="12">
        <f t="shared" si="2"/>
        <v>0</v>
      </c>
      <c r="U34" s="50"/>
      <c r="V34" s="50"/>
      <c r="W34" s="50"/>
      <c r="X34" s="50"/>
    </row>
    <row r="35" spans="1:24" x14ac:dyDescent="0.2">
      <c r="A35" s="192"/>
      <c r="B35" s="190" t="s">
        <v>60</v>
      </c>
      <c r="C35" s="190" t="s">
        <v>292</v>
      </c>
      <c r="D35" s="190"/>
      <c r="E35" s="190"/>
      <c r="F35" s="65"/>
      <c r="G35" s="144" t="s">
        <v>610</v>
      </c>
      <c r="H35" s="65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12">
        <f t="shared" si="1"/>
        <v>0</v>
      </c>
      <c r="T35" s="12">
        <f t="shared" si="2"/>
        <v>0</v>
      </c>
      <c r="U35" s="50"/>
      <c r="V35" s="50"/>
      <c r="W35" s="50"/>
      <c r="X35" s="50"/>
    </row>
    <row r="36" spans="1:24" x14ac:dyDescent="0.2">
      <c r="A36" s="192"/>
      <c r="B36" s="190" t="s">
        <v>187</v>
      </c>
      <c r="C36" s="190" t="s">
        <v>38</v>
      </c>
      <c r="D36" s="190"/>
      <c r="E36" s="190"/>
      <c r="F36" s="65"/>
      <c r="G36" s="144" t="s">
        <v>611</v>
      </c>
      <c r="H36" s="65"/>
      <c r="I36" s="12">
        <f t="shared" ref="I36:R36" si="11">SUM(I37,I38)</f>
        <v>0</v>
      </c>
      <c r="J36" s="12">
        <f t="shared" si="11"/>
        <v>0</v>
      </c>
      <c r="K36" s="12">
        <f t="shared" si="11"/>
        <v>0</v>
      </c>
      <c r="L36" s="12">
        <f t="shared" si="11"/>
        <v>0</v>
      </c>
      <c r="M36" s="12">
        <f t="shared" si="11"/>
        <v>0</v>
      </c>
      <c r="N36" s="12">
        <f t="shared" si="11"/>
        <v>0</v>
      </c>
      <c r="O36" s="12">
        <f t="shared" si="11"/>
        <v>0</v>
      </c>
      <c r="P36" s="12">
        <f t="shared" si="11"/>
        <v>0</v>
      </c>
      <c r="Q36" s="12">
        <f t="shared" si="11"/>
        <v>0</v>
      </c>
      <c r="R36" s="12">
        <f t="shared" si="11"/>
        <v>0</v>
      </c>
      <c r="S36" s="12">
        <f t="shared" si="1"/>
        <v>0</v>
      </c>
      <c r="T36" s="12">
        <f t="shared" si="2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192"/>
      <c r="B37" s="190"/>
      <c r="C37" s="193" t="s">
        <v>16</v>
      </c>
      <c r="D37" s="190" t="s">
        <v>224</v>
      </c>
      <c r="E37" s="190"/>
      <c r="F37" s="65"/>
      <c r="G37" s="144" t="s">
        <v>612</v>
      </c>
      <c r="H37" s="65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12">
        <f t="shared" si="1"/>
        <v>0</v>
      </c>
      <c r="T37" s="12">
        <f t="shared" si="2"/>
        <v>0</v>
      </c>
      <c r="U37" s="50"/>
      <c r="V37" s="50"/>
      <c r="W37" s="50"/>
      <c r="X37" s="50"/>
    </row>
    <row r="38" spans="1:24" x14ac:dyDescent="0.2">
      <c r="A38" s="192"/>
      <c r="B38" s="190"/>
      <c r="C38" s="193" t="s">
        <v>37</v>
      </c>
      <c r="D38" s="198" t="s">
        <v>46</v>
      </c>
      <c r="E38" s="190"/>
      <c r="F38" s="65"/>
      <c r="G38" s="144" t="s">
        <v>613</v>
      </c>
      <c r="H38" s="65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12">
        <f t="shared" si="1"/>
        <v>0</v>
      </c>
      <c r="T38" s="12">
        <f t="shared" si="2"/>
        <v>0</v>
      </c>
      <c r="U38" s="50"/>
      <c r="V38" s="50"/>
      <c r="W38" s="50"/>
      <c r="X38" s="50"/>
    </row>
    <row r="39" spans="1:24" x14ac:dyDescent="0.2">
      <c r="A39" s="192"/>
      <c r="B39" s="190" t="s">
        <v>204</v>
      </c>
      <c r="C39" s="190" t="s">
        <v>297</v>
      </c>
      <c r="D39" s="190"/>
      <c r="E39" s="190"/>
      <c r="F39" s="65"/>
      <c r="G39" s="144" t="s">
        <v>614</v>
      </c>
      <c r="H39" s="65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12">
        <f t="shared" si="1"/>
        <v>0</v>
      </c>
      <c r="T39" s="12">
        <f t="shared" si="2"/>
        <v>0</v>
      </c>
      <c r="U39" s="50"/>
      <c r="V39" s="50"/>
      <c r="W39" s="50"/>
      <c r="X39" s="50"/>
    </row>
    <row r="40" spans="1:24" x14ac:dyDescent="0.2">
      <c r="A40" s="199" t="s">
        <v>34</v>
      </c>
      <c r="B40" s="200" t="s">
        <v>299</v>
      </c>
      <c r="C40" s="198"/>
      <c r="D40" s="190"/>
      <c r="E40" s="190"/>
      <c r="F40" s="65"/>
      <c r="G40" s="144" t="s">
        <v>615</v>
      </c>
      <c r="H40" s="65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12">
        <f t="shared" si="1"/>
        <v>0</v>
      </c>
      <c r="T40" s="12">
        <f t="shared" si="2"/>
        <v>0</v>
      </c>
      <c r="U40" s="50"/>
      <c r="V40" s="50"/>
      <c r="W40" s="50"/>
      <c r="X40" s="50"/>
    </row>
    <row r="41" spans="1:24" x14ac:dyDescent="0.2">
      <c r="A41" s="206" t="s">
        <v>717</v>
      </c>
      <c r="B41" s="207"/>
      <c r="C41" s="207"/>
      <c r="D41" s="190"/>
      <c r="E41" s="190"/>
      <c r="F41" s="65"/>
      <c r="G41" s="144" t="s">
        <v>616</v>
      </c>
      <c r="H41" s="65"/>
      <c r="I41" s="12">
        <f t="shared" ref="I41:R41" si="12">SUM(I11,I33,I40)</f>
        <v>0</v>
      </c>
      <c r="J41" s="12">
        <f t="shared" si="12"/>
        <v>0</v>
      </c>
      <c r="K41" s="12">
        <f t="shared" si="12"/>
        <v>0</v>
      </c>
      <c r="L41" s="12">
        <f t="shared" si="12"/>
        <v>0</v>
      </c>
      <c r="M41" s="12">
        <f t="shared" si="12"/>
        <v>0</v>
      </c>
      <c r="N41" s="12">
        <f t="shared" si="12"/>
        <v>0</v>
      </c>
      <c r="O41" s="12">
        <f t="shared" si="12"/>
        <v>0</v>
      </c>
      <c r="P41" s="12">
        <f t="shared" si="12"/>
        <v>0</v>
      </c>
      <c r="Q41" s="12">
        <f t="shared" si="12"/>
        <v>0</v>
      </c>
      <c r="R41" s="12">
        <f t="shared" si="12"/>
        <v>0</v>
      </c>
      <c r="S41" s="12">
        <f t="shared" si="1"/>
        <v>0</v>
      </c>
      <c r="T41" s="12">
        <f t="shared" si="2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</row>
    <row r="42" spans="1:24" x14ac:dyDescent="0.2">
      <c r="G42" s="89" t="s">
        <v>321</v>
      </c>
    </row>
  </sheetData>
  <sheetProtection password="B844" sheet="1" objects="1" scenarios="1" selectLockedCells="1"/>
  <mergeCells count="16">
    <mergeCell ref="W6:X7"/>
    <mergeCell ref="A1:X1"/>
    <mergeCell ref="A2:X2"/>
    <mergeCell ref="A3:X3"/>
    <mergeCell ref="A4:X4"/>
    <mergeCell ref="H6:H7"/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</mergeCells>
  <phoneticPr fontId="2" type="noConversion"/>
  <conditionalFormatting sqref="U37:X40 U34:X35 U26:X27 I29:R32 U21:X24 I26:R27 I34:R35 I37:R40 I21:R24 U29:X32 U13:X19 I13:R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41 S10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8c4&amp;"Arial,Regular"&amp;10&amp;U
&amp;"Arial,Bold"&amp;8Page &amp;P of &amp;N&amp;C&amp;"Arial,Bold"&amp;8 AL-AMANAH ISLAMIC BANK OF THE PHILS  [ 01-000000 ]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9457" r:id="rId4" name="Label1">
          <controlPr defaultSize="0" autoLine="0" r:id="rId5">
            <anchor moveWithCells="1">
              <from>
                <xdr:col>7</xdr:col>
                <xdr:colOff>428625</xdr:colOff>
                <xdr:row>17</xdr:row>
                <xdr:rowOff>28575</xdr:rowOff>
              </from>
              <to>
                <xdr:col>7</xdr:col>
                <xdr:colOff>666750</xdr:colOff>
                <xdr:row>17</xdr:row>
                <xdr:rowOff>152400</xdr:rowOff>
              </to>
            </anchor>
          </controlPr>
        </control>
      </mc:Choice>
      <mc:Fallback>
        <control shapeId="19457" r:id="rId4" name="Label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S46"/>
  <sheetViews>
    <sheetView zoomScaleNormal="100" workbookViewId="0">
      <pane xSplit="8" ySplit="9" topLeftCell="I31" activePane="bottomRight" state="frozen"/>
      <selection activeCell="B21" sqref="B21"/>
      <selection pane="topRight" activeCell="B21" sqref="B21"/>
      <selection pane="bottomLeft" activeCell="B21" sqref="B21"/>
      <selection pane="bottomRight" sqref="A1:S1"/>
    </sheetView>
  </sheetViews>
  <sheetFormatPr defaultRowHeight="12.75" x14ac:dyDescent="0.2"/>
  <cols>
    <col min="1" max="5" width="2.7109375" customWidth="1"/>
    <col min="6" max="6" width="30.85546875" customWidth="1"/>
    <col min="7" max="7" width="17.85546875" customWidth="1"/>
    <col min="8" max="8" width="0" hidden="1" customWidth="1"/>
    <col min="9" max="19" width="25.7109375" customWidth="1"/>
  </cols>
  <sheetData>
    <row r="1" spans="1:19" s="124" customFormat="1" x14ac:dyDescent="0.2">
      <c r="A1" s="354" t="s">
        <v>621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</row>
    <row r="2" spans="1:19" s="124" customFormat="1" x14ac:dyDescent="0.2">
      <c r="A2" s="354" t="s">
        <v>622</v>
      </c>
      <c r="B2" s="355"/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</row>
    <row r="3" spans="1:19" s="124" customFormat="1" x14ac:dyDescent="0.2">
      <c r="A3" s="354" t="s">
        <v>456</v>
      </c>
      <c r="B3" s="355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</row>
    <row r="4" spans="1:19" s="124" customFormat="1" x14ac:dyDescent="0.2">
      <c r="A4" s="354" t="s">
        <v>1</v>
      </c>
      <c r="B4" s="355"/>
      <c r="C4" s="355"/>
      <c r="D4" s="355"/>
      <c r="E4" s="355"/>
      <c r="F4" s="355"/>
      <c r="G4" s="355"/>
      <c r="H4" s="355"/>
      <c r="I4" s="355"/>
      <c r="J4" s="355"/>
      <c r="K4" s="355"/>
      <c r="L4" s="355"/>
      <c r="M4" s="355"/>
      <c r="N4" s="355"/>
      <c r="O4" s="355"/>
      <c r="P4" s="355"/>
      <c r="Q4" s="355"/>
      <c r="R4" s="355"/>
      <c r="S4" s="355"/>
    </row>
    <row r="5" spans="1:19" x14ac:dyDescent="0.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x14ac:dyDescent="0.2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 x14ac:dyDescent="0.2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9"/>
      <c r="Q7" s="9"/>
      <c r="R7" s="9"/>
      <c r="S7" s="9"/>
    </row>
    <row r="8" spans="1:19" ht="19.5" customHeight="1" x14ac:dyDescent="0.2">
      <c r="A8" s="346" t="s">
        <v>2</v>
      </c>
      <c r="B8" s="382"/>
      <c r="C8" s="382"/>
      <c r="D8" s="382"/>
      <c r="E8" s="382"/>
      <c r="F8" s="383"/>
      <c r="G8" s="352" t="s">
        <v>3</v>
      </c>
      <c r="H8" s="157"/>
      <c r="I8" s="305" t="s">
        <v>623</v>
      </c>
      <c r="J8" s="389" t="s">
        <v>624</v>
      </c>
      <c r="K8" s="390"/>
      <c r="L8" s="390"/>
      <c r="M8" s="390"/>
      <c r="N8" s="391"/>
      <c r="O8" s="305" t="s">
        <v>625</v>
      </c>
      <c r="P8" s="305" t="s">
        <v>626</v>
      </c>
      <c r="Q8" s="305" t="s">
        <v>627</v>
      </c>
      <c r="R8" s="305" t="s">
        <v>628</v>
      </c>
      <c r="S8" s="305" t="s">
        <v>8</v>
      </c>
    </row>
    <row r="9" spans="1:19" x14ac:dyDescent="0.2">
      <c r="A9" s="384"/>
      <c r="B9" s="385"/>
      <c r="C9" s="385"/>
      <c r="D9" s="385"/>
      <c r="E9" s="385"/>
      <c r="F9" s="386"/>
      <c r="G9" s="353"/>
      <c r="H9" s="158"/>
      <c r="I9" s="306"/>
      <c r="J9" s="156" t="s">
        <v>629</v>
      </c>
      <c r="K9" s="16" t="s">
        <v>630</v>
      </c>
      <c r="L9" s="156" t="s">
        <v>631</v>
      </c>
      <c r="M9" s="156" t="s">
        <v>632</v>
      </c>
      <c r="N9" s="16" t="s">
        <v>633</v>
      </c>
      <c r="O9" s="306"/>
      <c r="P9" s="344"/>
      <c r="Q9" s="344"/>
      <c r="R9" s="344"/>
      <c r="S9" s="306"/>
    </row>
    <row r="10" spans="1:19" x14ac:dyDescent="0.2">
      <c r="A10" s="221" t="s">
        <v>634</v>
      </c>
      <c r="B10" s="190"/>
      <c r="C10" s="190"/>
      <c r="D10" s="190"/>
      <c r="E10" s="190"/>
      <c r="F10" s="65"/>
      <c r="G10" s="144" t="s">
        <v>635</v>
      </c>
      <c r="H10" s="88"/>
      <c r="I10" s="12">
        <f>'11E1'!I10+'11E2'!J10+'11E3'!J10+'11E4'!J10</f>
        <v>0</v>
      </c>
      <c r="J10" s="12">
        <f>'11E1'!J10+'11E2'!L10+'11E3'!L10+'11E4'!L10</f>
        <v>0</v>
      </c>
      <c r="K10" s="12">
        <f>'11E1'!K10+'11E2'!N10+'11E3'!N10+'11E4'!N10</f>
        <v>0</v>
      </c>
      <c r="L10" s="12">
        <f>'11E1'!L10+'11E2'!P10+'11E3'!P10+'11E4'!P10</f>
        <v>0</v>
      </c>
      <c r="M10" s="12">
        <f>'11E1'!M10+'11E2'!R10+'11E3'!R10+'11E4'!R10</f>
        <v>0</v>
      </c>
      <c r="N10" s="12">
        <f>'11E1'!N10+'11E2'!T10+'11E3'!T10+'11E4'!T10</f>
        <v>0</v>
      </c>
      <c r="O10" s="12">
        <f>'11E1'!O10+'11E2'!V10+'11E3'!V10+'11E4'!V10</f>
        <v>0</v>
      </c>
      <c r="P10" s="12">
        <f>'11E1'!P10+'11E2'!X10+'11E3'!X10+'11E4'!X10</f>
        <v>0</v>
      </c>
      <c r="Q10" s="12">
        <f>'11E1'!Q10+'11E2'!Z10+'11E3'!Z10+'11E4'!Z10</f>
        <v>0</v>
      </c>
      <c r="R10" s="12">
        <f>'11E1'!R10+'11E2'!AB10+'11E3'!AB10+'11E4'!AB10</f>
        <v>0</v>
      </c>
      <c r="S10" s="12">
        <f>'11E1'!S10+'11E2'!AD10+'11E3'!AD10+'11E4'!AD10</f>
        <v>0</v>
      </c>
    </row>
    <row r="11" spans="1:19" x14ac:dyDescent="0.2">
      <c r="A11" s="222" t="s">
        <v>265</v>
      </c>
      <c r="B11" s="190" t="s">
        <v>636</v>
      </c>
      <c r="C11" s="190"/>
      <c r="D11" s="190"/>
      <c r="E11" s="206"/>
      <c r="F11" s="65"/>
      <c r="G11" s="144" t="s">
        <v>637</v>
      </c>
      <c r="H11" s="88"/>
      <c r="I11" s="12">
        <f>'11E1'!I11+'11E2'!J11+'11E3'!J11+'11E4'!J11</f>
        <v>0</v>
      </c>
      <c r="J11" s="12">
        <f>'11E1'!J11+'11E2'!L11+'11E3'!L11+'11E4'!L11</f>
        <v>0</v>
      </c>
      <c r="K11" s="12">
        <f>'11E1'!K11+'11E2'!N11+'11E3'!N11+'11E4'!N11</f>
        <v>0</v>
      </c>
      <c r="L11" s="12">
        <f>'11E1'!L11+'11E2'!P11+'11E3'!P11+'11E4'!P11</f>
        <v>0</v>
      </c>
      <c r="M11" s="12">
        <f>'11E1'!M11+'11E2'!R11+'11E3'!R11+'11E4'!R11</f>
        <v>0</v>
      </c>
      <c r="N11" s="12">
        <f>'11E1'!N11+'11E2'!T11+'11E3'!T11+'11E4'!T11</f>
        <v>0</v>
      </c>
      <c r="O11" s="12">
        <f>'11E1'!O11+'11E2'!V11+'11E3'!V11+'11E4'!V11</f>
        <v>0</v>
      </c>
      <c r="P11" s="12">
        <f>'11E1'!P11+'11E2'!X11+'11E3'!X11+'11E4'!X11</f>
        <v>0</v>
      </c>
      <c r="Q11" s="12">
        <f>'11E1'!Q11+'11E2'!Z11+'11E3'!Z11+'11E4'!Z11</f>
        <v>0</v>
      </c>
      <c r="R11" s="12">
        <f>'11E1'!R11+'11E2'!AB11+'11E3'!AB11+'11E4'!AB11</f>
        <v>0</v>
      </c>
      <c r="S11" s="12">
        <f>'11E1'!S11+'11E2'!AD11+'11E3'!AD11+'11E4'!AD11</f>
        <v>0</v>
      </c>
    </row>
    <row r="12" spans="1:19" x14ac:dyDescent="0.2">
      <c r="A12" s="222"/>
      <c r="B12" s="190" t="s">
        <v>273</v>
      </c>
      <c r="C12" s="190" t="s">
        <v>20</v>
      </c>
      <c r="D12" s="190"/>
      <c r="E12" s="206"/>
      <c r="F12" s="65"/>
      <c r="G12" s="144" t="s">
        <v>638</v>
      </c>
      <c r="H12" s="88"/>
      <c r="I12" s="12">
        <f>'11E1'!I12+'11E2'!J12+'11E3'!J12+'11E4'!J12</f>
        <v>0</v>
      </c>
      <c r="J12" s="12">
        <f>'11E1'!J12+'11E2'!L12+'11E3'!L12+'11E4'!L12</f>
        <v>0</v>
      </c>
      <c r="K12" s="12">
        <f>'11E1'!K12+'11E2'!N12+'11E3'!N12+'11E4'!N12</f>
        <v>0</v>
      </c>
      <c r="L12" s="12">
        <f>'11E1'!L12+'11E2'!P12+'11E3'!P12+'11E4'!P12</f>
        <v>0</v>
      </c>
      <c r="M12" s="12">
        <f>'11E1'!M12+'11E2'!R12+'11E3'!R12+'11E4'!R12</f>
        <v>0</v>
      </c>
      <c r="N12" s="12">
        <f>'11E1'!N12+'11E2'!T12+'11E3'!T12+'11E4'!T12</f>
        <v>0</v>
      </c>
      <c r="O12" s="12">
        <f>'11E1'!O12+'11E2'!V12+'11E3'!V12+'11E4'!V12</f>
        <v>0</v>
      </c>
      <c r="P12" s="12">
        <f>'11E1'!P12+'11E2'!X12+'11E3'!X12+'11E4'!X12</f>
        <v>0</v>
      </c>
      <c r="Q12" s="12">
        <f>'11E1'!Q12+'11E2'!Z12+'11E3'!Z12+'11E4'!Z12</f>
        <v>0</v>
      </c>
      <c r="R12" s="12">
        <f>'11E1'!R12+'11E2'!AB12+'11E3'!AB12+'11E4'!AB12</f>
        <v>0</v>
      </c>
      <c r="S12" s="12">
        <f>'11E1'!S12+'11E2'!AD12+'11E3'!AD12+'11E4'!AD12</f>
        <v>0</v>
      </c>
    </row>
    <row r="13" spans="1:19" x14ac:dyDescent="0.2">
      <c r="A13" s="222"/>
      <c r="B13" s="190" t="s">
        <v>275</v>
      </c>
      <c r="C13" s="190" t="s">
        <v>455</v>
      </c>
      <c r="D13" s="190"/>
      <c r="E13" s="206"/>
      <c r="F13" s="65"/>
      <c r="G13" s="144" t="s">
        <v>639</v>
      </c>
      <c r="H13" s="88"/>
      <c r="I13" s="12">
        <f>'11E1'!I13+'11E2'!J13+'11E3'!J13+'11E4'!J13</f>
        <v>0</v>
      </c>
      <c r="J13" s="12">
        <f>'11E1'!J13+'11E2'!L13+'11E3'!L13+'11E4'!L13</f>
        <v>0</v>
      </c>
      <c r="K13" s="12">
        <f>'11E1'!K13+'11E2'!N13+'11E3'!N13+'11E4'!N13</f>
        <v>0</v>
      </c>
      <c r="L13" s="12">
        <f>'11E1'!L13+'11E2'!P13+'11E3'!P13+'11E4'!P13</f>
        <v>0</v>
      </c>
      <c r="M13" s="12">
        <f>'11E1'!M13+'11E2'!R13+'11E3'!R13+'11E4'!R13</f>
        <v>0</v>
      </c>
      <c r="N13" s="12">
        <f>'11E1'!N13+'11E2'!T13+'11E3'!T13+'11E4'!T13</f>
        <v>0</v>
      </c>
      <c r="O13" s="12">
        <f>'11E1'!O13+'11E2'!V13+'11E3'!V13+'11E4'!V13</f>
        <v>0</v>
      </c>
      <c r="P13" s="12">
        <f>'11E1'!P13+'11E2'!X13+'11E3'!X13+'11E4'!X13</f>
        <v>0</v>
      </c>
      <c r="Q13" s="12">
        <f>'11E1'!Q13+'11E2'!Z13+'11E3'!Z13+'11E4'!Z13</f>
        <v>0</v>
      </c>
      <c r="R13" s="12">
        <f>'11E1'!R13+'11E2'!AB13+'11E3'!AB13+'11E4'!AB13</f>
        <v>0</v>
      </c>
      <c r="S13" s="12">
        <f>'11E1'!S13+'11E2'!AD13+'11E3'!AD13+'11E4'!AD13</f>
        <v>0</v>
      </c>
    </row>
    <row r="14" spans="1:19" x14ac:dyDescent="0.2">
      <c r="A14" s="222"/>
      <c r="B14" s="190" t="s">
        <v>277</v>
      </c>
      <c r="C14" s="190" t="s">
        <v>26</v>
      </c>
      <c r="D14" s="190"/>
      <c r="E14" s="206"/>
      <c r="F14" s="65"/>
      <c r="G14" s="144" t="s">
        <v>640</v>
      </c>
      <c r="H14" s="88"/>
      <c r="I14" s="12">
        <f>'11E1'!I14+'11E2'!J14+'11E3'!J14+'11E4'!J14</f>
        <v>0</v>
      </c>
      <c r="J14" s="12">
        <f>'11E1'!J14+'11E2'!L14+'11E3'!L14+'11E4'!L14</f>
        <v>0</v>
      </c>
      <c r="K14" s="12">
        <f>'11E1'!K14+'11E2'!N14+'11E3'!N14+'11E4'!N14</f>
        <v>0</v>
      </c>
      <c r="L14" s="12">
        <f>'11E1'!L14+'11E2'!P14+'11E3'!P14+'11E4'!P14</f>
        <v>0</v>
      </c>
      <c r="M14" s="12">
        <f>'11E1'!M14+'11E2'!R14+'11E3'!R14+'11E4'!R14</f>
        <v>0</v>
      </c>
      <c r="N14" s="12">
        <f>'11E1'!N14+'11E2'!T14+'11E3'!T14+'11E4'!T14</f>
        <v>0</v>
      </c>
      <c r="O14" s="12">
        <f>'11E1'!O14+'11E2'!V14+'11E3'!V14+'11E4'!V14</f>
        <v>0</v>
      </c>
      <c r="P14" s="12">
        <f>'11E1'!P14+'11E2'!X14+'11E3'!X14+'11E4'!X14</f>
        <v>0</v>
      </c>
      <c r="Q14" s="12">
        <f>'11E1'!Q14+'11E2'!Z14+'11E3'!Z14+'11E4'!Z14</f>
        <v>0</v>
      </c>
      <c r="R14" s="12">
        <f>'11E1'!R14+'11E2'!AB14+'11E3'!AB14+'11E4'!AB14</f>
        <v>0</v>
      </c>
      <c r="S14" s="12">
        <f>'11E1'!S14+'11E2'!AD14+'11E3'!AD14+'11E4'!AD14</f>
        <v>0</v>
      </c>
    </row>
    <row r="15" spans="1:19" x14ac:dyDescent="0.2">
      <c r="A15" s="222"/>
      <c r="B15" s="190"/>
      <c r="C15" s="193" t="s">
        <v>28</v>
      </c>
      <c r="D15" s="190" t="s">
        <v>29</v>
      </c>
      <c r="E15" s="206"/>
      <c r="F15" s="65"/>
      <c r="G15" s="144" t="s">
        <v>641</v>
      </c>
      <c r="H15" s="88"/>
      <c r="I15" s="12">
        <f>'11E1'!I15+'11E2'!J15+'11E3'!J15+'11E4'!J15</f>
        <v>0</v>
      </c>
      <c r="J15" s="12">
        <f>'11E1'!J15+'11E2'!L15+'11E3'!L15+'11E4'!L15</f>
        <v>0</v>
      </c>
      <c r="K15" s="12">
        <f>'11E1'!K15+'11E2'!N15+'11E3'!N15+'11E4'!N15</f>
        <v>0</v>
      </c>
      <c r="L15" s="12">
        <f>'11E1'!L15+'11E2'!P15+'11E3'!P15+'11E4'!P15</f>
        <v>0</v>
      </c>
      <c r="M15" s="12">
        <f>'11E1'!M15+'11E2'!R15+'11E3'!R15+'11E4'!R15</f>
        <v>0</v>
      </c>
      <c r="N15" s="12">
        <f>'11E1'!N15+'11E2'!T15+'11E3'!T15+'11E4'!T15</f>
        <v>0</v>
      </c>
      <c r="O15" s="12">
        <f>'11E1'!O15+'11E2'!V15+'11E3'!V15+'11E4'!V15</f>
        <v>0</v>
      </c>
      <c r="P15" s="12">
        <f>'11E1'!P15+'11E2'!X15+'11E3'!X15+'11E4'!X15</f>
        <v>0</v>
      </c>
      <c r="Q15" s="12">
        <f>'11E1'!Q15+'11E2'!Z15+'11E3'!Z15+'11E4'!Z15</f>
        <v>0</v>
      </c>
      <c r="R15" s="12">
        <f>'11E1'!R15+'11E2'!AB15+'11E3'!AB15+'11E4'!AB15</f>
        <v>0</v>
      </c>
      <c r="S15" s="12">
        <f>'11E1'!S15+'11E2'!AD15+'11E3'!AD15+'11E4'!AD15</f>
        <v>0</v>
      </c>
    </row>
    <row r="16" spans="1:19" x14ac:dyDescent="0.2">
      <c r="A16" s="222"/>
      <c r="B16" s="190"/>
      <c r="C16" s="193" t="s">
        <v>31</v>
      </c>
      <c r="D16" s="190" t="s">
        <v>32</v>
      </c>
      <c r="E16" s="206"/>
      <c r="F16" s="65"/>
      <c r="G16" s="144" t="s">
        <v>642</v>
      </c>
      <c r="H16" s="88"/>
      <c r="I16" s="12">
        <f>'11E1'!I16+'11E2'!J16+'11E3'!J16+'11E4'!J16</f>
        <v>0</v>
      </c>
      <c r="J16" s="12">
        <f>'11E1'!J16+'11E2'!L16+'11E3'!L16+'11E4'!L16</f>
        <v>0</v>
      </c>
      <c r="K16" s="12">
        <f>'11E1'!K16+'11E2'!N16+'11E3'!N16+'11E4'!N16</f>
        <v>0</v>
      </c>
      <c r="L16" s="12">
        <f>'11E1'!L16+'11E2'!P16+'11E3'!P16+'11E4'!P16</f>
        <v>0</v>
      </c>
      <c r="M16" s="12">
        <f>'11E1'!M16+'11E2'!R16+'11E3'!R16+'11E4'!R16</f>
        <v>0</v>
      </c>
      <c r="N16" s="12">
        <f>'11E1'!N16+'11E2'!T16+'11E3'!T16+'11E4'!T16</f>
        <v>0</v>
      </c>
      <c r="O16" s="12">
        <f>'11E1'!O16+'11E2'!V16+'11E3'!V16+'11E4'!V16</f>
        <v>0</v>
      </c>
      <c r="P16" s="12">
        <f>'11E1'!P16+'11E2'!X16+'11E3'!X16+'11E4'!X16</f>
        <v>0</v>
      </c>
      <c r="Q16" s="12">
        <f>'11E1'!Q16+'11E2'!Z16+'11E3'!Z16+'11E4'!Z16</f>
        <v>0</v>
      </c>
      <c r="R16" s="12">
        <f>'11E1'!R16+'11E2'!AB16+'11E3'!AB16+'11E4'!AB16</f>
        <v>0</v>
      </c>
      <c r="S16" s="12">
        <f>'11E1'!S16+'11E2'!AD16+'11E3'!AD16+'11E4'!AD16</f>
        <v>0</v>
      </c>
    </row>
    <row r="17" spans="1:19" x14ac:dyDescent="0.2">
      <c r="A17" s="222"/>
      <c r="B17" s="190"/>
      <c r="C17" s="193" t="s">
        <v>34</v>
      </c>
      <c r="D17" s="190" t="s">
        <v>278</v>
      </c>
      <c r="E17" s="206"/>
      <c r="F17" s="65"/>
      <c r="G17" s="144" t="s">
        <v>643</v>
      </c>
      <c r="H17" s="88"/>
      <c r="I17" s="12">
        <f>'11E1'!I17+'11E2'!J17+'11E3'!J17+'11E4'!J17</f>
        <v>0</v>
      </c>
      <c r="J17" s="12">
        <f>'11E1'!J17+'11E2'!L17+'11E3'!L17+'11E4'!L17</f>
        <v>0</v>
      </c>
      <c r="K17" s="12">
        <f>'11E1'!K17+'11E2'!N17+'11E3'!N17+'11E4'!N17</f>
        <v>0</v>
      </c>
      <c r="L17" s="12">
        <f>'11E1'!L17+'11E2'!P17+'11E3'!P17+'11E4'!P17</f>
        <v>0</v>
      </c>
      <c r="M17" s="12">
        <f>'11E1'!M17+'11E2'!R17+'11E3'!R17+'11E4'!R17</f>
        <v>0</v>
      </c>
      <c r="N17" s="12">
        <f>'11E1'!N17+'11E2'!T17+'11E3'!T17+'11E4'!T17</f>
        <v>0</v>
      </c>
      <c r="O17" s="12">
        <f>'11E1'!O17+'11E2'!V17+'11E3'!V17+'11E4'!V17</f>
        <v>0</v>
      </c>
      <c r="P17" s="12">
        <f>'11E1'!P17+'11E2'!X17+'11E3'!X17+'11E4'!X17</f>
        <v>0</v>
      </c>
      <c r="Q17" s="12">
        <f>'11E1'!Q17+'11E2'!Z17+'11E3'!Z17+'11E4'!Z17</f>
        <v>0</v>
      </c>
      <c r="R17" s="12">
        <f>'11E1'!R17+'11E2'!AB17+'11E3'!AB17+'11E4'!AB17</f>
        <v>0</v>
      </c>
      <c r="S17" s="12">
        <f>'11E1'!S17+'11E2'!AD17+'11E3'!AD17+'11E4'!AD17</f>
        <v>0</v>
      </c>
    </row>
    <row r="18" spans="1:19" x14ac:dyDescent="0.2">
      <c r="A18" s="222" t="s">
        <v>31</v>
      </c>
      <c r="B18" s="190" t="s">
        <v>644</v>
      </c>
      <c r="C18" s="190"/>
      <c r="D18" s="190"/>
      <c r="E18" s="206"/>
      <c r="F18" s="65"/>
      <c r="G18" s="144" t="s">
        <v>645</v>
      </c>
      <c r="H18" s="88"/>
      <c r="I18" s="12">
        <f>'11E1'!I18+'11E2'!J18+'11E3'!J18+'11E4'!J18</f>
        <v>0</v>
      </c>
      <c r="J18" s="12">
        <f>'11E1'!J18+'11E2'!L18+'11E3'!L18+'11E4'!L18</f>
        <v>0</v>
      </c>
      <c r="K18" s="12">
        <f>'11E1'!K18+'11E2'!N18+'11E3'!N18+'11E4'!N18</f>
        <v>0</v>
      </c>
      <c r="L18" s="12">
        <f>'11E1'!L18+'11E2'!P18+'11E3'!P18+'11E4'!P18</f>
        <v>0</v>
      </c>
      <c r="M18" s="12">
        <f>'11E1'!M18+'11E2'!R18+'11E3'!R18+'11E4'!R18</f>
        <v>0</v>
      </c>
      <c r="N18" s="12">
        <f>'11E1'!N18+'11E2'!T18+'11E3'!T18+'11E4'!T18</f>
        <v>0</v>
      </c>
      <c r="O18" s="12">
        <f>'11E1'!O18+'11E2'!V18+'11E3'!V18+'11E4'!V18</f>
        <v>0</v>
      </c>
      <c r="P18" s="12">
        <f>'11E1'!P18+'11E2'!X18+'11E3'!X18+'11E4'!X18</f>
        <v>0</v>
      </c>
      <c r="Q18" s="12">
        <f>'11E1'!Q18+'11E2'!Z18+'11E3'!Z18+'11E4'!Z18</f>
        <v>0</v>
      </c>
      <c r="R18" s="12">
        <f>'11E1'!R18+'11E2'!AB18+'11E3'!AB18+'11E4'!AB18</f>
        <v>0</v>
      </c>
      <c r="S18" s="12">
        <f>'11E1'!S18+'11E2'!AD18+'11E3'!AD18+'11E4'!AD18</f>
        <v>0</v>
      </c>
    </row>
    <row r="19" spans="1:19" x14ac:dyDescent="0.2">
      <c r="A19" s="222"/>
      <c r="B19" s="190" t="s">
        <v>273</v>
      </c>
      <c r="C19" s="190" t="s">
        <v>646</v>
      </c>
      <c r="D19" s="190"/>
      <c r="E19" s="206"/>
      <c r="F19" s="65"/>
      <c r="G19" s="144" t="s">
        <v>647</v>
      </c>
      <c r="H19" s="88"/>
      <c r="I19" s="12">
        <f>'11E1'!I19+'11E2'!J19+'11E3'!J19+'11E4'!J19</f>
        <v>0</v>
      </c>
      <c r="J19" s="12">
        <f>'11E1'!J19+'11E2'!L19+'11E3'!L19+'11E4'!L19</f>
        <v>0</v>
      </c>
      <c r="K19" s="12">
        <f>'11E1'!K19+'11E2'!N19+'11E3'!N19+'11E4'!N19</f>
        <v>0</v>
      </c>
      <c r="L19" s="12">
        <f>'11E1'!L19+'11E2'!P19+'11E3'!P19+'11E4'!P19</f>
        <v>0</v>
      </c>
      <c r="M19" s="12">
        <f>'11E1'!M19+'11E2'!R19+'11E3'!R19+'11E4'!R19</f>
        <v>0</v>
      </c>
      <c r="N19" s="12">
        <f>'11E1'!N19+'11E2'!T19+'11E3'!T19+'11E4'!T19</f>
        <v>0</v>
      </c>
      <c r="O19" s="12">
        <f>'11E1'!O19+'11E2'!V19+'11E3'!V19+'11E4'!V19</f>
        <v>0</v>
      </c>
      <c r="P19" s="12">
        <f>'11E1'!P19+'11E2'!X19+'11E3'!X19+'11E4'!X19</f>
        <v>0</v>
      </c>
      <c r="Q19" s="12">
        <f>'11E1'!Q19+'11E2'!Z19+'11E3'!Z19+'11E4'!Z19</f>
        <v>0</v>
      </c>
      <c r="R19" s="12">
        <f>'11E1'!R19+'11E2'!AB19+'11E3'!AB19+'11E4'!AB19</f>
        <v>0</v>
      </c>
      <c r="S19" s="12">
        <f>'11E1'!S19+'11E2'!AD19+'11E3'!AD19+'11E4'!AD19</f>
        <v>0</v>
      </c>
    </row>
    <row r="20" spans="1:19" x14ac:dyDescent="0.2">
      <c r="A20" s="222"/>
      <c r="B20" s="190" t="s">
        <v>648</v>
      </c>
      <c r="C20" s="190" t="s">
        <v>649</v>
      </c>
      <c r="D20" s="190"/>
      <c r="E20" s="206"/>
      <c r="F20" s="197"/>
      <c r="G20" s="144" t="s">
        <v>650</v>
      </c>
      <c r="H20" s="88"/>
      <c r="I20" s="12">
        <f>'11E1'!I20+'11E2'!J20+'11E3'!J20+'11E4'!J20</f>
        <v>0</v>
      </c>
      <c r="J20" s="12">
        <f>'11E1'!J20+'11E2'!L20+'11E3'!L20+'11E4'!L20</f>
        <v>0</v>
      </c>
      <c r="K20" s="12">
        <f>'11E1'!K20+'11E2'!N20+'11E3'!N20+'11E4'!N20</f>
        <v>0</v>
      </c>
      <c r="L20" s="12">
        <f>'11E1'!L20+'11E2'!P20+'11E3'!P20+'11E4'!P20</f>
        <v>0</v>
      </c>
      <c r="M20" s="12">
        <f>'11E1'!M20+'11E2'!R20+'11E3'!R20+'11E4'!R20</f>
        <v>0</v>
      </c>
      <c r="N20" s="12">
        <f>'11E1'!N20+'11E2'!T20+'11E3'!T20+'11E4'!T20</f>
        <v>0</v>
      </c>
      <c r="O20" s="12">
        <f>'11E1'!O20+'11E2'!V20+'11E3'!V20+'11E4'!V20</f>
        <v>0</v>
      </c>
      <c r="P20" s="12">
        <f>'11E1'!P20+'11E2'!X20+'11E3'!X20+'11E4'!X20</f>
        <v>0</v>
      </c>
      <c r="Q20" s="12">
        <f>'11E1'!Q20+'11E2'!Z20+'11E3'!Z20+'11E4'!Z20</f>
        <v>0</v>
      </c>
      <c r="R20" s="12">
        <f>'11E1'!R20+'11E2'!AB20+'11E3'!AB20+'11E4'!AB20</f>
        <v>0</v>
      </c>
      <c r="S20" s="12">
        <f>'11E1'!S20+'11E2'!AD20+'11E3'!AD20+'11E4'!AD20</f>
        <v>0</v>
      </c>
    </row>
    <row r="21" spans="1:19" x14ac:dyDescent="0.2">
      <c r="A21" s="222" t="s">
        <v>34</v>
      </c>
      <c r="B21" s="387" t="s">
        <v>835</v>
      </c>
      <c r="C21" s="387"/>
      <c r="D21" s="387"/>
      <c r="E21" s="387"/>
      <c r="F21" s="388"/>
      <c r="G21" s="266" t="s">
        <v>651</v>
      </c>
      <c r="H21" s="88"/>
      <c r="I21" s="12">
        <f>'11E1'!I21+'11E2'!J21+'11E3'!J21+'11E4'!J21</f>
        <v>0</v>
      </c>
      <c r="J21" s="12">
        <f>'11E1'!J21+'11E2'!L21+'11E3'!L21+'11E4'!L21</f>
        <v>0</v>
      </c>
      <c r="K21" s="12">
        <f>'11E1'!K21+'11E2'!N21+'11E3'!N21+'11E4'!N21</f>
        <v>0</v>
      </c>
      <c r="L21" s="12">
        <f>'11E1'!L21+'11E2'!P21+'11E3'!P21+'11E4'!P21</f>
        <v>0</v>
      </c>
      <c r="M21" s="12">
        <f>'11E1'!M21+'11E2'!R21+'11E3'!R21+'11E4'!R21</f>
        <v>0</v>
      </c>
      <c r="N21" s="12">
        <f>'11E1'!N21+'11E2'!T21+'11E3'!T21+'11E4'!T21</f>
        <v>0</v>
      </c>
      <c r="O21" s="12">
        <f>'11E1'!O21+'11E2'!V21+'11E3'!V21+'11E4'!V21</f>
        <v>0</v>
      </c>
      <c r="P21" s="12">
        <f>'11E1'!P21+'11E2'!X21+'11E3'!X21+'11E4'!X21</f>
        <v>0</v>
      </c>
      <c r="Q21" s="12">
        <f>'11E1'!Q21+'11E2'!Z21+'11E3'!Z21+'11E4'!Z21</f>
        <v>0</v>
      </c>
      <c r="R21" s="12">
        <f>'11E1'!R21+'11E2'!AB21+'11E3'!AB21+'11E4'!AB21</f>
        <v>0</v>
      </c>
      <c r="S21" s="12">
        <f>'11E1'!S21+'11E2'!AD21+'11E3'!AD21+'11E4'!AD21</f>
        <v>0</v>
      </c>
    </row>
    <row r="22" spans="1:19" x14ac:dyDescent="0.2">
      <c r="A22" s="222"/>
      <c r="B22" s="268" t="s">
        <v>273</v>
      </c>
      <c r="C22" s="387" t="s">
        <v>684</v>
      </c>
      <c r="D22" s="387"/>
      <c r="E22" s="387"/>
      <c r="F22" s="388"/>
      <c r="G22" s="269" t="s">
        <v>836</v>
      </c>
      <c r="H22" s="88"/>
      <c r="I22" s="12">
        <f>'11E1'!I22+'11E2'!J22+'11E3'!J22+'11E4'!J22</f>
        <v>0</v>
      </c>
      <c r="J22" s="12">
        <f>'11E1'!J22+'11E2'!L22+'11E3'!L22+'11E4'!L22</f>
        <v>0</v>
      </c>
      <c r="K22" s="12">
        <f>'11E1'!K22+'11E2'!N22+'11E3'!N22+'11E4'!N22</f>
        <v>0</v>
      </c>
      <c r="L22" s="12">
        <f>'11E1'!L22+'11E2'!P22+'11E3'!P22+'11E4'!P22</f>
        <v>0</v>
      </c>
      <c r="M22" s="12">
        <f>'11E1'!M22+'11E2'!R22+'11E3'!R22+'11E4'!R22</f>
        <v>0</v>
      </c>
      <c r="N22" s="12">
        <f>'11E1'!N22+'11E2'!T22+'11E3'!T22+'11E4'!T22</f>
        <v>0</v>
      </c>
      <c r="O22" s="12">
        <f>'11E1'!O22+'11E2'!V22+'11E3'!V22+'11E4'!V22</f>
        <v>0</v>
      </c>
      <c r="P22" s="12">
        <f>'11E1'!P22+'11E2'!X22+'11E3'!X22+'11E4'!X22</f>
        <v>0</v>
      </c>
      <c r="Q22" s="12">
        <f>'11E1'!Q22+'11E2'!Z22+'11E3'!Z22+'11E4'!Z22</f>
        <v>0</v>
      </c>
      <c r="R22" s="12">
        <f>'11E1'!R22+'11E2'!AB22+'11E3'!AB22+'11E4'!AB22</f>
        <v>0</v>
      </c>
      <c r="S22" s="12">
        <f>'11E1'!S22+'11E2'!AD22+'11E3'!AD22+'11E4'!AD22</f>
        <v>0</v>
      </c>
    </row>
    <row r="23" spans="1:19" x14ac:dyDescent="0.2">
      <c r="A23" s="222"/>
      <c r="B23" s="268" t="s">
        <v>275</v>
      </c>
      <c r="C23" s="387" t="s">
        <v>837</v>
      </c>
      <c r="D23" s="387"/>
      <c r="E23" s="387"/>
      <c r="F23" s="388"/>
      <c r="G23" s="269" t="s">
        <v>838</v>
      </c>
      <c r="H23" s="88"/>
      <c r="I23" s="12">
        <f>'11E1'!I23+'11E2'!J23+'11E3'!J23+'11E4'!J23</f>
        <v>0</v>
      </c>
      <c r="J23" s="12">
        <f>'11E1'!J23+'11E2'!L23+'11E3'!L23+'11E4'!L23</f>
        <v>0</v>
      </c>
      <c r="K23" s="12">
        <f>'11E1'!K23+'11E2'!N23+'11E3'!N23+'11E4'!N23</f>
        <v>0</v>
      </c>
      <c r="L23" s="12">
        <f>'11E1'!L23+'11E2'!P23+'11E3'!P23+'11E4'!P23</f>
        <v>0</v>
      </c>
      <c r="M23" s="12">
        <f>'11E1'!M23+'11E2'!R23+'11E3'!R23+'11E4'!R23</f>
        <v>0</v>
      </c>
      <c r="N23" s="12">
        <f>'11E1'!N23+'11E2'!T23+'11E3'!T23+'11E4'!T23</f>
        <v>0</v>
      </c>
      <c r="O23" s="12">
        <f>'11E1'!O23+'11E2'!V23+'11E3'!V23+'11E4'!V23</f>
        <v>0</v>
      </c>
      <c r="P23" s="12">
        <f>'11E1'!P23+'11E2'!X23+'11E3'!X23+'11E4'!X23</f>
        <v>0</v>
      </c>
      <c r="Q23" s="12">
        <f>'11E1'!Q23+'11E2'!Z23+'11E3'!Z23+'11E4'!Z23</f>
        <v>0</v>
      </c>
      <c r="R23" s="12">
        <f>'11E1'!R23+'11E2'!AB23+'11E3'!AB23+'11E4'!AB23</f>
        <v>0</v>
      </c>
      <c r="S23" s="12">
        <f>'11E1'!S23+'11E2'!AD23+'11E3'!AD23+'11E4'!AD23</f>
        <v>0</v>
      </c>
    </row>
    <row r="24" spans="1:19" x14ac:dyDescent="0.2">
      <c r="A24" s="222" t="s">
        <v>680</v>
      </c>
      <c r="B24" s="190" t="s">
        <v>652</v>
      </c>
      <c r="C24" s="190"/>
      <c r="D24" s="190"/>
      <c r="E24" s="206"/>
      <c r="F24" s="65"/>
      <c r="G24" s="144" t="s">
        <v>653</v>
      </c>
      <c r="H24" s="88"/>
      <c r="I24" s="12">
        <f>'11E1'!I24+'11E2'!J24+'11E3'!J24+'11E4'!J24</f>
        <v>0</v>
      </c>
      <c r="J24" s="12">
        <f>'11E1'!J24+'11E2'!L24+'11E3'!L24+'11E4'!L24</f>
        <v>0</v>
      </c>
      <c r="K24" s="12">
        <f>'11E1'!K24+'11E2'!N24+'11E3'!N24+'11E4'!N24</f>
        <v>0</v>
      </c>
      <c r="L24" s="12">
        <f>'11E1'!L24+'11E2'!P24+'11E3'!P24+'11E4'!P24</f>
        <v>0</v>
      </c>
      <c r="M24" s="12">
        <f>'11E1'!M24+'11E2'!R24+'11E3'!R24+'11E4'!R24</f>
        <v>0</v>
      </c>
      <c r="N24" s="12">
        <f>'11E1'!N24+'11E2'!T24+'11E3'!T24+'11E4'!T24</f>
        <v>0</v>
      </c>
      <c r="O24" s="12">
        <f>'11E1'!O24+'11E2'!V24+'11E3'!V24+'11E4'!V24</f>
        <v>0</v>
      </c>
      <c r="P24" s="12">
        <f>'11E1'!P24+'11E2'!X24+'11E3'!X24+'11E4'!X24</f>
        <v>0</v>
      </c>
      <c r="Q24" s="12">
        <f>'11E1'!Q24+'11E2'!Z24+'11E3'!Z24+'11E4'!Z24</f>
        <v>0</v>
      </c>
      <c r="R24" s="12">
        <f>'11E1'!R24+'11E2'!AB24+'11E3'!AB24+'11E4'!AB24</f>
        <v>0</v>
      </c>
      <c r="S24" s="12">
        <f>'11E1'!S24+'11E2'!AD24+'11E3'!AD24+'11E4'!AD24</f>
        <v>0</v>
      </c>
    </row>
    <row r="25" spans="1:19" x14ac:dyDescent="0.2">
      <c r="A25" s="222"/>
      <c r="B25" s="190" t="s">
        <v>273</v>
      </c>
      <c r="C25" s="190" t="s">
        <v>839</v>
      </c>
      <c r="D25" s="190"/>
      <c r="E25" s="206"/>
      <c r="F25" s="65"/>
      <c r="G25" s="144" t="s">
        <v>654</v>
      </c>
      <c r="H25" s="88"/>
      <c r="I25" s="12">
        <f>'11E1'!I25+'11E2'!J25+'11E3'!J25+'11E4'!J25</f>
        <v>0</v>
      </c>
      <c r="J25" s="12">
        <f>'11E1'!J25+'11E2'!L25+'11E3'!L25+'11E4'!L25</f>
        <v>0</v>
      </c>
      <c r="K25" s="12">
        <f>'11E1'!K25+'11E2'!N25+'11E3'!N25+'11E4'!N25</f>
        <v>0</v>
      </c>
      <c r="L25" s="12">
        <f>'11E1'!L25+'11E2'!P25+'11E3'!P25+'11E4'!P25</f>
        <v>0</v>
      </c>
      <c r="M25" s="12">
        <f>'11E1'!M25+'11E2'!R25+'11E3'!R25+'11E4'!R25</f>
        <v>0</v>
      </c>
      <c r="N25" s="12">
        <f>'11E1'!N25+'11E2'!T25+'11E3'!T25+'11E4'!T25</f>
        <v>0</v>
      </c>
      <c r="O25" s="12">
        <f>'11E1'!O25+'11E2'!V25+'11E3'!V25+'11E4'!V25</f>
        <v>0</v>
      </c>
      <c r="P25" s="12">
        <f>'11E1'!P25+'11E2'!X25+'11E3'!X25+'11E4'!X25</f>
        <v>0</v>
      </c>
      <c r="Q25" s="12">
        <f>'11E1'!Q25+'11E2'!Z25+'11E3'!Z25+'11E4'!Z25</f>
        <v>0</v>
      </c>
      <c r="R25" s="12">
        <f>'11E1'!R25+'11E2'!AB25+'11E3'!AB25+'11E4'!AB25</f>
        <v>0</v>
      </c>
      <c r="S25" s="12">
        <f>'11E1'!S25+'11E2'!AD25+'11E3'!AD25+'11E4'!AD25</f>
        <v>0</v>
      </c>
    </row>
    <row r="26" spans="1:19" x14ac:dyDescent="0.2">
      <c r="A26" s="222"/>
      <c r="B26" s="190" t="s">
        <v>648</v>
      </c>
      <c r="C26" s="190" t="s">
        <v>840</v>
      </c>
      <c r="D26" s="190"/>
      <c r="E26" s="206"/>
      <c r="F26" s="65"/>
      <c r="G26" s="144" t="s">
        <v>655</v>
      </c>
      <c r="H26" s="88"/>
      <c r="I26" s="12">
        <f>'11E1'!I26+'11E2'!J26+'11E3'!J26+'11E4'!J26</f>
        <v>0</v>
      </c>
      <c r="J26" s="12">
        <f>'11E1'!J26+'11E2'!L26+'11E3'!L26+'11E4'!L26</f>
        <v>0</v>
      </c>
      <c r="K26" s="12">
        <f>'11E1'!K26+'11E2'!N26+'11E3'!N26+'11E4'!N26</f>
        <v>0</v>
      </c>
      <c r="L26" s="12">
        <f>'11E1'!L26+'11E2'!P26+'11E3'!P26+'11E4'!P26</f>
        <v>0</v>
      </c>
      <c r="M26" s="12">
        <f>'11E1'!M26+'11E2'!R26+'11E3'!R26+'11E4'!R26</f>
        <v>0</v>
      </c>
      <c r="N26" s="12">
        <f>'11E1'!N26+'11E2'!T26+'11E3'!T26+'11E4'!T26</f>
        <v>0</v>
      </c>
      <c r="O26" s="12">
        <f>'11E1'!O26+'11E2'!V26+'11E3'!V26+'11E4'!V26</f>
        <v>0</v>
      </c>
      <c r="P26" s="12">
        <f>'11E1'!P26+'11E2'!X26+'11E3'!X26+'11E4'!X26</f>
        <v>0</v>
      </c>
      <c r="Q26" s="12">
        <f>'11E1'!Q26+'11E2'!Z26+'11E3'!Z26+'11E4'!Z26</f>
        <v>0</v>
      </c>
      <c r="R26" s="12">
        <f>'11E1'!R26+'11E2'!AB26+'11E3'!AB26+'11E4'!AB26</f>
        <v>0</v>
      </c>
      <c r="S26" s="12">
        <f>'11E1'!S26+'11E2'!AD26+'11E3'!AD26+'11E4'!AD26</f>
        <v>0</v>
      </c>
    </row>
    <row r="27" spans="1:19" x14ac:dyDescent="0.2">
      <c r="A27" s="222" t="s">
        <v>792</v>
      </c>
      <c r="B27" s="190" t="s">
        <v>806</v>
      </c>
      <c r="C27" s="190"/>
      <c r="D27" s="190"/>
      <c r="E27" s="206"/>
      <c r="F27" s="65"/>
      <c r="G27" s="144" t="s">
        <v>657</v>
      </c>
      <c r="H27" s="88"/>
      <c r="I27" s="12">
        <f>'11E1'!I27+'11E2'!J27+'11E3'!J27+'11E4'!J27</f>
        <v>0</v>
      </c>
      <c r="J27" s="12">
        <f>'11E1'!J27+'11E2'!L27+'11E3'!L27+'11E4'!L27</f>
        <v>0</v>
      </c>
      <c r="K27" s="12">
        <f>'11E1'!K27+'11E2'!N27+'11E3'!N27+'11E4'!N27</f>
        <v>0</v>
      </c>
      <c r="L27" s="12">
        <f>'11E1'!L27+'11E2'!P27+'11E3'!P27+'11E4'!P27</f>
        <v>0</v>
      </c>
      <c r="M27" s="12">
        <f>'11E1'!M27+'11E2'!R27+'11E3'!R27+'11E4'!R27</f>
        <v>0</v>
      </c>
      <c r="N27" s="12">
        <f>'11E1'!N27+'11E2'!T27+'11E3'!T27+'11E4'!T27</f>
        <v>0</v>
      </c>
      <c r="O27" s="12">
        <f>'11E1'!O27+'11E2'!V27+'11E3'!V27+'11E4'!V27</f>
        <v>0</v>
      </c>
      <c r="P27" s="12">
        <f>'11E1'!P27+'11E2'!X27+'11E3'!X27+'11E4'!X27</f>
        <v>0</v>
      </c>
      <c r="Q27" s="12">
        <f>'11E1'!Q27+'11E2'!Z27+'11E3'!Z27+'11E4'!Z27</f>
        <v>0</v>
      </c>
      <c r="R27" s="12">
        <f>'11E1'!R27+'11E2'!AB27+'11E3'!AB27+'11E4'!AB27</f>
        <v>0</v>
      </c>
      <c r="S27" s="12">
        <f>'11E1'!S27+'11E2'!AD27+'11E3'!AD27+'11E4'!AD27</f>
        <v>0</v>
      </c>
    </row>
    <row r="28" spans="1:19" x14ac:dyDescent="0.2">
      <c r="A28" s="222" t="s">
        <v>656</v>
      </c>
      <c r="B28" s="190" t="s">
        <v>659</v>
      </c>
      <c r="C28" s="190"/>
      <c r="D28" s="190"/>
      <c r="E28" s="206"/>
      <c r="F28" s="65"/>
      <c r="G28" s="144" t="s">
        <v>660</v>
      </c>
      <c r="H28" s="88"/>
      <c r="I28" s="12">
        <f>'11E1'!I28+'11E2'!J28+'11E3'!J28+'11E4'!J28</f>
        <v>0</v>
      </c>
      <c r="J28" s="12">
        <f>'11E1'!J28+'11E2'!L28+'11E3'!L28+'11E4'!L28</f>
        <v>0</v>
      </c>
      <c r="K28" s="12">
        <f>'11E1'!K28+'11E2'!N28+'11E3'!N28+'11E4'!N28</f>
        <v>0</v>
      </c>
      <c r="L28" s="12">
        <f>'11E1'!L28+'11E2'!P28+'11E3'!P28+'11E4'!P28</f>
        <v>0</v>
      </c>
      <c r="M28" s="12">
        <f>'11E1'!M28+'11E2'!R28+'11E3'!R28+'11E4'!R28</f>
        <v>0</v>
      </c>
      <c r="N28" s="12">
        <f>'11E1'!N28+'11E2'!T28+'11E3'!T28+'11E4'!T28</f>
        <v>0</v>
      </c>
      <c r="O28" s="12">
        <f>'11E1'!O28+'11E2'!V28+'11E3'!V28+'11E4'!V28</f>
        <v>0</v>
      </c>
      <c r="P28" s="12">
        <f>'11E1'!P28+'11E2'!X28+'11E3'!X28+'11E4'!X28</f>
        <v>0</v>
      </c>
      <c r="Q28" s="12">
        <f>'11E1'!Q28+'11E2'!Z28+'11E3'!Z28+'11E4'!Z28</f>
        <v>0</v>
      </c>
      <c r="R28" s="12">
        <f>'11E1'!R28+'11E2'!AB28+'11E3'!AB28+'11E4'!AB28</f>
        <v>0</v>
      </c>
      <c r="S28" s="12">
        <f>'11E1'!S28+'11E2'!AD28+'11E3'!AD28+'11E4'!AD28</f>
        <v>0</v>
      </c>
    </row>
    <row r="29" spans="1:19" x14ac:dyDescent="0.2">
      <c r="A29" s="222"/>
      <c r="B29" s="190" t="s">
        <v>273</v>
      </c>
      <c r="C29" s="190" t="s">
        <v>51</v>
      </c>
      <c r="D29" s="190"/>
      <c r="E29" s="206"/>
      <c r="F29" s="65"/>
      <c r="G29" s="144" t="s">
        <v>661</v>
      </c>
      <c r="H29" s="88"/>
      <c r="I29" s="12">
        <f>'11E1'!I29+'11E2'!J29+'11E3'!J29+'11E4'!J29</f>
        <v>0</v>
      </c>
      <c r="J29" s="12">
        <f>'11E1'!J29+'11E2'!L29+'11E3'!L29+'11E4'!L29</f>
        <v>0</v>
      </c>
      <c r="K29" s="12">
        <f>'11E1'!K29+'11E2'!N29+'11E3'!N29+'11E4'!N29</f>
        <v>0</v>
      </c>
      <c r="L29" s="12">
        <f>'11E1'!L29+'11E2'!P29+'11E3'!P29+'11E4'!P29</f>
        <v>0</v>
      </c>
      <c r="M29" s="12">
        <f>'11E1'!M29+'11E2'!R29+'11E3'!R29+'11E4'!R29</f>
        <v>0</v>
      </c>
      <c r="N29" s="12">
        <f>'11E1'!N29+'11E2'!T29+'11E3'!T29+'11E4'!T29</f>
        <v>0</v>
      </c>
      <c r="O29" s="12">
        <f>'11E1'!O29+'11E2'!V29+'11E3'!V29+'11E4'!V29</f>
        <v>0</v>
      </c>
      <c r="P29" s="12">
        <f>'11E1'!P29+'11E2'!X29+'11E3'!X29+'11E4'!X29</f>
        <v>0</v>
      </c>
      <c r="Q29" s="12">
        <f>'11E1'!Q29+'11E2'!Z29+'11E3'!Z29+'11E4'!Z29</f>
        <v>0</v>
      </c>
      <c r="R29" s="12">
        <f>'11E1'!R29+'11E2'!AB29+'11E3'!AB29+'11E4'!AB29</f>
        <v>0</v>
      </c>
      <c r="S29" s="12">
        <f>'11E1'!S29+'11E2'!AD29+'11E3'!AD29+'11E4'!AD29</f>
        <v>0</v>
      </c>
    </row>
    <row r="30" spans="1:19" x14ac:dyDescent="0.2">
      <c r="A30" s="222"/>
      <c r="B30" s="190" t="s">
        <v>275</v>
      </c>
      <c r="C30" s="190" t="s">
        <v>278</v>
      </c>
      <c r="D30" s="190"/>
      <c r="E30" s="206"/>
      <c r="F30" s="65"/>
      <c r="G30" s="144" t="s">
        <v>662</v>
      </c>
      <c r="H30" s="88"/>
      <c r="I30" s="12">
        <f>'11E1'!I30+'11E2'!J30+'11E3'!J30+'11E4'!J30</f>
        <v>0</v>
      </c>
      <c r="J30" s="12">
        <f>'11E1'!J30+'11E2'!L30+'11E3'!L30+'11E4'!L30</f>
        <v>0</v>
      </c>
      <c r="K30" s="12">
        <f>'11E1'!K30+'11E2'!N30+'11E3'!N30+'11E4'!N30</f>
        <v>0</v>
      </c>
      <c r="L30" s="12">
        <f>'11E1'!L30+'11E2'!P30+'11E3'!P30+'11E4'!P30</f>
        <v>0</v>
      </c>
      <c r="M30" s="12">
        <f>'11E1'!M30+'11E2'!R30+'11E3'!R30+'11E4'!R30</f>
        <v>0</v>
      </c>
      <c r="N30" s="12">
        <f>'11E1'!N30+'11E2'!T30+'11E3'!T30+'11E4'!T30</f>
        <v>0</v>
      </c>
      <c r="O30" s="12">
        <f>'11E1'!O30+'11E2'!V30+'11E3'!V30+'11E4'!V30</f>
        <v>0</v>
      </c>
      <c r="P30" s="12">
        <f>'11E1'!P30+'11E2'!X30+'11E3'!X30+'11E4'!X30</f>
        <v>0</v>
      </c>
      <c r="Q30" s="12">
        <f>'11E1'!Q30+'11E2'!Z30+'11E3'!Z30+'11E4'!Z30</f>
        <v>0</v>
      </c>
      <c r="R30" s="12">
        <f>'11E1'!R30+'11E2'!AB30+'11E3'!AB30+'11E4'!AB30</f>
        <v>0</v>
      </c>
      <c r="S30" s="12">
        <f>'11E1'!S30+'11E2'!AD30+'11E3'!AD30+'11E4'!AD30</f>
        <v>0</v>
      </c>
    </row>
    <row r="31" spans="1:19" x14ac:dyDescent="0.2">
      <c r="A31" s="222" t="s">
        <v>658</v>
      </c>
      <c r="B31" s="379" t="s">
        <v>807</v>
      </c>
      <c r="C31" s="379"/>
      <c r="D31" s="379"/>
      <c r="E31" s="379"/>
      <c r="F31" s="380"/>
      <c r="G31" s="144" t="s">
        <v>664</v>
      </c>
      <c r="H31" s="88"/>
      <c r="I31" s="12">
        <f>'11E1'!I31+'11E2'!J31+'11E3'!J31+'11E4'!J31</f>
        <v>0</v>
      </c>
      <c r="J31" s="12">
        <f>'11E1'!J31+'11E2'!L31+'11E3'!L31+'11E4'!L31</f>
        <v>0</v>
      </c>
      <c r="K31" s="12">
        <f>'11E1'!K31+'11E2'!N31+'11E3'!N31+'11E4'!N31</f>
        <v>0</v>
      </c>
      <c r="L31" s="12">
        <f>'11E1'!L31+'11E2'!P31+'11E3'!P31+'11E4'!P31</f>
        <v>0</v>
      </c>
      <c r="M31" s="12">
        <f>'11E1'!M31+'11E2'!R31+'11E3'!R31+'11E4'!R31</f>
        <v>0</v>
      </c>
      <c r="N31" s="12">
        <f>'11E1'!N31+'11E2'!T31+'11E3'!T31+'11E4'!T31</f>
        <v>0</v>
      </c>
      <c r="O31" s="12">
        <f>'11E1'!O31+'11E2'!V31+'11E3'!V31+'11E4'!V31</f>
        <v>0</v>
      </c>
      <c r="P31" s="12">
        <f>'11E1'!P31+'11E2'!X31+'11E3'!X31+'11E4'!X31</f>
        <v>0</v>
      </c>
      <c r="Q31" s="12">
        <f>'11E1'!Q31+'11E2'!Z31+'11E3'!Z31+'11E4'!Z31</f>
        <v>0</v>
      </c>
      <c r="R31" s="12">
        <f>'11E1'!R31+'11E2'!AB31+'11E3'!AB31+'11E4'!AB31</f>
        <v>0</v>
      </c>
      <c r="S31" s="12">
        <f>'11E1'!S31+'11E2'!AD31+'11E3'!AD31+'11E4'!AD31</f>
        <v>0</v>
      </c>
    </row>
    <row r="32" spans="1:19" x14ac:dyDescent="0.2">
      <c r="A32" s="222" t="s">
        <v>663</v>
      </c>
      <c r="B32" s="190" t="s">
        <v>845</v>
      </c>
      <c r="C32" s="190"/>
      <c r="D32" s="190"/>
      <c r="E32" s="206"/>
      <c r="F32" s="65"/>
      <c r="G32" s="204" t="s">
        <v>666</v>
      </c>
      <c r="H32" s="88"/>
      <c r="I32" s="12">
        <f>'11E1'!I32+'11E2'!J32+'11E3'!J32+'11E4'!J32</f>
        <v>0</v>
      </c>
      <c r="J32" s="12">
        <f>'11E1'!J32+'11E2'!L32+'11E3'!L32+'11E4'!L32</f>
        <v>0</v>
      </c>
      <c r="K32" s="12">
        <f>'11E1'!K32+'11E2'!N32+'11E3'!N32+'11E4'!N32</f>
        <v>0</v>
      </c>
      <c r="L32" s="12">
        <f>'11E1'!L32+'11E2'!P32+'11E3'!P32+'11E4'!P32</f>
        <v>0</v>
      </c>
      <c r="M32" s="12">
        <f>'11E1'!M32+'11E2'!R32+'11E3'!R32+'11E4'!R32</f>
        <v>0</v>
      </c>
      <c r="N32" s="12">
        <f>'11E1'!N32+'11E2'!T32+'11E3'!T32+'11E4'!T32</f>
        <v>0</v>
      </c>
      <c r="O32" s="12">
        <f>'11E1'!O32+'11E2'!V32+'11E3'!V32+'11E4'!V32</f>
        <v>0</v>
      </c>
      <c r="P32" s="12">
        <f>'11E1'!P32+'11E2'!X32+'11E3'!X32+'11E4'!X32</f>
        <v>0</v>
      </c>
      <c r="Q32" s="12">
        <f>'11E1'!Q32+'11E2'!Z32+'11E3'!Z32+'11E4'!Z32</f>
        <v>0</v>
      </c>
      <c r="R32" s="12">
        <f>'11E1'!R32+'11E2'!AB32+'11E3'!AB32+'11E4'!AB32</f>
        <v>0</v>
      </c>
      <c r="S32" s="12">
        <f>'11E1'!S32+'11E2'!AD32+'11E3'!AD32+'11E4'!AD32</f>
        <v>0</v>
      </c>
    </row>
    <row r="33" spans="1:19" x14ac:dyDescent="0.2">
      <c r="A33" s="222"/>
      <c r="B33" s="190" t="s">
        <v>273</v>
      </c>
      <c r="C33" s="190" t="s">
        <v>667</v>
      </c>
      <c r="D33" s="190"/>
      <c r="E33" s="206"/>
      <c r="F33" s="65"/>
      <c r="G33" s="144" t="s">
        <v>668</v>
      </c>
      <c r="H33" s="88"/>
      <c r="I33" s="12">
        <f>'11E1'!I33+'11E2'!J33+'11E3'!J33+'11E4'!J33</f>
        <v>0</v>
      </c>
      <c r="J33" s="12">
        <f>'11E1'!J33+'11E2'!L33+'11E3'!L33+'11E4'!L33</f>
        <v>0</v>
      </c>
      <c r="K33" s="12">
        <f>'11E1'!K33+'11E2'!N33+'11E3'!N33+'11E4'!N33</f>
        <v>0</v>
      </c>
      <c r="L33" s="12">
        <f>'11E1'!L33+'11E2'!P33+'11E3'!P33+'11E4'!P33</f>
        <v>0</v>
      </c>
      <c r="M33" s="12">
        <f>'11E1'!M33+'11E2'!R33+'11E3'!R33+'11E4'!R33</f>
        <v>0</v>
      </c>
      <c r="N33" s="12">
        <f>'11E1'!N33+'11E2'!T33+'11E3'!T33+'11E4'!T33</f>
        <v>0</v>
      </c>
      <c r="O33" s="12">
        <f>'11E1'!O33+'11E2'!V33+'11E3'!V33+'11E4'!V33</f>
        <v>0</v>
      </c>
      <c r="P33" s="12">
        <f>'11E1'!P33+'11E2'!X33+'11E3'!X33+'11E4'!X33</f>
        <v>0</v>
      </c>
      <c r="Q33" s="12">
        <f>'11E1'!Q33+'11E2'!Z33+'11E3'!Z33+'11E4'!Z33</f>
        <v>0</v>
      </c>
      <c r="R33" s="12">
        <f>'11E1'!R33+'11E2'!AB33+'11E3'!AB33+'11E4'!AB33</f>
        <v>0</v>
      </c>
      <c r="S33" s="12">
        <f>'11E1'!S33+'11E2'!AD33+'11E3'!AD33+'11E4'!AD33</f>
        <v>0</v>
      </c>
    </row>
    <row r="34" spans="1:19" x14ac:dyDescent="0.2">
      <c r="A34" s="222"/>
      <c r="B34" s="190" t="s">
        <v>275</v>
      </c>
      <c r="C34" s="190" t="s">
        <v>844</v>
      </c>
      <c r="D34" s="190"/>
      <c r="E34" s="206"/>
      <c r="F34" s="65"/>
      <c r="G34" s="144" t="s">
        <v>670</v>
      </c>
      <c r="H34" s="88"/>
      <c r="I34" s="273">
        <f>'11E1'!I34+'11E2'!J34+'11E3'!J34+'11E4'!J34</f>
        <v>0</v>
      </c>
      <c r="J34" s="273">
        <f>'11E1'!J34+'11E2'!L34+'11E3'!L34+'11E4'!L34</f>
        <v>0</v>
      </c>
      <c r="K34" s="273">
        <f>'11E1'!K34+'11E2'!N34+'11E3'!N34+'11E4'!N34</f>
        <v>0</v>
      </c>
      <c r="L34" s="273">
        <f>'11E1'!L34+'11E2'!P34+'11E3'!P34+'11E4'!P34</f>
        <v>0</v>
      </c>
      <c r="M34" s="273">
        <f>'11E1'!M34+'11E2'!R34+'11E3'!R34+'11E4'!R34</f>
        <v>0</v>
      </c>
      <c r="N34" s="273">
        <f>'11E1'!N34+'11E2'!T34+'11E3'!T34+'11E4'!T34</f>
        <v>0</v>
      </c>
      <c r="O34" s="275">
        <f>'11E1'!O34+'11E2'!V34+'11E3'!V34+'11E4'!V34</f>
        <v>0</v>
      </c>
      <c r="P34" s="275">
        <f>'11E1'!P34+'11E2'!X34+'11E3'!X34+'11E4'!X34</f>
        <v>0</v>
      </c>
      <c r="Q34" s="275">
        <f>'11E1'!Q34+'11E2'!Z34+'11E3'!Z34+'11E4'!Z34</f>
        <v>0</v>
      </c>
      <c r="R34" s="275">
        <f>'11E1'!R34+'11E2'!AB34+'11E3'!AB34+'11E4'!AB34</f>
        <v>0</v>
      </c>
      <c r="S34" s="275">
        <f>'11E1'!S34+'11E2'!AD34+'11E3'!AD34+'11E4'!AD34</f>
        <v>0</v>
      </c>
    </row>
    <row r="35" spans="1:19" x14ac:dyDescent="0.2">
      <c r="A35" s="270"/>
      <c r="B35" s="271"/>
      <c r="C35" s="190" t="s">
        <v>28</v>
      </c>
      <c r="D35" s="190" t="s">
        <v>669</v>
      </c>
      <c r="E35" s="190"/>
      <c r="F35" s="190"/>
      <c r="G35" s="274" t="s">
        <v>841</v>
      </c>
      <c r="H35" s="88"/>
      <c r="I35" s="273">
        <f>'11E1'!I35+'11E2'!J35+'11E3'!J35+'11E4'!J35</f>
        <v>0</v>
      </c>
      <c r="J35" s="273">
        <f>'11E1'!J35+'11E2'!L35+'11E3'!L35+'11E4'!L35</f>
        <v>0</v>
      </c>
      <c r="K35" s="273">
        <f>'11E1'!K35+'11E2'!N35+'11E3'!N35+'11E4'!N35</f>
        <v>0</v>
      </c>
      <c r="L35" s="273">
        <f>'11E1'!L35+'11E2'!P35+'11E3'!P35+'11E4'!P35</f>
        <v>0</v>
      </c>
      <c r="M35" s="273">
        <f>'11E1'!M35+'11E2'!R35+'11E3'!R35+'11E4'!R35</f>
        <v>0</v>
      </c>
      <c r="N35" s="273">
        <f>'11E1'!N35+'11E2'!T35+'11E3'!T35+'11E4'!T35</f>
        <v>0</v>
      </c>
      <c r="O35" s="273">
        <f>'11E1'!O35+'11E2'!V35+'11E3'!V35+'11E4'!V35</f>
        <v>0</v>
      </c>
      <c r="P35" s="273">
        <f>'11E1'!P35+'11E2'!X35+'11E3'!X35+'11E4'!X35</f>
        <v>0</v>
      </c>
      <c r="Q35" s="273">
        <f>'11E1'!Q35+'11E2'!Z35+'11E3'!Z35+'11E4'!Z35</f>
        <v>0</v>
      </c>
      <c r="R35" s="273">
        <f>'11E1'!R35+'11E2'!AB35+'11E3'!AB35+'11E4'!AB35</f>
        <v>0</v>
      </c>
      <c r="S35" s="273">
        <f>'11E1'!S35+'11E2'!AD35+'11E3'!AD35+'11E4'!AD35</f>
        <v>0</v>
      </c>
    </row>
    <row r="36" spans="1:19" x14ac:dyDescent="0.2">
      <c r="A36" s="270"/>
      <c r="B36" s="271"/>
      <c r="C36" s="190" t="s">
        <v>31</v>
      </c>
      <c r="D36" s="190" t="s">
        <v>842</v>
      </c>
      <c r="E36" s="190"/>
      <c r="F36" s="190"/>
      <c r="G36" s="274" t="s">
        <v>843</v>
      </c>
      <c r="H36" s="88"/>
      <c r="I36" s="273">
        <f>'11E1'!I36+'11E2'!J36+'11E3'!J36+'11E4'!J36</f>
        <v>0</v>
      </c>
      <c r="J36" s="273">
        <f>'11E1'!J36+'11E2'!L36+'11E3'!L36+'11E4'!L36</f>
        <v>0</v>
      </c>
      <c r="K36" s="273">
        <f>'11E1'!K36+'11E2'!N36+'11E3'!N36+'11E4'!N36</f>
        <v>0</v>
      </c>
      <c r="L36" s="273">
        <f>'11E1'!L36+'11E2'!P36+'11E3'!P36+'11E4'!P36</f>
        <v>0</v>
      </c>
      <c r="M36" s="273">
        <f>'11E1'!M36+'11E2'!R36+'11E3'!R36+'11E4'!R36</f>
        <v>0</v>
      </c>
      <c r="N36" s="273">
        <f>'11E1'!N36+'11E2'!T36+'11E3'!T36+'11E4'!T36</f>
        <v>0</v>
      </c>
      <c r="O36" s="273">
        <f>'11E1'!O36+'11E2'!V36+'11E3'!V36+'11E4'!V36</f>
        <v>0</v>
      </c>
      <c r="P36" s="273">
        <f>'11E1'!P36+'11E2'!X36+'11E3'!X36+'11E4'!X36</f>
        <v>0</v>
      </c>
      <c r="Q36" s="273">
        <f>'11E1'!Q36+'11E2'!Z36+'11E3'!Z36+'11E4'!Z36</f>
        <v>0</v>
      </c>
      <c r="R36" s="273">
        <f>'11E1'!R36+'11E2'!AB36+'11E3'!AB36+'11E4'!AB36</f>
        <v>0</v>
      </c>
      <c r="S36" s="273">
        <f>'11E1'!S36+'11E2'!AD36+'11E3'!AD36+'11E4'!AD36</f>
        <v>0</v>
      </c>
    </row>
    <row r="37" spans="1:19" x14ac:dyDescent="0.2">
      <c r="A37" s="222"/>
      <c r="B37" s="267" t="s">
        <v>277</v>
      </c>
      <c r="C37" s="264" t="s">
        <v>846</v>
      </c>
      <c r="D37" s="264"/>
      <c r="E37" s="264"/>
      <c r="F37" s="265"/>
      <c r="G37" s="266" t="s">
        <v>834</v>
      </c>
      <c r="H37" s="88"/>
      <c r="I37" s="12">
        <f>'11E1'!I37+'11E2'!J37+'11E3'!J37+'11E4'!J37</f>
        <v>0</v>
      </c>
      <c r="J37" s="12">
        <f>'11E1'!J37+'11E2'!L37+'11E3'!L37+'11E4'!L37</f>
        <v>0</v>
      </c>
      <c r="K37" s="12">
        <f>'11E1'!K37+'11E2'!N37+'11E3'!N37+'11E4'!N37</f>
        <v>0</v>
      </c>
      <c r="L37" s="12">
        <f>'11E1'!L37+'11E2'!P37+'11E3'!P37+'11E4'!P37</f>
        <v>0</v>
      </c>
      <c r="M37" s="12">
        <f>'11E1'!M37+'11E2'!R37+'11E3'!R37+'11E4'!R37</f>
        <v>0</v>
      </c>
      <c r="N37" s="12">
        <f>'11E1'!N37+'11E2'!T37+'11E3'!T37+'11E4'!T37</f>
        <v>0</v>
      </c>
      <c r="O37" s="12">
        <f>'11E1'!O37+'11E2'!V37+'11E3'!V37+'11E4'!V37</f>
        <v>0</v>
      </c>
      <c r="P37" s="12">
        <f>'11E1'!P37+'11E2'!X37+'11E3'!X37+'11E4'!X37</f>
        <v>0</v>
      </c>
      <c r="Q37" s="12">
        <f>'11E1'!Q37+'11E2'!Z37+'11E3'!Z37+'11E4'!Z37</f>
        <v>0</v>
      </c>
      <c r="R37" s="12">
        <f>'11E1'!R37+'11E2'!AB37+'11E3'!AB37+'11E4'!AB37</f>
        <v>0</v>
      </c>
      <c r="S37" s="12">
        <f>'11E1'!S37+'11E2'!AD37+'11E3'!AD37+'11E4'!AD37</f>
        <v>0</v>
      </c>
    </row>
    <row r="38" spans="1:19" x14ac:dyDescent="0.2">
      <c r="A38" s="222"/>
      <c r="B38" s="190" t="s">
        <v>833</v>
      </c>
      <c r="C38" s="190" t="s">
        <v>72</v>
      </c>
      <c r="D38" s="190"/>
      <c r="E38" s="206"/>
      <c r="F38" s="65"/>
      <c r="G38" s="144" t="s">
        <v>671</v>
      </c>
      <c r="H38" s="88"/>
      <c r="I38" s="12">
        <f>'11E1'!I38+'11E2'!J38+'11E3'!J38+'11E4'!J38</f>
        <v>0</v>
      </c>
      <c r="J38" s="12">
        <f>'11E1'!J38+'11E2'!L38+'11E3'!L38+'11E4'!L38</f>
        <v>0</v>
      </c>
      <c r="K38" s="12">
        <f>'11E1'!K38+'11E2'!N38+'11E3'!N38+'11E4'!N38</f>
        <v>0</v>
      </c>
      <c r="L38" s="12">
        <f>'11E1'!L38+'11E2'!P38+'11E3'!P38+'11E4'!P38</f>
        <v>0</v>
      </c>
      <c r="M38" s="12">
        <f>'11E1'!M38+'11E2'!R38+'11E3'!R38+'11E4'!R38</f>
        <v>0</v>
      </c>
      <c r="N38" s="12">
        <f>'11E1'!N38+'11E2'!T38+'11E3'!T38+'11E4'!T38</f>
        <v>0</v>
      </c>
      <c r="O38" s="12">
        <f>'11E1'!O38+'11E2'!V38+'11E3'!V38+'11E4'!V38</f>
        <v>0</v>
      </c>
      <c r="P38" s="12">
        <f>'11E1'!P38+'11E2'!X38+'11E3'!X38+'11E4'!X38</f>
        <v>0</v>
      </c>
      <c r="Q38" s="12">
        <f>'11E1'!Q38+'11E2'!Z38+'11E3'!Z38+'11E4'!Z38</f>
        <v>0</v>
      </c>
      <c r="R38" s="12">
        <f>'11E1'!R38+'11E2'!AB38+'11E3'!AB38+'11E4'!AB38</f>
        <v>0</v>
      </c>
      <c r="S38" s="12">
        <f>'11E1'!S38+'11E2'!AD38+'11E3'!AD38+'11E4'!AD38</f>
        <v>0</v>
      </c>
    </row>
    <row r="39" spans="1:19" x14ac:dyDescent="0.2">
      <c r="A39" s="222" t="s">
        <v>665</v>
      </c>
      <c r="B39" s="190" t="s">
        <v>672</v>
      </c>
      <c r="C39" s="190"/>
      <c r="D39" s="190"/>
      <c r="E39" s="206"/>
      <c r="F39" s="65"/>
      <c r="G39" s="144" t="s">
        <v>673</v>
      </c>
      <c r="H39" s="88"/>
      <c r="I39" s="12">
        <f>'11E1'!I39+'11E2'!J39+'11E3'!J39+'11E4'!J39</f>
        <v>0</v>
      </c>
      <c r="J39" s="12">
        <f>'11E1'!J39+'11E2'!L39+'11E3'!L39+'11E4'!L39</f>
        <v>0</v>
      </c>
      <c r="K39" s="12">
        <f>'11E1'!K39+'11E2'!N39+'11E3'!N39+'11E4'!N39</f>
        <v>0</v>
      </c>
      <c r="L39" s="12">
        <f>'11E1'!L39+'11E2'!P39+'11E3'!P39+'11E4'!P39</f>
        <v>0</v>
      </c>
      <c r="M39" s="12">
        <f>'11E1'!M39+'11E2'!R39+'11E3'!R39+'11E4'!R39</f>
        <v>0</v>
      </c>
      <c r="N39" s="12">
        <f>'11E1'!N39+'11E2'!T39+'11E3'!T39+'11E4'!T39</f>
        <v>0</v>
      </c>
      <c r="O39" s="12">
        <f>'11E1'!O39+'11E2'!V39+'11E3'!V39+'11E4'!V39</f>
        <v>0</v>
      </c>
      <c r="P39" s="12">
        <f>'11E1'!P39+'11E2'!X39+'11E3'!X39+'11E4'!X39</f>
        <v>0</v>
      </c>
      <c r="Q39" s="12">
        <f>'11E1'!Q39+'11E2'!Z39+'11E3'!Z39+'11E4'!Z39</f>
        <v>0</v>
      </c>
      <c r="R39" s="12">
        <f>'11E1'!R39+'11E2'!AB39+'11E3'!AB39+'11E4'!AB39</f>
        <v>0</v>
      </c>
      <c r="S39" s="12">
        <f>'11E1'!S39+'11E2'!AD39+'11E3'!AD39+'11E4'!AD39</f>
        <v>0</v>
      </c>
    </row>
    <row r="40" spans="1:19" x14ac:dyDescent="0.2">
      <c r="A40" s="381" t="s">
        <v>674</v>
      </c>
      <c r="B40" s="284"/>
      <c r="C40" s="284"/>
      <c r="D40" s="284"/>
      <c r="E40" s="284"/>
      <c r="F40" s="284"/>
      <c r="G40" s="144" t="s">
        <v>675</v>
      </c>
      <c r="H40" s="88"/>
      <c r="I40" s="12">
        <f>'11E1'!I40+'11E2'!J40+'11E3'!J40+'11E4'!J40</f>
        <v>0</v>
      </c>
      <c r="J40" s="12">
        <f>'11E1'!J40+'11E2'!L40+'11E3'!L40+'11E4'!L40</f>
        <v>0</v>
      </c>
      <c r="K40" s="12">
        <f>'11E1'!K40+'11E2'!N40+'11E3'!N40+'11E4'!N40</f>
        <v>0</v>
      </c>
      <c r="L40" s="12">
        <f>'11E1'!L40+'11E2'!P40+'11E3'!P40+'11E4'!P40</f>
        <v>0</v>
      </c>
      <c r="M40" s="12">
        <f>'11E1'!M40+'11E2'!R40+'11E3'!R40+'11E4'!R40</f>
        <v>0</v>
      </c>
      <c r="N40" s="12">
        <f>'11E1'!N40+'11E2'!T40+'11E3'!T40+'11E4'!T40</f>
        <v>0</v>
      </c>
      <c r="O40" s="12">
        <f>'11E1'!O40+'11E2'!V40+'11E3'!V40+'11E4'!V40</f>
        <v>0</v>
      </c>
      <c r="P40" s="12">
        <f>'11E1'!P40+'11E2'!X40+'11E3'!X40+'11E4'!X40</f>
        <v>0</v>
      </c>
      <c r="Q40" s="12">
        <f>'11E1'!Q40+'11E2'!Z40+'11E3'!Z40+'11E4'!Z40</f>
        <v>0</v>
      </c>
      <c r="R40" s="12">
        <f>'11E1'!R40+'11E2'!AB40+'11E3'!AB40+'11E4'!AB40</f>
        <v>0</v>
      </c>
      <c r="S40" s="12">
        <f>'11E1'!S40+'11E2'!AD40+'11E3'!AD40+'11E4'!AD40</f>
        <v>0</v>
      </c>
    </row>
    <row r="41" spans="1:19" x14ac:dyDescent="0.2">
      <c r="A41" s="223" t="s">
        <v>28</v>
      </c>
      <c r="B41" s="378" t="s">
        <v>290</v>
      </c>
      <c r="C41" s="284"/>
      <c r="D41" s="284"/>
      <c r="E41" s="284"/>
      <c r="F41" s="284"/>
      <c r="G41" s="144" t="s">
        <v>676</v>
      </c>
      <c r="H41" s="88"/>
      <c r="I41" s="12">
        <f>'11E1'!I41+'11E2'!J41+'11E3'!J41+'11E4'!J41</f>
        <v>0</v>
      </c>
      <c r="J41" s="12">
        <f>'11E1'!J41+'11E2'!L41+'11E3'!L41+'11E4'!L41</f>
        <v>0</v>
      </c>
      <c r="K41" s="12">
        <f>'11E1'!K41+'11E2'!N41+'11E3'!N41+'11E4'!N41</f>
        <v>0</v>
      </c>
      <c r="L41" s="12">
        <f>'11E1'!L41+'11E2'!P41+'11E3'!P41+'11E4'!P41</f>
        <v>0</v>
      </c>
      <c r="M41" s="12">
        <f>'11E1'!M41+'11E2'!R41+'11E3'!R41+'11E4'!R41</f>
        <v>0</v>
      </c>
      <c r="N41" s="12">
        <f>'11E1'!N41+'11E2'!T41+'11E3'!T41+'11E4'!T41</f>
        <v>0</v>
      </c>
      <c r="O41" s="12">
        <f>'11E1'!O41+'11E2'!V41+'11E3'!V41+'11E4'!V41</f>
        <v>0</v>
      </c>
      <c r="P41" s="12">
        <f>'11E1'!P41+'11E2'!X41+'11E3'!X41+'11E4'!X41</f>
        <v>0</v>
      </c>
      <c r="Q41" s="12">
        <f>'11E1'!Q41+'11E2'!Z41+'11E3'!Z41+'11E4'!Z41</f>
        <v>0</v>
      </c>
      <c r="R41" s="12">
        <f>'11E1'!R41+'11E2'!AB41+'11E3'!AB41+'11E4'!AB41</f>
        <v>0</v>
      </c>
      <c r="S41" s="12">
        <f>'11E1'!S41+'11E2'!AD41+'11E3'!AD41+'11E4'!AD41</f>
        <v>0</v>
      </c>
    </row>
    <row r="42" spans="1:19" x14ac:dyDescent="0.2">
      <c r="A42" s="223" t="s">
        <v>31</v>
      </c>
      <c r="B42" s="190" t="s">
        <v>292</v>
      </c>
      <c r="C42" s="198"/>
      <c r="D42" s="190"/>
      <c r="E42" s="190"/>
      <c r="F42" s="65"/>
      <c r="G42" s="144" t="s">
        <v>677</v>
      </c>
      <c r="H42" s="88"/>
      <c r="I42" s="12">
        <f>'11E1'!I42+'11E2'!J42+'11E3'!J42+'11E4'!J42</f>
        <v>0</v>
      </c>
      <c r="J42" s="12">
        <f>'11E1'!J42+'11E2'!L42+'11E3'!L42+'11E4'!L42</f>
        <v>0</v>
      </c>
      <c r="K42" s="12">
        <f>'11E1'!K42+'11E2'!N42+'11E3'!N42+'11E4'!N42</f>
        <v>0</v>
      </c>
      <c r="L42" s="12">
        <f>'11E1'!L42+'11E2'!P42+'11E3'!P42+'11E4'!P42</f>
        <v>0</v>
      </c>
      <c r="M42" s="12">
        <f>'11E1'!M42+'11E2'!R42+'11E3'!R42+'11E4'!R42</f>
        <v>0</v>
      </c>
      <c r="N42" s="12">
        <f>'11E1'!N42+'11E2'!T42+'11E3'!T42+'11E4'!T42</f>
        <v>0</v>
      </c>
      <c r="O42" s="12">
        <f>'11E1'!O42+'11E2'!V42+'11E3'!V42+'11E4'!V42</f>
        <v>0</v>
      </c>
      <c r="P42" s="12">
        <f>'11E1'!P42+'11E2'!X42+'11E3'!X42+'11E4'!X42</f>
        <v>0</v>
      </c>
      <c r="Q42" s="12">
        <f>'11E1'!Q42+'11E2'!Z42+'11E3'!Z42+'11E4'!Z42</f>
        <v>0</v>
      </c>
      <c r="R42" s="12">
        <f>'11E1'!R42+'11E2'!AB42+'11E3'!AB42+'11E4'!AB42</f>
        <v>0</v>
      </c>
      <c r="S42" s="12">
        <f>'11E1'!S42+'11E2'!AD42+'11E3'!AD42+'11E4'!AD42</f>
        <v>0</v>
      </c>
    </row>
    <row r="43" spans="1:19" x14ac:dyDescent="0.2">
      <c r="A43" s="223" t="s">
        <v>34</v>
      </c>
      <c r="B43" s="190" t="s">
        <v>678</v>
      </c>
      <c r="C43" s="198"/>
      <c r="D43" s="190"/>
      <c r="E43" s="190"/>
      <c r="F43" s="65"/>
      <c r="G43" s="144" t="s">
        <v>679</v>
      </c>
      <c r="H43" s="88"/>
      <c r="I43" s="12">
        <f>'11E1'!I43+'11E2'!J43+'11E3'!J43+'11E4'!J43</f>
        <v>0</v>
      </c>
      <c r="J43" s="12">
        <f>'11E1'!J43+'11E2'!L43+'11E3'!L43+'11E4'!L43</f>
        <v>0</v>
      </c>
      <c r="K43" s="12">
        <f>'11E1'!K43+'11E2'!N43+'11E3'!N43+'11E4'!N43</f>
        <v>0</v>
      </c>
      <c r="L43" s="12">
        <f>'11E1'!L43+'11E2'!P43+'11E3'!P43+'11E4'!P43</f>
        <v>0</v>
      </c>
      <c r="M43" s="12">
        <f>'11E1'!M43+'11E2'!R43+'11E3'!R43+'11E4'!R43</f>
        <v>0</v>
      </c>
      <c r="N43" s="12">
        <f>'11E1'!N43+'11E2'!T43+'11E3'!T43+'11E4'!T43</f>
        <v>0</v>
      </c>
      <c r="O43" s="12">
        <f>'11E1'!O43+'11E2'!V43+'11E3'!V43+'11E4'!V43</f>
        <v>0</v>
      </c>
      <c r="P43" s="12">
        <f>'11E1'!P43+'11E2'!X43+'11E3'!X43+'11E4'!X43</f>
        <v>0</v>
      </c>
      <c r="Q43" s="12">
        <f>'11E1'!Q43+'11E2'!Z43+'11E3'!Z43+'11E4'!Z43</f>
        <v>0</v>
      </c>
      <c r="R43" s="12">
        <f>'11E1'!R43+'11E2'!AB43+'11E3'!AB43+'11E4'!AB43</f>
        <v>0</v>
      </c>
      <c r="S43" s="12">
        <f>'11E1'!S43+'11E2'!AD43+'11E3'!AD43+'11E4'!AD43</f>
        <v>0</v>
      </c>
    </row>
    <row r="44" spans="1:19" x14ac:dyDescent="0.2">
      <c r="A44" s="223" t="s">
        <v>680</v>
      </c>
      <c r="B44" s="190" t="s">
        <v>681</v>
      </c>
      <c r="C44" s="198"/>
      <c r="D44" s="190"/>
      <c r="E44" s="190"/>
      <c r="F44" s="65"/>
      <c r="G44" s="144" t="s">
        <v>682</v>
      </c>
      <c r="H44" s="88"/>
      <c r="I44" s="12">
        <f>'11E1'!I44+'11E2'!J44+'11E3'!J44+'11E4'!J44</f>
        <v>0</v>
      </c>
      <c r="J44" s="12">
        <f>'11E1'!J44+'11E2'!L44+'11E3'!L44+'11E4'!L44</f>
        <v>0</v>
      </c>
      <c r="K44" s="12">
        <f>'11E1'!K44+'11E2'!N44+'11E3'!N44+'11E4'!N44</f>
        <v>0</v>
      </c>
      <c r="L44" s="12">
        <f>'11E1'!L44+'11E2'!P44+'11E3'!P44+'11E4'!P44</f>
        <v>0</v>
      </c>
      <c r="M44" s="12">
        <f>'11E1'!M44+'11E2'!R44+'11E3'!R44+'11E4'!R44</f>
        <v>0</v>
      </c>
      <c r="N44" s="12">
        <f>'11E1'!N44+'11E2'!T44+'11E3'!T44+'11E4'!T44</f>
        <v>0</v>
      </c>
      <c r="O44" s="12">
        <f>'11E1'!O44+'11E2'!V44+'11E3'!V44+'11E4'!V44</f>
        <v>0</v>
      </c>
      <c r="P44" s="12">
        <f>'11E1'!P44+'11E2'!X44+'11E3'!X44+'11E4'!X44</f>
        <v>0</v>
      </c>
      <c r="Q44" s="12">
        <f>'11E1'!Q44+'11E2'!Z44+'11E3'!Z44+'11E4'!Z44</f>
        <v>0</v>
      </c>
      <c r="R44" s="12">
        <f>'11E1'!R44+'11E2'!AB44+'11E3'!AB44+'11E4'!AB44</f>
        <v>0</v>
      </c>
      <c r="S44" s="12">
        <f>'11E1'!S44+'11E2'!AD44+'11E3'!AD44+'11E4'!AD44</f>
        <v>0</v>
      </c>
    </row>
    <row r="45" spans="1:19" x14ac:dyDescent="0.2">
      <c r="A45" s="200" t="s">
        <v>501</v>
      </c>
      <c r="B45" s="200"/>
      <c r="C45" s="190"/>
      <c r="D45" s="190"/>
      <c r="E45" s="190"/>
      <c r="F45" s="190"/>
      <c r="G45" s="144" t="s">
        <v>683</v>
      </c>
      <c r="H45" s="88"/>
      <c r="I45" s="12">
        <f>'11E1'!I45+'11E2'!J45+'11E3'!J45+'11E4'!J45</f>
        <v>0</v>
      </c>
      <c r="J45" s="12">
        <f>'11E1'!J45+'11E2'!L45+'11E3'!L45+'11E4'!L45</f>
        <v>0</v>
      </c>
      <c r="K45" s="12">
        <f>'11E1'!K45+'11E2'!N45+'11E3'!N45+'11E4'!N45</f>
        <v>0</v>
      </c>
      <c r="L45" s="12">
        <f>'11E1'!L45+'11E2'!P45+'11E3'!P45+'11E4'!P45</f>
        <v>0</v>
      </c>
      <c r="M45" s="12">
        <f>'11E1'!M45+'11E2'!R45+'11E3'!R45+'11E4'!R45</f>
        <v>0</v>
      </c>
      <c r="N45" s="12">
        <f>'11E1'!N45+'11E2'!T45+'11E3'!T45+'11E4'!T45</f>
        <v>0</v>
      </c>
      <c r="O45" s="12">
        <f>'11E1'!O45+'11E2'!V45+'11E3'!V45+'11E4'!V45</f>
        <v>0</v>
      </c>
      <c r="P45" s="12">
        <f>'11E1'!P45+'11E2'!X45+'11E3'!X45+'11E4'!X45</f>
        <v>0</v>
      </c>
      <c r="Q45" s="12">
        <f>'11E1'!Q45+'11E2'!Z45+'11E3'!Z45+'11E4'!Z45</f>
        <v>0</v>
      </c>
      <c r="R45" s="12">
        <f>'11E1'!R45+'11E2'!AB45+'11E3'!AB45+'11E4'!AB45</f>
        <v>0</v>
      </c>
      <c r="S45" s="12">
        <f>'11E1'!S45+'11E2'!AD45+'11E3'!AD45+'11E4'!AD45</f>
        <v>0</v>
      </c>
    </row>
    <row r="46" spans="1:19" x14ac:dyDescent="0.2">
      <c r="G46" s="161" t="s">
        <v>321</v>
      </c>
    </row>
  </sheetData>
  <sheetProtection password="ACC5" sheet="1" objects="1" scenarios="1" selectLockedCells="1"/>
  <mergeCells count="19">
    <mergeCell ref="B21:F21"/>
    <mergeCell ref="C22:F22"/>
    <mergeCell ref="C23:F23"/>
    <mergeCell ref="I8:I9"/>
    <mergeCell ref="J8:N8"/>
    <mergeCell ref="A1:S1"/>
    <mergeCell ref="A2:S2"/>
    <mergeCell ref="A3:S3"/>
    <mergeCell ref="A4:S4"/>
    <mergeCell ref="B41:F41"/>
    <mergeCell ref="S8:S9"/>
    <mergeCell ref="B31:F31"/>
    <mergeCell ref="A40:F40"/>
    <mergeCell ref="O8:O9"/>
    <mergeCell ref="P8:P9"/>
    <mergeCell ref="Q8:Q9"/>
    <mergeCell ref="R8:R9"/>
    <mergeCell ref="A8:F9"/>
    <mergeCell ref="G8:G9"/>
  </mergeCells>
  <phoneticPr fontId="2" type="noConversion"/>
  <dataValidations count="1">
    <dataValidation allowBlank="1" showInputMessage="1" sqref="I10:S45"/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11e&amp;"Arial,Regular"&amp;10&amp;U
&amp;"Arial,Bold"&amp;8Page &amp;P of &amp;N&amp;C&amp;"Arial,Bold"&amp;8 MAXIMUM SAVINGS BANK, INC.  [ 03-070011 ]
 As of: June 30, 2019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S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31.140625" customWidth="1"/>
    <col min="7" max="7" width="17.85546875" customWidth="1"/>
    <col min="8" max="8" width="0" hidden="1" customWidth="1"/>
    <col min="9" max="19" width="25.7109375" customWidth="1"/>
  </cols>
  <sheetData>
    <row r="1" spans="1:19" s="124" customFormat="1" x14ac:dyDescent="0.2">
      <c r="A1" s="310" t="s">
        <v>621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</row>
    <row r="2" spans="1:19" s="124" customFormat="1" x14ac:dyDescent="0.2">
      <c r="A2" s="310" t="s">
        <v>622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</row>
    <row r="3" spans="1:19" s="124" customFormat="1" x14ac:dyDescent="0.2">
      <c r="A3" s="310" t="s">
        <v>5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</row>
    <row r="4" spans="1:19" s="124" customFormat="1" x14ac:dyDescent="0.2">
      <c r="A4" s="310" t="s">
        <v>1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</row>
    <row r="5" spans="1:19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</row>
    <row r="6" spans="1:19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</row>
    <row r="7" spans="1:19" x14ac:dyDescent="0.2">
      <c r="P7" s="1"/>
      <c r="Q7" s="1"/>
      <c r="R7" s="1"/>
      <c r="S7" s="1"/>
    </row>
    <row r="8" spans="1:19" ht="19.5" customHeight="1" x14ac:dyDescent="0.2">
      <c r="A8" s="297" t="s">
        <v>2</v>
      </c>
      <c r="B8" s="392"/>
      <c r="C8" s="392"/>
      <c r="D8" s="392"/>
      <c r="E8" s="392"/>
      <c r="F8" s="393"/>
      <c r="G8" s="285" t="s">
        <v>3</v>
      </c>
      <c r="H8" s="152"/>
      <c r="I8" s="305" t="s">
        <v>623</v>
      </c>
      <c r="J8" s="376" t="s">
        <v>624</v>
      </c>
      <c r="K8" s="397"/>
      <c r="L8" s="397"/>
      <c r="M8" s="397"/>
      <c r="N8" s="377"/>
      <c r="O8" s="304" t="s">
        <v>625</v>
      </c>
      <c r="P8" s="304" t="s">
        <v>626</v>
      </c>
      <c r="Q8" s="304" t="s">
        <v>627</v>
      </c>
      <c r="R8" s="304" t="s">
        <v>628</v>
      </c>
      <c r="S8" s="304" t="s">
        <v>8</v>
      </c>
    </row>
    <row r="9" spans="1:19" x14ac:dyDescent="0.2">
      <c r="A9" s="394"/>
      <c r="B9" s="395"/>
      <c r="C9" s="395"/>
      <c r="D9" s="395"/>
      <c r="E9" s="395"/>
      <c r="F9" s="396"/>
      <c r="G9" s="286"/>
      <c r="H9" s="153"/>
      <c r="I9" s="306"/>
      <c r="J9" s="5" t="s">
        <v>629</v>
      </c>
      <c r="K9" s="4" t="s">
        <v>630</v>
      </c>
      <c r="L9" s="5" t="s">
        <v>631</v>
      </c>
      <c r="M9" s="5" t="s">
        <v>632</v>
      </c>
      <c r="N9" s="4" t="s">
        <v>633</v>
      </c>
      <c r="O9" s="307"/>
      <c r="P9" s="291"/>
      <c r="Q9" s="291"/>
      <c r="R9" s="291"/>
      <c r="S9" s="307"/>
    </row>
    <row r="10" spans="1:19" x14ac:dyDescent="0.2">
      <c r="A10" s="221" t="s">
        <v>634</v>
      </c>
      <c r="B10" s="190"/>
      <c r="C10" s="190"/>
      <c r="D10" s="190"/>
      <c r="E10" s="190"/>
      <c r="F10" s="65"/>
      <c r="G10" s="144" t="s">
        <v>635</v>
      </c>
      <c r="H10" s="67"/>
      <c r="I10" s="12">
        <f t="shared" ref="I10:R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ref="S10:S40" si="1">SUM(I10,J10,K10,L10,M10,N10,O10,-P10,-Q10)</f>
        <v>0</v>
      </c>
    </row>
    <row r="11" spans="1:19" x14ac:dyDescent="0.2">
      <c r="A11" s="222" t="s">
        <v>265</v>
      </c>
      <c r="B11" s="190" t="s">
        <v>636</v>
      </c>
      <c r="C11" s="190"/>
      <c r="D11" s="190"/>
      <c r="E11" s="206"/>
      <c r="F11" s="65"/>
      <c r="G11" s="144" t="s">
        <v>637</v>
      </c>
      <c r="H11" s="67"/>
      <c r="I11" s="12">
        <f t="shared" ref="I11:R11" si="2">SUM(I12,I13,I14)</f>
        <v>0</v>
      </c>
      <c r="J11" s="12">
        <f t="shared" si="2"/>
        <v>0</v>
      </c>
      <c r="K11" s="12">
        <f t="shared" si="2"/>
        <v>0</v>
      </c>
      <c r="L11" s="12">
        <f t="shared" si="2"/>
        <v>0</v>
      </c>
      <c r="M11" s="12">
        <f t="shared" si="2"/>
        <v>0</v>
      </c>
      <c r="N11" s="12">
        <f t="shared" si="2"/>
        <v>0</v>
      </c>
      <c r="O11" s="12">
        <f t="shared" si="2"/>
        <v>0</v>
      </c>
      <c r="P11" s="12">
        <f t="shared" si="2"/>
        <v>0</v>
      </c>
      <c r="Q11" s="12">
        <f t="shared" si="2"/>
        <v>0</v>
      </c>
      <c r="R11" s="12">
        <f t="shared" si="2"/>
        <v>0</v>
      </c>
      <c r="S11" s="12">
        <f t="shared" si="1"/>
        <v>0</v>
      </c>
    </row>
    <row r="12" spans="1:19" x14ac:dyDescent="0.2">
      <c r="A12" s="222"/>
      <c r="B12" s="190" t="s">
        <v>273</v>
      </c>
      <c r="C12" s="190" t="s">
        <v>20</v>
      </c>
      <c r="D12" s="190"/>
      <c r="E12" s="206"/>
      <c r="F12" s="65"/>
      <c r="G12" s="144" t="s">
        <v>638</v>
      </c>
      <c r="H12" s="67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12">
        <f t="shared" si="1"/>
        <v>0</v>
      </c>
    </row>
    <row r="13" spans="1:19" x14ac:dyDescent="0.2">
      <c r="A13" s="222"/>
      <c r="B13" s="190" t="s">
        <v>275</v>
      </c>
      <c r="C13" s="190" t="s">
        <v>455</v>
      </c>
      <c r="D13" s="190"/>
      <c r="E13" s="206"/>
      <c r="F13" s="65"/>
      <c r="G13" s="144" t="s">
        <v>639</v>
      </c>
      <c r="H13" s="67"/>
      <c r="I13" s="58"/>
      <c r="J13" s="50"/>
      <c r="K13" s="50"/>
      <c r="L13" s="50"/>
      <c r="M13" s="50"/>
      <c r="N13" s="50"/>
      <c r="O13" s="50"/>
      <c r="P13" s="50"/>
      <c r="Q13" s="50"/>
      <c r="R13" s="50"/>
      <c r="S13" s="12">
        <f t="shared" si="1"/>
        <v>0</v>
      </c>
    </row>
    <row r="14" spans="1:19" x14ac:dyDescent="0.2">
      <c r="A14" s="222"/>
      <c r="B14" s="190" t="s">
        <v>277</v>
      </c>
      <c r="C14" s="190" t="s">
        <v>26</v>
      </c>
      <c r="D14" s="190"/>
      <c r="E14" s="206"/>
      <c r="F14" s="65"/>
      <c r="G14" s="144" t="s">
        <v>640</v>
      </c>
      <c r="H14" s="67"/>
      <c r="I14" s="12">
        <f t="shared" ref="I14:R14" si="3">SUM(I15,I16,I17)</f>
        <v>0</v>
      </c>
      <c r="J14" s="12">
        <f t="shared" si="3"/>
        <v>0</v>
      </c>
      <c r="K14" s="12">
        <f t="shared" si="3"/>
        <v>0</v>
      </c>
      <c r="L14" s="12">
        <f t="shared" si="3"/>
        <v>0</v>
      </c>
      <c r="M14" s="12">
        <f t="shared" si="3"/>
        <v>0</v>
      </c>
      <c r="N14" s="12">
        <f t="shared" si="3"/>
        <v>0</v>
      </c>
      <c r="O14" s="12">
        <f t="shared" si="3"/>
        <v>0</v>
      </c>
      <c r="P14" s="12">
        <f t="shared" si="3"/>
        <v>0</v>
      </c>
      <c r="Q14" s="12">
        <f t="shared" si="3"/>
        <v>0</v>
      </c>
      <c r="R14" s="12">
        <f t="shared" si="3"/>
        <v>0</v>
      </c>
      <c r="S14" s="12">
        <f t="shared" si="1"/>
        <v>0</v>
      </c>
    </row>
    <row r="15" spans="1:19" x14ac:dyDescent="0.2">
      <c r="A15" s="222"/>
      <c r="B15" s="190"/>
      <c r="C15" s="193" t="s">
        <v>28</v>
      </c>
      <c r="D15" s="190" t="s">
        <v>29</v>
      </c>
      <c r="E15" s="206"/>
      <c r="F15" s="65"/>
      <c r="G15" s="144" t="s">
        <v>641</v>
      </c>
      <c r="H15" s="67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12">
        <f t="shared" si="1"/>
        <v>0</v>
      </c>
    </row>
    <row r="16" spans="1:19" x14ac:dyDescent="0.2">
      <c r="A16" s="222"/>
      <c r="B16" s="190"/>
      <c r="C16" s="193" t="s">
        <v>31</v>
      </c>
      <c r="D16" s="190" t="s">
        <v>32</v>
      </c>
      <c r="E16" s="206"/>
      <c r="F16" s="65"/>
      <c r="G16" s="144" t="s">
        <v>642</v>
      </c>
      <c r="H16" s="67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12">
        <f t="shared" si="1"/>
        <v>0</v>
      </c>
    </row>
    <row r="17" spans="1:19" x14ac:dyDescent="0.2">
      <c r="A17" s="222"/>
      <c r="B17" s="190"/>
      <c r="C17" s="193" t="s">
        <v>34</v>
      </c>
      <c r="D17" s="190" t="s">
        <v>278</v>
      </c>
      <c r="E17" s="206"/>
      <c r="F17" s="65"/>
      <c r="G17" s="144" t="s">
        <v>643</v>
      </c>
      <c r="H17" s="67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12">
        <f t="shared" si="1"/>
        <v>0</v>
      </c>
    </row>
    <row r="18" spans="1:19" x14ac:dyDescent="0.2">
      <c r="A18" s="222" t="s">
        <v>31</v>
      </c>
      <c r="B18" s="190" t="s">
        <v>644</v>
      </c>
      <c r="C18" s="190"/>
      <c r="D18" s="190"/>
      <c r="E18" s="206"/>
      <c r="F18" s="65"/>
      <c r="G18" s="144" t="s">
        <v>645</v>
      </c>
      <c r="H18" s="67"/>
      <c r="I18" s="12">
        <f t="shared" ref="I18:R18" si="4">SUM(I19,I20)</f>
        <v>0</v>
      </c>
      <c r="J18" s="12">
        <f t="shared" si="4"/>
        <v>0</v>
      </c>
      <c r="K18" s="12">
        <f t="shared" si="4"/>
        <v>0</v>
      </c>
      <c r="L18" s="12">
        <f t="shared" si="4"/>
        <v>0</v>
      </c>
      <c r="M18" s="12">
        <f t="shared" si="4"/>
        <v>0</v>
      </c>
      <c r="N18" s="12">
        <f t="shared" si="4"/>
        <v>0</v>
      </c>
      <c r="O18" s="12">
        <f t="shared" si="4"/>
        <v>0</v>
      </c>
      <c r="P18" s="12">
        <f t="shared" si="4"/>
        <v>0</v>
      </c>
      <c r="Q18" s="12">
        <f t="shared" si="4"/>
        <v>0</v>
      </c>
      <c r="R18" s="12">
        <f t="shared" si="4"/>
        <v>0</v>
      </c>
      <c r="S18" s="12">
        <f t="shared" si="1"/>
        <v>0</v>
      </c>
    </row>
    <row r="19" spans="1:19" x14ac:dyDescent="0.2">
      <c r="A19" s="222"/>
      <c r="B19" s="190" t="s">
        <v>273</v>
      </c>
      <c r="C19" s="190" t="s">
        <v>646</v>
      </c>
      <c r="D19" s="190"/>
      <c r="E19" s="206"/>
      <c r="F19" s="65"/>
      <c r="G19" s="144" t="s">
        <v>647</v>
      </c>
      <c r="H19" s="67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12">
        <f t="shared" si="1"/>
        <v>0</v>
      </c>
    </row>
    <row r="20" spans="1:19" x14ac:dyDescent="0.2">
      <c r="A20" s="222"/>
      <c r="B20" s="190" t="s">
        <v>648</v>
      </c>
      <c r="C20" s="190" t="s">
        <v>649</v>
      </c>
      <c r="D20" s="190"/>
      <c r="E20" s="206"/>
      <c r="F20" s="197"/>
      <c r="G20" s="144" t="s">
        <v>650</v>
      </c>
      <c r="H20" s="67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12">
        <f t="shared" si="1"/>
        <v>0</v>
      </c>
    </row>
    <row r="21" spans="1:19" x14ac:dyDescent="0.2">
      <c r="A21" s="222" t="s">
        <v>34</v>
      </c>
      <c r="B21" s="387" t="s">
        <v>835</v>
      </c>
      <c r="C21" s="387"/>
      <c r="D21" s="387"/>
      <c r="E21" s="387"/>
      <c r="F21" s="388"/>
      <c r="G21" s="266" t="s">
        <v>651</v>
      </c>
      <c r="H21" s="67"/>
      <c r="I21" s="12">
        <f t="shared" ref="I21:R21" si="5">SUM(I22,I23)</f>
        <v>0</v>
      </c>
      <c r="J21" s="12">
        <f t="shared" si="5"/>
        <v>0</v>
      </c>
      <c r="K21" s="12">
        <f t="shared" si="5"/>
        <v>0</v>
      </c>
      <c r="L21" s="12">
        <f t="shared" si="5"/>
        <v>0</v>
      </c>
      <c r="M21" s="12">
        <f t="shared" si="5"/>
        <v>0</v>
      </c>
      <c r="N21" s="12">
        <f t="shared" si="5"/>
        <v>0</v>
      </c>
      <c r="O21" s="12">
        <f t="shared" si="5"/>
        <v>0</v>
      </c>
      <c r="P21" s="12">
        <f t="shared" si="5"/>
        <v>0</v>
      </c>
      <c r="Q21" s="12">
        <f t="shared" si="5"/>
        <v>0</v>
      </c>
      <c r="R21" s="12">
        <f t="shared" si="5"/>
        <v>0</v>
      </c>
      <c r="S21" s="12">
        <f>SUM(I21,J21,K21,L21,M21,N21,O21,-P21,-Q21)</f>
        <v>0</v>
      </c>
    </row>
    <row r="22" spans="1:19" x14ac:dyDescent="0.2">
      <c r="A22" s="222"/>
      <c r="B22" s="268" t="s">
        <v>273</v>
      </c>
      <c r="C22" s="387" t="s">
        <v>684</v>
      </c>
      <c r="D22" s="387"/>
      <c r="E22" s="387"/>
      <c r="F22" s="388"/>
      <c r="G22" s="269" t="s">
        <v>836</v>
      </c>
      <c r="H22" s="67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12">
        <f>SUM(I22,J22,K22,L22,M22,N22,O22,-P22,-Q22)</f>
        <v>0</v>
      </c>
    </row>
    <row r="23" spans="1:19" x14ac:dyDescent="0.2">
      <c r="A23" s="222"/>
      <c r="B23" s="268" t="s">
        <v>275</v>
      </c>
      <c r="C23" s="387" t="s">
        <v>837</v>
      </c>
      <c r="D23" s="387"/>
      <c r="E23" s="387"/>
      <c r="F23" s="388"/>
      <c r="G23" s="269" t="s">
        <v>838</v>
      </c>
      <c r="H23" s="67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12">
        <f>SUM(I23,J23,K23,L23,M23,N23,O23,-P23,-Q23)</f>
        <v>0</v>
      </c>
    </row>
    <row r="24" spans="1:19" x14ac:dyDescent="0.2">
      <c r="A24" s="222" t="s">
        <v>680</v>
      </c>
      <c r="B24" s="190" t="s">
        <v>652</v>
      </c>
      <c r="C24" s="190"/>
      <c r="D24" s="190"/>
      <c r="E24" s="206"/>
      <c r="F24" s="65"/>
      <c r="G24" s="144" t="s">
        <v>653</v>
      </c>
      <c r="H24" s="67"/>
      <c r="I24" s="12">
        <f t="shared" ref="I24:R24" si="6">SUM(I25,I26)</f>
        <v>0</v>
      </c>
      <c r="J24" s="12">
        <f t="shared" si="6"/>
        <v>0</v>
      </c>
      <c r="K24" s="12">
        <f t="shared" si="6"/>
        <v>0</v>
      </c>
      <c r="L24" s="12">
        <f t="shared" si="6"/>
        <v>0</v>
      </c>
      <c r="M24" s="12">
        <f t="shared" si="6"/>
        <v>0</v>
      </c>
      <c r="N24" s="12">
        <f t="shared" si="6"/>
        <v>0</v>
      </c>
      <c r="O24" s="12">
        <f t="shared" si="6"/>
        <v>0</v>
      </c>
      <c r="P24" s="12">
        <f t="shared" si="6"/>
        <v>0</v>
      </c>
      <c r="Q24" s="12">
        <f t="shared" si="6"/>
        <v>0</v>
      </c>
      <c r="R24" s="12">
        <f t="shared" si="6"/>
        <v>0</v>
      </c>
      <c r="S24" s="12">
        <f t="shared" si="1"/>
        <v>0</v>
      </c>
    </row>
    <row r="25" spans="1:19" x14ac:dyDescent="0.2">
      <c r="A25" s="222"/>
      <c r="B25" s="190" t="s">
        <v>273</v>
      </c>
      <c r="C25" s="190" t="s">
        <v>839</v>
      </c>
      <c r="D25" s="190"/>
      <c r="E25" s="206"/>
      <c r="F25" s="65"/>
      <c r="G25" s="144" t="s">
        <v>654</v>
      </c>
      <c r="H25" s="67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12">
        <f t="shared" si="1"/>
        <v>0</v>
      </c>
    </row>
    <row r="26" spans="1:19" x14ac:dyDescent="0.2">
      <c r="A26" s="222"/>
      <c r="B26" s="190" t="s">
        <v>648</v>
      </c>
      <c r="C26" s="190" t="s">
        <v>840</v>
      </c>
      <c r="D26" s="190"/>
      <c r="E26" s="206"/>
      <c r="F26" s="65"/>
      <c r="G26" s="144" t="s">
        <v>655</v>
      </c>
      <c r="H26" s="67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12">
        <f t="shared" si="1"/>
        <v>0</v>
      </c>
    </row>
    <row r="27" spans="1:19" x14ac:dyDescent="0.2">
      <c r="A27" s="222" t="s">
        <v>792</v>
      </c>
      <c r="B27" s="190" t="s">
        <v>806</v>
      </c>
      <c r="C27" s="190"/>
      <c r="D27" s="190"/>
      <c r="E27" s="206"/>
      <c r="F27" s="65"/>
      <c r="G27" s="144" t="s">
        <v>657</v>
      </c>
      <c r="H27" s="67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12">
        <f t="shared" si="1"/>
        <v>0</v>
      </c>
    </row>
    <row r="28" spans="1:19" x14ac:dyDescent="0.2">
      <c r="A28" s="222" t="s">
        <v>656</v>
      </c>
      <c r="B28" s="190" t="s">
        <v>659</v>
      </c>
      <c r="C28" s="190"/>
      <c r="D28" s="190"/>
      <c r="E28" s="206"/>
      <c r="F28" s="65"/>
      <c r="G28" s="144" t="s">
        <v>660</v>
      </c>
      <c r="H28" s="67"/>
      <c r="I28" s="12">
        <f t="shared" ref="I28:R28" si="7">SUM(I29,I30)</f>
        <v>0</v>
      </c>
      <c r="J28" s="12">
        <f t="shared" si="7"/>
        <v>0</v>
      </c>
      <c r="K28" s="12">
        <f t="shared" si="7"/>
        <v>0</v>
      </c>
      <c r="L28" s="12">
        <f t="shared" si="7"/>
        <v>0</v>
      </c>
      <c r="M28" s="12">
        <f t="shared" si="7"/>
        <v>0</v>
      </c>
      <c r="N28" s="12">
        <f t="shared" si="7"/>
        <v>0</v>
      </c>
      <c r="O28" s="12">
        <f t="shared" si="7"/>
        <v>0</v>
      </c>
      <c r="P28" s="12">
        <f t="shared" si="7"/>
        <v>0</v>
      </c>
      <c r="Q28" s="12">
        <f t="shared" si="7"/>
        <v>0</v>
      </c>
      <c r="R28" s="12">
        <f t="shared" si="7"/>
        <v>0</v>
      </c>
      <c r="S28" s="12">
        <f t="shared" si="1"/>
        <v>0</v>
      </c>
    </row>
    <row r="29" spans="1:19" x14ac:dyDescent="0.2">
      <c r="A29" s="222"/>
      <c r="B29" s="190" t="s">
        <v>273</v>
      </c>
      <c r="C29" s="190" t="s">
        <v>51</v>
      </c>
      <c r="D29" s="190"/>
      <c r="E29" s="206"/>
      <c r="F29" s="65"/>
      <c r="G29" s="144" t="s">
        <v>661</v>
      </c>
      <c r="H29" s="67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12">
        <f t="shared" si="1"/>
        <v>0</v>
      </c>
    </row>
    <row r="30" spans="1:19" x14ac:dyDescent="0.2">
      <c r="A30" s="222"/>
      <c r="B30" s="190" t="s">
        <v>275</v>
      </c>
      <c r="C30" s="190" t="s">
        <v>278</v>
      </c>
      <c r="D30" s="190"/>
      <c r="E30" s="206"/>
      <c r="F30" s="65"/>
      <c r="G30" s="144" t="s">
        <v>662</v>
      </c>
      <c r="H30" s="67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12">
        <f t="shared" si="1"/>
        <v>0</v>
      </c>
    </row>
    <row r="31" spans="1:19" x14ac:dyDescent="0.2">
      <c r="A31" s="222" t="s">
        <v>658</v>
      </c>
      <c r="B31" s="379" t="s">
        <v>807</v>
      </c>
      <c r="C31" s="379"/>
      <c r="D31" s="379"/>
      <c r="E31" s="379"/>
      <c r="F31" s="380"/>
      <c r="G31" s="144" t="s">
        <v>664</v>
      </c>
      <c r="H31" s="67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12">
        <f t="shared" si="1"/>
        <v>0</v>
      </c>
    </row>
    <row r="32" spans="1:19" x14ac:dyDescent="0.2">
      <c r="A32" s="222" t="s">
        <v>663</v>
      </c>
      <c r="B32" s="190" t="s">
        <v>845</v>
      </c>
      <c r="C32" s="190"/>
      <c r="D32" s="190"/>
      <c r="E32" s="206"/>
      <c r="F32" s="65"/>
      <c r="G32" s="204" t="s">
        <v>666</v>
      </c>
      <c r="H32" s="67"/>
      <c r="I32" s="12">
        <f>SUM(I33,I34,I37,I38)</f>
        <v>0</v>
      </c>
      <c r="J32" s="12">
        <f t="shared" ref="J32:R32" si="8">SUM(J33,J34,J37,J38)</f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1"/>
        <v>0</v>
      </c>
    </row>
    <row r="33" spans="1:19" x14ac:dyDescent="0.2">
      <c r="A33" s="222"/>
      <c r="B33" s="190" t="s">
        <v>273</v>
      </c>
      <c r="C33" s="190" t="s">
        <v>667</v>
      </c>
      <c r="D33" s="190"/>
      <c r="E33" s="206"/>
      <c r="F33" s="65"/>
      <c r="G33" s="144" t="s">
        <v>668</v>
      </c>
      <c r="H33" s="67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12">
        <f t="shared" si="1"/>
        <v>0</v>
      </c>
    </row>
    <row r="34" spans="1:19" x14ac:dyDescent="0.2">
      <c r="A34" s="222"/>
      <c r="B34" s="190" t="s">
        <v>275</v>
      </c>
      <c r="C34" s="190" t="s">
        <v>844</v>
      </c>
      <c r="D34" s="190"/>
      <c r="E34" s="206"/>
      <c r="F34" s="65"/>
      <c r="G34" s="144" t="s">
        <v>670</v>
      </c>
      <c r="H34" s="67"/>
      <c r="I34" s="68">
        <f>I35+I36</f>
        <v>0</v>
      </c>
      <c r="J34" s="68">
        <f t="shared" ref="J34:R34" si="9">J35+J36</f>
        <v>0</v>
      </c>
      <c r="K34" s="68">
        <f t="shared" si="9"/>
        <v>0</v>
      </c>
      <c r="L34" s="68">
        <f t="shared" si="9"/>
        <v>0</v>
      </c>
      <c r="M34" s="68">
        <f t="shared" si="9"/>
        <v>0</v>
      </c>
      <c r="N34" s="68">
        <f t="shared" si="9"/>
        <v>0</v>
      </c>
      <c r="O34" s="68">
        <f t="shared" si="9"/>
        <v>0</v>
      </c>
      <c r="P34" s="68">
        <f t="shared" si="9"/>
        <v>0</v>
      </c>
      <c r="Q34" s="68">
        <f t="shared" si="9"/>
        <v>0</v>
      </c>
      <c r="R34" s="68">
        <f t="shared" si="9"/>
        <v>0</v>
      </c>
      <c r="S34" s="68">
        <f t="shared" si="1"/>
        <v>0</v>
      </c>
    </row>
    <row r="35" spans="1:19" x14ac:dyDescent="0.2">
      <c r="A35" s="270"/>
      <c r="B35" s="271"/>
      <c r="C35" s="190" t="s">
        <v>28</v>
      </c>
      <c r="D35" s="190" t="s">
        <v>669</v>
      </c>
      <c r="E35" s="190"/>
      <c r="F35" s="190"/>
      <c r="G35" s="274" t="s">
        <v>841</v>
      </c>
      <c r="H35" s="272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12">
        <f>SUM(I35,J35,K35,L35,M35,N35,O35,-P35,-Q35)</f>
        <v>0</v>
      </c>
    </row>
    <row r="36" spans="1:19" x14ac:dyDescent="0.2">
      <c r="A36" s="270"/>
      <c r="B36" s="271"/>
      <c r="C36" s="190" t="s">
        <v>31</v>
      </c>
      <c r="D36" s="190" t="s">
        <v>842</v>
      </c>
      <c r="E36" s="190"/>
      <c r="F36" s="190"/>
      <c r="G36" s="274" t="s">
        <v>843</v>
      </c>
      <c r="H36" s="272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12">
        <f>SUM(I36,J36,K36,L36,M36,N36,O36,-P36,-Q36)</f>
        <v>0</v>
      </c>
    </row>
    <row r="37" spans="1:19" x14ac:dyDescent="0.2">
      <c r="A37" s="222"/>
      <c r="B37" s="267" t="s">
        <v>277</v>
      </c>
      <c r="C37" s="264" t="s">
        <v>846</v>
      </c>
      <c r="D37" s="264"/>
      <c r="E37" s="264"/>
      <c r="F37" s="265"/>
      <c r="G37" s="266" t="s">
        <v>834</v>
      </c>
      <c r="H37" s="67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12">
        <f>SUM(I37,J37,K37,L37,M37,N37,O37,-P37,-Q37)</f>
        <v>0</v>
      </c>
    </row>
    <row r="38" spans="1:19" x14ac:dyDescent="0.2">
      <c r="A38" s="222"/>
      <c r="B38" s="190" t="s">
        <v>833</v>
      </c>
      <c r="C38" s="190" t="s">
        <v>72</v>
      </c>
      <c r="D38" s="190"/>
      <c r="E38" s="206"/>
      <c r="F38" s="65"/>
      <c r="G38" s="144" t="s">
        <v>671</v>
      </c>
      <c r="H38" s="67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12">
        <f t="shared" si="1"/>
        <v>0</v>
      </c>
    </row>
    <row r="39" spans="1:19" x14ac:dyDescent="0.2">
      <c r="A39" s="222" t="s">
        <v>665</v>
      </c>
      <c r="B39" s="190" t="s">
        <v>672</v>
      </c>
      <c r="C39" s="190"/>
      <c r="D39" s="190"/>
      <c r="E39" s="206"/>
      <c r="F39" s="65"/>
      <c r="G39" s="144" t="s">
        <v>673</v>
      </c>
      <c r="H39" s="67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12">
        <f t="shared" si="1"/>
        <v>0</v>
      </c>
    </row>
    <row r="40" spans="1:19" x14ac:dyDescent="0.2">
      <c r="A40" s="381" t="s">
        <v>674</v>
      </c>
      <c r="B40" s="284"/>
      <c r="C40" s="284"/>
      <c r="D40" s="284"/>
      <c r="E40" s="284"/>
      <c r="F40" s="284"/>
      <c r="G40" s="144" t="s">
        <v>675</v>
      </c>
      <c r="H40" s="67"/>
      <c r="I40" s="162">
        <f t="shared" ref="I40:R40" si="10">I41+I42+I43+I44</f>
        <v>0</v>
      </c>
      <c r="J40" s="162">
        <f t="shared" si="10"/>
        <v>0</v>
      </c>
      <c r="K40" s="162">
        <f t="shared" si="10"/>
        <v>0</v>
      </c>
      <c r="L40" s="162">
        <f t="shared" si="10"/>
        <v>0</v>
      </c>
      <c r="M40" s="162">
        <f t="shared" si="10"/>
        <v>0</v>
      </c>
      <c r="N40" s="162">
        <f t="shared" si="10"/>
        <v>0</v>
      </c>
      <c r="O40" s="162">
        <f t="shared" si="10"/>
        <v>0</v>
      </c>
      <c r="P40" s="162">
        <f t="shared" si="10"/>
        <v>0</v>
      </c>
      <c r="Q40" s="162">
        <f t="shared" si="10"/>
        <v>0</v>
      </c>
      <c r="R40" s="162">
        <f t="shared" si="10"/>
        <v>0</v>
      </c>
      <c r="S40" s="12">
        <f t="shared" si="1"/>
        <v>0</v>
      </c>
    </row>
    <row r="41" spans="1:19" x14ac:dyDescent="0.2">
      <c r="A41" s="223" t="s">
        <v>28</v>
      </c>
      <c r="B41" s="378" t="s">
        <v>290</v>
      </c>
      <c r="C41" s="284"/>
      <c r="D41" s="284"/>
      <c r="E41" s="284"/>
      <c r="F41" s="284"/>
      <c r="G41" s="144" t="s">
        <v>676</v>
      </c>
      <c r="H41" s="67"/>
      <c r="I41" s="163"/>
      <c r="J41" s="93"/>
      <c r="K41" s="93"/>
      <c r="L41" s="93"/>
      <c r="M41" s="93"/>
      <c r="N41" s="93"/>
      <c r="O41" s="93"/>
      <c r="P41" s="93"/>
      <c r="Q41" s="93"/>
      <c r="R41" s="93"/>
      <c r="S41" s="93"/>
    </row>
    <row r="42" spans="1:19" x14ac:dyDescent="0.2">
      <c r="A42" s="223" t="s">
        <v>31</v>
      </c>
      <c r="B42" s="190" t="s">
        <v>292</v>
      </c>
      <c r="C42" s="198"/>
      <c r="D42" s="190"/>
      <c r="E42" s="190"/>
      <c r="F42" s="65"/>
      <c r="G42" s="144" t="s">
        <v>677</v>
      </c>
      <c r="H42" s="67"/>
      <c r="I42" s="163"/>
      <c r="J42" s="93"/>
      <c r="K42" s="93"/>
      <c r="L42" s="93"/>
      <c r="M42" s="93"/>
      <c r="N42" s="93"/>
      <c r="O42" s="93"/>
      <c r="P42" s="93"/>
      <c r="Q42" s="93"/>
      <c r="R42" s="93"/>
      <c r="S42" s="93"/>
    </row>
    <row r="43" spans="1:19" x14ac:dyDescent="0.2">
      <c r="A43" s="223" t="s">
        <v>34</v>
      </c>
      <c r="B43" s="190" t="s">
        <v>678</v>
      </c>
      <c r="C43" s="198"/>
      <c r="D43" s="190"/>
      <c r="E43" s="190"/>
      <c r="F43" s="65"/>
      <c r="G43" s="144" t="s">
        <v>679</v>
      </c>
      <c r="H43" s="67"/>
      <c r="I43" s="163"/>
      <c r="J43" s="163"/>
      <c r="K43" s="93"/>
      <c r="L43" s="93"/>
      <c r="M43" s="93"/>
      <c r="N43" s="93"/>
      <c r="O43" s="93"/>
      <c r="P43" s="93"/>
      <c r="Q43" s="93"/>
      <c r="R43" s="93"/>
      <c r="S43" s="93"/>
    </row>
    <row r="44" spans="1:19" x14ac:dyDescent="0.2">
      <c r="A44" s="223" t="s">
        <v>680</v>
      </c>
      <c r="B44" s="190" t="s">
        <v>681</v>
      </c>
      <c r="C44" s="198"/>
      <c r="D44" s="190"/>
      <c r="E44" s="190"/>
      <c r="F44" s="65"/>
      <c r="G44" s="144" t="s">
        <v>682</v>
      </c>
      <c r="H44" s="67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62">
        <f>SUM(I44,J44,K44,L44,M44,N44,O44,-P44,-Q44)</f>
        <v>0</v>
      </c>
    </row>
    <row r="45" spans="1:19" x14ac:dyDescent="0.2">
      <c r="A45" s="200" t="s">
        <v>501</v>
      </c>
      <c r="B45" s="65"/>
      <c r="C45" s="190"/>
      <c r="D45" s="190"/>
      <c r="E45" s="190"/>
      <c r="F45" s="190"/>
      <c r="G45" s="144" t="s">
        <v>683</v>
      </c>
      <c r="H45" s="67"/>
      <c r="I45" s="12">
        <f t="shared" ref="I45:R45" si="11">SUM(I10,I40)</f>
        <v>0</v>
      </c>
      <c r="J45" s="12">
        <f t="shared" si="11"/>
        <v>0</v>
      </c>
      <c r="K45" s="12">
        <f t="shared" si="11"/>
        <v>0</v>
      </c>
      <c r="L45" s="12">
        <f t="shared" si="11"/>
        <v>0</v>
      </c>
      <c r="M45" s="12">
        <f t="shared" si="11"/>
        <v>0</v>
      </c>
      <c r="N45" s="12">
        <f t="shared" si="11"/>
        <v>0</v>
      </c>
      <c r="O45" s="12">
        <f t="shared" si="11"/>
        <v>0</v>
      </c>
      <c r="P45" s="12">
        <f t="shared" si="11"/>
        <v>0</v>
      </c>
      <c r="Q45" s="12">
        <f t="shared" si="11"/>
        <v>0</v>
      </c>
      <c r="R45" s="12">
        <f t="shared" si="11"/>
        <v>0</v>
      </c>
      <c r="S45" s="12">
        <f>SUM(I45,J45,K45,L45,M45,N45,O45,-P45,-Q45)</f>
        <v>0</v>
      </c>
    </row>
    <row r="46" spans="1:19" x14ac:dyDescent="0.2">
      <c r="G46" s="164" t="s">
        <v>321</v>
      </c>
    </row>
  </sheetData>
  <sheetProtection password="98FB" sheet="1" objects="1" scenarios="1" selectLockedCells="1"/>
  <mergeCells count="19">
    <mergeCell ref="B21:F21"/>
    <mergeCell ref="C22:F22"/>
    <mergeCell ref="C23:F23"/>
    <mergeCell ref="I8:I9"/>
    <mergeCell ref="J8:N8"/>
    <mergeCell ref="A1:S1"/>
    <mergeCell ref="A2:S2"/>
    <mergeCell ref="A3:S3"/>
    <mergeCell ref="A4:S4"/>
    <mergeCell ref="B41:F41"/>
    <mergeCell ref="S8:S9"/>
    <mergeCell ref="B31:F31"/>
    <mergeCell ref="A40:F40"/>
    <mergeCell ref="O8:O9"/>
    <mergeCell ref="P8:P9"/>
    <mergeCell ref="Q8:Q9"/>
    <mergeCell ref="R8:R9"/>
    <mergeCell ref="A8:F9"/>
    <mergeCell ref="G8:G9"/>
  </mergeCells>
  <phoneticPr fontId="2" type="noConversion"/>
  <conditionalFormatting sqref="I25:R27 I29:R31 I15:R17 J12:R13 I12 I19:R23 I33:R33 I35:R39">
    <cfRule type="cellIs" priority="2" stopIfTrue="1" operator="between">
      <formula>0</formula>
      <formula>99999999999999900</formula>
    </cfRule>
  </conditionalFormatting>
  <conditionalFormatting sqref="I35:R36">
    <cfRule type="cellIs" priority="1" stopIfTrue="1" operator="between">
      <formula>0</formula>
      <formula>99999999999999900</formula>
    </cfRule>
  </conditionalFormatting>
  <dataValidations count="3">
    <dataValidation allowBlank="1" showInputMessage="1" sqref="I45:S45 S29:S31 S25:S27 I40:S40 I28:S28 I32:S32 I24:S24 S44 I21:R21 I10:R11 I13 I18:R18 I14:R14 S10:S23 S33:S39"/>
    <dataValidation type="decimal" allowBlank="1" showInputMessage="1" showErrorMessage="1" errorTitle="Schedule 38A" error="Invalid Amount_x000a_" sqref="I22:R23 I29:R31 I25:R27 I19:R20 I33:R39">
      <formula1>0</formula1>
      <formula2>99999999999999900</formula2>
    </dataValidation>
    <dataValidation type="decimal" showInputMessage="1" showErrorMessage="1" errorTitle="Schedule 38A" error="Invalid Amount_x000a_" sqref="I15:R17 I12 J12:R13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11e1&amp;"Arial,Regular"&amp;10&amp;U
&amp;"Arial,Bold"&amp;8Page &amp;P of &amp;N&amp;C&amp;"Arial,Bold"&amp;8 MAXIMUM SAVINGS BANK, INC.  [ 03-070011 ]
 As of: June 30, 2019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D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30.5703125" customWidth="1"/>
    <col min="7" max="7" width="18" customWidth="1"/>
    <col min="8" max="8" width="0" hidden="1" customWidth="1"/>
    <col min="9" max="30" width="25.7109375" customWidth="1"/>
  </cols>
  <sheetData>
    <row r="1" spans="1:30" s="124" customFormat="1" x14ac:dyDescent="0.2">
      <c r="A1" s="310" t="s">
        <v>621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311"/>
      <c r="AA1" s="311"/>
      <c r="AB1" s="311"/>
      <c r="AC1" s="311"/>
      <c r="AD1" s="311"/>
    </row>
    <row r="2" spans="1:30" s="124" customFormat="1" x14ac:dyDescent="0.2">
      <c r="A2" s="310" t="s">
        <v>622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311"/>
      <c r="AC2" s="311"/>
      <c r="AD2" s="311"/>
    </row>
    <row r="3" spans="1:30" s="124" customFormat="1" x14ac:dyDescent="0.2">
      <c r="A3" s="310" t="s">
        <v>6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</row>
    <row r="4" spans="1:30" s="124" customFormat="1" x14ac:dyDescent="0.2">
      <c r="A4" s="310" t="s">
        <v>1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1"/>
      <c r="W4" s="311"/>
      <c r="X4" s="311"/>
      <c r="Y4" s="311"/>
      <c r="Z4" s="311"/>
      <c r="AA4" s="311"/>
      <c r="AB4" s="311"/>
      <c r="AC4" s="311"/>
      <c r="AD4" s="311"/>
    </row>
    <row r="5" spans="1:30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</row>
    <row r="6" spans="1:30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20"/>
      <c r="L6" s="20"/>
      <c r="M6" s="20"/>
      <c r="N6" s="20"/>
      <c r="O6" s="20"/>
      <c r="P6" s="20"/>
      <c r="Q6" s="20"/>
      <c r="R6" s="20"/>
      <c r="S6" s="20"/>
      <c r="T6" s="20"/>
      <c r="U6" s="19"/>
      <c r="V6" s="19"/>
      <c r="W6" s="19"/>
      <c r="X6" s="19"/>
      <c r="Y6" s="19"/>
      <c r="Z6" s="19"/>
      <c r="AA6" s="20"/>
      <c r="AB6" s="20"/>
      <c r="AC6" s="19"/>
      <c r="AD6" s="19"/>
    </row>
    <row r="7" spans="1:30" x14ac:dyDescent="0.2">
      <c r="A7" s="399" t="s">
        <v>2</v>
      </c>
      <c r="B7" s="400"/>
      <c r="C7" s="400"/>
      <c r="D7" s="400"/>
      <c r="E7" s="400"/>
      <c r="F7" s="401"/>
      <c r="G7" s="290" t="s">
        <v>3</v>
      </c>
      <c r="H7" s="152"/>
      <c r="I7" s="327" t="s">
        <v>623</v>
      </c>
      <c r="J7" s="417"/>
      <c r="K7" s="409" t="s">
        <v>624</v>
      </c>
      <c r="L7" s="415"/>
      <c r="M7" s="415"/>
      <c r="N7" s="415"/>
      <c r="O7" s="415"/>
      <c r="P7" s="415"/>
      <c r="Q7" s="415"/>
      <c r="R7" s="415"/>
      <c r="S7" s="415"/>
      <c r="T7" s="413"/>
      <c r="U7" s="410" t="s">
        <v>625</v>
      </c>
      <c r="V7" s="411"/>
      <c r="W7" s="325" t="s">
        <v>626</v>
      </c>
      <c r="X7" s="411"/>
      <c r="Y7" s="325" t="s">
        <v>627</v>
      </c>
      <c r="Z7" s="411"/>
      <c r="AA7" s="321" t="s">
        <v>628</v>
      </c>
      <c r="AB7" s="414"/>
      <c r="AC7" s="410" t="s">
        <v>8</v>
      </c>
      <c r="AD7" s="411"/>
    </row>
    <row r="8" spans="1:30" x14ac:dyDescent="0.2">
      <c r="A8" s="402"/>
      <c r="B8" s="403"/>
      <c r="C8" s="403"/>
      <c r="D8" s="403"/>
      <c r="E8" s="403"/>
      <c r="F8" s="404"/>
      <c r="G8" s="408"/>
      <c r="H8" s="165"/>
      <c r="I8" s="323"/>
      <c r="J8" s="324"/>
      <c r="K8" s="409" t="s">
        <v>629</v>
      </c>
      <c r="L8" s="371"/>
      <c r="M8" s="409" t="s">
        <v>630</v>
      </c>
      <c r="N8" s="413"/>
      <c r="O8" s="376" t="s">
        <v>631</v>
      </c>
      <c r="P8" s="398"/>
      <c r="Q8" s="409" t="s">
        <v>632</v>
      </c>
      <c r="R8" s="413"/>
      <c r="S8" s="409" t="s">
        <v>633</v>
      </c>
      <c r="T8" s="413"/>
      <c r="U8" s="412"/>
      <c r="V8" s="413"/>
      <c r="W8" s="412"/>
      <c r="X8" s="413"/>
      <c r="Y8" s="412"/>
      <c r="Z8" s="413"/>
      <c r="AA8" s="412"/>
      <c r="AB8" s="413"/>
      <c r="AC8" s="415"/>
      <c r="AD8" s="413"/>
    </row>
    <row r="9" spans="1:30" x14ac:dyDescent="0.2">
      <c r="A9" s="405"/>
      <c r="B9" s="406"/>
      <c r="C9" s="406"/>
      <c r="D9" s="406"/>
      <c r="E9" s="406"/>
      <c r="F9" s="407"/>
      <c r="G9" s="280"/>
      <c r="H9" s="153"/>
      <c r="I9" s="5" t="s">
        <v>9</v>
      </c>
      <c r="J9" s="21" t="s">
        <v>10</v>
      </c>
      <c r="K9" s="4" t="s">
        <v>9</v>
      </c>
      <c r="L9" s="159" t="s">
        <v>10</v>
      </c>
      <c r="M9" s="5" t="s">
        <v>9</v>
      </c>
      <c r="N9" s="160" t="s">
        <v>10</v>
      </c>
      <c r="O9" s="5" t="s">
        <v>9</v>
      </c>
      <c r="P9" s="4" t="s">
        <v>10</v>
      </c>
      <c r="Q9" s="5" t="s">
        <v>9</v>
      </c>
      <c r="R9" s="5" t="s">
        <v>10</v>
      </c>
      <c r="S9" s="5" t="s">
        <v>9</v>
      </c>
      <c r="T9" s="5" t="s">
        <v>10</v>
      </c>
      <c r="U9" s="4" t="s">
        <v>9</v>
      </c>
      <c r="V9" s="5" t="s">
        <v>10</v>
      </c>
      <c r="W9" s="5" t="s">
        <v>9</v>
      </c>
      <c r="X9" s="5" t="s">
        <v>10</v>
      </c>
      <c r="Y9" s="5" t="s">
        <v>9</v>
      </c>
      <c r="Z9" s="4" t="s">
        <v>10</v>
      </c>
      <c r="AA9" s="5" t="s">
        <v>9</v>
      </c>
      <c r="AB9" s="160" t="s">
        <v>10</v>
      </c>
      <c r="AC9" s="5" t="s">
        <v>9</v>
      </c>
      <c r="AD9" s="5" t="s">
        <v>10</v>
      </c>
    </row>
    <row r="10" spans="1:30" x14ac:dyDescent="0.2">
      <c r="A10" s="221" t="s">
        <v>634</v>
      </c>
      <c r="B10" s="190"/>
      <c r="C10" s="190"/>
      <c r="D10" s="190"/>
      <c r="E10" s="190"/>
      <c r="F10" s="65"/>
      <c r="G10" s="144" t="s">
        <v>635</v>
      </c>
      <c r="H10" s="67"/>
      <c r="I10" s="12">
        <f t="shared" ref="I10:AB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si="0"/>
        <v>0</v>
      </c>
      <c r="T10" s="12">
        <f t="shared" si="0"/>
        <v>0</v>
      </c>
      <c r="U10" s="12">
        <f t="shared" si="0"/>
        <v>0</v>
      </c>
      <c r="V10" s="12">
        <f t="shared" si="0"/>
        <v>0</v>
      </c>
      <c r="W10" s="12">
        <f t="shared" si="0"/>
        <v>0</v>
      </c>
      <c r="X10" s="12">
        <f t="shared" si="0"/>
        <v>0</v>
      </c>
      <c r="Y10" s="12">
        <f t="shared" si="0"/>
        <v>0</v>
      </c>
      <c r="Z10" s="12">
        <f t="shared" si="0"/>
        <v>0</v>
      </c>
      <c r="AA10" s="12">
        <f t="shared" si="0"/>
        <v>0</v>
      </c>
      <c r="AB10" s="12">
        <f t="shared" si="0"/>
        <v>0</v>
      </c>
      <c r="AC10" s="12">
        <f t="shared" ref="AC10:AC20" si="1">SUM(I10,K10,M10,O10,Q10,S10,U10,-W10,-Y10)</f>
        <v>0</v>
      </c>
      <c r="AD10" s="12">
        <f t="shared" ref="AD10:AD39" si="2">SUM(J10,L10,N10,P10,R10,T10,V10,-X10,-Z10)</f>
        <v>0</v>
      </c>
    </row>
    <row r="11" spans="1:30" x14ac:dyDescent="0.2">
      <c r="A11" s="222" t="s">
        <v>265</v>
      </c>
      <c r="B11" s="190" t="s">
        <v>636</v>
      </c>
      <c r="C11" s="190"/>
      <c r="D11" s="190"/>
      <c r="E11" s="206"/>
      <c r="F11" s="65"/>
      <c r="G11" s="144" t="s">
        <v>637</v>
      </c>
      <c r="H11" s="67"/>
      <c r="I11" s="12">
        <f t="shared" ref="I11:AB11" si="3">SUM(I12,I13,I14)</f>
        <v>0</v>
      </c>
      <c r="J11" s="12">
        <f t="shared" si="3"/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1"/>
        <v>0</v>
      </c>
      <c r="AD11" s="12">
        <f t="shared" si="2"/>
        <v>0</v>
      </c>
    </row>
    <row r="12" spans="1:30" x14ac:dyDescent="0.2">
      <c r="A12" s="222"/>
      <c r="B12" s="190" t="s">
        <v>273</v>
      </c>
      <c r="C12" s="190" t="s">
        <v>20</v>
      </c>
      <c r="D12" s="190"/>
      <c r="E12" s="206"/>
      <c r="F12" s="65"/>
      <c r="G12" s="144" t="s">
        <v>638</v>
      </c>
      <c r="H12" s="67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12">
        <f t="shared" si="1"/>
        <v>0</v>
      </c>
      <c r="AD12" s="12">
        <f t="shared" si="2"/>
        <v>0</v>
      </c>
    </row>
    <row r="13" spans="1:30" x14ac:dyDescent="0.2">
      <c r="A13" s="222"/>
      <c r="B13" s="190" t="s">
        <v>275</v>
      </c>
      <c r="C13" s="190" t="s">
        <v>455</v>
      </c>
      <c r="D13" s="190"/>
      <c r="E13" s="206"/>
      <c r="F13" s="65"/>
      <c r="G13" s="144" t="s">
        <v>639</v>
      </c>
      <c r="H13" s="67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12">
        <f t="shared" si="1"/>
        <v>0</v>
      </c>
      <c r="AD13" s="12">
        <f t="shared" si="2"/>
        <v>0</v>
      </c>
    </row>
    <row r="14" spans="1:30" x14ac:dyDescent="0.2">
      <c r="A14" s="222"/>
      <c r="B14" s="190" t="s">
        <v>277</v>
      </c>
      <c r="C14" s="190" t="s">
        <v>26</v>
      </c>
      <c r="D14" s="190"/>
      <c r="E14" s="206"/>
      <c r="F14" s="65"/>
      <c r="G14" s="144" t="s">
        <v>640</v>
      </c>
      <c r="H14" s="67"/>
      <c r="I14" s="12">
        <f t="shared" ref="I14:AB14" si="4">SUM(I15,I16,I17)</f>
        <v>0</v>
      </c>
      <c r="J14" s="12">
        <f t="shared" si="4"/>
        <v>0</v>
      </c>
      <c r="K14" s="12">
        <f t="shared" si="4"/>
        <v>0</v>
      </c>
      <c r="L14" s="12">
        <f t="shared" si="4"/>
        <v>0</v>
      </c>
      <c r="M14" s="12">
        <f t="shared" si="4"/>
        <v>0</v>
      </c>
      <c r="N14" s="12">
        <f t="shared" si="4"/>
        <v>0</v>
      </c>
      <c r="O14" s="12">
        <f t="shared" si="4"/>
        <v>0</v>
      </c>
      <c r="P14" s="12">
        <f t="shared" si="4"/>
        <v>0</v>
      </c>
      <c r="Q14" s="12">
        <f t="shared" si="4"/>
        <v>0</v>
      </c>
      <c r="R14" s="12">
        <f t="shared" si="4"/>
        <v>0</v>
      </c>
      <c r="S14" s="12">
        <f t="shared" si="4"/>
        <v>0</v>
      </c>
      <c r="T14" s="12">
        <f t="shared" si="4"/>
        <v>0</v>
      </c>
      <c r="U14" s="12">
        <f t="shared" si="4"/>
        <v>0</v>
      </c>
      <c r="V14" s="12">
        <f t="shared" si="4"/>
        <v>0</v>
      </c>
      <c r="W14" s="12">
        <f t="shared" si="4"/>
        <v>0</v>
      </c>
      <c r="X14" s="12">
        <f t="shared" si="4"/>
        <v>0</v>
      </c>
      <c r="Y14" s="12">
        <f t="shared" si="4"/>
        <v>0</v>
      </c>
      <c r="Z14" s="12">
        <f t="shared" si="4"/>
        <v>0</v>
      </c>
      <c r="AA14" s="12">
        <f t="shared" si="4"/>
        <v>0</v>
      </c>
      <c r="AB14" s="12">
        <f t="shared" si="4"/>
        <v>0</v>
      </c>
      <c r="AC14" s="12">
        <f t="shared" si="1"/>
        <v>0</v>
      </c>
      <c r="AD14" s="12">
        <f t="shared" si="2"/>
        <v>0</v>
      </c>
    </row>
    <row r="15" spans="1:30" x14ac:dyDescent="0.2">
      <c r="A15" s="222"/>
      <c r="B15" s="190"/>
      <c r="C15" s="193" t="s">
        <v>28</v>
      </c>
      <c r="D15" s="190" t="s">
        <v>29</v>
      </c>
      <c r="E15" s="206"/>
      <c r="F15" s="65"/>
      <c r="G15" s="144" t="s">
        <v>641</v>
      </c>
      <c r="H15" s="67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12">
        <f t="shared" si="1"/>
        <v>0</v>
      </c>
      <c r="AD15" s="12">
        <f t="shared" si="2"/>
        <v>0</v>
      </c>
    </row>
    <row r="16" spans="1:30" x14ac:dyDescent="0.2">
      <c r="A16" s="222"/>
      <c r="B16" s="190"/>
      <c r="C16" s="193" t="s">
        <v>31</v>
      </c>
      <c r="D16" s="190" t="s">
        <v>32</v>
      </c>
      <c r="E16" s="206"/>
      <c r="F16" s="65"/>
      <c r="G16" s="144" t="s">
        <v>642</v>
      </c>
      <c r="H16" s="67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12">
        <f t="shared" si="1"/>
        <v>0</v>
      </c>
      <c r="AD16" s="12">
        <f t="shared" si="2"/>
        <v>0</v>
      </c>
    </row>
    <row r="17" spans="1:30" x14ac:dyDescent="0.2">
      <c r="A17" s="222"/>
      <c r="B17" s="190"/>
      <c r="C17" s="193" t="s">
        <v>34</v>
      </c>
      <c r="D17" s="190" t="s">
        <v>278</v>
      </c>
      <c r="E17" s="206"/>
      <c r="F17" s="65"/>
      <c r="G17" s="144" t="s">
        <v>643</v>
      </c>
      <c r="H17" s="67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12">
        <f t="shared" si="1"/>
        <v>0</v>
      </c>
      <c r="AD17" s="12">
        <f t="shared" si="2"/>
        <v>0</v>
      </c>
    </row>
    <row r="18" spans="1:30" x14ac:dyDescent="0.2">
      <c r="A18" s="222" t="s">
        <v>31</v>
      </c>
      <c r="B18" s="190" t="s">
        <v>644</v>
      </c>
      <c r="C18" s="190"/>
      <c r="D18" s="190"/>
      <c r="E18" s="206"/>
      <c r="F18" s="65"/>
      <c r="G18" s="144" t="s">
        <v>645</v>
      </c>
      <c r="H18" s="67"/>
      <c r="I18" s="162">
        <f t="shared" ref="I18:AB18" si="5">I19+I20</f>
        <v>0</v>
      </c>
      <c r="J18" s="162">
        <f t="shared" si="5"/>
        <v>0</v>
      </c>
      <c r="K18" s="162">
        <f t="shared" si="5"/>
        <v>0</v>
      </c>
      <c r="L18" s="162">
        <f t="shared" si="5"/>
        <v>0</v>
      </c>
      <c r="M18" s="162">
        <f t="shared" si="5"/>
        <v>0</v>
      </c>
      <c r="N18" s="162">
        <f t="shared" si="5"/>
        <v>0</v>
      </c>
      <c r="O18" s="162">
        <f t="shared" si="5"/>
        <v>0</v>
      </c>
      <c r="P18" s="162">
        <f t="shared" si="5"/>
        <v>0</v>
      </c>
      <c r="Q18" s="162">
        <f t="shared" si="5"/>
        <v>0</v>
      </c>
      <c r="R18" s="162">
        <f t="shared" si="5"/>
        <v>0</v>
      </c>
      <c r="S18" s="162">
        <f t="shared" si="5"/>
        <v>0</v>
      </c>
      <c r="T18" s="162">
        <f t="shared" si="5"/>
        <v>0</v>
      </c>
      <c r="U18" s="162">
        <f t="shared" si="5"/>
        <v>0</v>
      </c>
      <c r="V18" s="162">
        <f t="shared" si="5"/>
        <v>0</v>
      </c>
      <c r="W18" s="162">
        <f t="shared" si="5"/>
        <v>0</v>
      </c>
      <c r="X18" s="162">
        <f t="shared" si="5"/>
        <v>0</v>
      </c>
      <c r="Y18" s="162">
        <f t="shared" si="5"/>
        <v>0</v>
      </c>
      <c r="Z18" s="162">
        <f t="shared" si="5"/>
        <v>0</v>
      </c>
      <c r="AA18" s="162">
        <f t="shared" si="5"/>
        <v>0</v>
      </c>
      <c r="AB18" s="162">
        <f t="shared" si="5"/>
        <v>0</v>
      </c>
      <c r="AC18" s="12">
        <f t="shared" si="1"/>
        <v>0</v>
      </c>
      <c r="AD18" s="12">
        <f t="shared" si="2"/>
        <v>0</v>
      </c>
    </row>
    <row r="19" spans="1:30" x14ac:dyDescent="0.2">
      <c r="A19" s="222"/>
      <c r="B19" s="190" t="s">
        <v>273</v>
      </c>
      <c r="C19" s="190" t="s">
        <v>646</v>
      </c>
      <c r="D19" s="190"/>
      <c r="E19" s="206"/>
      <c r="F19" s="65"/>
      <c r="G19" s="144" t="s">
        <v>647</v>
      </c>
      <c r="H19" s="67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2">
        <f t="shared" si="1"/>
        <v>0</v>
      </c>
      <c r="AD19" s="12">
        <f t="shared" si="2"/>
        <v>0</v>
      </c>
    </row>
    <row r="20" spans="1:30" x14ac:dyDescent="0.2">
      <c r="A20" s="222"/>
      <c r="B20" s="190" t="s">
        <v>648</v>
      </c>
      <c r="C20" s="190" t="s">
        <v>649</v>
      </c>
      <c r="D20" s="190"/>
      <c r="E20" s="206"/>
      <c r="F20" s="197"/>
      <c r="G20" s="144" t="s">
        <v>650</v>
      </c>
      <c r="H20" s="67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2">
        <f t="shared" si="1"/>
        <v>0</v>
      </c>
      <c r="AD20" s="12">
        <f t="shared" si="2"/>
        <v>0</v>
      </c>
    </row>
    <row r="21" spans="1:30" x14ac:dyDescent="0.2">
      <c r="A21" s="222" t="s">
        <v>34</v>
      </c>
      <c r="B21" s="387" t="s">
        <v>835</v>
      </c>
      <c r="C21" s="387"/>
      <c r="D21" s="387"/>
      <c r="E21" s="387"/>
      <c r="F21" s="388"/>
      <c r="G21" s="266" t="s">
        <v>651</v>
      </c>
      <c r="H21" s="67"/>
      <c r="I21" s="162">
        <f t="shared" ref="I21:AB21" si="6">I22+I23</f>
        <v>0</v>
      </c>
      <c r="J21" s="162">
        <f t="shared" si="6"/>
        <v>0</v>
      </c>
      <c r="K21" s="162">
        <f t="shared" si="6"/>
        <v>0</v>
      </c>
      <c r="L21" s="162">
        <f t="shared" si="6"/>
        <v>0</v>
      </c>
      <c r="M21" s="162">
        <f t="shared" si="6"/>
        <v>0</v>
      </c>
      <c r="N21" s="162">
        <f t="shared" si="6"/>
        <v>0</v>
      </c>
      <c r="O21" s="162">
        <f t="shared" si="6"/>
        <v>0</v>
      </c>
      <c r="P21" s="162">
        <f t="shared" si="6"/>
        <v>0</v>
      </c>
      <c r="Q21" s="162">
        <f t="shared" si="6"/>
        <v>0</v>
      </c>
      <c r="R21" s="162">
        <f t="shared" si="6"/>
        <v>0</v>
      </c>
      <c r="S21" s="162">
        <f t="shared" si="6"/>
        <v>0</v>
      </c>
      <c r="T21" s="162">
        <f t="shared" si="6"/>
        <v>0</v>
      </c>
      <c r="U21" s="162">
        <f t="shared" si="6"/>
        <v>0</v>
      </c>
      <c r="V21" s="162">
        <f t="shared" si="6"/>
        <v>0</v>
      </c>
      <c r="W21" s="162">
        <f t="shared" si="6"/>
        <v>0</v>
      </c>
      <c r="X21" s="162">
        <f t="shared" si="6"/>
        <v>0</v>
      </c>
      <c r="Y21" s="162">
        <f t="shared" si="6"/>
        <v>0</v>
      </c>
      <c r="Z21" s="162">
        <f t="shared" si="6"/>
        <v>0</v>
      </c>
      <c r="AA21" s="162">
        <f t="shared" si="6"/>
        <v>0</v>
      </c>
      <c r="AB21" s="162">
        <f t="shared" si="6"/>
        <v>0</v>
      </c>
      <c r="AC21" s="12">
        <f t="shared" ref="AC21:AD23" si="7">SUM(I21,K21,M21,O21,Q21,S21,U21,-W21,-Y21)</f>
        <v>0</v>
      </c>
      <c r="AD21" s="12">
        <f t="shared" si="7"/>
        <v>0</v>
      </c>
    </row>
    <row r="22" spans="1:30" x14ac:dyDescent="0.2">
      <c r="A22" s="222"/>
      <c r="B22" s="268" t="s">
        <v>273</v>
      </c>
      <c r="C22" s="387" t="s">
        <v>684</v>
      </c>
      <c r="D22" s="387"/>
      <c r="E22" s="387"/>
      <c r="F22" s="388"/>
      <c r="G22" s="269" t="s">
        <v>836</v>
      </c>
      <c r="H22" s="67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2">
        <f t="shared" si="7"/>
        <v>0</v>
      </c>
      <c r="AD22" s="12">
        <f t="shared" si="7"/>
        <v>0</v>
      </c>
    </row>
    <row r="23" spans="1:30" x14ac:dyDescent="0.2">
      <c r="A23" s="222"/>
      <c r="B23" s="268" t="s">
        <v>275</v>
      </c>
      <c r="C23" s="387" t="s">
        <v>837</v>
      </c>
      <c r="D23" s="387"/>
      <c r="E23" s="387"/>
      <c r="F23" s="388"/>
      <c r="G23" s="269" t="s">
        <v>838</v>
      </c>
      <c r="H23" s="67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2">
        <f t="shared" si="7"/>
        <v>0</v>
      </c>
      <c r="AD23" s="12">
        <f t="shared" si="7"/>
        <v>0</v>
      </c>
    </row>
    <row r="24" spans="1:30" x14ac:dyDescent="0.2">
      <c r="A24" s="222" t="s">
        <v>680</v>
      </c>
      <c r="B24" s="190" t="s">
        <v>652</v>
      </c>
      <c r="C24" s="190"/>
      <c r="D24" s="190"/>
      <c r="E24" s="206"/>
      <c r="F24" s="65"/>
      <c r="G24" s="144" t="s">
        <v>653</v>
      </c>
      <c r="H24" s="67"/>
      <c r="I24" s="162">
        <f t="shared" ref="I24:AB24" si="8">I25+I26</f>
        <v>0</v>
      </c>
      <c r="J24" s="162">
        <f t="shared" si="8"/>
        <v>0</v>
      </c>
      <c r="K24" s="162">
        <f t="shared" si="8"/>
        <v>0</v>
      </c>
      <c r="L24" s="162">
        <f t="shared" si="8"/>
        <v>0</v>
      </c>
      <c r="M24" s="162">
        <f t="shared" si="8"/>
        <v>0</v>
      </c>
      <c r="N24" s="162">
        <f t="shared" si="8"/>
        <v>0</v>
      </c>
      <c r="O24" s="162">
        <f t="shared" si="8"/>
        <v>0</v>
      </c>
      <c r="P24" s="162">
        <f t="shared" si="8"/>
        <v>0</v>
      </c>
      <c r="Q24" s="162">
        <f t="shared" si="8"/>
        <v>0</v>
      </c>
      <c r="R24" s="162">
        <f t="shared" si="8"/>
        <v>0</v>
      </c>
      <c r="S24" s="162">
        <f t="shared" si="8"/>
        <v>0</v>
      </c>
      <c r="T24" s="162">
        <f t="shared" si="8"/>
        <v>0</v>
      </c>
      <c r="U24" s="162">
        <f t="shared" si="8"/>
        <v>0</v>
      </c>
      <c r="V24" s="162">
        <f t="shared" si="8"/>
        <v>0</v>
      </c>
      <c r="W24" s="162">
        <f t="shared" si="8"/>
        <v>0</v>
      </c>
      <c r="X24" s="162">
        <f t="shared" si="8"/>
        <v>0</v>
      </c>
      <c r="Y24" s="162">
        <f t="shared" si="8"/>
        <v>0</v>
      </c>
      <c r="Z24" s="162">
        <f t="shared" si="8"/>
        <v>0</v>
      </c>
      <c r="AA24" s="162">
        <f t="shared" si="8"/>
        <v>0</v>
      </c>
      <c r="AB24" s="162">
        <f t="shared" si="8"/>
        <v>0</v>
      </c>
      <c r="AC24" s="12">
        <f t="shared" ref="AC24:AC39" si="9">SUM(I24,K24,M24,O24,Q24,S24,U24,-W24,-Y24)</f>
        <v>0</v>
      </c>
      <c r="AD24" s="12">
        <f t="shared" si="2"/>
        <v>0</v>
      </c>
    </row>
    <row r="25" spans="1:30" x14ac:dyDescent="0.2">
      <c r="A25" s="222"/>
      <c r="B25" s="190" t="s">
        <v>273</v>
      </c>
      <c r="C25" s="190" t="s">
        <v>839</v>
      </c>
      <c r="D25" s="190"/>
      <c r="E25" s="206"/>
      <c r="F25" s="65"/>
      <c r="G25" s="144" t="s">
        <v>654</v>
      </c>
      <c r="H25" s="67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2">
        <f t="shared" si="9"/>
        <v>0</v>
      </c>
      <c r="AD25" s="12">
        <f t="shared" si="2"/>
        <v>0</v>
      </c>
    </row>
    <row r="26" spans="1:30" x14ac:dyDescent="0.2">
      <c r="A26" s="222"/>
      <c r="B26" s="190" t="s">
        <v>648</v>
      </c>
      <c r="C26" s="190" t="s">
        <v>840</v>
      </c>
      <c r="D26" s="190"/>
      <c r="E26" s="206"/>
      <c r="F26" s="65"/>
      <c r="G26" s="144" t="s">
        <v>655</v>
      </c>
      <c r="H26" s="67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2">
        <f t="shared" si="9"/>
        <v>0</v>
      </c>
      <c r="AD26" s="12">
        <f t="shared" si="2"/>
        <v>0</v>
      </c>
    </row>
    <row r="27" spans="1:30" x14ac:dyDescent="0.2">
      <c r="A27" s="222" t="s">
        <v>792</v>
      </c>
      <c r="B27" s="190" t="s">
        <v>806</v>
      </c>
      <c r="C27" s="190"/>
      <c r="D27" s="190"/>
      <c r="E27" s="206"/>
      <c r="F27" s="65"/>
      <c r="G27" s="144" t="s">
        <v>657</v>
      </c>
      <c r="H27" s="67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12">
        <f t="shared" si="9"/>
        <v>0</v>
      </c>
      <c r="AD27" s="12">
        <f t="shared" si="2"/>
        <v>0</v>
      </c>
    </row>
    <row r="28" spans="1:30" x14ac:dyDescent="0.2">
      <c r="A28" s="222" t="s">
        <v>656</v>
      </c>
      <c r="B28" s="190" t="s">
        <v>659</v>
      </c>
      <c r="C28" s="190"/>
      <c r="D28" s="190"/>
      <c r="E28" s="206"/>
      <c r="F28" s="65"/>
      <c r="G28" s="144" t="s">
        <v>660</v>
      </c>
      <c r="H28" s="67"/>
      <c r="I28" s="12">
        <f t="shared" ref="I28:AB28" si="10">SUM(I29,I30)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10"/>
        <v>0</v>
      </c>
      <c r="T28" s="12">
        <f t="shared" si="10"/>
        <v>0</v>
      </c>
      <c r="U28" s="12">
        <f t="shared" si="10"/>
        <v>0</v>
      </c>
      <c r="V28" s="12">
        <f t="shared" si="10"/>
        <v>0</v>
      </c>
      <c r="W28" s="12">
        <f t="shared" si="10"/>
        <v>0</v>
      </c>
      <c r="X28" s="12">
        <f t="shared" si="10"/>
        <v>0</v>
      </c>
      <c r="Y28" s="12">
        <f t="shared" si="10"/>
        <v>0</v>
      </c>
      <c r="Z28" s="12">
        <f t="shared" si="10"/>
        <v>0</v>
      </c>
      <c r="AA28" s="12">
        <f t="shared" si="10"/>
        <v>0</v>
      </c>
      <c r="AB28" s="12">
        <f t="shared" si="10"/>
        <v>0</v>
      </c>
      <c r="AC28" s="12">
        <f t="shared" si="9"/>
        <v>0</v>
      </c>
      <c r="AD28" s="12">
        <f t="shared" si="2"/>
        <v>0</v>
      </c>
    </row>
    <row r="29" spans="1:30" x14ac:dyDescent="0.2">
      <c r="A29" s="222"/>
      <c r="B29" s="190" t="s">
        <v>273</v>
      </c>
      <c r="C29" s="190" t="s">
        <v>51</v>
      </c>
      <c r="D29" s="190"/>
      <c r="E29" s="206"/>
      <c r="F29" s="65"/>
      <c r="G29" s="144" t="s">
        <v>661</v>
      </c>
      <c r="H29" s="67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12">
        <f t="shared" si="9"/>
        <v>0</v>
      </c>
      <c r="AD29" s="12">
        <f t="shared" si="2"/>
        <v>0</v>
      </c>
    </row>
    <row r="30" spans="1:30" x14ac:dyDescent="0.2">
      <c r="A30" s="222"/>
      <c r="B30" s="190" t="s">
        <v>275</v>
      </c>
      <c r="C30" s="190" t="s">
        <v>278</v>
      </c>
      <c r="D30" s="190"/>
      <c r="E30" s="206"/>
      <c r="F30" s="65"/>
      <c r="G30" s="144" t="s">
        <v>662</v>
      </c>
      <c r="H30" s="67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12">
        <f t="shared" si="9"/>
        <v>0</v>
      </c>
      <c r="AD30" s="12">
        <f t="shared" si="2"/>
        <v>0</v>
      </c>
    </row>
    <row r="31" spans="1:30" x14ac:dyDescent="0.2">
      <c r="A31" s="222" t="s">
        <v>658</v>
      </c>
      <c r="B31" s="379" t="s">
        <v>807</v>
      </c>
      <c r="C31" s="416"/>
      <c r="D31" s="416"/>
      <c r="E31" s="416"/>
      <c r="F31" s="416"/>
      <c r="G31" s="144" t="s">
        <v>664</v>
      </c>
      <c r="H31" s="67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12">
        <f t="shared" si="9"/>
        <v>0</v>
      </c>
      <c r="AD31" s="12">
        <f t="shared" si="2"/>
        <v>0</v>
      </c>
    </row>
    <row r="32" spans="1:30" x14ac:dyDescent="0.2">
      <c r="A32" s="222" t="s">
        <v>663</v>
      </c>
      <c r="B32" s="190" t="s">
        <v>845</v>
      </c>
      <c r="C32" s="190"/>
      <c r="D32" s="190"/>
      <c r="E32" s="206"/>
      <c r="F32" s="65"/>
      <c r="G32" s="144" t="s">
        <v>666</v>
      </c>
      <c r="H32" s="67"/>
      <c r="I32" s="12">
        <f>SUM(I33,I34,I37,I38)</f>
        <v>0</v>
      </c>
      <c r="J32" s="12">
        <f t="shared" ref="J32:AB32" si="11">SUM(J33,J34,J37,J38)</f>
        <v>0</v>
      </c>
      <c r="K32" s="12">
        <f t="shared" si="11"/>
        <v>0</v>
      </c>
      <c r="L32" s="12">
        <f t="shared" si="11"/>
        <v>0</v>
      </c>
      <c r="M32" s="12">
        <f t="shared" si="11"/>
        <v>0</v>
      </c>
      <c r="N32" s="12">
        <f t="shared" si="11"/>
        <v>0</v>
      </c>
      <c r="O32" s="12">
        <f t="shared" si="11"/>
        <v>0</v>
      </c>
      <c r="P32" s="12">
        <f t="shared" si="11"/>
        <v>0</v>
      </c>
      <c r="Q32" s="12">
        <f t="shared" si="11"/>
        <v>0</v>
      </c>
      <c r="R32" s="12">
        <f t="shared" si="11"/>
        <v>0</v>
      </c>
      <c r="S32" s="12">
        <f t="shared" si="11"/>
        <v>0</v>
      </c>
      <c r="T32" s="12">
        <f t="shared" si="11"/>
        <v>0</v>
      </c>
      <c r="U32" s="12">
        <f t="shared" si="11"/>
        <v>0</v>
      </c>
      <c r="V32" s="12">
        <f t="shared" si="11"/>
        <v>0</v>
      </c>
      <c r="W32" s="12">
        <f t="shared" si="11"/>
        <v>0</v>
      </c>
      <c r="X32" s="12">
        <f t="shared" si="11"/>
        <v>0</v>
      </c>
      <c r="Y32" s="12">
        <f t="shared" si="11"/>
        <v>0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9"/>
        <v>0</v>
      </c>
      <c r="AD32" s="12">
        <f t="shared" si="2"/>
        <v>0</v>
      </c>
    </row>
    <row r="33" spans="1:30" x14ac:dyDescent="0.2">
      <c r="A33" s="222"/>
      <c r="B33" s="190" t="s">
        <v>273</v>
      </c>
      <c r="C33" s="190" t="s">
        <v>667</v>
      </c>
      <c r="D33" s="190"/>
      <c r="E33" s="206"/>
      <c r="F33" s="65"/>
      <c r="G33" s="144" t="s">
        <v>668</v>
      </c>
      <c r="H33" s="67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12">
        <f t="shared" si="9"/>
        <v>0</v>
      </c>
      <c r="AD33" s="12">
        <f t="shared" si="2"/>
        <v>0</v>
      </c>
    </row>
    <row r="34" spans="1:30" x14ac:dyDescent="0.2">
      <c r="A34" s="222"/>
      <c r="B34" s="190" t="s">
        <v>275</v>
      </c>
      <c r="C34" s="190" t="s">
        <v>844</v>
      </c>
      <c r="D34" s="190"/>
      <c r="E34" s="206"/>
      <c r="F34" s="65"/>
      <c r="G34" s="144" t="s">
        <v>670</v>
      </c>
      <c r="H34" s="67"/>
      <c r="I34" s="68">
        <f>I35+I36</f>
        <v>0</v>
      </c>
      <c r="J34" s="68">
        <f t="shared" ref="J34:AB34" si="12">J35+J36</f>
        <v>0</v>
      </c>
      <c r="K34" s="68">
        <f t="shared" si="12"/>
        <v>0</v>
      </c>
      <c r="L34" s="68">
        <f t="shared" si="12"/>
        <v>0</v>
      </c>
      <c r="M34" s="68">
        <f t="shared" si="12"/>
        <v>0</v>
      </c>
      <c r="N34" s="68">
        <f t="shared" si="12"/>
        <v>0</v>
      </c>
      <c r="O34" s="68">
        <f t="shared" si="12"/>
        <v>0</v>
      </c>
      <c r="P34" s="68">
        <f t="shared" si="12"/>
        <v>0</v>
      </c>
      <c r="Q34" s="68">
        <f t="shared" si="12"/>
        <v>0</v>
      </c>
      <c r="R34" s="68">
        <f t="shared" si="12"/>
        <v>0</v>
      </c>
      <c r="S34" s="68">
        <f t="shared" si="12"/>
        <v>0</v>
      </c>
      <c r="T34" s="68">
        <f t="shared" si="12"/>
        <v>0</v>
      </c>
      <c r="U34" s="68">
        <f t="shared" si="12"/>
        <v>0</v>
      </c>
      <c r="V34" s="68">
        <f t="shared" si="12"/>
        <v>0</v>
      </c>
      <c r="W34" s="68">
        <f t="shared" si="12"/>
        <v>0</v>
      </c>
      <c r="X34" s="68">
        <f t="shared" si="12"/>
        <v>0</v>
      </c>
      <c r="Y34" s="68">
        <f t="shared" si="12"/>
        <v>0</v>
      </c>
      <c r="Z34" s="68">
        <f t="shared" si="12"/>
        <v>0</v>
      </c>
      <c r="AA34" s="68">
        <f t="shared" si="12"/>
        <v>0</v>
      </c>
      <c r="AB34" s="68">
        <f t="shared" si="12"/>
        <v>0</v>
      </c>
      <c r="AC34" s="68">
        <f t="shared" si="9"/>
        <v>0</v>
      </c>
      <c r="AD34" s="68">
        <f>SUM(J34,L34,N34,P34,R34,T34,V34,-X34,-Z34)</f>
        <v>0</v>
      </c>
    </row>
    <row r="35" spans="1:30" x14ac:dyDescent="0.2">
      <c r="A35" s="270"/>
      <c r="B35" s="271"/>
      <c r="C35" s="190" t="s">
        <v>28</v>
      </c>
      <c r="D35" s="190" t="s">
        <v>669</v>
      </c>
      <c r="E35" s="190"/>
      <c r="F35" s="190"/>
      <c r="G35" s="274" t="s">
        <v>841</v>
      </c>
      <c r="H35" s="272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12">
        <f t="shared" si="9"/>
        <v>0</v>
      </c>
      <c r="AD35" s="12">
        <f>SUM(J35,L35,N35,P35,R35,T35,V35,-X35,-Z35)</f>
        <v>0</v>
      </c>
    </row>
    <row r="36" spans="1:30" x14ac:dyDescent="0.2">
      <c r="A36" s="270"/>
      <c r="B36" s="271"/>
      <c r="C36" s="190" t="s">
        <v>31</v>
      </c>
      <c r="D36" s="190" t="s">
        <v>842</v>
      </c>
      <c r="E36" s="190"/>
      <c r="F36" s="190"/>
      <c r="G36" s="274" t="s">
        <v>843</v>
      </c>
      <c r="H36" s="272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12">
        <f t="shared" si="9"/>
        <v>0</v>
      </c>
      <c r="AD36" s="12">
        <f>SUM(J36,L36,N36,P36,R36,T36,V36,-X36,-Z36)</f>
        <v>0</v>
      </c>
    </row>
    <row r="37" spans="1:30" x14ac:dyDescent="0.2">
      <c r="A37" s="222"/>
      <c r="B37" s="267" t="s">
        <v>277</v>
      </c>
      <c r="C37" s="264" t="s">
        <v>846</v>
      </c>
      <c r="D37" s="264"/>
      <c r="E37" s="264"/>
      <c r="F37" s="265"/>
      <c r="G37" s="266" t="s">
        <v>834</v>
      </c>
      <c r="H37" s="67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12">
        <f t="shared" si="9"/>
        <v>0</v>
      </c>
      <c r="AD37" s="12">
        <f>SUM(J37,L37,N37,P37,R37,T37,V37,-X37,-Z37)</f>
        <v>0</v>
      </c>
    </row>
    <row r="38" spans="1:30" x14ac:dyDescent="0.2">
      <c r="A38" s="222"/>
      <c r="B38" s="190" t="s">
        <v>833</v>
      </c>
      <c r="C38" s="190" t="s">
        <v>72</v>
      </c>
      <c r="D38" s="190"/>
      <c r="E38" s="206"/>
      <c r="F38" s="65"/>
      <c r="G38" s="144" t="s">
        <v>671</v>
      </c>
      <c r="H38" s="67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12">
        <f t="shared" si="9"/>
        <v>0</v>
      </c>
      <c r="AD38" s="12">
        <f t="shared" si="2"/>
        <v>0</v>
      </c>
    </row>
    <row r="39" spans="1:30" x14ac:dyDescent="0.2">
      <c r="A39" s="222" t="s">
        <v>665</v>
      </c>
      <c r="B39" s="190" t="s">
        <v>672</v>
      </c>
      <c r="C39" s="190"/>
      <c r="D39" s="190"/>
      <c r="E39" s="206"/>
      <c r="F39" s="65"/>
      <c r="G39" s="144" t="s">
        <v>673</v>
      </c>
      <c r="H39" s="67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12">
        <f t="shared" si="9"/>
        <v>0</v>
      </c>
      <c r="AD39" s="12">
        <f t="shared" si="2"/>
        <v>0</v>
      </c>
    </row>
    <row r="40" spans="1:30" x14ac:dyDescent="0.2">
      <c r="A40" s="381" t="s">
        <v>674</v>
      </c>
      <c r="B40" s="284"/>
      <c r="C40" s="284"/>
      <c r="D40" s="284"/>
      <c r="E40" s="284"/>
      <c r="F40" s="284"/>
      <c r="G40" s="144" t="s">
        <v>675</v>
      </c>
      <c r="H40" s="67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1"/>
      <c r="AB40" s="91"/>
      <c r="AC40" s="91"/>
      <c r="AD40" s="91"/>
    </row>
    <row r="41" spans="1:30" x14ac:dyDescent="0.2">
      <c r="A41" s="223" t="s">
        <v>28</v>
      </c>
      <c r="B41" s="378" t="s">
        <v>290</v>
      </c>
      <c r="C41" s="284"/>
      <c r="D41" s="284"/>
      <c r="E41" s="284"/>
      <c r="F41" s="284"/>
      <c r="G41" s="144" t="s">
        <v>676</v>
      </c>
      <c r="H41" s="67"/>
      <c r="I41" s="163"/>
      <c r="J41" s="16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</row>
    <row r="42" spans="1:30" x14ac:dyDescent="0.2">
      <c r="A42" s="223" t="s">
        <v>31</v>
      </c>
      <c r="B42" s="190" t="s">
        <v>292</v>
      </c>
      <c r="C42" s="198"/>
      <c r="D42" s="190"/>
      <c r="E42" s="190"/>
      <c r="F42" s="65"/>
      <c r="G42" s="144" t="s">
        <v>677</v>
      </c>
      <c r="H42" s="67"/>
      <c r="I42" s="163"/>
      <c r="J42" s="16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</row>
    <row r="43" spans="1:30" x14ac:dyDescent="0.2">
      <c r="A43" s="223" t="s">
        <v>34</v>
      </c>
      <c r="B43" s="190" t="s">
        <v>678</v>
      </c>
      <c r="C43" s="198"/>
      <c r="D43" s="190"/>
      <c r="E43" s="190"/>
      <c r="F43" s="65"/>
      <c r="G43" s="144" t="s">
        <v>679</v>
      </c>
      <c r="H43" s="67"/>
      <c r="I43" s="163"/>
      <c r="J43" s="163"/>
      <c r="K43" s="163"/>
      <c r="L43" s="16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</row>
    <row r="44" spans="1:30" x14ac:dyDescent="0.2">
      <c r="A44" s="223" t="s">
        <v>680</v>
      </c>
      <c r="B44" s="190" t="s">
        <v>681</v>
      </c>
      <c r="C44" s="198"/>
      <c r="D44" s="190"/>
      <c r="E44" s="190"/>
      <c r="F44" s="65"/>
      <c r="G44" s="144" t="s">
        <v>682</v>
      </c>
      <c r="H44" s="67"/>
      <c r="I44" s="163"/>
      <c r="J44" s="163"/>
      <c r="K44" s="163"/>
      <c r="L44" s="16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</row>
    <row r="45" spans="1:30" x14ac:dyDescent="0.2">
      <c r="A45" s="200" t="s">
        <v>501</v>
      </c>
      <c r="B45" s="65"/>
      <c r="C45" s="190"/>
      <c r="D45" s="190"/>
      <c r="E45" s="190"/>
      <c r="F45" s="190"/>
      <c r="G45" s="144" t="s">
        <v>683</v>
      </c>
      <c r="H45" s="67"/>
      <c r="I45" s="12">
        <f t="shared" ref="I45:AB45" si="13">SUM(I10,I40)</f>
        <v>0</v>
      </c>
      <c r="J45" s="12">
        <f t="shared" si="13"/>
        <v>0</v>
      </c>
      <c r="K45" s="12">
        <f t="shared" si="13"/>
        <v>0</v>
      </c>
      <c r="L45" s="12">
        <f t="shared" si="13"/>
        <v>0</v>
      </c>
      <c r="M45" s="12">
        <f t="shared" si="13"/>
        <v>0</v>
      </c>
      <c r="N45" s="12">
        <f t="shared" si="13"/>
        <v>0</v>
      </c>
      <c r="O45" s="12">
        <f t="shared" si="13"/>
        <v>0</v>
      </c>
      <c r="P45" s="12">
        <f t="shared" si="13"/>
        <v>0</v>
      </c>
      <c r="Q45" s="12">
        <f t="shared" si="13"/>
        <v>0</v>
      </c>
      <c r="R45" s="12">
        <f t="shared" si="13"/>
        <v>0</v>
      </c>
      <c r="S45" s="12">
        <f t="shared" si="13"/>
        <v>0</v>
      </c>
      <c r="T45" s="12">
        <f t="shared" si="13"/>
        <v>0</v>
      </c>
      <c r="U45" s="12">
        <f t="shared" si="13"/>
        <v>0</v>
      </c>
      <c r="V45" s="12">
        <f t="shared" si="13"/>
        <v>0</v>
      </c>
      <c r="W45" s="12">
        <f t="shared" si="13"/>
        <v>0</v>
      </c>
      <c r="X45" s="12">
        <f t="shared" si="13"/>
        <v>0</v>
      </c>
      <c r="Y45" s="12">
        <f t="shared" si="13"/>
        <v>0</v>
      </c>
      <c r="Z45" s="12">
        <f t="shared" si="13"/>
        <v>0</v>
      </c>
      <c r="AA45" s="12">
        <f t="shared" si="13"/>
        <v>0</v>
      </c>
      <c r="AB45" s="12">
        <f t="shared" si="13"/>
        <v>0</v>
      </c>
      <c r="AC45" s="12">
        <f>SUM(I45,K45,M45,O45,Q45,S45,U45,-W45,-Y45)</f>
        <v>0</v>
      </c>
      <c r="AD45" s="12">
        <f>SUM(J45,L45,N45,P45,R45,T45,V45,-X45,-Z45)</f>
        <v>0</v>
      </c>
    </row>
    <row r="46" spans="1:30" x14ac:dyDescent="0.2">
      <c r="G46" s="164" t="s">
        <v>321</v>
      </c>
    </row>
  </sheetData>
  <sheetProtection password="94FB" sheet="1" objects="1" scenarios="1" selectLockedCells="1"/>
  <mergeCells count="24">
    <mergeCell ref="AC7:AD8"/>
    <mergeCell ref="Y7:Z8"/>
    <mergeCell ref="W7:X8"/>
    <mergeCell ref="C23:F23"/>
    <mergeCell ref="B31:F31"/>
    <mergeCell ref="B21:F21"/>
    <mergeCell ref="I7:J8"/>
    <mergeCell ref="A1:AD1"/>
    <mergeCell ref="A2:AD2"/>
    <mergeCell ref="A3:AD3"/>
    <mergeCell ref="A4:AD4"/>
    <mergeCell ref="U7:V8"/>
    <mergeCell ref="AA7:AB8"/>
    <mergeCell ref="Q8:R8"/>
    <mergeCell ref="M8:N8"/>
    <mergeCell ref="K7:T7"/>
    <mergeCell ref="S8:T8"/>
    <mergeCell ref="B41:F41"/>
    <mergeCell ref="A40:F40"/>
    <mergeCell ref="O8:P8"/>
    <mergeCell ref="A7:F9"/>
    <mergeCell ref="G7:G9"/>
    <mergeCell ref="C22:F22"/>
    <mergeCell ref="K8:L8"/>
  </mergeCells>
  <phoneticPr fontId="2" type="noConversion"/>
  <conditionalFormatting sqref="I29:AB31 I25:AB27 I12:AB13 I15:AB17 I19:AB23 I33:AB33 I35:AB39">
    <cfRule type="cellIs" priority="2" stopIfTrue="1" operator="between">
      <formula>0</formula>
      <formula>99999999999999900</formula>
    </cfRule>
  </conditionalFormatting>
  <conditionalFormatting sqref="I35:AB36">
    <cfRule type="cellIs" priority="1" stopIfTrue="1" operator="between">
      <formula>0</formula>
      <formula>99999999999999900</formula>
    </cfRule>
  </conditionalFormatting>
  <dataValidations count="3">
    <dataValidation allowBlank="1" showInputMessage="1" sqref="I45:AD45 I21:AB21 I24:AB24 I40:AD40 I28:AD28 I32:AD32 AC29:AD31 I18:AB18 I14:AB14 I10:AB11 AC10:AD27 AC33:AD39"/>
    <dataValidation type="decimal" allowBlank="1" showInputMessage="1" showErrorMessage="1" errorTitle="Schedule 38A" error="Invalid Amount_x000a_" sqref="I22:AB23 I25:AB27 I29:AB31 I19:AB20 I33:AB39">
      <formula1>0</formula1>
      <formula2>99999999999999900</formula2>
    </dataValidation>
    <dataValidation type="decimal" showInputMessage="1" showErrorMessage="1" errorTitle="Schedule 38A" error="Invalid Amount_x000a_" sqref="I12:AB13 I15:AB17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11e2&amp;"Arial,Regular"&amp;10&amp;U
&amp;"Arial,Bold"&amp;8Page &amp;P of &amp;N&amp;C&amp;"Arial,Bold"&amp;8 MAXIMUM SAVINGS BANK, INC.  [ 03-070011 ]
 As of: June 30, 2019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D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31.28515625" customWidth="1"/>
    <col min="7" max="7" width="17.28515625" customWidth="1"/>
    <col min="8" max="8" width="0" hidden="1" customWidth="1"/>
    <col min="9" max="30" width="25.7109375" customWidth="1"/>
  </cols>
  <sheetData>
    <row r="1" spans="1:30" s="124" customFormat="1" x14ac:dyDescent="0.2">
      <c r="A1" s="310" t="s">
        <v>621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311"/>
      <c r="AA1" s="311"/>
      <c r="AB1" s="311"/>
      <c r="AC1" s="311"/>
      <c r="AD1" s="311"/>
    </row>
    <row r="2" spans="1:30" s="124" customFormat="1" x14ac:dyDescent="0.2">
      <c r="A2" s="310" t="s">
        <v>622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311"/>
      <c r="AC2" s="311"/>
      <c r="AD2" s="311"/>
    </row>
    <row r="3" spans="1:30" s="124" customFormat="1" x14ac:dyDescent="0.2">
      <c r="A3" s="310" t="s">
        <v>7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</row>
    <row r="4" spans="1:30" s="124" customFormat="1" x14ac:dyDescent="0.2">
      <c r="A4" s="310" t="s">
        <v>1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1"/>
      <c r="W4" s="311"/>
      <c r="X4" s="311"/>
      <c r="Y4" s="311"/>
      <c r="Z4" s="311"/>
      <c r="AA4" s="311"/>
      <c r="AB4" s="311"/>
      <c r="AC4" s="311"/>
      <c r="AD4" s="311"/>
    </row>
    <row r="5" spans="1:30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</row>
    <row r="6" spans="1:30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20"/>
      <c r="L6" s="20"/>
      <c r="M6" s="20"/>
      <c r="N6" s="20"/>
      <c r="O6" s="20"/>
      <c r="P6" s="20"/>
      <c r="Q6" s="20"/>
      <c r="R6" s="20"/>
      <c r="S6" s="20"/>
      <c r="T6" s="20"/>
      <c r="U6" s="19"/>
      <c r="V6" s="19"/>
      <c r="W6" s="19"/>
      <c r="X6" s="19"/>
      <c r="Y6" s="19"/>
      <c r="Z6" s="19"/>
      <c r="AA6" s="20"/>
      <c r="AB6" s="20"/>
      <c r="AC6" s="19"/>
      <c r="AD6" s="19"/>
    </row>
    <row r="7" spans="1:30" x14ac:dyDescent="0.2">
      <c r="A7" s="399" t="s">
        <v>2</v>
      </c>
      <c r="B7" s="400"/>
      <c r="C7" s="400"/>
      <c r="D7" s="400"/>
      <c r="E7" s="400"/>
      <c r="F7" s="401"/>
      <c r="G7" s="290" t="s">
        <v>3</v>
      </c>
      <c r="H7" s="152"/>
      <c r="I7" s="327" t="s">
        <v>623</v>
      </c>
      <c r="J7" s="417"/>
      <c r="K7" s="409" t="s">
        <v>624</v>
      </c>
      <c r="L7" s="415"/>
      <c r="M7" s="415"/>
      <c r="N7" s="415"/>
      <c r="O7" s="415"/>
      <c r="P7" s="415"/>
      <c r="Q7" s="415"/>
      <c r="R7" s="415"/>
      <c r="S7" s="415"/>
      <c r="T7" s="413"/>
      <c r="U7" s="410" t="s">
        <v>625</v>
      </c>
      <c r="V7" s="411"/>
      <c r="W7" s="325" t="s">
        <v>626</v>
      </c>
      <c r="X7" s="411"/>
      <c r="Y7" s="325" t="s">
        <v>627</v>
      </c>
      <c r="Z7" s="411"/>
      <c r="AA7" s="321" t="s">
        <v>628</v>
      </c>
      <c r="AB7" s="414"/>
      <c r="AC7" s="410" t="s">
        <v>8</v>
      </c>
      <c r="AD7" s="411"/>
    </row>
    <row r="8" spans="1:30" x14ac:dyDescent="0.2">
      <c r="A8" s="402"/>
      <c r="B8" s="403"/>
      <c r="C8" s="403"/>
      <c r="D8" s="403"/>
      <c r="E8" s="403"/>
      <c r="F8" s="404"/>
      <c r="G8" s="408"/>
      <c r="H8" s="165"/>
      <c r="I8" s="323"/>
      <c r="J8" s="324"/>
      <c r="K8" s="409" t="s">
        <v>629</v>
      </c>
      <c r="L8" s="371"/>
      <c r="M8" s="409" t="s">
        <v>630</v>
      </c>
      <c r="N8" s="413"/>
      <c r="O8" s="376" t="s">
        <v>631</v>
      </c>
      <c r="P8" s="398"/>
      <c r="Q8" s="409" t="s">
        <v>632</v>
      </c>
      <c r="R8" s="413"/>
      <c r="S8" s="409" t="s">
        <v>633</v>
      </c>
      <c r="T8" s="413"/>
      <c r="U8" s="412"/>
      <c r="V8" s="413"/>
      <c r="W8" s="412"/>
      <c r="X8" s="413"/>
      <c r="Y8" s="412"/>
      <c r="Z8" s="413"/>
      <c r="AA8" s="412"/>
      <c r="AB8" s="413"/>
      <c r="AC8" s="415"/>
      <c r="AD8" s="413"/>
    </row>
    <row r="9" spans="1:30" x14ac:dyDescent="0.2">
      <c r="A9" s="405"/>
      <c r="B9" s="406"/>
      <c r="C9" s="406"/>
      <c r="D9" s="406"/>
      <c r="E9" s="406"/>
      <c r="F9" s="407"/>
      <c r="G9" s="280"/>
      <c r="H9" s="153"/>
      <c r="I9" s="5" t="s">
        <v>9</v>
      </c>
      <c r="J9" s="21" t="s">
        <v>10</v>
      </c>
      <c r="K9" s="4" t="s">
        <v>9</v>
      </c>
      <c r="L9" s="159" t="s">
        <v>10</v>
      </c>
      <c r="M9" s="5" t="s">
        <v>9</v>
      </c>
      <c r="N9" s="160" t="s">
        <v>10</v>
      </c>
      <c r="O9" s="5" t="s">
        <v>9</v>
      </c>
      <c r="P9" s="4" t="s">
        <v>10</v>
      </c>
      <c r="Q9" s="5" t="s">
        <v>9</v>
      </c>
      <c r="R9" s="5" t="s">
        <v>10</v>
      </c>
      <c r="S9" s="5" t="s">
        <v>9</v>
      </c>
      <c r="T9" s="5" t="s">
        <v>10</v>
      </c>
      <c r="U9" s="4" t="s">
        <v>9</v>
      </c>
      <c r="V9" s="5" t="s">
        <v>10</v>
      </c>
      <c r="W9" s="5" t="s">
        <v>9</v>
      </c>
      <c r="X9" s="5" t="s">
        <v>10</v>
      </c>
      <c r="Y9" s="5" t="s">
        <v>9</v>
      </c>
      <c r="Z9" s="4" t="s">
        <v>10</v>
      </c>
      <c r="AA9" s="5" t="s">
        <v>9</v>
      </c>
      <c r="AB9" s="160" t="s">
        <v>10</v>
      </c>
      <c r="AC9" s="5" t="s">
        <v>9</v>
      </c>
      <c r="AD9" s="5" t="s">
        <v>10</v>
      </c>
    </row>
    <row r="10" spans="1:30" x14ac:dyDescent="0.2">
      <c r="A10" s="221" t="s">
        <v>634</v>
      </c>
      <c r="B10" s="190"/>
      <c r="C10" s="190"/>
      <c r="D10" s="190"/>
      <c r="E10" s="190"/>
      <c r="F10" s="65"/>
      <c r="G10" s="144" t="s">
        <v>635</v>
      </c>
      <c r="H10" s="67"/>
      <c r="I10" s="12">
        <f t="shared" ref="I10:AB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si="0"/>
        <v>0</v>
      </c>
      <c r="T10" s="12">
        <f t="shared" si="0"/>
        <v>0</v>
      </c>
      <c r="U10" s="12">
        <f t="shared" si="0"/>
        <v>0</v>
      </c>
      <c r="V10" s="12">
        <f t="shared" si="0"/>
        <v>0</v>
      </c>
      <c r="W10" s="12">
        <f t="shared" si="0"/>
        <v>0</v>
      </c>
      <c r="X10" s="12">
        <f t="shared" si="0"/>
        <v>0</v>
      </c>
      <c r="Y10" s="12">
        <f t="shared" si="0"/>
        <v>0</v>
      </c>
      <c r="Z10" s="12">
        <f t="shared" si="0"/>
        <v>0</v>
      </c>
      <c r="AA10" s="12">
        <f t="shared" si="0"/>
        <v>0</v>
      </c>
      <c r="AB10" s="12">
        <f t="shared" si="0"/>
        <v>0</v>
      </c>
      <c r="AC10" s="12">
        <f t="shared" ref="AC10:AC20" si="1">SUM(I10,K10,M10,O10,Q10,S10,U10,-W10,-Y10)</f>
        <v>0</v>
      </c>
      <c r="AD10" s="12">
        <f t="shared" ref="AD10:AD45" si="2">SUM(J10,L10,N10,P10,R10,T10,V10,-X10,-Z10)</f>
        <v>0</v>
      </c>
    </row>
    <row r="11" spans="1:30" x14ac:dyDescent="0.2">
      <c r="A11" s="222" t="s">
        <v>265</v>
      </c>
      <c r="B11" s="190" t="s">
        <v>636</v>
      </c>
      <c r="C11" s="190"/>
      <c r="D11" s="190"/>
      <c r="E11" s="206"/>
      <c r="F11" s="65"/>
      <c r="G11" s="144" t="s">
        <v>637</v>
      </c>
      <c r="H11" s="67"/>
      <c r="I11" s="12">
        <f t="shared" ref="I11:AB11" si="3">SUM(I12,I13,I14)</f>
        <v>0</v>
      </c>
      <c r="J11" s="12">
        <f t="shared" si="3"/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1"/>
        <v>0</v>
      </c>
      <c r="AD11" s="12">
        <f t="shared" si="2"/>
        <v>0</v>
      </c>
    </row>
    <row r="12" spans="1:30" x14ac:dyDescent="0.2">
      <c r="A12" s="222"/>
      <c r="B12" s="190" t="s">
        <v>273</v>
      </c>
      <c r="C12" s="190" t="s">
        <v>20</v>
      </c>
      <c r="D12" s="190"/>
      <c r="E12" s="206"/>
      <c r="F12" s="65"/>
      <c r="G12" s="144" t="s">
        <v>638</v>
      </c>
      <c r="H12" s="67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12">
        <f t="shared" si="1"/>
        <v>0</v>
      </c>
      <c r="AD12" s="12">
        <f t="shared" si="2"/>
        <v>0</v>
      </c>
    </row>
    <row r="13" spans="1:30" x14ac:dyDescent="0.2">
      <c r="A13" s="222"/>
      <c r="B13" s="190" t="s">
        <v>275</v>
      </c>
      <c r="C13" s="190" t="s">
        <v>455</v>
      </c>
      <c r="D13" s="190"/>
      <c r="E13" s="206"/>
      <c r="F13" s="65"/>
      <c r="G13" s="144" t="s">
        <v>639</v>
      </c>
      <c r="H13" s="67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12">
        <f t="shared" si="1"/>
        <v>0</v>
      </c>
      <c r="AD13" s="12">
        <f t="shared" si="2"/>
        <v>0</v>
      </c>
    </row>
    <row r="14" spans="1:30" x14ac:dyDescent="0.2">
      <c r="A14" s="222"/>
      <c r="B14" s="190" t="s">
        <v>277</v>
      </c>
      <c r="C14" s="190" t="s">
        <v>26</v>
      </c>
      <c r="D14" s="190"/>
      <c r="E14" s="206"/>
      <c r="F14" s="65"/>
      <c r="G14" s="144" t="s">
        <v>640</v>
      </c>
      <c r="H14" s="67"/>
      <c r="I14" s="12">
        <f t="shared" ref="I14:AB14" si="4">SUM(I15,I16,I17)</f>
        <v>0</v>
      </c>
      <c r="J14" s="12">
        <f t="shared" si="4"/>
        <v>0</v>
      </c>
      <c r="K14" s="12">
        <f t="shared" si="4"/>
        <v>0</v>
      </c>
      <c r="L14" s="12">
        <f t="shared" si="4"/>
        <v>0</v>
      </c>
      <c r="M14" s="12">
        <f t="shared" si="4"/>
        <v>0</v>
      </c>
      <c r="N14" s="12">
        <f t="shared" si="4"/>
        <v>0</v>
      </c>
      <c r="O14" s="12">
        <f t="shared" si="4"/>
        <v>0</v>
      </c>
      <c r="P14" s="12">
        <f t="shared" si="4"/>
        <v>0</v>
      </c>
      <c r="Q14" s="12">
        <f t="shared" si="4"/>
        <v>0</v>
      </c>
      <c r="R14" s="12">
        <f t="shared" si="4"/>
        <v>0</v>
      </c>
      <c r="S14" s="12">
        <f t="shared" si="4"/>
        <v>0</v>
      </c>
      <c r="T14" s="12">
        <f t="shared" si="4"/>
        <v>0</v>
      </c>
      <c r="U14" s="12">
        <f t="shared" si="4"/>
        <v>0</v>
      </c>
      <c r="V14" s="12">
        <f t="shared" si="4"/>
        <v>0</v>
      </c>
      <c r="W14" s="12">
        <f t="shared" si="4"/>
        <v>0</v>
      </c>
      <c r="X14" s="12">
        <f t="shared" si="4"/>
        <v>0</v>
      </c>
      <c r="Y14" s="12">
        <f t="shared" si="4"/>
        <v>0</v>
      </c>
      <c r="Z14" s="12">
        <f t="shared" si="4"/>
        <v>0</v>
      </c>
      <c r="AA14" s="12">
        <f t="shared" si="4"/>
        <v>0</v>
      </c>
      <c r="AB14" s="12">
        <f t="shared" si="4"/>
        <v>0</v>
      </c>
      <c r="AC14" s="12">
        <f t="shared" si="1"/>
        <v>0</v>
      </c>
      <c r="AD14" s="12">
        <f t="shared" si="2"/>
        <v>0</v>
      </c>
    </row>
    <row r="15" spans="1:30" x14ac:dyDescent="0.2">
      <c r="A15" s="222"/>
      <c r="B15" s="190"/>
      <c r="C15" s="193" t="s">
        <v>28</v>
      </c>
      <c r="D15" s="190" t="s">
        <v>29</v>
      </c>
      <c r="E15" s="206"/>
      <c r="F15" s="65"/>
      <c r="G15" s="144" t="s">
        <v>641</v>
      </c>
      <c r="H15" s="67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12">
        <f t="shared" si="1"/>
        <v>0</v>
      </c>
      <c r="AD15" s="12">
        <f t="shared" si="2"/>
        <v>0</v>
      </c>
    </row>
    <row r="16" spans="1:30" x14ac:dyDescent="0.2">
      <c r="A16" s="222"/>
      <c r="B16" s="190"/>
      <c r="C16" s="193" t="s">
        <v>31</v>
      </c>
      <c r="D16" s="190" t="s">
        <v>32</v>
      </c>
      <c r="E16" s="206"/>
      <c r="F16" s="65"/>
      <c r="G16" s="144" t="s">
        <v>642</v>
      </c>
      <c r="H16" s="67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12">
        <f t="shared" si="1"/>
        <v>0</v>
      </c>
      <c r="AD16" s="12">
        <f t="shared" si="2"/>
        <v>0</v>
      </c>
    </row>
    <row r="17" spans="1:30" x14ac:dyDescent="0.2">
      <c r="A17" s="222"/>
      <c r="B17" s="190"/>
      <c r="C17" s="193" t="s">
        <v>34</v>
      </c>
      <c r="D17" s="190" t="s">
        <v>278</v>
      </c>
      <c r="E17" s="206"/>
      <c r="F17" s="65"/>
      <c r="G17" s="144" t="s">
        <v>643</v>
      </c>
      <c r="H17" s="67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12">
        <f t="shared" si="1"/>
        <v>0</v>
      </c>
      <c r="AD17" s="12">
        <f t="shared" si="2"/>
        <v>0</v>
      </c>
    </row>
    <row r="18" spans="1:30" x14ac:dyDescent="0.2">
      <c r="A18" s="222" t="s">
        <v>31</v>
      </c>
      <c r="B18" s="190" t="s">
        <v>644</v>
      </c>
      <c r="C18" s="190"/>
      <c r="D18" s="190"/>
      <c r="E18" s="206"/>
      <c r="F18" s="65"/>
      <c r="G18" s="144" t="s">
        <v>645</v>
      </c>
      <c r="H18" s="67"/>
      <c r="I18" s="162">
        <f t="shared" ref="I18:AB18" si="5">I19+I20</f>
        <v>0</v>
      </c>
      <c r="J18" s="162">
        <f t="shared" si="5"/>
        <v>0</v>
      </c>
      <c r="K18" s="162">
        <f t="shared" si="5"/>
        <v>0</v>
      </c>
      <c r="L18" s="162">
        <f t="shared" si="5"/>
        <v>0</v>
      </c>
      <c r="M18" s="162">
        <f t="shared" si="5"/>
        <v>0</v>
      </c>
      <c r="N18" s="162">
        <f t="shared" si="5"/>
        <v>0</v>
      </c>
      <c r="O18" s="162">
        <f t="shared" si="5"/>
        <v>0</v>
      </c>
      <c r="P18" s="162">
        <f t="shared" si="5"/>
        <v>0</v>
      </c>
      <c r="Q18" s="162">
        <f t="shared" si="5"/>
        <v>0</v>
      </c>
      <c r="R18" s="162">
        <f t="shared" si="5"/>
        <v>0</v>
      </c>
      <c r="S18" s="162">
        <f t="shared" si="5"/>
        <v>0</v>
      </c>
      <c r="T18" s="162">
        <f t="shared" si="5"/>
        <v>0</v>
      </c>
      <c r="U18" s="162">
        <f t="shared" si="5"/>
        <v>0</v>
      </c>
      <c r="V18" s="162">
        <f t="shared" si="5"/>
        <v>0</v>
      </c>
      <c r="W18" s="162">
        <f t="shared" si="5"/>
        <v>0</v>
      </c>
      <c r="X18" s="162">
        <f t="shared" si="5"/>
        <v>0</v>
      </c>
      <c r="Y18" s="162">
        <f t="shared" si="5"/>
        <v>0</v>
      </c>
      <c r="Z18" s="162">
        <f t="shared" si="5"/>
        <v>0</v>
      </c>
      <c r="AA18" s="162">
        <f t="shared" si="5"/>
        <v>0</v>
      </c>
      <c r="AB18" s="162">
        <f t="shared" si="5"/>
        <v>0</v>
      </c>
      <c r="AC18" s="12">
        <f t="shared" si="1"/>
        <v>0</v>
      </c>
      <c r="AD18" s="12">
        <f t="shared" si="2"/>
        <v>0</v>
      </c>
    </row>
    <row r="19" spans="1:30" x14ac:dyDescent="0.2">
      <c r="A19" s="222"/>
      <c r="B19" s="190" t="s">
        <v>273</v>
      </c>
      <c r="C19" s="190" t="s">
        <v>646</v>
      </c>
      <c r="D19" s="190"/>
      <c r="E19" s="206"/>
      <c r="F19" s="65"/>
      <c r="G19" s="144" t="s">
        <v>647</v>
      </c>
      <c r="H19" s="67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2">
        <f t="shared" si="1"/>
        <v>0</v>
      </c>
      <c r="AD19" s="12">
        <f t="shared" si="2"/>
        <v>0</v>
      </c>
    </row>
    <row r="20" spans="1:30" x14ac:dyDescent="0.2">
      <c r="A20" s="222"/>
      <c r="B20" s="190" t="s">
        <v>648</v>
      </c>
      <c r="C20" s="190" t="s">
        <v>649</v>
      </c>
      <c r="D20" s="190"/>
      <c r="E20" s="206"/>
      <c r="F20" s="197"/>
      <c r="G20" s="144" t="s">
        <v>650</v>
      </c>
      <c r="H20" s="67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2">
        <f t="shared" si="1"/>
        <v>0</v>
      </c>
      <c r="AD20" s="12">
        <f t="shared" si="2"/>
        <v>0</v>
      </c>
    </row>
    <row r="21" spans="1:30" x14ac:dyDescent="0.2">
      <c r="A21" s="222" t="s">
        <v>34</v>
      </c>
      <c r="B21" s="387" t="s">
        <v>835</v>
      </c>
      <c r="C21" s="387"/>
      <c r="D21" s="387"/>
      <c r="E21" s="387"/>
      <c r="F21" s="388"/>
      <c r="G21" s="266" t="s">
        <v>651</v>
      </c>
      <c r="H21" s="67"/>
      <c r="I21" s="162">
        <f t="shared" ref="I21:AB21" si="6">I22+I23</f>
        <v>0</v>
      </c>
      <c r="J21" s="162">
        <f t="shared" si="6"/>
        <v>0</v>
      </c>
      <c r="K21" s="162">
        <f t="shared" si="6"/>
        <v>0</v>
      </c>
      <c r="L21" s="162">
        <f t="shared" si="6"/>
        <v>0</v>
      </c>
      <c r="M21" s="162">
        <f t="shared" si="6"/>
        <v>0</v>
      </c>
      <c r="N21" s="162">
        <f t="shared" si="6"/>
        <v>0</v>
      </c>
      <c r="O21" s="162">
        <f t="shared" si="6"/>
        <v>0</v>
      </c>
      <c r="P21" s="162">
        <f t="shared" si="6"/>
        <v>0</v>
      </c>
      <c r="Q21" s="162">
        <f t="shared" si="6"/>
        <v>0</v>
      </c>
      <c r="R21" s="162">
        <f t="shared" si="6"/>
        <v>0</v>
      </c>
      <c r="S21" s="162">
        <f t="shared" si="6"/>
        <v>0</v>
      </c>
      <c r="T21" s="162">
        <f t="shared" si="6"/>
        <v>0</v>
      </c>
      <c r="U21" s="162">
        <f t="shared" si="6"/>
        <v>0</v>
      </c>
      <c r="V21" s="162">
        <f t="shared" si="6"/>
        <v>0</v>
      </c>
      <c r="W21" s="162">
        <f t="shared" si="6"/>
        <v>0</v>
      </c>
      <c r="X21" s="162">
        <f t="shared" si="6"/>
        <v>0</v>
      </c>
      <c r="Y21" s="162">
        <f t="shared" si="6"/>
        <v>0</v>
      </c>
      <c r="Z21" s="162">
        <f t="shared" si="6"/>
        <v>0</v>
      </c>
      <c r="AA21" s="162">
        <f t="shared" si="6"/>
        <v>0</v>
      </c>
      <c r="AB21" s="162">
        <f t="shared" si="6"/>
        <v>0</v>
      </c>
      <c r="AC21" s="12">
        <f t="shared" ref="AC21:AD23" si="7">SUM(I21,K21,M21,O21,Q21,S21,U21,-W21,-Y21)</f>
        <v>0</v>
      </c>
      <c r="AD21" s="12">
        <f t="shared" si="7"/>
        <v>0</v>
      </c>
    </row>
    <row r="22" spans="1:30" x14ac:dyDescent="0.2">
      <c r="A22" s="222"/>
      <c r="B22" s="268" t="s">
        <v>273</v>
      </c>
      <c r="C22" s="387" t="s">
        <v>684</v>
      </c>
      <c r="D22" s="387"/>
      <c r="E22" s="387"/>
      <c r="F22" s="388"/>
      <c r="G22" s="269" t="s">
        <v>836</v>
      </c>
      <c r="H22" s="67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2">
        <f t="shared" si="7"/>
        <v>0</v>
      </c>
      <c r="AD22" s="12">
        <f t="shared" si="7"/>
        <v>0</v>
      </c>
    </row>
    <row r="23" spans="1:30" x14ac:dyDescent="0.2">
      <c r="A23" s="222"/>
      <c r="B23" s="268" t="s">
        <v>275</v>
      </c>
      <c r="C23" s="387" t="s">
        <v>837</v>
      </c>
      <c r="D23" s="387"/>
      <c r="E23" s="387"/>
      <c r="F23" s="388"/>
      <c r="G23" s="269" t="s">
        <v>838</v>
      </c>
      <c r="H23" s="67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2">
        <f t="shared" si="7"/>
        <v>0</v>
      </c>
      <c r="AD23" s="12">
        <f t="shared" si="7"/>
        <v>0</v>
      </c>
    </row>
    <row r="24" spans="1:30" x14ac:dyDescent="0.2">
      <c r="A24" s="222" t="s">
        <v>680</v>
      </c>
      <c r="B24" s="190" t="s">
        <v>652</v>
      </c>
      <c r="C24" s="190"/>
      <c r="D24" s="190"/>
      <c r="E24" s="206"/>
      <c r="F24" s="65"/>
      <c r="G24" s="144" t="s">
        <v>653</v>
      </c>
      <c r="H24" s="67"/>
      <c r="I24" s="162">
        <f t="shared" ref="I24:AB24" si="8">I25+I26</f>
        <v>0</v>
      </c>
      <c r="J24" s="162">
        <f t="shared" si="8"/>
        <v>0</v>
      </c>
      <c r="K24" s="162">
        <f t="shared" si="8"/>
        <v>0</v>
      </c>
      <c r="L24" s="162">
        <f t="shared" si="8"/>
        <v>0</v>
      </c>
      <c r="M24" s="162">
        <f t="shared" si="8"/>
        <v>0</v>
      </c>
      <c r="N24" s="162">
        <f t="shared" si="8"/>
        <v>0</v>
      </c>
      <c r="O24" s="162">
        <f t="shared" si="8"/>
        <v>0</v>
      </c>
      <c r="P24" s="162">
        <f t="shared" si="8"/>
        <v>0</v>
      </c>
      <c r="Q24" s="162">
        <f t="shared" si="8"/>
        <v>0</v>
      </c>
      <c r="R24" s="162">
        <f t="shared" si="8"/>
        <v>0</v>
      </c>
      <c r="S24" s="162">
        <f t="shared" si="8"/>
        <v>0</v>
      </c>
      <c r="T24" s="162">
        <f t="shared" si="8"/>
        <v>0</v>
      </c>
      <c r="U24" s="162">
        <f t="shared" si="8"/>
        <v>0</v>
      </c>
      <c r="V24" s="162">
        <f t="shared" si="8"/>
        <v>0</v>
      </c>
      <c r="W24" s="162">
        <f t="shared" si="8"/>
        <v>0</v>
      </c>
      <c r="X24" s="162">
        <f t="shared" si="8"/>
        <v>0</v>
      </c>
      <c r="Y24" s="162">
        <f t="shared" si="8"/>
        <v>0</v>
      </c>
      <c r="Z24" s="162">
        <f t="shared" si="8"/>
        <v>0</v>
      </c>
      <c r="AA24" s="162">
        <f t="shared" si="8"/>
        <v>0</v>
      </c>
      <c r="AB24" s="162">
        <f t="shared" si="8"/>
        <v>0</v>
      </c>
      <c r="AC24" s="12">
        <f t="shared" ref="AC24:AC45" si="9">SUM(I24,K24,M24,O24,Q24,S24,U24,-W24,-Y24)</f>
        <v>0</v>
      </c>
      <c r="AD24" s="12">
        <f t="shared" si="2"/>
        <v>0</v>
      </c>
    </row>
    <row r="25" spans="1:30" x14ac:dyDescent="0.2">
      <c r="A25" s="222"/>
      <c r="B25" s="190" t="s">
        <v>273</v>
      </c>
      <c r="C25" s="190" t="s">
        <v>839</v>
      </c>
      <c r="D25" s="190"/>
      <c r="E25" s="206"/>
      <c r="F25" s="65"/>
      <c r="G25" s="144" t="s">
        <v>654</v>
      </c>
      <c r="H25" s="67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2">
        <f t="shared" si="9"/>
        <v>0</v>
      </c>
      <c r="AD25" s="12">
        <f t="shared" si="2"/>
        <v>0</v>
      </c>
    </row>
    <row r="26" spans="1:30" x14ac:dyDescent="0.2">
      <c r="A26" s="222"/>
      <c r="B26" s="190" t="s">
        <v>648</v>
      </c>
      <c r="C26" s="190" t="s">
        <v>840</v>
      </c>
      <c r="D26" s="190"/>
      <c r="E26" s="206"/>
      <c r="F26" s="65"/>
      <c r="G26" s="144" t="s">
        <v>655</v>
      </c>
      <c r="H26" s="67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2">
        <f t="shared" si="9"/>
        <v>0</v>
      </c>
      <c r="AD26" s="12">
        <f t="shared" si="2"/>
        <v>0</v>
      </c>
    </row>
    <row r="27" spans="1:30" x14ac:dyDescent="0.2">
      <c r="A27" s="222" t="s">
        <v>792</v>
      </c>
      <c r="B27" s="190" t="s">
        <v>806</v>
      </c>
      <c r="C27" s="190"/>
      <c r="D27" s="190"/>
      <c r="E27" s="206"/>
      <c r="F27" s="65"/>
      <c r="G27" s="144" t="s">
        <v>657</v>
      </c>
      <c r="H27" s="67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12">
        <f t="shared" si="9"/>
        <v>0</v>
      </c>
      <c r="AD27" s="12">
        <f t="shared" si="2"/>
        <v>0</v>
      </c>
    </row>
    <row r="28" spans="1:30" x14ac:dyDescent="0.2">
      <c r="A28" s="222" t="s">
        <v>656</v>
      </c>
      <c r="B28" s="190" t="s">
        <v>659</v>
      </c>
      <c r="C28" s="190"/>
      <c r="D28" s="190"/>
      <c r="E28" s="206"/>
      <c r="F28" s="65"/>
      <c r="G28" s="144" t="s">
        <v>660</v>
      </c>
      <c r="H28" s="67"/>
      <c r="I28" s="12">
        <f t="shared" ref="I28:AB28" si="10">SUM(I29,I30)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10"/>
        <v>0</v>
      </c>
      <c r="T28" s="12">
        <f t="shared" si="10"/>
        <v>0</v>
      </c>
      <c r="U28" s="12">
        <f t="shared" si="10"/>
        <v>0</v>
      </c>
      <c r="V28" s="12">
        <f t="shared" si="10"/>
        <v>0</v>
      </c>
      <c r="W28" s="12">
        <f t="shared" si="10"/>
        <v>0</v>
      </c>
      <c r="X28" s="12">
        <f t="shared" si="10"/>
        <v>0</v>
      </c>
      <c r="Y28" s="12">
        <f t="shared" si="10"/>
        <v>0</v>
      </c>
      <c r="Z28" s="12">
        <f t="shared" si="10"/>
        <v>0</v>
      </c>
      <c r="AA28" s="12">
        <f t="shared" si="10"/>
        <v>0</v>
      </c>
      <c r="AB28" s="12">
        <f t="shared" si="10"/>
        <v>0</v>
      </c>
      <c r="AC28" s="12">
        <f t="shared" si="9"/>
        <v>0</v>
      </c>
      <c r="AD28" s="12">
        <f t="shared" si="2"/>
        <v>0</v>
      </c>
    </row>
    <row r="29" spans="1:30" x14ac:dyDescent="0.2">
      <c r="A29" s="222"/>
      <c r="B29" s="190" t="s">
        <v>273</v>
      </c>
      <c r="C29" s="190" t="s">
        <v>51</v>
      </c>
      <c r="D29" s="190"/>
      <c r="E29" s="206"/>
      <c r="F29" s="65"/>
      <c r="G29" s="144" t="s">
        <v>661</v>
      </c>
      <c r="H29" s="67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12">
        <f t="shared" si="9"/>
        <v>0</v>
      </c>
      <c r="AD29" s="12">
        <f t="shared" si="2"/>
        <v>0</v>
      </c>
    </row>
    <row r="30" spans="1:30" x14ac:dyDescent="0.2">
      <c r="A30" s="222"/>
      <c r="B30" s="190" t="s">
        <v>275</v>
      </c>
      <c r="C30" s="190" t="s">
        <v>278</v>
      </c>
      <c r="D30" s="190"/>
      <c r="E30" s="206"/>
      <c r="F30" s="65"/>
      <c r="G30" s="144" t="s">
        <v>662</v>
      </c>
      <c r="H30" s="67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12">
        <f t="shared" si="9"/>
        <v>0</v>
      </c>
      <c r="AD30" s="12">
        <f t="shared" si="2"/>
        <v>0</v>
      </c>
    </row>
    <row r="31" spans="1:30" x14ac:dyDescent="0.2">
      <c r="A31" s="222" t="s">
        <v>658</v>
      </c>
      <c r="B31" s="379" t="s">
        <v>807</v>
      </c>
      <c r="C31" s="416"/>
      <c r="D31" s="416"/>
      <c r="E31" s="416"/>
      <c r="F31" s="416"/>
      <c r="G31" s="144" t="s">
        <v>664</v>
      </c>
      <c r="H31" s="67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12">
        <f t="shared" si="9"/>
        <v>0</v>
      </c>
      <c r="AD31" s="12">
        <f t="shared" si="2"/>
        <v>0</v>
      </c>
    </row>
    <row r="32" spans="1:30" x14ac:dyDescent="0.2">
      <c r="A32" s="222" t="s">
        <v>663</v>
      </c>
      <c r="B32" s="190" t="s">
        <v>845</v>
      </c>
      <c r="C32" s="190"/>
      <c r="D32" s="190"/>
      <c r="E32" s="206"/>
      <c r="F32" s="65"/>
      <c r="G32" s="144" t="s">
        <v>666</v>
      </c>
      <c r="H32" s="67"/>
      <c r="I32" s="12">
        <f>SUM(I33,I34,I37,I38)</f>
        <v>0</v>
      </c>
      <c r="J32" s="12">
        <f t="shared" ref="J32:AB32" si="11">SUM(J33,J34,J37,J38)</f>
        <v>0</v>
      </c>
      <c r="K32" s="12">
        <f t="shared" si="11"/>
        <v>0</v>
      </c>
      <c r="L32" s="12">
        <f t="shared" si="11"/>
        <v>0</v>
      </c>
      <c r="M32" s="12">
        <f t="shared" si="11"/>
        <v>0</v>
      </c>
      <c r="N32" s="12">
        <f t="shared" si="11"/>
        <v>0</v>
      </c>
      <c r="O32" s="12">
        <f t="shared" si="11"/>
        <v>0</v>
      </c>
      <c r="P32" s="12">
        <f t="shared" si="11"/>
        <v>0</v>
      </c>
      <c r="Q32" s="12">
        <f t="shared" si="11"/>
        <v>0</v>
      </c>
      <c r="R32" s="12">
        <f t="shared" si="11"/>
        <v>0</v>
      </c>
      <c r="S32" s="12">
        <f t="shared" si="11"/>
        <v>0</v>
      </c>
      <c r="T32" s="12">
        <f t="shared" si="11"/>
        <v>0</v>
      </c>
      <c r="U32" s="12">
        <f t="shared" si="11"/>
        <v>0</v>
      </c>
      <c r="V32" s="12">
        <f t="shared" si="11"/>
        <v>0</v>
      </c>
      <c r="W32" s="12">
        <f t="shared" si="11"/>
        <v>0</v>
      </c>
      <c r="X32" s="12">
        <f t="shared" si="11"/>
        <v>0</v>
      </c>
      <c r="Y32" s="12">
        <f t="shared" si="11"/>
        <v>0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9"/>
        <v>0</v>
      </c>
      <c r="AD32" s="12">
        <f t="shared" si="2"/>
        <v>0</v>
      </c>
    </row>
    <row r="33" spans="1:30" x14ac:dyDescent="0.2">
      <c r="A33" s="222"/>
      <c r="B33" s="190" t="s">
        <v>273</v>
      </c>
      <c r="C33" s="190" t="s">
        <v>667</v>
      </c>
      <c r="D33" s="190"/>
      <c r="E33" s="206"/>
      <c r="F33" s="65"/>
      <c r="G33" s="144" t="s">
        <v>668</v>
      </c>
      <c r="H33" s="67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12">
        <f t="shared" si="9"/>
        <v>0</v>
      </c>
      <c r="AD33" s="12">
        <f t="shared" si="2"/>
        <v>0</v>
      </c>
    </row>
    <row r="34" spans="1:30" x14ac:dyDescent="0.2">
      <c r="A34" s="222"/>
      <c r="B34" s="190" t="s">
        <v>275</v>
      </c>
      <c r="C34" s="190" t="s">
        <v>844</v>
      </c>
      <c r="D34" s="190"/>
      <c r="E34" s="206"/>
      <c r="F34" s="65"/>
      <c r="G34" s="144" t="s">
        <v>670</v>
      </c>
      <c r="H34" s="67"/>
      <c r="I34" s="68">
        <f>I35+I36</f>
        <v>0</v>
      </c>
      <c r="J34" s="68">
        <f t="shared" ref="J34:AB34" si="12">J35+J36</f>
        <v>0</v>
      </c>
      <c r="K34" s="68">
        <f t="shared" si="12"/>
        <v>0</v>
      </c>
      <c r="L34" s="68">
        <f t="shared" si="12"/>
        <v>0</v>
      </c>
      <c r="M34" s="68">
        <f t="shared" si="12"/>
        <v>0</v>
      </c>
      <c r="N34" s="68">
        <f t="shared" si="12"/>
        <v>0</v>
      </c>
      <c r="O34" s="68">
        <f t="shared" si="12"/>
        <v>0</v>
      </c>
      <c r="P34" s="68">
        <f t="shared" si="12"/>
        <v>0</v>
      </c>
      <c r="Q34" s="68">
        <f t="shared" si="12"/>
        <v>0</v>
      </c>
      <c r="R34" s="68">
        <f t="shared" si="12"/>
        <v>0</v>
      </c>
      <c r="S34" s="68">
        <f t="shared" si="12"/>
        <v>0</v>
      </c>
      <c r="T34" s="68">
        <f t="shared" si="12"/>
        <v>0</v>
      </c>
      <c r="U34" s="68">
        <f t="shared" si="12"/>
        <v>0</v>
      </c>
      <c r="V34" s="68">
        <f t="shared" si="12"/>
        <v>0</v>
      </c>
      <c r="W34" s="68">
        <f t="shared" si="12"/>
        <v>0</v>
      </c>
      <c r="X34" s="68">
        <f t="shared" si="12"/>
        <v>0</v>
      </c>
      <c r="Y34" s="68">
        <f t="shared" si="12"/>
        <v>0</v>
      </c>
      <c r="Z34" s="68">
        <f t="shared" si="12"/>
        <v>0</v>
      </c>
      <c r="AA34" s="68">
        <f t="shared" si="12"/>
        <v>0</v>
      </c>
      <c r="AB34" s="68">
        <f t="shared" si="12"/>
        <v>0</v>
      </c>
      <c r="AC34" s="68">
        <f t="shared" si="9"/>
        <v>0</v>
      </c>
      <c r="AD34" s="68">
        <f>SUM(J34,L34,N34,P34,R34,T34,V34,-X34,-Z34)</f>
        <v>0</v>
      </c>
    </row>
    <row r="35" spans="1:30" x14ac:dyDescent="0.2">
      <c r="A35" s="270"/>
      <c r="B35" s="271"/>
      <c r="C35" s="190" t="s">
        <v>28</v>
      </c>
      <c r="D35" s="190" t="s">
        <v>669</v>
      </c>
      <c r="E35" s="190"/>
      <c r="F35" s="190"/>
      <c r="G35" s="274" t="s">
        <v>841</v>
      </c>
      <c r="H35" s="272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12">
        <f t="shared" si="9"/>
        <v>0</v>
      </c>
      <c r="AD35" s="12">
        <f>SUM(J35,L35,N35,P35,R35,T35,V35,-X35,-Z35)</f>
        <v>0</v>
      </c>
    </row>
    <row r="36" spans="1:30" x14ac:dyDescent="0.2">
      <c r="A36" s="270"/>
      <c r="B36" s="271"/>
      <c r="C36" s="190" t="s">
        <v>31</v>
      </c>
      <c r="D36" s="190" t="s">
        <v>842</v>
      </c>
      <c r="E36" s="190"/>
      <c r="F36" s="190"/>
      <c r="G36" s="274" t="s">
        <v>843</v>
      </c>
      <c r="H36" s="272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12">
        <f t="shared" si="9"/>
        <v>0</v>
      </c>
      <c r="AD36" s="12">
        <f>SUM(J36,L36,N36,P36,R36,T36,V36,-X36,-Z36)</f>
        <v>0</v>
      </c>
    </row>
    <row r="37" spans="1:30" x14ac:dyDescent="0.2">
      <c r="A37" s="222"/>
      <c r="B37" s="267" t="s">
        <v>277</v>
      </c>
      <c r="C37" s="264" t="s">
        <v>846</v>
      </c>
      <c r="D37" s="264"/>
      <c r="E37" s="264"/>
      <c r="F37" s="265"/>
      <c r="G37" s="266" t="s">
        <v>834</v>
      </c>
      <c r="H37" s="67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12">
        <f t="shared" si="9"/>
        <v>0</v>
      </c>
      <c r="AD37" s="12">
        <f>SUM(J37,L37,N37,P37,R37,T37,V37,-X37,-Z37)</f>
        <v>0</v>
      </c>
    </row>
    <row r="38" spans="1:30" x14ac:dyDescent="0.2">
      <c r="A38" s="222"/>
      <c r="B38" s="190" t="s">
        <v>833</v>
      </c>
      <c r="C38" s="190" t="s">
        <v>72</v>
      </c>
      <c r="D38" s="190"/>
      <c r="E38" s="206"/>
      <c r="F38" s="65"/>
      <c r="G38" s="144" t="s">
        <v>671</v>
      </c>
      <c r="H38" s="67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12">
        <f t="shared" si="9"/>
        <v>0</v>
      </c>
      <c r="AD38" s="12">
        <f t="shared" si="2"/>
        <v>0</v>
      </c>
    </row>
    <row r="39" spans="1:30" x14ac:dyDescent="0.2">
      <c r="A39" s="222" t="s">
        <v>665</v>
      </c>
      <c r="B39" s="190" t="s">
        <v>672</v>
      </c>
      <c r="C39" s="190"/>
      <c r="D39" s="190"/>
      <c r="E39" s="206"/>
      <c r="F39" s="65"/>
      <c r="G39" s="144" t="s">
        <v>673</v>
      </c>
      <c r="H39" s="67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12">
        <f t="shared" si="9"/>
        <v>0</v>
      </c>
      <c r="AD39" s="12">
        <f t="shared" si="2"/>
        <v>0</v>
      </c>
    </row>
    <row r="40" spans="1:30" x14ac:dyDescent="0.2">
      <c r="A40" s="381" t="s">
        <v>674</v>
      </c>
      <c r="B40" s="284"/>
      <c r="C40" s="284"/>
      <c r="D40" s="284"/>
      <c r="E40" s="284"/>
      <c r="F40" s="284"/>
      <c r="G40" s="144" t="s">
        <v>675</v>
      </c>
      <c r="H40" s="67"/>
      <c r="I40" s="12">
        <f t="shared" ref="I40:AB40" si="13">SUM(I41,I42,I43,I44)</f>
        <v>0</v>
      </c>
      <c r="J40" s="12">
        <f t="shared" si="13"/>
        <v>0</v>
      </c>
      <c r="K40" s="12">
        <f t="shared" si="13"/>
        <v>0</v>
      </c>
      <c r="L40" s="12">
        <f t="shared" si="13"/>
        <v>0</v>
      </c>
      <c r="M40" s="12">
        <f t="shared" si="13"/>
        <v>0</v>
      </c>
      <c r="N40" s="12">
        <f t="shared" si="13"/>
        <v>0</v>
      </c>
      <c r="O40" s="12">
        <f t="shared" si="13"/>
        <v>0</v>
      </c>
      <c r="P40" s="12">
        <f t="shared" si="13"/>
        <v>0</v>
      </c>
      <c r="Q40" s="12">
        <f t="shared" si="13"/>
        <v>0</v>
      </c>
      <c r="R40" s="12">
        <f t="shared" si="13"/>
        <v>0</v>
      </c>
      <c r="S40" s="12">
        <f t="shared" si="13"/>
        <v>0</v>
      </c>
      <c r="T40" s="12">
        <f t="shared" si="13"/>
        <v>0</v>
      </c>
      <c r="U40" s="12">
        <f t="shared" si="13"/>
        <v>0</v>
      </c>
      <c r="V40" s="12">
        <f t="shared" si="13"/>
        <v>0</v>
      </c>
      <c r="W40" s="12">
        <f t="shared" si="13"/>
        <v>0</v>
      </c>
      <c r="X40" s="12">
        <f t="shared" si="13"/>
        <v>0</v>
      </c>
      <c r="Y40" s="12">
        <f t="shared" si="13"/>
        <v>0</v>
      </c>
      <c r="Z40" s="12">
        <f t="shared" si="13"/>
        <v>0</v>
      </c>
      <c r="AA40" s="12">
        <f t="shared" si="13"/>
        <v>0</v>
      </c>
      <c r="AB40" s="12">
        <f t="shared" si="13"/>
        <v>0</v>
      </c>
      <c r="AC40" s="12">
        <f t="shared" si="9"/>
        <v>0</v>
      </c>
      <c r="AD40" s="12">
        <f t="shared" si="2"/>
        <v>0</v>
      </c>
    </row>
    <row r="41" spans="1:30" x14ac:dyDescent="0.2">
      <c r="A41" s="223" t="s">
        <v>28</v>
      </c>
      <c r="B41" s="378" t="s">
        <v>290</v>
      </c>
      <c r="C41" s="284"/>
      <c r="D41" s="284"/>
      <c r="E41" s="284"/>
      <c r="F41" s="284"/>
      <c r="G41" s="144" t="s">
        <v>676</v>
      </c>
      <c r="H41" s="67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12">
        <f t="shared" si="9"/>
        <v>0</v>
      </c>
      <c r="AD41" s="12">
        <f t="shared" si="2"/>
        <v>0</v>
      </c>
    </row>
    <row r="42" spans="1:30" x14ac:dyDescent="0.2">
      <c r="A42" s="223" t="s">
        <v>31</v>
      </c>
      <c r="B42" s="190" t="s">
        <v>292</v>
      </c>
      <c r="C42" s="198"/>
      <c r="D42" s="190"/>
      <c r="E42" s="190"/>
      <c r="F42" s="65"/>
      <c r="G42" s="144" t="s">
        <v>677</v>
      </c>
      <c r="H42" s="67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12">
        <f t="shared" si="9"/>
        <v>0</v>
      </c>
      <c r="AD42" s="12">
        <f t="shared" si="2"/>
        <v>0</v>
      </c>
    </row>
    <row r="43" spans="1:30" x14ac:dyDescent="0.2">
      <c r="A43" s="223" t="s">
        <v>34</v>
      </c>
      <c r="B43" s="190" t="s">
        <v>678</v>
      </c>
      <c r="C43" s="198"/>
      <c r="D43" s="190"/>
      <c r="E43" s="190"/>
      <c r="F43" s="65"/>
      <c r="G43" s="144" t="s">
        <v>679</v>
      </c>
      <c r="H43" s="67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12">
        <f t="shared" si="9"/>
        <v>0</v>
      </c>
      <c r="AD43" s="12">
        <f t="shared" si="2"/>
        <v>0</v>
      </c>
    </row>
    <row r="44" spans="1:30" x14ac:dyDescent="0.2">
      <c r="A44" s="223" t="s">
        <v>680</v>
      </c>
      <c r="B44" s="190" t="s">
        <v>681</v>
      </c>
      <c r="C44" s="198"/>
      <c r="D44" s="190"/>
      <c r="E44" s="190"/>
      <c r="F44" s="65"/>
      <c r="G44" s="144" t="s">
        <v>682</v>
      </c>
      <c r="H44" s="67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12">
        <f t="shared" si="9"/>
        <v>0</v>
      </c>
      <c r="AD44" s="12">
        <f t="shared" si="2"/>
        <v>0</v>
      </c>
    </row>
    <row r="45" spans="1:30" x14ac:dyDescent="0.2">
      <c r="A45" s="200" t="s">
        <v>501</v>
      </c>
      <c r="B45" s="65"/>
      <c r="C45" s="190"/>
      <c r="D45" s="190"/>
      <c r="E45" s="190"/>
      <c r="F45" s="190"/>
      <c r="G45" s="144" t="s">
        <v>683</v>
      </c>
      <c r="H45" s="67"/>
      <c r="I45" s="12">
        <f t="shared" ref="I45:AB45" si="14">SUM(I10,I40)</f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0</v>
      </c>
      <c r="X45" s="12">
        <f t="shared" si="14"/>
        <v>0</v>
      </c>
      <c r="Y45" s="12">
        <f t="shared" si="14"/>
        <v>0</v>
      </c>
      <c r="Z45" s="12">
        <f t="shared" si="14"/>
        <v>0</v>
      </c>
      <c r="AA45" s="12">
        <f t="shared" si="14"/>
        <v>0</v>
      </c>
      <c r="AB45" s="12">
        <f t="shared" si="14"/>
        <v>0</v>
      </c>
      <c r="AC45" s="12">
        <f t="shared" si="9"/>
        <v>0</v>
      </c>
      <c r="AD45" s="12">
        <f t="shared" si="2"/>
        <v>0</v>
      </c>
    </row>
    <row r="46" spans="1:30" x14ac:dyDescent="0.2">
      <c r="G46" s="166" t="s">
        <v>321</v>
      </c>
    </row>
  </sheetData>
  <sheetProtection password="90FB" sheet="1" objects="1" scenarios="1" selectLockedCells="1"/>
  <mergeCells count="24">
    <mergeCell ref="AC7:AD8"/>
    <mergeCell ref="Y7:Z8"/>
    <mergeCell ref="W7:X8"/>
    <mergeCell ref="C23:F23"/>
    <mergeCell ref="B31:F31"/>
    <mergeCell ref="B21:F21"/>
    <mergeCell ref="I7:J8"/>
    <mergeCell ref="A1:AD1"/>
    <mergeCell ref="A2:AD2"/>
    <mergeCell ref="A3:AD3"/>
    <mergeCell ref="A4:AD4"/>
    <mergeCell ref="U7:V8"/>
    <mergeCell ref="AA7:AB8"/>
    <mergeCell ref="Q8:R8"/>
    <mergeCell ref="M8:N8"/>
    <mergeCell ref="K7:T7"/>
    <mergeCell ref="S8:T8"/>
    <mergeCell ref="B41:F41"/>
    <mergeCell ref="A40:F40"/>
    <mergeCell ref="O8:P8"/>
    <mergeCell ref="A7:F9"/>
    <mergeCell ref="G7:G9"/>
    <mergeCell ref="C22:F22"/>
    <mergeCell ref="K8:L8"/>
  </mergeCells>
  <phoneticPr fontId="2" type="noConversion"/>
  <conditionalFormatting sqref="I29:AB31 I41:AB44 I25:AB27 I12:AB13 I15:AB17 I19:AB23 I33:AB33 I35:AB39">
    <cfRule type="cellIs" priority="2" stopIfTrue="1" operator="between">
      <formula>0</formula>
      <formula>99999999999999900</formula>
    </cfRule>
  </conditionalFormatting>
  <conditionalFormatting sqref="I35:AB36">
    <cfRule type="cellIs" priority="1" stopIfTrue="1" operator="between">
      <formula>0</formula>
      <formula>99999999999999900</formula>
    </cfRule>
  </conditionalFormatting>
  <dataValidations count="3">
    <dataValidation allowBlank="1" showInputMessage="1" sqref="AC41:AD44 I21:AB21 I45:AD45 I24:AB24 I40:AD40 I28:AD28 I32:AD32 AC29:AD31 I18:AB18 I14:AB14 I10:AB11 AC10:AD27 AC33:AD39"/>
    <dataValidation type="decimal" allowBlank="1" showInputMessage="1" showErrorMessage="1" errorTitle="Schedule 38A" error="Invalid Amount_x000a_" sqref="I41:AB44 I22:AB23 I25:AB27 I29:AB31 I19:AB20 I33:AB39">
      <formula1>0</formula1>
      <formula2>99999999999999900</formula2>
    </dataValidation>
    <dataValidation type="decimal" showInputMessage="1" showErrorMessage="1" errorTitle="Schedule 38A" error="Invalid Amount_x000a_" sqref="I12:AB13 I15:AB17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11e3&amp;"Arial,Regular"&amp;10&amp;U
&amp;"Arial,Bold"&amp;8Page &amp;P of &amp;N&amp;C&amp;"Arial,Bold"&amp;8 MAXIMUM SAVINGS BANK, INC.  [ 03-070011 ]
 As of: June 30, 2019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D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29.7109375" customWidth="1"/>
    <col min="7" max="7" width="17.5703125" customWidth="1"/>
    <col min="8" max="8" width="0" hidden="1" customWidth="1"/>
    <col min="9" max="9" width="27" customWidth="1"/>
    <col min="10" max="24" width="25.7109375" customWidth="1"/>
    <col min="25" max="25" width="25.85546875" customWidth="1"/>
    <col min="26" max="30" width="25.7109375" customWidth="1"/>
  </cols>
  <sheetData>
    <row r="1" spans="1:30" s="124" customFormat="1" x14ac:dyDescent="0.2">
      <c r="A1" s="310" t="s">
        <v>621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311"/>
      <c r="AA1" s="311"/>
      <c r="AB1" s="311"/>
      <c r="AC1" s="311"/>
      <c r="AD1" s="311"/>
    </row>
    <row r="2" spans="1:30" s="124" customFormat="1" x14ac:dyDescent="0.2">
      <c r="A2" s="310" t="s">
        <v>622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311"/>
      <c r="AB2" s="311"/>
      <c r="AC2" s="311"/>
      <c r="AD2" s="311"/>
    </row>
    <row r="3" spans="1:30" s="124" customFormat="1" x14ac:dyDescent="0.2">
      <c r="A3" s="310" t="s">
        <v>472</v>
      </c>
      <c r="B3" s="311"/>
      <c r="C3" s="311"/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</row>
    <row r="4" spans="1:30" s="124" customFormat="1" x14ac:dyDescent="0.2">
      <c r="A4" s="310" t="s">
        <v>1</v>
      </c>
      <c r="B4" s="311"/>
      <c r="C4" s="311"/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  <c r="R4" s="311"/>
      <c r="S4" s="311"/>
      <c r="T4" s="311"/>
      <c r="U4" s="311"/>
      <c r="V4" s="311"/>
      <c r="W4" s="311"/>
      <c r="X4" s="311"/>
      <c r="Y4" s="311"/>
      <c r="Z4" s="311"/>
      <c r="AA4" s="311"/>
      <c r="AB4" s="311"/>
      <c r="AC4" s="311"/>
      <c r="AD4" s="311"/>
    </row>
    <row r="5" spans="1:30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</row>
    <row r="6" spans="1:30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20"/>
      <c r="L6" s="20"/>
      <c r="M6" s="20"/>
      <c r="N6" s="20"/>
      <c r="O6" s="20"/>
      <c r="P6" s="20"/>
      <c r="Q6" s="20"/>
      <c r="R6" s="20"/>
      <c r="S6" s="20"/>
      <c r="T6" s="20"/>
      <c r="U6" s="19"/>
      <c r="V6" s="19"/>
      <c r="W6" s="19"/>
      <c r="X6" s="19"/>
      <c r="Y6" s="19"/>
      <c r="Z6" s="19"/>
      <c r="AA6" s="20"/>
      <c r="AB6" s="20"/>
      <c r="AC6" s="19"/>
      <c r="AD6" s="19"/>
    </row>
    <row r="7" spans="1:30" x14ac:dyDescent="0.2">
      <c r="A7" s="399" t="s">
        <v>2</v>
      </c>
      <c r="B7" s="400"/>
      <c r="C7" s="400"/>
      <c r="D7" s="400"/>
      <c r="E7" s="400"/>
      <c r="F7" s="401"/>
      <c r="G7" s="290" t="s">
        <v>3</v>
      </c>
      <c r="H7" s="152"/>
      <c r="I7" s="327" t="s">
        <v>623</v>
      </c>
      <c r="J7" s="417"/>
      <c r="K7" s="409" t="s">
        <v>624</v>
      </c>
      <c r="L7" s="415"/>
      <c r="M7" s="415"/>
      <c r="N7" s="415"/>
      <c r="O7" s="415"/>
      <c r="P7" s="415"/>
      <c r="Q7" s="415"/>
      <c r="R7" s="415"/>
      <c r="S7" s="415"/>
      <c r="T7" s="413"/>
      <c r="U7" s="410" t="s">
        <v>625</v>
      </c>
      <c r="V7" s="411"/>
      <c r="W7" s="325" t="s">
        <v>626</v>
      </c>
      <c r="X7" s="411"/>
      <c r="Y7" s="325" t="s">
        <v>627</v>
      </c>
      <c r="Z7" s="411"/>
      <c r="AA7" s="321" t="s">
        <v>628</v>
      </c>
      <c r="AB7" s="414"/>
      <c r="AC7" s="410" t="s">
        <v>8</v>
      </c>
      <c r="AD7" s="411"/>
    </row>
    <row r="8" spans="1:30" x14ac:dyDescent="0.2">
      <c r="A8" s="402"/>
      <c r="B8" s="403"/>
      <c r="C8" s="403"/>
      <c r="D8" s="403"/>
      <c r="E8" s="403"/>
      <c r="F8" s="404"/>
      <c r="G8" s="408"/>
      <c r="H8" s="165"/>
      <c r="I8" s="323"/>
      <c r="J8" s="324"/>
      <c r="K8" s="409" t="s">
        <v>629</v>
      </c>
      <c r="L8" s="371"/>
      <c r="M8" s="409" t="s">
        <v>630</v>
      </c>
      <c r="N8" s="413"/>
      <c r="O8" s="376" t="s">
        <v>631</v>
      </c>
      <c r="P8" s="398"/>
      <c r="Q8" s="409" t="s">
        <v>632</v>
      </c>
      <c r="R8" s="413"/>
      <c r="S8" s="409" t="s">
        <v>633</v>
      </c>
      <c r="T8" s="413"/>
      <c r="U8" s="412"/>
      <c r="V8" s="413"/>
      <c r="W8" s="412"/>
      <c r="X8" s="413"/>
      <c r="Y8" s="412"/>
      <c r="Z8" s="413"/>
      <c r="AA8" s="412"/>
      <c r="AB8" s="413"/>
      <c r="AC8" s="415"/>
      <c r="AD8" s="413"/>
    </row>
    <row r="9" spans="1:30" x14ac:dyDescent="0.2">
      <c r="A9" s="405"/>
      <c r="B9" s="406"/>
      <c r="C9" s="406"/>
      <c r="D9" s="406"/>
      <c r="E9" s="406"/>
      <c r="F9" s="407"/>
      <c r="G9" s="280"/>
      <c r="H9" s="153"/>
      <c r="I9" s="5" t="s">
        <v>9</v>
      </c>
      <c r="J9" s="21" t="s">
        <v>10</v>
      </c>
      <c r="K9" s="4" t="s">
        <v>9</v>
      </c>
      <c r="L9" s="159" t="s">
        <v>10</v>
      </c>
      <c r="M9" s="5" t="s">
        <v>9</v>
      </c>
      <c r="N9" s="160" t="s">
        <v>10</v>
      </c>
      <c r="O9" s="5" t="s">
        <v>9</v>
      </c>
      <c r="P9" s="4" t="s">
        <v>10</v>
      </c>
      <c r="Q9" s="5" t="s">
        <v>9</v>
      </c>
      <c r="R9" s="5" t="s">
        <v>10</v>
      </c>
      <c r="S9" s="5" t="s">
        <v>9</v>
      </c>
      <c r="T9" s="5" t="s">
        <v>10</v>
      </c>
      <c r="U9" s="4" t="s">
        <v>9</v>
      </c>
      <c r="V9" s="5" t="s">
        <v>10</v>
      </c>
      <c r="W9" s="5" t="s">
        <v>9</v>
      </c>
      <c r="X9" s="5" t="s">
        <v>10</v>
      </c>
      <c r="Y9" s="5" t="s">
        <v>9</v>
      </c>
      <c r="Z9" s="4" t="s">
        <v>10</v>
      </c>
      <c r="AA9" s="5" t="s">
        <v>9</v>
      </c>
      <c r="AB9" s="160" t="s">
        <v>10</v>
      </c>
      <c r="AC9" s="5" t="s">
        <v>9</v>
      </c>
      <c r="AD9" s="5" t="s">
        <v>10</v>
      </c>
    </row>
    <row r="10" spans="1:30" x14ac:dyDescent="0.2">
      <c r="A10" s="221" t="s">
        <v>634</v>
      </c>
      <c r="B10" s="190"/>
      <c r="C10" s="190"/>
      <c r="D10" s="190"/>
      <c r="E10" s="190"/>
      <c r="F10" s="65"/>
      <c r="G10" s="144" t="s">
        <v>635</v>
      </c>
      <c r="H10" s="67"/>
      <c r="I10" s="12">
        <f t="shared" ref="I10:AB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si="0"/>
        <v>0</v>
      </c>
      <c r="T10" s="12">
        <f t="shared" si="0"/>
        <v>0</v>
      </c>
      <c r="U10" s="12">
        <f t="shared" si="0"/>
        <v>0</v>
      </c>
      <c r="V10" s="12">
        <f t="shared" si="0"/>
        <v>0</v>
      </c>
      <c r="W10" s="12">
        <f t="shared" si="0"/>
        <v>0</v>
      </c>
      <c r="X10" s="12">
        <f t="shared" si="0"/>
        <v>0</v>
      </c>
      <c r="Y10" s="12">
        <f t="shared" si="0"/>
        <v>0</v>
      </c>
      <c r="Z10" s="12">
        <f t="shared" si="0"/>
        <v>0</v>
      </c>
      <c r="AA10" s="12">
        <f t="shared" si="0"/>
        <v>0</v>
      </c>
      <c r="AB10" s="12">
        <f t="shared" si="0"/>
        <v>0</v>
      </c>
      <c r="AC10" s="12">
        <f t="shared" ref="AC10:AC20" si="1">SUM(I10,K10,M10,O10,Q10,S10,U10,-W10,-Y10)</f>
        <v>0</v>
      </c>
      <c r="AD10" s="12">
        <f t="shared" ref="AD10:AD45" si="2">SUM(J10,L10,N10,P10,R10,T10,V10,-X10,-Z10)</f>
        <v>0</v>
      </c>
    </row>
    <row r="11" spans="1:30" x14ac:dyDescent="0.2">
      <c r="A11" s="222" t="s">
        <v>265</v>
      </c>
      <c r="B11" s="190" t="s">
        <v>636</v>
      </c>
      <c r="C11" s="190"/>
      <c r="D11" s="190"/>
      <c r="E11" s="206"/>
      <c r="F11" s="65"/>
      <c r="G11" s="144" t="s">
        <v>637</v>
      </c>
      <c r="H11" s="67"/>
      <c r="I11" s="12">
        <f t="shared" ref="I11:AB11" si="3">SUM(I12,I13,I14)</f>
        <v>0</v>
      </c>
      <c r="J11" s="12">
        <f t="shared" si="3"/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1"/>
        <v>0</v>
      </c>
      <c r="AD11" s="12">
        <f t="shared" si="2"/>
        <v>0</v>
      </c>
    </row>
    <row r="12" spans="1:30" x14ac:dyDescent="0.2">
      <c r="A12" s="222"/>
      <c r="B12" s="190" t="s">
        <v>273</v>
      </c>
      <c r="C12" s="190" t="s">
        <v>20</v>
      </c>
      <c r="D12" s="190"/>
      <c r="E12" s="206"/>
      <c r="F12" s="65"/>
      <c r="G12" s="144" t="s">
        <v>638</v>
      </c>
      <c r="H12" s="67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12">
        <f t="shared" si="1"/>
        <v>0</v>
      </c>
      <c r="AD12" s="12">
        <f t="shared" si="2"/>
        <v>0</v>
      </c>
    </row>
    <row r="13" spans="1:30" x14ac:dyDescent="0.2">
      <c r="A13" s="222"/>
      <c r="B13" s="190" t="s">
        <v>275</v>
      </c>
      <c r="C13" s="190" t="s">
        <v>455</v>
      </c>
      <c r="D13" s="190"/>
      <c r="E13" s="206"/>
      <c r="F13" s="65"/>
      <c r="G13" s="144" t="s">
        <v>639</v>
      </c>
      <c r="H13" s="67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12">
        <f t="shared" si="1"/>
        <v>0</v>
      </c>
      <c r="AD13" s="12">
        <f t="shared" si="2"/>
        <v>0</v>
      </c>
    </row>
    <row r="14" spans="1:30" x14ac:dyDescent="0.2">
      <c r="A14" s="222"/>
      <c r="B14" s="190" t="s">
        <v>277</v>
      </c>
      <c r="C14" s="190" t="s">
        <v>26</v>
      </c>
      <c r="D14" s="190"/>
      <c r="E14" s="206"/>
      <c r="F14" s="65"/>
      <c r="G14" s="144" t="s">
        <v>640</v>
      </c>
      <c r="H14" s="67"/>
      <c r="I14" s="12">
        <f t="shared" ref="I14:AB14" si="4">SUM(I15,I16,I17)</f>
        <v>0</v>
      </c>
      <c r="J14" s="12">
        <f t="shared" si="4"/>
        <v>0</v>
      </c>
      <c r="K14" s="12">
        <f t="shared" si="4"/>
        <v>0</v>
      </c>
      <c r="L14" s="12">
        <f t="shared" si="4"/>
        <v>0</v>
      </c>
      <c r="M14" s="12">
        <f t="shared" si="4"/>
        <v>0</v>
      </c>
      <c r="N14" s="12">
        <f t="shared" si="4"/>
        <v>0</v>
      </c>
      <c r="O14" s="12">
        <f t="shared" si="4"/>
        <v>0</v>
      </c>
      <c r="P14" s="12">
        <f t="shared" si="4"/>
        <v>0</v>
      </c>
      <c r="Q14" s="12">
        <f t="shared" si="4"/>
        <v>0</v>
      </c>
      <c r="R14" s="12">
        <f t="shared" si="4"/>
        <v>0</v>
      </c>
      <c r="S14" s="12">
        <f t="shared" si="4"/>
        <v>0</v>
      </c>
      <c r="T14" s="12">
        <f t="shared" si="4"/>
        <v>0</v>
      </c>
      <c r="U14" s="12">
        <f t="shared" si="4"/>
        <v>0</v>
      </c>
      <c r="V14" s="12">
        <f t="shared" si="4"/>
        <v>0</v>
      </c>
      <c r="W14" s="12">
        <f t="shared" si="4"/>
        <v>0</v>
      </c>
      <c r="X14" s="12">
        <f t="shared" si="4"/>
        <v>0</v>
      </c>
      <c r="Y14" s="12">
        <f t="shared" si="4"/>
        <v>0</v>
      </c>
      <c r="Z14" s="12">
        <f t="shared" si="4"/>
        <v>0</v>
      </c>
      <c r="AA14" s="12">
        <f t="shared" si="4"/>
        <v>0</v>
      </c>
      <c r="AB14" s="12">
        <f t="shared" si="4"/>
        <v>0</v>
      </c>
      <c r="AC14" s="12">
        <f t="shared" si="1"/>
        <v>0</v>
      </c>
      <c r="AD14" s="12">
        <f t="shared" si="2"/>
        <v>0</v>
      </c>
    </row>
    <row r="15" spans="1:30" x14ac:dyDescent="0.2">
      <c r="A15" s="222"/>
      <c r="B15" s="190"/>
      <c r="C15" s="193" t="s">
        <v>28</v>
      </c>
      <c r="D15" s="190" t="s">
        <v>29</v>
      </c>
      <c r="E15" s="206"/>
      <c r="F15" s="65"/>
      <c r="G15" s="144" t="s">
        <v>641</v>
      </c>
      <c r="H15" s="67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12">
        <f t="shared" si="1"/>
        <v>0</v>
      </c>
      <c r="AD15" s="12">
        <f t="shared" si="2"/>
        <v>0</v>
      </c>
    </row>
    <row r="16" spans="1:30" x14ac:dyDescent="0.2">
      <c r="A16" s="222"/>
      <c r="B16" s="190"/>
      <c r="C16" s="193" t="s">
        <v>31</v>
      </c>
      <c r="D16" s="190" t="s">
        <v>32</v>
      </c>
      <c r="E16" s="206"/>
      <c r="F16" s="65"/>
      <c r="G16" s="144" t="s">
        <v>642</v>
      </c>
      <c r="H16" s="67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12">
        <f t="shared" si="1"/>
        <v>0</v>
      </c>
      <c r="AD16" s="12">
        <f t="shared" si="2"/>
        <v>0</v>
      </c>
    </row>
    <row r="17" spans="1:30" x14ac:dyDescent="0.2">
      <c r="A17" s="222"/>
      <c r="B17" s="190"/>
      <c r="C17" s="193" t="s">
        <v>34</v>
      </c>
      <c r="D17" s="190" t="s">
        <v>278</v>
      </c>
      <c r="E17" s="206"/>
      <c r="F17" s="65"/>
      <c r="G17" s="144" t="s">
        <v>643</v>
      </c>
      <c r="H17" s="67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12">
        <f t="shared" si="1"/>
        <v>0</v>
      </c>
      <c r="AD17" s="12">
        <f t="shared" si="2"/>
        <v>0</v>
      </c>
    </row>
    <row r="18" spans="1:30" x14ac:dyDescent="0.2">
      <c r="A18" s="222" t="s">
        <v>31</v>
      </c>
      <c r="B18" s="190" t="s">
        <v>644</v>
      </c>
      <c r="C18" s="190"/>
      <c r="D18" s="190"/>
      <c r="E18" s="206"/>
      <c r="F18" s="65"/>
      <c r="G18" s="144" t="s">
        <v>645</v>
      </c>
      <c r="H18" s="67"/>
      <c r="I18" s="12">
        <f t="shared" ref="I18:AB18" si="5">SUM(I19,I20)</f>
        <v>0</v>
      </c>
      <c r="J18" s="12">
        <f t="shared" si="5"/>
        <v>0</v>
      </c>
      <c r="K18" s="12">
        <f t="shared" si="5"/>
        <v>0</v>
      </c>
      <c r="L18" s="12">
        <f t="shared" si="5"/>
        <v>0</v>
      </c>
      <c r="M18" s="12">
        <f t="shared" si="5"/>
        <v>0</v>
      </c>
      <c r="N18" s="12">
        <f t="shared" si="5"/>
        <v>0</v>
      </c>
      <c r="O18" s="12">
        <f t="shared" si="5"/>
        <v>0</v>
      </c>
      <c r="P18" s="12">
        <f t="shared" si="5"/>
        <v>0</v>
      </c>
      <c r="Q18" s="12">
        <f t="shared" si="5"/>
        <v>0</v>
      </c>
      <c r="R18" s="12">
        <f t="shared" si="5"/>
        <v>0</v>
      </c>
      <c r="S18" s="12">
        <f t="shared" si="5"/>
        <v>0</v>
      </c>
      <c r="T18" s="12">
        <f t="shared" si="5"/>
        <v>0</v>
      </c>
      <c r="U18" s="12">
        <f t="shared" si="5"/>
        <v>0</v>
      </c>
      <c r="V18" s="12">
        <f t="shared" si="5"/>
        <v>0</v>
      </c>
      <c r="W18" s="12">
        <f t="shared" si="5"/>
        <v>0</v>
      </c>
      <c r="X18" s="12">
        <f t="shared" si="5"/>
        <v>0</v>
      </c>
      <c r="Y18" s="12">
        <f t="shared" si="5"/>
        <v>0</v>
      </c>
      <c r="Z18" s="12">
        <f t="shared" si="5"/>
        <v>0</v>
      </c>
      <c r="AA18" s="12">
        <f t="shared" si="5"/>
        <v>0</v>
      </c>
      <c r="AB18" s="12">
        <f t="shared" si="5"/>
        <v>0</v>
      </c>
      <c r="AC18" s="12">
        <f t="shared" si="1"/>
        <v>0</v>
      </c>
      <c r="AD18" s="12">
        <f t="shared" si="2"/>
        <v>0</v>
      </c>
    </row>
    <row r="19" spans="1:30" x14ac:dyDescent="0.2">
      <c r="A19" s="222"/>
      <c r="B19" s="190" t="s">
        <v>273</v>
      </c>
      <c r="C19" s="190" t="s">
        <v>646</v>
      </c>
      <c r="D19" s="190"/>
      <c r="E19" s="206"/>
      <c r="F19" s="65"/>
      <c r="G19" s="144" t="s">
        <v>647</v>
      </c>
      <c r="H19" s="67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12">
        <f t="shared" si="1"/>
        <v>0</v>
      </c>
      <c r="AD19" s="12">
        <f t="shared" si="2"/>
        <v>0</v>
      </c>
    </row>
    <row r="20" spans="1:30" x14ac:dyDescent="0.2">
      <c r="A20" s="222"/>
      <c r="B20" s="190" t="s">
        <v>648</v>
      </c>
      <c r="C20" s="190" t="s">
        <v>649</v>
      </c>
      <c r="D20" s="190"/>
      <c r="E20" s="206"/>
      <c r="F20" s="197"/>
      <c r="G20" s="144" t="s">
        <v>650</v>
      </c>
      <c r="H20" s="67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12">
        <f t="shared" si="1"/>
        <v>0</v>
      </c>
      <c r="AD20" s="12">
        <f t="shared" si="2"/>
        <v>0</v>
      </c>
    </row>
    <row r="21" spans="1:30" x14ac:dyDescent="0.2">
      <c r="A21" s="222" t="s">
        <v>34</v>
      </c>
      <c r="B21" s="387" t="s">
        <v>835</v>
      </c>
      <c r="C21" s="387"/>
      <c r="D21" s="387"/>
      <c r="E21" s="387"/>
      <c r="F21" s="388"/>
      <c r="G21" s="266" t="s">
        <v>651</v>
      </c>
      <c r="H21" s="67"/>
      <c r="I21" s="12">
        <f t="shared" ref="I21:AB21" si="6">SUM(I22,I23)</f>
        <v>0</v>
      </c>
      <c r="J21" s="12">
        <f t="shared" si="6"/>
        <v>0</v>
      </c>
      <c r="K21" s="12">
        <f t="shared" si="6"/>
        <v>0</v>
      </c>
      <c r="L21" s="12">
        <f t="shared" si="6"/>
        <v>0</v>
      </c>
      <c r="M21" s="12">
        <f t="shared" si="6"/>
        <v>0</v>
      </c>
      <c r="N21" s="12">
        <f t="shared" si="6"/>
        <v>0</v>
      </c>
      <c r="O21" s="12">
        <f t="shared" si="6"/>
        <v>0</v>
      </c>
      <c r="P21" s="12">
        <f t="shared" si="6"/>
        <v>0</v>
      </c>
      <c r="Q21" s="12">
        <f t="shared" si="6"/>
        <v>0</v>
      </c>
      <c r="R21" s="12">
        <f t="shared" si="6"/>
        <v>0</v>
      </c>
      <c r="S21" s="12">
        <f t="shared" si="6"/>
        <v>0</v>
      </c>
      <c r="T21" s="12">
        <f t="shared" si="6"/>
        <v>0</v>
      </c>
      <c r="U21" s="12">
        <f t="shared" si="6"/>
        <v>0</v>
      </c>
      <c r="V21" s="12">
        <f t="shared" si="6"/>
        <v>0</v>
      </c>
      <c r="W21" s="12">
        <f t="shared" si="6"/>
        <v>0</v>
      </c>
      <c r="X21" s="12">
        <f t="shared" si="6"/>
        <v>0</v>
      </c>
      <c r="Y21" s="12">
        <f t="shared" si="6"/>
        <v>0</v>
      </c>
      <c r="Z21" s="12">
        <f t="shared" si="6"/>
        <v>0</v>
      </c>
      <c r="AA21" s="12">
        <f t="shared" si="6"/>
        <v>0</v>
      </c>
      <c r="AB21" s="12">
        <f t="shared" si="6"/>
        <v>0</v>
      </c>
      <c r="AC21" s="12">
        <f t="shared" ref="AC21:AD23" si="7">SUM(I21,K21,M21,O21,Q21,S21,U21,-W21,-Y21)</f>
        <v>0</v>
      </c>
      <c r="AD21" s="12">
        <f t="shared" si="7"/>
        <v>0</v>
      </c>
    </row>
    <row r="22" spans="1:30" x14ac:dyDescent="0.2">
      <c r="A22" s="222"/>
      <c r="B22" s="268" t="s">
        <v>273</v>
      </c>
      <c r="C22" s="387" t="s">
        <v>684</v>
      </c>
      <c r="D22" s="387"/>
      <c r="E22" s="387"/>
      <c r="F22" s="388"/>
      <c r="G22" s="269" t="s">
        <v>836</v>
      </c>
      <c r="H22" s="67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12">
        <f t="shared" si="7"/>
        <v>0</v>
      </c>
      <c r="AD22" s="12">
        <f t="shared" si="7"/>
        <v>0</v>
      </c>
    </row>
    <row r="23" spans="1:30" x14ac:dyDescent="0.2">
      <c r="A23" s="222"/>
      <c r="B23" s="268" t="s">
        <v>275</v>
      </c>
      <c r="C23" s="387" t="s">
        <v>837</v>
      </c>
      <c r="D23" s="387"/>
      <c r="E23" s="387"/>
      <c r="F23" s="388"/>
      <c r="G23" s="269" t="s">
        <v>838</v>
      </c>
      <c r="H23" s="67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12">
        <f t="shared" si="7"/>
        <v>0</v>
      </c>
      <c r="AD23" s="12">
        <f t="shared" si="7"/>
        <v>0</v>
      </c>
    </row>
    <row r="24" spans="1:30" x14ac:dyDescent="0.2">
      <c r="A24" s="222" t="s">
        <v>680</v>
      </c>
      <c r="B24" s="190" t="s">
        <v>652</v>
      </c>
      <c r="C24" s="190"/>
      <c r="D24" s="190"/>
      <c r="E24" s="206"/>
      <c r="F24" s="65"/>
      <c r="G24" s="144" t="s">
        <v>653</v>
      </c>
      <c r="H24" s="67"/>
      <c r="I24" s="12">
        <f t="shared" ref="I24:AB24" si="8">SUM(I25,I26)</f>
        <v>0</v>
      </c>
      <c r="J24" s="12">
        <f t="shared" si="8"/>
        <v>0</v>
      </c>
      <c r="K24" s="12">
        <f t="shared" si="8"/>
        <v>0</v>
      </c>
      <c r="L24" s="12">
        <f t="shared" si="8"/>
        <v>0</v>
      </c>
      <c r="M24" s="12">
        <f t="shared" si="8"/>
        <v>0</v>
      </c>
      <c r="N24" s="12">
        <f t="shared" si="8"/>
        <v>0</v>
      </c>
      <c r="O24" s="12">
        <f t="shared" si="8"/>
        <v>0</v>
      </c>
      <c r="P24" s="12">
        <f t="shared" si="8"/>
        <v>0</v>
      </c>
      <c r="Q24" s="12">
        <f t="shared" si="8"/>
        <v>0</v>
      </c>
      <c r="R24" s="12">
        <f t="shared" si="8"/>
        <v>0</v>
      </c>
      <c r="S24" s="12">
        <f t="shared" si="8"/>
        <v>0</v>
      </c>
      <c r="T24" s="12">
        <f t="shared" si="8"/>
        <v>0</v>
      </c>
      <c r="U24" s="12">
        <f t="shared" si="8"/>
        <v>0</v>
      </c>
      <c r="V24" s="12">
        <f t="shared" si="8"/>
        <v>0</v>
      </c>
      <c r="W24" s="12">
        <f t="shared" si="8"/>
        <v>0</v>
      </c>
      <c r="X24" s="12">
        <f t="shared" si="8"/>
        <v>0</v>
      </c>
      <c r="Y24" s="12">
        <f t="shared" si="8"/>
        <v>0</v>
      </c>
      <c r="Z24" s="12">
        <f t="shared" si="8"/>
        <v>0</v>
      </c>
      <c r="AA24" s="12">
        <f t="shared" si="8"/>
        <v>0</v>
      </c>
      <c r="AB24" s="12">
        <f t="shared" si="8"/>
        <v>0</v>
      </c>
      <c r="AC24" s="12">
        <f t="shared" ref="AC24:AC45" si="9">SUM(I24,K24,M24,O24,Q24,S24,U24,-W24,-Y24)</f>
        <v>0</v>
      </c>
      <c r="AD24" s="12">
        <f t="shared" si="2"/>
        <v>0</v>
      </c>
    </row>
    <row r="25" spans="1:30" x14ac:dyDescent="0.2">
      <c r="A25" s="222"/>
      <c r="B25" s="190" t="s">
        <v>273</v>
      </c>
      <c r="C25" s="190" t="s">
        <v>839</v>
      </c>
      <c r="D25" s="190"/>
      <c r="E25" s="206"/>
      <c r="F25" s="65"/>
      <c r="G25" s="144" t="s">
        <v>654</v>
      </c>
      <c r="H25" s="67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12">
        <f t="shared" si="9"/>
        <v>0</v>
      </c>
      <c r="AD25" s="12">
        <f t="shared" si="2"/>
        <v>0</v>
      </c>
    </row>
    <row r="26" spans="1:30" x14ac:dyDescent="0.2">
      <c r="A26" s="222"/>
      <c r="B26" s="190" t="s">
        <v>648</v>
      </c>
      <c r="C26" s="190" t="s">
        <v>840</v>
      </c>
      <c r="D26" s="190"/>
      <c r="E26" s="206"/>
      <c r="F26" s="65"/>
      <c r="G26" s="144" t="s">
        <v>655</v>
      </c>
      <c r="H26" s="67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12">
        <f t="shared" si="9"/>
        <v>0</v>
      </c>
      <c r="AD26" s="12">
        <f t="shared" si="2"/>
        <v>0</v>
      </c>
    </row>
    <row r="27" spans="1:30" x14ac:dyDescent="0.2">
      <c r="A27" s="222" t="s">
        <v>792</v>
      </c>
      <c r="B27" s="190" t="s">
        <v>806</v>
      </c>
      <c r="C27" s="190"/>
      <c r="D27" s="190"/>
      <c r="E27" s="206"/>
      <c r="F27" s="65"/>
      <c r="G27" s="144" t="s">
        <v>657</v>
      </c>
      <c r="H27" s="67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12">
        <f t="shared" si="9"/>
        <v>0</v>
      </c>
      <c r="AD27" s="12">
        <f t="shared" si="2"/>
        <v>0</v>
      </c>
    </row>
    <row r="28" spans="1:30" x14ac:dyDescent="0.2">
      <c r="A28" s="222" t="s">
        <v>656</v>
      </c>
      <c r="B28" s="190" t="s">
        <v>659</v>
      </c>
      <c r="C28" s="190"/>
      <c r="D28" s="190"/>
      <c r="E28" s="206"/>
      <c r="F28" s="65"/>
      <c r="G28" s="144" t="s">
        <v>660</v>
      </c>
      <c r="H28" s="67"/>
      <c r="I28" s="12">
        <f t="shared" ref="I28:AB28" si="10">SUM(I29,I30)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10"/>
        <v>0</v>
      </c>
      <c r="T28" s="12">
        <f t="shared" si="10"/>
        <v>0</v>
      </c>
      <c r="U28" s="12">
        <f t="shared" si="10"/>
        <v>0</v>
      </c>
      <c r="V28" s="12">
        <f t="shared" si="10"/>
        <v>0</v>
      </c>
      <c r="W28" s="12">
        <f t="shared" si="10"/>
        <v>0</v>
      </c>
      <c r="X28" s="12">
        <f t="shared" si="10"/>
        <v>0</v>
      </c>
      <c r="Y28" s="12">
        <f t="shared" si="10"/>
        <v>0</v>
      </c>
      <c r="Z28" s="12">
        <f t="shared" si="10"/>
        <v>0</v>
      </c>
      <c r="AA28" s="12">
        <f t="shared" si="10"/>
        <v>0</v>
      </c>
      <c r="AB28" s="12">
        <f t="shared" si="10"/>
        <v>0</v>
      </c>
      <c r="AC28" s="12">
        <f t="shared" si="9"/>
        <v>0</v>
      </c>
      <c r="AD28" s="12">
        <f t="shared" si="2"/>
        <v>0</v>
      </c>
    </row>
    <row r="29" spans="1:30" x14ac:dyDescent="0.2">
      <c r="A29" s="222"/>
      <c r="B29" s="190" t="s">
        <v>273</v>
      </c>
      <c r="C29" s="190" t="s">
        <v>51</v>
      </c>
      <c r="D29" s="190"/>
      <c r="E29" s="206"/>
      <c r="F29" s="65"/>
      <c r="G29" s="144" t="s">
        <v>661</v>
      </c>
      <c r="H29" s="67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12">
        <f t="shared" si="9"/>
        <v>0</v>
      </c>
      <c r="AD29" s="12">
        <f t="shared" si="2"/>
        <v>0</v>
      </c>
    </row>
    <row r="30" spans="1:30" x14ac:dyDescent="0.2">
      <c r="A30" s="222"/>
      <c r="B30" s="190" t="s">
        <v>275</v>
      </c>
      <c r="C30" s="190" t="s">
        <v>278</v>
      </c>
      <c r="D30" s="190"/>
      <c r="E30" s="206"/>
      <c r="F30" s="65"/>
      <c r="G30" s="144" t="s">
        <v>662</v>
      </c>
      <c r="H30" s="67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12">
        <f t="shared" si="9"/>
        <v>0</v>
      </c>
      <c r="AD30" s="12">
        <f t="shared" si="2"/>
        <v>0</v>
      </c>
    </row>
    <row r="31" spans="1:30" x14ac:dyDescent="0.2">
      <c r="A31" s="222" t="s">
        <v>658</v>
      </c>
      <c r="B31" s="379" t="s">
        <v>807</v>
      </c>
      <c r="C31" s="416"/>
      <c r="D31" s="416"/>
      <c r="E31" s="416"/>
      <c r="F31" s="416"/>
      <c r="G31" s="144" t="s">
        <v>664</v>
      </c>
      <c r="H31" s="67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12">
        <f t="shared" si="9"/>
        <v>0</v>
      </c>
      <c r="AD31" s="12">
        <f t="shared" si="2"/>
        <v>0</v>
      </c>
    </row>
    <row r="32" spans="1:30" x14ac:dyDescent="0.2">
      <c r="A32" s="222" t="s">
        <v>663</v>
      </c>
      <c r="B32" s="190" t="s">
        <v>845</v>
      </c>
      <c r="C32" s="190"/>
      <c r="D32" s="190"/>
      <c r="E32" s="206"/>
      <c r="F32" s="65"/>
      <c r="G32" s="144" t="s">
        <v>666</v>
      </c>
      <c r="H32" s="67"/>
      <c r="I32" s="12">
        <f>SUM(I33,I34,I37,I38)</f>
        <v>0</v>
      </c>
      <c r="J32" s="12">
        <f t="shared" ref="J32:AB32" si="11">SUM(J33,J34,J37,J38)</f>
        <v>0</v>
      </c>
      <c r="K32" s="12">
        <f t="shared" si="11"/>
        <v>0</v>
      </c>
      <c r="L32" s="12">
        <f t="shared" si="11"/>
        <v>0</v>
      </c>
      <c r="M32" s="12">
        <f t="shared" si="11"/>
        <v>0</v>
      </c>
      <c r="N32" s="12">
        <f t="shared" si="11"/>
        <v>0</v>
      </c>
      <c r="O32" s="12">
        <f t="shared" si="11"/>
        <v>0</v>
      </c>
      <c r="P32" s="12">
        <f t="shared" si="11"/>
        <v>0</v>
      </c>
      <c r="Q32" s="12">
        <f t="shared" si="11"/>
        <v>0</v>
      </c>
      <c r="R32" s="12">
        <f t="shared" si="11"/>
        <v>0</v>
      </c>
      <c r="S32" s="12">
        <f t="shared" si="11"/>
        <v>0</v>
      </c>
      <c r="T32" s="12">
        <f t="shared" si="11"/>
        <v>0</v>
      </c>
      <c r="U32" s="12">
        <f t="shared" si="11"/>
        <v>0</v>
      </c>
      <c r="V32" s="12">
        <f t="shared" si="11"/>
        <v>0</v>
      </c>
      <c r="W32" s="12">
        <f t="shared" si="11"/>
        <v>0</v>
      </c>
      <c r="X32" s="12">
        <f t="shared" si="11"/>
        <v>0</v>
      </c>
      <c r="Y32" s="12">
        <f t="shared" si="11"/>
        <v>0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9"/>
        <v>0</v>
      </c>
      <c r="AD32" s="12">
        <f t="shared" si="2"/>
        <v>0</v>
      </c>
    </row>
    <row r="33" spans="1:30" x14ac:dyDescent="0.2">
      <c r="A33" s="222"/>
      <c r="B33" s="190" t="s">
        <v>273</v>
      </c>
      <c r="C33" s="190" t="s">
        <v>667</v>
      </c>
      <c r="D33" s="190"/>
      <c r="E33" s="206"/>
      <c r="F33" s="65"/>
      <c r="G33" s="144" t="s">
        <v>668</v>
      </c>
      <c r="H33" s="67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12">
        <f t="shared" si="9"/>
        <v>0</v>
      </c>
      <c r="AD33" s="12">
        <f t="shared" si="2"/>
        <v>0</v>
      </c>
    </row>
    <row r="34" spans="1:30" x14ac:dyDescent="0.2">
      <c r="A34" s="222"/>
      <c r="B34" s="190" t="s">
        <v>275</v>
      </c>
      <c r="C34" s="190" t="s">
        <v>844</v>
      </c>
      <c r="D34" s="190"/>
      <c r="E34" s="206"/>
      <c r="F34" s="65"/>
      <c r="G34" s="144" t="s">
        <v>670</v>
      </c>
      <c r="H34" s="67"/>
      <c r="I34" s="68">
        <f>I35+I36</f>
        <v>0</v>
      </c>
      <c r="J34" s="68">
        <f t="shared" ref="J34:AB34" si="12">J35+J36</f>
        <v>0</v>
      </c>
      <c r="K34" s="68">
        <f t="shared" si="12"/>
        <v>0</v>
      </c>
      <c r="L34" s="68">
        <f t="shared" si="12"/>
        <v>0</v>
      </c>
      <c r="M34" s="68">
        <f t="shared" si="12"/>
        <v>0</v>
      </c>
      <c r="N34" s="68">
        <f t="shared" si="12"/>
        <v>0</v>
      </c>
      <c r="O34" s="68">
        <f t="shared" si="12"/>
        <v>0</v>
      </c>
      <c r="P34" s="68">
        <f t="shared" si="12"/>
        <v>0</v>
      </c>
      <c r="Q34" s="68">
        <f t="shared" si="12"/>
        <v>0</v>
      </c>
      <c r="R34" s="68">
        <f t="shared" si="12"/>
        <v>0</v>
      </c>
      <c r="S34" s="68">
        <f t="shared" si="12"/>
        <v>0</v>
      </c>
      <c r="T34" s="68">
        <f t="shared" si="12"/>
        <v>0</v>
      </c>
      <c r="U34" s="68">
        <f t="shared" si="12"/>
        <v>0</v>
      </c>
      <c r="V34" s="68">
        <f t="shared" si="12"/>
        <v>0</v>
      </c>
      <c r="W34" s="68">
        <f t="shared" si="12"/>
        <v>0</v>
      </c>
      <c r="X34" s="68">
        <f t="shared" si="12"/>
        <v>0</v>
      </c>
      <c r="Y34" s="68">
        <f t="shared" si="12"/>
        <v>0</v>
      </c>
      <c r="Z34" s="68">
        <f t="shared" si="12"/>
        <v>0</v>
      </c>
      <c r="AA34" s="68">
        <f t="shared" si="12"/>
        <v>0</v>
      </c>
      <c r="AB34" s="68">
        <f t="shared" si="12"/>
        <v>0</v>
      </c>
      <c r="AC34" s="68">
        <f t="shared" si="9"/>
        <v>0</v>
      </c>
      <c r="AD34" s="68">
        <f>SUM(J34,L34,N34,P34,R34,T34,V34,-X34,-Z34)</f>
        <v>0</v>
      </c>
    </row>
    <row r="35" spans="1:30" x14ac:dyDescent="0.2">
      <c r="A35" s="270"/>
      <c r="B35" s="271"/>
      <c r="C35" s="190" t="s">
        <v>28</v>
      </c>
      <c r="D35" s="190" t="s">
        <v>669</v>
      </c>
      <c r="E35" s="190"/>
      <c r="F35" s="190"/>
      <c r="G35" s="274" t="s">
        <v>841</v>
      </c>
      <c r="H35" s="272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12">
        <f t="shared" si="9"/>
        <v>0</v>
      </c>
      <c r="AD35" s="12">
        <f>SUM(J35,L35,N35,P35,R35,T35,V35,-X35,-Z35)</f>
        <v>0</v>
      </c>
    </row>
    <row r="36" spans="1:30" x14ac:dyDescent="0.2">
      <c r="A36" s="270"/>
      <c r="B36" s="271"/>
      <c r="C36" s="190" t="s">
        <v>31</v>
      </c>
      <c r="D36" s="190" t="s">
        <v>842</v>
      </c>
      <c r="E36" s="190"/>
      <c r="F36" s="190"/>
      <c r="G36" s="274" t="s">
        <v>843</v>
      </c>
      <c r="H36" s="272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12">
        <f t="shared" si="9"/>
        <v>0</v>
      </c>
      <c r="AD36" s="12">
        <f>SUM(J36,L36,N36,P36,R36,T36,V36,-X36,-Z36)</f>
        <v>0</v>
      </c>
    </row>
    <row r="37" spans="1:30" x14ac:dyDescent="0.2">
      <c r="A37" s="222"/>
      <c r="B37" s="267" t="s">
        <v>277</v>
      </c>
      <c r="C37" s="264" t="s">
        <v>846</v>
      </c>
      <c r="D37" s="264"/>
      <c r="E37" s="264"/>
      <c r="F37" s="265"/>
      <c r="G37" s="266" t="s">
        <v>834</v>
      </c>
      <c r="H37" s="67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12">
        <f t="shared" si="9"/>
        <v>0</v>
      </c>
      <c r="AD37" s="12">
        <f>SUM(J37,L37,N37,P37,R37,T37,V37,-X37,-Z37)</f>
        <v>0</v>
      </c>
    </row>
    <row r="38" spans="1:30" x14ac:dyDescent="0.2">
      <c r="A38" s="222"/>
      <c r="B38" s="190" t="s">
        <v>833</v>
      </c>
      <c r="C38" s="190" t="s">
        <v>72</v>
      </c>
      <c r="D38" s="190"/>
      <c r="E38" s="206"/>
      <c r="F38" s="65"/>
      <c r="G38" s="144" t="s">
        <v>671</v>
      </c>
      <c r="H38" s="67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12">
        <f t="shared" si="9"/>
        <v>0</v>
      </c>
      <c r="AD38" s="12">
        <f t="shared" si="2"/>
        <v>0</v>
      </c>
    </row>
    <row r="39" spans="1:30" x14ac:dyDescent="0.2">
      <c r="A39" s="222" t="s">
        <v>665</v>
      </c>
      <c r="B39" s="190" t="s">
        <v>672</v>
      </c>
      <c r="C39" s="190"/>
      <c r="D39" s="190"/>
      <c r="E39" s="206"/>
      <c r="F39" s="65"/>
      <c r="G39" s="144" t="s">
        <v>673</v>
      </c>
      <c r="H39" s="67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12">
        <f t="shared" si="9"/>
        <v>0</v>
      </c>
      <c r="AD39" s="12">
        <f t="shared" si="2"/>
        <v>0</v>
      </c>
    </row>
    <row r="40" spans="1:30" x14ac:dyDescent="0.2">
      <c r="A40" s="381" t="s">
        <v>674</v>
      </c>
      <c r="B40" s="284"/>
      <c r="C40" s="284"/>
      <c r="D40" s="284"/>
      <c r="E40" s="284"/>
      <c r="F40" s="284"/>
      <c r="G40" s="144" t="s">
        <v>675</v>
      </c>
      <c r="H40" s="67"/>
      <c r="I40" s="12">
        <f t="shared" ref="I40:AB40" si="13">SUM(I41,I42,I43,I44)</f>
        <v>0</v>
      </c>
      <c r="J40" s="12">
        <f t="shared" si="13"/>
        <v>0</v>
      </c>
      <c r="K40" s="12">
        <f t="shared" si="13"/>
        <v>0</v>
      </c>
      <c r="L40" s="12">
        <f t="shared" si="13"/>
        <v>0</v>
      </c>
      <c r="M40" s="12">
        <f t="shared" si="13"/>
        <v>0</v>
      </c>
      <c r="N40" s="12">
        <f t="shared" si="13"/>
        <v>0</v>
      </c>
      <c r="O40" s="12">
        <f t="shared" si="13"/>
        <v>0</v>
      </c>
      <c r="P40" s="12">
        <f t="shared" si="13"/>
        <v>0</v>
      </c>
      <c r="Q40" s="12">
        <f t="shared" si="13"/>
        <v>0</v>
      </c>
      <c r="R40" s="12">
        <f t="shared" si="13"/>
        <v>0</v>
      </c>
      <c r="S40" s="12">
        <f t="shared" si="13"/>
        <v>0</v>
      </c>
      <c r="T40" s="12">
        <f t="shared" si="13"/>
        <v>0</v>
      </c>
      <c r="U40" s="12">
        <f t="shared" si="13"/>
        <v>0</v>
      </c>
      <c r="V40" s="12">
        <f t="shared" si="13"/>
        <v>0</v>
      </c>
      <c r="W40" s="12">
        <f t="shared" si="13"/>
        <v>0</v>
      </c>
      <c r="X40" s="12">
        <f t="shared" si="13"/>
        <v>0</v>
      </c>
      <c r="Y40" s="12">
        <f t="shared" si="13"/>
        <v>0</v>
      </c>
      <c r="Z40" s="12">
        <f t="shared" si="13"/>
        <v>0</v>
      </c>
      <c r="AA40" s="12">
        <f t="shared" si="13"/>
        <v>0</v>
      </c>
      <c r="AB40" s="12">
        <f t="shared" si="13"/>
        <v>0</v>
      </c>
      <c r="AC40" s="12">
        <f t="shared" si="9"/>
        <v>0</v>
      </c>
      <c r="AD40" s="12">
        <f t="shared" si="2"/>
        <v>0</v>
      </c>
    </row>
    <row r="41" spans="1:30" x14ac:dyDescent="0.2">
      <c r="A41" s="223" t="s">
        <v>28</v>
      </c>
      <c r="B41" s="378" t="s">
        <v>290</v>
      </c>
      <c r="C41" s="284"/>
      <c r="D41" s="284"/>
      <c r="E41" s="284"/>
      <c r="F41" s="284"/>
      <c r="G41" s="144" t="s">
        <v>676</v>
      </c>
      <c r="H41" s="67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12">
        <f t="shared" si="9"/>
        <v>0</v>
      </c>
      <c r="AD41" s="12">
        <f t="shared" si="2"/>
        <v>0</v>
      </c>
    </row>
    <row r="42" spans="1:30" x14ac:dyDescent="0.2">
      <c r="A42" s="223" t="s">
        <v>31</v>
      </c>
      <c r="B42" s="190" t="s">
        <v>292</v>
      </c>
      <c r="C42" s="198"/>
      <c r="D42" s="190"/>
      <c r="E42" s="190"/>
      <c r="F42" s="65"/>
      <c r="G42" s="144" t="s">
        <v>677</v>
      </c>
      <c r="H42" s="67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12">
        <f t="shared" si="9"/>
        <v>0</v>
      </c>
      <c r="AD42" s="12">
        <f t="shared" si="2"/>
        <v>0</v>
      </c>
    </row>
    <row r="43" spans="1:30" x14ac:dyDescent="0.2">
      <c r="A43" s="223" t="s">
        <v>34</v>
      </c>
      <c r="B43" s="190" t="s">
        <v>678</v>
      </c>
      <c r="C43" s="198"/>
      <c r="D43" s="190"/>
      <c r="E43" s="190"/>
      <c r="F43" s="65"/>
      <c r="G43" s="144" t="s">
        <v>679</v>
      </c>
      <c r="H43" s="67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12">
        <f t="shared" si="9"/>
        <v>0</v>
      </c>
      <c r="AD43" s="12">
        <f t="shared" si="2"/>
        <v>0</v>
      </c>
    </row>
    <row r="44" spans="1:30" x14ac:dyDescent="0.2">
      <c r="A44" s="223" t="s">
        <v>680</v>
      </c>
      <c r="B44" s="190" t="s">
        <v>681</v>
      </c>
      <c r="C44" s="198"/>
      <c r="D44" s="190"/>
      <c r="E44" s="190"/>
      <c r="F44" s="65"/>
      <c r="G44" s="144" t="s">
        <v>682</v>
      </c>
      <c r="H44" s="67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12">
        <f t="shared" si="9"/>
        <v>0</v>
      </c>
      <c r="AD44" s="12">
        <f t="shared" si="2"/>
        <v>0</v>
      </c>
    </row>
    <row r="45" spans="1:30" x14ac:dyDescent="0.2">
      <c r="A45" s="200" t="s">
        <v>501</v>
      </c>
      <c r="B45" s="65"/>
      <c r="C45" s="190"/>
      <c r="D45" s="190"/>
      <c r="E45" s="190"/>
      <c r="F45" s="190"/>
      <c r="G45" s="144" t="s">
        <v>683</v>
      </c>
      <c r="H45" s="67"/>
      <c r="I45" s="12">
        <f t="shared" ref="I45:AB45" si="14">SUM(I10,I40)</f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0</v>
      </c>
      <c r="X45" s="12">
        <f t="shared" si="14"/>
        <v>0</v>
      </c>
      <c r="Y45" s="12">
        <f t="shared" si="14"/>
        <v>0</v>
      </c>
      <c r="Z45" s="12">
        <f t="shared" si="14"/>
        <v>0</v>
      </c>
      <c r="AA45" s="12">
        <f t="shared" si="14"/>
        <v>0</v>
      </c>
      <c r="AB45" s="12">
        <f t="shared" si="14"/>
        <v>0</v>
      </c>
      <c r="AC45" s="12">
        <f t="shared" si="9"/>
        <v>0</v>
      </c>
      <c r="AD45" s="12">
        <f t="shared" si="2"/>
        <v>0</v>
      </c>
    </row>
    <row r="46" spans="1:30" x14ac:dyDescent="0.2">
      <c r="G46" s="166" t="s">
        <v>321</v>
      </c>
    </row>
  </sheetData>
  <sheetProtection password="8CFB" sheet="1" objects="1" scenarios="1" selectLockedCells="1"/>
  <mergeCells count="24">
    <mergeCell ref="AC7:AD8"/>
    <mergeCell ref="Y7:Z8"/>
    <mergeCell ref="W7:X8"/>
    <mergeCell ref="C23:F23"/>
    <mergeCell ref="B31:F31"/>
    <mergeCell ref="B21:F21"/>
    <mergeCell ref="I7:J8"/>
    <mergeCell ref="A1:AD1"/>
    <mergeCell ref="A2:AD2"/>
    <mergeCell ref="A3:AD3"/>
    <mergeCell ref="A4:AD4"/>
    <mergeCell ref="U7:V8"/>
    <mergeCell ref="AA7:AB8"/>
    <mergeCell ref="Q8:R8"/>
    <mergeCell ref="M8:N8"/>
    <mergeCell ref="K7:T7"/>
    <mergeCell ref="S8:T8"/>
    <mergeCell ref="B41:F41"/>
    <mergeCell ref="A40:F40"/>
    <mergeCell ref="O8:P8"/>
    <mergeCell ref="A7:F9"/>
    <mergeCell ref="G7:G9"/>
    <mergeCell ref="C22:F22"/>
    <mergeCell ref="K8:L8"/>
  </mergeCells>
  <phoneticPr fontId="2" type="noConversion"/>
  <conditionalFormatting sqref="I29:AB31 I25:AB27 I41:AB44 I15:AB17 I12:AB13 I19:AB23 I33:AB33 I35:AB39">
    <cfRule type="cellIs" priority="2" stopIfTrue="1" operator="between">
      <formula>0</formula>
      <formula>99999999999999900</formula>
    </cfRule>
  </conditionalFormatting>
  <conditionalFormatting sqref="I35:AB36">
    <cfRule type="cellIs" priority="1" stopIfTrue="1" operator="between">
      <formula>0</formula>
      <formula>99999999999999900</formula>
    </cfRule>
  </conditionalFormatting>
  <dataValidations count="3">
    <dataValidation type="decimal" allowBlank="1" showInputMessage="1" showErrorMessage="1" errorTitle="Schedule 38A" error="Invalid Amount_x000a_" sqref="I41:AB44 I22:AB23 I25:AB27 I29:AB31 I19:AB20 I33:AB39">
      <formula1>0</formula1>
      <formula2>99999999999999900</formula2>
    </dataValidation>
    <dataValidation allowBlank="1" showInputMessage="1" sqref="AC41:AD44 I45:AD45 I40:AD40 I28:AD28 I32:AD32 I24:AD24 I21:AB21 AC29:AD31 AC25:AD27 I10:AB11 I14:AB14 I18:AB18 AC10:AD23 AC33:AD39"/>
    <dataValidation type="decimal" showInputMessage="1" showErrorMessage="1" errorTitle="Schedule 38A" error="Invalid Amount_x000a_" sqref="I12:AB13 I15:AB17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11e4&amp;"Arial,Regular"&amp;10&amp;U
&amp;"Arial,Bold"&amp;8Page &amp;P of &amp;N&amp;C&amp;"Arial,Bold"&amp;8 AL-AMANAH ISLAMIC BANK OF THE PHILS  [ 01-000000 ]
 As of: January 31, 2008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M30"/>
  <sheetViews>
    <sheetView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2.75" x14ac:dyDescent="0.2"/>
  <cols>
    <col min="1" max="5" width="2.7109375" customWidth="1"/>
    <col min="6" max="6" width="25.7109375" customWidth="1"/>
    <col min="7" max="7" width="17.5703125" customWidth="1"/>
    <col min="8" max="8" width="9.140625" style="61"/>
    <col min="9" max="13" width="28.7109375" customWidth="1"/>
  </cols>
  <sheetData>
    <row r="1" spans="1:13" x14ac:dyDescent="0.2">
      <c r="A1" s="178" t="s">
        <v>780</v>
      </c>
      <c r="B1" s="178"/>
      <c r="C1" s="178"/>
      <c r="D1" s="178"/>
      <c r="E1" s="178"/>
      <c r="F1" s="178"/>
      <c r="G1" s="178"/>
      <c r="H1" s="46"/>
    </row>
    <row r="2" spans="1:13" x14ac:dyDescent="0.2">
      <c r="A2" s="310" t="s">
        <v>728</v>
      </c>
      <c r="B2" s="310"/>
      <c r="C2" s="310"/>
      <c r="D2" s="310"/>
      <c r="E2" s="310"/>
      <c r="F2" s="310"/>
      <c r="G2" s="310"/>
      <c r="H2" s="310"/>
    </row>
    <row r="3" spans="1:13" x14ac:dyDescent="0.2">
      <c r="A3" s="310" t="s">
        <v>729</v>
      </c>
      <c r="B3" s="310"/>
      <c r="C3" s="310"/>
      <c r="D3" s="310"/>
      <c r="E3" s="310"/>
      <c r="F3" s="310"/>
      <c r="G3" s="310"/>
      <c r="H3" s="310"/>
    </row>
    <row r="4" spans="1:13" ht="12.75" hidden="1" customHeight="1" x14ac:dyDescent="0.2">
      <c r="A4" s="167"/>
      <c r="B4" s="167"/>
      <c r="C4" s="167"/>
      <c r="D4" s="167"/>
      <c r="E4" s="167"/>
      <c r="F4" s="167"/>
      <c r="G4" s="167"/>
      <c r="H4" s="46"/>
      <c r="I4" s="167"/>
      <c r="J4" s="167"/>
      <c r="K4" s="167"/>
      <c r="L4" s="167"/>
      <c r="M4" s="167"/>
    </row>
    <row r="5" spans="1:13" ht="12.75" hidden="1" customHeight="1" x14ac:dyDescent="0.2">
      <c r="A5" s="167"/>
      <c r="B5" s="167"/>
      <c r="C5" s="167"/>
      <c r="D5" s="167"/>
      <c r="E5" s="167"/>
      <c r="F5" s="167"/>
      <c r="G5" s="167"/>
      <c r="H5" s="46"/>
      <c r="I5" s="167"/>
      <c r="J5" s="167"/>
      <c r="K5" s="167"/>
      <c r="L5" s="167"/>
      <c r="M5" s="167"/>
    </row>
    <row r="6" spans="1:13" ht="12.75" hidden="1" customHeight="1" x14ac:dyDescent="0.2">
      <c r="A6" s="167"/>
      <c r="B6" s="167"/>
      <c r="C6" s="167"/>
      <c r="D6" s="167"/>
      <c r="E6" s="167"/>
      <c r="F6" s="167"/>
      <c r="G6" s="167"/>
      <c r="H6" s="46"/>
      <c r="I6" s="167"/>
      <c r="J6" s="167"/>
      <c r="K6" s="167"/>
      <c r="L6" s="167"/>
      <c r="M6" s="167"/>
    </row>
    <row r="7" spans="1:13" x14ac:dyDescent="0.2">
      <c r="A7" s="19"/>
      <c r="B7" s="19"/>
      <c r="C7" s="19"/>
      <c r="D7" s="19"/>
      <c r="E7" s="19"/>
      <c r="F7" s="19"/>
      <c r="G7" s="19"/>
      <c r="H7" s="180"/>
      <c r="I7" s="20"/>
      <c r="J7" s="20"/>
      <c r="K7" s="20"/>
      <c r="L7" s="20"/>
      <c r="M7" s="19"/>
    </row>
    <row r="8" spans="1:13" x14ac:dyDescent="0.2">
      <c r="A8" s="399" t="s">
        <v>2</v>
      </c>
      <c r="B8" s="418"/>
      <c r="C8" s="418"/>
      <c r="D8" s="418"/>
      <c r="E8" s="418"/>
      <c r="F8" s="419"/>
      <c r="G8" s="290" t="s">
        <v>3</v>
      </c>
      <c r="H8" s="290" t="s">
        <v>554</v>
      </c>
      <c r="I8" s="376" t="s">
        <v>730</v>
      </c>
      <c r="J8" s="397"/>
      <c r="K8" s="397"/>
      <c r="L8" s="397"/>
      <c r="M8" s="377"/>
    </row>
    <row r="9" spans="1:13" x14ac:dyDescent="0.2">
      <c r="A9" s="420"/>
      <c r="B9" s="421"/>
      <c r="C9" s="421"/>
      <c r="D9" s="421"/>
      <c r="E9" s="421"/>
      <c r="F9" s="422"/>
      <c r="G9" s="423"/>
      <c r="H9" s="423"/>
      <c r="I9" s="4" t="s">
        <v>731</v>
      </c>
      <c r="J9" s="4" t="s">
        <v>732</v>
      </c>
      <c r="K9" s="4" t="s">
        <v>733</v>
      </c>
      <c r="L9" s="4" t="s">
        <v>734</v>
      </c>
      <c r="M9" s="4" t="s">
        <v>8</v>
      </c>
    </row>
    <row r="10" spans="1:13" x14ac:dyDescent="0.2">
      <c r="A10" s="424" t="s">
        <v>735</v>
      </c>
      <c r="B10" s="425"/>
      <c r="C10" s="425"/>
      <c r="D10" s="425"/>
      <c r="E10" s="425"/>
      <c r="F10" s="426"/>
      <c r="G10" s="224"/>
      <c r="H10" s="225"/>
      <c r="I10" s="12"/>
      <c r="J10" s="12"/>
      <c r="K10" s="12"/>
      <c r="L10" s="12"/>
      <c r="M10" s="12"/>
    </row>
    <row r="11" spans="1:13" x14ac:dyDescent="0.2">
      <c r="A11" s="226" t="s">
        <v>736</v>
      </c>
      <c r="B11" s="427" t="s">
        <v>737</v>
      </c>
      <c r="C11" s="427"/>
      <c r="D11" s="427"/>
      <c r="E11" s="427"/>
      <c r="F11" s="428"/>
      <c r="G11" s="224" t="s">
        <v>738</v>
      </c>
      <c r="H11" s="225"/>
      <c r="I11" s="58"/>
      <c r="J11" s="58"/>
      <c r="K11" s="58"/>
      <c r="L11" s="58"/>
      <c r="M11" s="12">
        <f>SUM(I11:L11)</f>
        <v>0</v>
      </c>
    </row>
    <row r="12" spans="1:13" x14ac:dyDescent="0.2">
      <c r="A12" s="226" t="s">
        <v>739</v>
      </c>
      <c r="B12" s="427" t="s">
        <v>740</v>
      </c>
      <c r="C12" s="427"/>
      <c r="D12" s="427"/>
      <c r="E12" s="427"/>
      <c r="F12" s="428"/>
      <c r="G12" s="224" t="s">
        <v>741</v>
      </c>
      <c r="H12" s="225"/>
      <c r="I12" s="50"/>
      <c r="J12" s="50"/>
      <c r="K12" s="50"/>
      <c r="L12" s="50"/>
      <c r="M12" s="12">
        <f>SUM(I12:L12)</f>
        <v>0</v>
      </c>
    </row>
    <row r="13" spans="1:13" x14ac:dyDescent="0.2">
      <c r="A13" s="226" t="s">
        <v>742</v>
      </c>
      <c r="B13" s="427" t="s">
        <v>743</v>
      </c>
      <c r="C13" s="427"/>
      <c r="D13" s="427"/>
      <c r="E13" s="427"/>
      <c r="F13" s="428"/>
      <c r="G13" s="224" t="s">
        <v>744</v>
      </c>
      <c r="H13" s="225"/>
      <c r="I13" s="50"/>
      <c r="J13" s="50"/>
      <c r="K13" s="50"/>
      <c r="L13" s="50"/>
      <c r="M13" s="12">
        <f>SUM(I13:L13)</f>
        <v>0</v>
      </c>
    </row>
    <row r="14" spans="1:13" x14ac:dyDescent="0.2">
      <c r="A14" s="424" t="s">
        <v>501</v>
      </c>
      <c r="B14" s="425"/>
      <c r="C14" s="425"/>
      <c r="D14" s="425"/>
      <c r="E14" s="425"/>
      <c r="F14" s="426"/>
      <c r="G14" s="224" t="s">
        <v>745</v>
      </c>
      <c r="H14" s="225"/>
      <c r="I14" s="12">
        <f>SUM(I11:I13)</f>
        <v>0</v>
      </c>
      <c r="J14" s="12">
        <f>SUM(J11:J13)</f>
        <v>0</v>
      </c>
      <c r="K14" s="12">
        <f>SUM(K11:K13)</f>
        <v>0</v>
      </c>
      <c r="L14" s="12">
        <f>SUM(L11:L13)</f>
        <v>0</v>
      </c>
      <c r="M14" s="12">
        <f>SUM(M11:M13)</f>
        <v>0</v>
      </c>
    </row>
    <row r="15" spans="1:13" x14ac:dyDescent="0.2">
      <c r="A15" s="221" t="s">
        <v>746</v>
      </c>
      <c r="B15" s="227"/>
      <c r="C15" s="228"/>
      <c r="D15" s="228"/>
      <c r="E15" s="228"/>
      <c r="F15" s="229"/>
      <c r="G15" s="224"/>
      <c r="H15" s="225"/>
      <c r="I15" s="99"/>
      <c r="J15" s="99"/>
      <c r="K15" s="99"/>
      <c r="L15" s="99"/>
      <c r="M15" s="12"/>
    </row>
    <row r="16" spans="1:13" x14ac:dyDescent="0.2">
      <c r="A16" s="226" t="s">
        <v>736</v>
      </c>
      <c r="B16" s="427" t="s">
        <v>737</v>
      </c>
      <c r="C16" s="427"/>
      <c r="D16" s="427"/>
      <c r="E16" s="427"/>
      <c r="F16" s="428"/>
      <c r="G16" s="224" t="s">
        <v>773</v>
      </c>
      <c r="H16" s="225"/>
      <c r="I16" s="58"/>
      <c r="J16" s="58"/>
      <c r="K16" s="58"/>
      <c r="L16" s="58"/>
      <c r="M16" s="12">
        <f>SUM(I16:L16)</f>
        <v>0</v>
      </c>
    </row>
    <row r="17" spans="1:13" x14ac:dyDescent="0.2">
      <c r="A17" s="226" t="s">
        <v>739</v>
      </c>
      <c r="B17" s="229" t="s">
        <v>740</v>
      </c>
      <c r="C17" s="230"/>
      <c r="D17" s="231"/>
      <c r="E17" s="231"/>
      <c r="F17" s="232"/>
      <c r="G17" s="224" t="s">
        <v>774</v>
      </c>
      <c r="H17" s="225"/>
      <c r="I17" s="58"/>
      <c r="J17" s="58"/>
      <c r="K17" s="58"/>
      <c r="L17" s="58"/>
      <c r="M17" s="12">
        <f>SUM(I17:L17)</f>
        <v>0</v>
      </c>
    </row>
    <row r="18" spans="1:13" x14ac:dyDescent="0.2">
      <c r="A18" s="226" t="s">
        <v>742</v>
      </c>
      <c r="B18" s="427" t="s">
        <v>743</v>
      </c>
      <c r="C18" s="427"/>
      <c r="D18" s="427"/>
      <c r="E18" s="427"/>
      <c r="F18" s="428"/>
      <c r="G18" s="224" t="s">
        <v>775</v>
      </c>
      <c r="H18" s="225"/>
      <c r="I18" s="58"/>
      <c r="J18" s="58"/>
      <c r="K18" s="58"/>
      <c r="L18" s="58"/>
      <c r="M18" s="12">
        <f>SUM(I18:L18)</f>
        <v>0</v>
      </c>
    </row>
    <row r="19" spans="1:13" x14ac:dyDescent="0.2">
      <c r="A19" s="424" t="s">
        <v>501</v>
      </c>
      <c r="B19" s="425"/>
      <c r="C19" s="425"/>
      <c r="D19" s="425"/>
      <c r="E19" s="425"/>
      <c r="F19" s="426"/>
      <c r="G19" s="224" t="s">
        <v>776</v>
      </c>
      <c r="H19" s="225"/>
      <c r="I19" s="28">
        <f>SUM(I16:I18)</f>
        <v>0</v>
      </c>
      <c r="J19" s="28">
        <f>SUM(J16:J18)</f>
        <v>0</v>
      </c>
      <c r="K19" s="28">
        <f>SUM(K16:K18)</f>
        <v>0</v>
      </c>
      <c r="L19" s="28">
        <f>SUM(L16:L18)</f>
        <v>0</v>
      </c>
      <c r="M19" s="28">
        <f>SUM(M16:M18)</f>
        <v>0</v>
      </c>
    </row>
    <row r="20" spans="1:13" x14ac:dyDescent="0.2">
      <c r="A20" s="433"/>
      <c r="B20" s="434"/>
      <c r="C20" s="434"/>
      <c r="D20" s="434"/>
      <c r="E20" s="434"/>
      <c r="F20" s="435"/>
      <c r="G20" s="233" t="s">
        <v>321</v>
      </c>
      <c r="H20" s="225"/>
      <c r="I20" s="376" t="s">
        <v>747</v>
      </c>
      <c r="J20" s="397"/>
      <c r="K20" s="397"/>
      <c r="L20" s="397"/>
      <c r="M20" s="377"/>
    </row>
    <row r="21" spans="1:13" x14ac:dyDescent="0.2">
      <c r="A21" s="424" t="s">
        <v>748</v>
      </c>
      <c r="B21" s="425"/>
      <c r="C21" s="425"/>
      <c r="D21" s="425"/>
      <c r="E21" s="425"/>
      <c r="F21" s="426"/>
      <c r="G21" s="224"/>
      <c r="H21" s="225"/>
      <c r="I21" s="4" t="s">
        <v>749</v>
      </c>
      <c r="J21" s="4" t="s">
        <v>750</v>
      </c>
      <c r="K21" s="4" t="s">
        <v>751</v>
      </c>
      <c r="L21" s="4" t="s">
        <v>752</v>
      </c>
      <c r="M21" s="4" t="s">
        <v>501</v>
      </c>
    </row>
    <row r="22" spans="1:13" x14ac:dyDescent="0.2">
      <c r="A22" s="424" t="s">
        <v>753</v>
      </c>
      <c r="B22" s="425"/>
      <c r="C22" s="425"/>
      <c r="D22" s="425"/>
      <c r="E22" s="425"/>
      <c r="F22" s="426"/>
      <c r="G22" s="224" t="s">
        <v>783</v>
      </c>
      <c r="H22" s="225"/>
      <c r="I22" s="28">
        <f>I23+I24+I25</f>
        <v>0</v>
      </c>
      <c r="J22" s="28">
        <f>J23+J24+J25</f>
        <v>0</v>
      </c>
      <c r="K22" s="28">
        <f>K23+K24+K25</f>
        <v>0</v>
      </c>
      <c r="L22" s="28">
        <f>L23+L24+L25</f>
        <v>0</v>
      </c>
      <c r="M22" s="28">
        <f>M23+M24+M25</f>
        <v>0</v>
      </c>
    </row>
    <row r="23" spans="1:13" x14ac:dyDescent="0.2">
      <c r="A23" s="226"/>
      <c r="B23" s="228" t="s">
        <v>19</v>
      </c>
      <c r="C23" s="427" t="s">
        <v>737</v>
      </c>
      <c r="D23" s="427"/>
      <c r="E23" s="427"/>
      <c r="F23" s="428"/>
      <c r="G23" s="224" t="s">
        <v>784</v>
      </c>
      <c r="H23" s="225"/>
      <c r="I23" s="58"/>
      <c r="J23" s="58"/>
      <c r="K23" s="58"/>
      <c r="L23" s="58"/>
      <c r="M23" s="12">
        <f>SUM(I23:L23)</f>
        <v>0</v>
      </c>
    </row>
    <row r="24" spans="1:13" x14ac:dyDescent="0.2">
      <c r="A24" s="226"/>
      <c r="B24" s="228" t="s">
        <v>22</v>
      </c>
      <c r="C24" s="427" t="s">
        <v>754</v>
      </c>
      <c r="D24" s="427"/>
      <c r="E24" s="427"/>
      <c r="F24" s="428"/>
      <c r="G24" s="224" t="s">
        <v>785</v>
      </c>
      <c r="H24" s="225"/>
      <c r="I24" s="58"/>
      <c r="J24" s="58"/>
      <c r="K24" s="58"/>
      <c r="L24" s="58"/>
      <c r="M24" s="12">
        <f>SUM(I24:L24)</f>
        <v>0</v>
      </c>
    </row>
    <row r="25" spans="1:13" x14ac:dyDescent="0.2">
      <c r="A25" s="226"/>
      <c r="B25" s="228" t="s">
        <v>25</v>
      </c>
      <c r="C25" s="427" t="s">
        <v>755</v>
      </c>
      <c r="D25" s="427"/>
      <c r="E25" s="427"/>
      <c r="F25" s="428"/>
      <c r="G25" s="224" t="s">
        <v>786</v>
      </c>
      <c r="H25" s="234" t="s">
        <v>508</v>
      </c>
      <c r="I25" s="28">
        <f>SUM(I26:I27)</f>
        <v>0</v>
      </c>
      <c r="J25" s="28">
        <f>SUM(J26:J27)</f>
        <v>0</v>
      </c>
      <c r="K25" s="28">
        <f>SUM(K26:K27)</f>
        <v>0</v>
      </c>
      <c r="L25" s="28">
        <f>SUM(L26:L27)</f>
        <v>0</v>
      </c>
      <c r="M25" s="28">
        <f>SUM(M26:M27)</f>
        <v>0</v>
      </c>
    </row>
    <row r="26" spans="1:13" x14ac:dyDescent="0.2">
      <c r="A26" s="226"/>
      <c r="B26" s="231" t="s">
        <v>470</v>
      </c>
      <c r="C26" s="431"/>
      <c r="D26" s="431"/>
      <c r="E26" s="431"/>
      <c r="F26" s="432"/>
      <c r="G26" s="146"/>
      <c r="H26" s="235">
        <v>1</v>
      </c>
      <c r="I26" s="58"/>
      <c r="J26" s="58"/>
      <c r="K26" s="58"/>
      <c r="L26" s="58"/>
      <c r="M26" s="12">
        <f>SUM(I26:L26)</f>
        <v>0</v>
      </c>
    </row>
    <row r="27" spans="1:13" x14ac:dyDescent="0.2">
      <c r="A27" s="226"/>
      <c r="B27" s="228"/>
      <c r="C27" s="429" t="str">
        <f>CHAR(132)</f>
        <v>„</v>
      </c>
      <c r="D27" s="429"/>
      <c r="E27" s="429"/>
      <c r="F27" s="430"/>
      <c r="G27" s="144"/>
      <c r="H27" s="235"/>
      <c r="I27" s="136"/>
      <c r="J27" s="136"/>
      <c r="K27" s="136"/>
      <c r="L27" s="136"/>
      <c r="M27" s="136"/>
    </row>
    <row r="28" spans="1:13" x14ac:dyDescent="0.2">
      <c r="G28" s="129" t="s">
        <v>321</v>
      </c>
    </row>
    <row r="29" spans="1:13" x14ac:dyDescent="0.2">
      <c r="A29" s="171" t="s">
        <v>756</v>
      </c>
    </row>
    <row r="30" spans="1:13" x14ac:dyDescent="0.2">
      <c r="A30" s="171" t="s">
        <v>757</v>
      </c>
    </row>
  </sheetData>
  <sheetProtection password="A2C5" sheet="1" objects="1" scenarios="1" selectLockedCells="1"/>
  <mergeCells count="23">
    <mergeCell ref="A22:F22"/>
    <mergeCell ref="A19:F19"/>
    <mergeCell ref="I8:M8"/>
    <mergeCell ref="I20:M20"/>
    <mergeCell ref="C27:F27"/>
    <mergeCell ref="C23:F23"/>
    <mergeCell ref="C24:F24"/>
    <mergeCell ref="C25:F25"/>
    <mergeCell ref="C26:F26"/>
    <mergeCell ref="A20:F20"/>
    <mergeCell ref="A21:F21"/>
    <mergeCell ref="B11:F11"/>
    <mergeCell ref="B12:F12"/>
    <mergeCell ref="B13:F13"/>
    <mergeCell ref="A14:F14"/>
    <mergeCell ref="B16:F16"/>
    <mergeCell ref="B18:F18"/>
    <mergeCell ref="A2:H2"/>
    <mergeCell ref="A3:H3"/>
    <mergeCell ref="A8:F9"/>
    <mergeCell ref="G8:G9"/>
    <mergeCell ref="H8:H9"/>
    <mergeCell ref="A10:F10"/>
  </mergeCells>
  <phoneticPr fontId="2" type="noConversion"/>
  <conditionalFormatting sqref="I12:L13 I19:M19 I22:M22 I15:L15 I25:M25">
    <cfRule type="cellIs" priority="1" stopIfTrue="1" operator="between">
      <formula>0</formula>
      <formula>99999999999999900</formula>
    </cfRule>
  </conditionalFormatting>
  <dataValidations count="2">
    <dataValidation allowBlank="1" showInputMessage="1" sqref="I10:M10"/>
    <dataValidation type="decimal" operator="greaterThanOrEqual" allowBlank="1" showInputMessage="1" showErrorMessage="1" errorTitle="Invalid entry!" error="Accepts greater than or equal to zero only." sqref="I11:M27">
      <formula1>0</formula1>
    </dataValidation>
  </dataValidations>
  <pageMargins left="0.75" right="0.75" top="1" bottom="1" header="0.5" footer="0.5"/>
  <pageSetup paperSize="9" scale="63" orientation="landscape" r:id="rId1"/>
  <headerFooter alignWithMargins="0">
    <oddHeader>&amp;RSchedule 17a
Page 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20481" r:id="rId4" name="Label1">
          <controlPr defaultSize="0" autoLine="0" r:id="rId5">
            <anchor moveWithCells="1">
              <from>
                <xdr:col>7</xdr:col>
                <xdr:colOff>342900</xdr:colOff>
                <xdr:row>26</xdr:row>
                <xdr:rowOff>19050</xdr:rowOff>
              </from>
              <to>
                <xdr:col>7</xdr:col>
                <xdr:colOff>581025</xdr:colOff>
                <xdr:row>26</xdr:row>
                <xdr:rowOff>142875</xdr:rowOff>
              </to>
            </anchor>
          </controlPr>
        </control>
      </mc:Choice>
      <mc:Fallback>
        <control shapeId="20481" r:id="rId4" name="Label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28"/>
  <sheetViews>
    <sheetView view="pageBreakPreview" zoomScaleNormal="100" workbookViewId="0">
      <pane xSplit="8" ySplit="9" topLeftCell="I11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2.75" x14ac:dyDescent="0.2"/>
  <cols>
    <col min="1" max="5" width="2.7109375" customWidth="1"/>
    <col min="6" max="6" width="25.7109375" customWidth="1"/>
    <col min="7" max="7" width="17.5703125" customWidth="1"/>
    <col min="8" max="8" width="17.5703125" hidden="1" customWidth="1"/>
    <col min="9" max="22" width="20.7109375" customWidth="1"/>
  </cols>
  <sheetData>
    <row r="1" spans="1:22" x14ac:dyDescent="0.2">
      <c r="A1" s="310" t="s">
        <v>758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124"/>
      <c r="P1" s="124"/>
      <c r="Q1" s="124"/>
      <c r="R1" s="124"/>
      <c r="S1" s="124"/>
      <c r="T1" s="124"/>
      <c r="U1" s="124"/>
      <c r="V1" s="124"/>
    </row>
    <row r="2" spans="1:22" x14ac:dyDescent="0.2">
      <c r="A2" s="310" t="s">
        <v>759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124"/>
      <c r="P2" s="124"/>
      <c r="Q2" s="124"/>
      <c r="R2" s="124"/>
      <c r="S2" s="124"/>
      <c r="T2" s="124"/>
      <c r="U2" s="124"/>
      <c r="V2" s="124"/>
    </row>
    <row r="3" spans="1:22" ht="15.75" x14ac:dyDescent="0.25">
      <c r="A3" s="179" t="s">
        <v>781</v>
      </c>
      <c r="B3" s="168"/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24"/>
      <c r="P3" s="124"/>
      <c r="Q3" s="124"/>
      <c r="R3" s="124"/>
      <c r="S3" s="124"/>
      <c r="T3" s="124"/>
      <c r="U3" s="124"/>
      <c r="V3" s="124"/>
    </row>
    <row r="4" spans="1:22" x14ac:dyDescent="0.2">
      <c r="A4" s="167"/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24"/>
      <c r="P4" s="124"/>
      <c r="Q4" s="124"/>
      <c r="R4" s="124"/>
      <c r="S4" s="124"/>
      <c r="T4" s="124"/>
      <c r="U4" s="124"/>
      <c r="V4" s="124"/>
    </row>
    <row r="5" spans="1:22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</row>
    <row r="6" spans="1:22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72"/>
      <c r="L6" s="172"/>
      <c r="M6" s="172"/>
      <c r="N6" s="172"/>
    </row>
    <row r="7" spans="1:22" x14ac:dyDescent="0.2">
      <c r="A7" s="399" t="s">
        <v>2</v>
      </c>
      <c r="B7" s="418"/>
      <c r="C7" s="418"/>
      <c r="D7" s="418"/>
      <c r="E7" s="418"/>
      <c r="F7" s="419"/>
      <c r="G7" s="290" t="s">
        <v>3</v>
      </c>
      <c r="H7" s="174"/>
      <c r="I7" s="442" t="s">
        <v>760</v>
      </c>
      <c r="J7" s="445" t="s">
        <v>761</v>
      </c>
      <c r="K7" s="445"/>
      <c r="L7" s="445"/>
      <c r="M7" s="445"/>
      <c r="N7" s="445"/>
      <c r="O7" s="445"/>
      <c r="P7" s="445"/>
      <c r="Q7" s="445"/>
      <c r="R7" s="445"/>
      <c r="S7" s="445"/>
      <c r="T7" s="445"/>
      <c r="U7" s="445"/>
      <c r="V7" s="445" t="s">
        <v>762</v>
      </c>
    </row>
    <row r="8" spans="1:22" x14ac:dyDescent="0.2">
      <c r="A8" s="438"/>
      <c r="B8" s="439"/>
      <c r="C8" s="439"/>
      <c r="D8" s="439"/>
      <c r="E8" s="439"/>
      <c r="F8" s="440"/>
      <c r="G8" s="441"/>
      <c r="H8" s="176"/>
      <c r="I8" s="443"/>
      <c r="J8" s="446" t="s">
        <v>763</v>
      </c>
      <c r="K8" s="445" t="s">
        <v>764</v>
      </c>
      <c r="L8" s="445"/>
      <c r="M8" s="445"/>
      <c r="N8" s="445"/>
      <c r="O8" s="445" t="s">
        <v>782</v>
      </c>
      <c r="P8" s="445"/>
      <c r="Q8" s="445"/>
      <c r="R8" s="445"/>
      <c r="S8" s="445" t="s">
        <v>777</v>
      </c>
      <c r="T8" s="445" t="s">
        <v>778</v>
      </c>
      <c r="U8" s="445" t="s">
        <v>779</v>
      </c>
      <c r="V8" s="445"/>
    </row>
    <row r="9" spans="1:22" ht="22.5" x14ac:dyDescent="0.2">
      <c r="A9" s="420"/>
      <c r="B9" s="421"/>
      <c r="C9" s="421"/>
      <c r="D9" s="421"/>
      <c r="E9" s="421"/>
      <c r="F9" s="422"/>
      <c r="G9" s="423"/>
      <c r="H9" s="175"/>
      <c r="I9" s="444"/>
      <c r="J9" s="446"/>
      <c r="K9" s="4" t="s">
        <v>765</v>
      </c>
      <c r="L9" s="4" t="s">
        <v>766</v>
      </c>
      <c r="M9" s="4" t="s">
        <v>767</v>
      </c>
      <c r="N9" s="4" t="s">
        <v>768</v>
      </c>
      <c r="O9" s="4" t="s">
        <v>765</v>
      </c>
      <c r="P9" s="4" t="s">
        <v>766</v>
      </c>
      <c r="Q9" s="4" t="s">
        <v>767</v>
      </c>
      <c r="R9" s="4" t="s">
        <v>768</v>
      </c>
      <c r="S9" s="445"/>
      <c r="T9" s="445"/>
      <c r="U9" s="445"/>
      <c r="V9" s="445"/>
    </row>
    <row r="10" spans="1:22" x14ac:dyDescent="0.2">
      <c r="A10" s="424" t="s">
        <v>735</v>
      </c>
      <c r="B10" s="425"/>
      <c r="C10" s="425"/>
      <c r="D10" s="425"/>
      <c r="E10" s="425"/>
      <c r="F10" s="426"/>
      <c r="G10" s="224"/>
      <c r="H10" s="169"/>
      <c r="I10" s="67"/>
      <c r="J10" s="67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</row>
    <row r="11" spans="1:22" x14ac:dyDescent="0.2">
      <c r="A11" s="226" t="s">
        <v>736</v>
      </c>
      <c r="B11" s="427" t="s">
        <v>737</v>
      </c>
      <c r="C11" s="427"/>
      <c r="D11" s="427"/>
      <c r="E11" s="427"/>
      <c r="F11" s="428"/>
      <c r="G11" s="224" t="s">
        <v>769</v>
      </c>
      <c r="H11" s="169"/>
      <c r="I11" s="50"/>
      <c r="J11" s="50"/>
      <c r="K11" s="50"/>
      <c r="L11" s="177"/>
      <c r="M11" s="50"/>
      <c r="N11" s="12">
        <f>K11-L11-M11</f>
        <v>0</v>
      </c>
      <c r="O11" s="50"/>
      <c r="P11" s="177"/>
      <c r="Q11" s="50"/>
      <c r="R11" s="12">
        <f>O11-P11-Q11</f>
        <v>0</v>
      </c>
      <c r="S11" s="177"/>
      <c r="T11" s="50"/>
      <c r="U11" s="50"/>
      <c r="V11" s="12">
        <f>I11+J11-N11+R11-S11-T11+U11</f>
        <v>0</v>
      </c>
    </row>
    <row r="12" spans="1:22" x14ac:dyDescent="0.2">
      <c r="A12" s="226" t="s">
        <v>739</v>
      </c>
      <c r="B12" s="427" t="s">
        <v>740</v>
      </c>
      <c r="C12" s="427"/>
      <c r="D12" s="427"/>
      <c r="E12" s="427"/>
      <c r="F12" s="428"/>
      <c r="G12" s="224" t="s">
        <v>770</v>
      </c>
      <c r="H12" s="169"/>
      <c r="I12" s="50"/>
      <c r="J12" s="50"/>
      <c r="K12" s="50"/>
      <c r="L12" s="50"/>
      <c r="M12" s="50"/>
      <c r="N12" s="12">
        <f>K12-L12-M12</f>
        <v>0</v>
      </c>
      <c r="O12" s="50"/>
      <c r="P12" s="50"/>
      <c r="Q12" s="50"/>
      <c r="R12" s="12">
        <f>O12-P12-Q12</f>
        <v>0</v>
      </c>
      <c r="S12" s="50"/>
      <c r="T12" s="50"/>
      <c r="U12" s="50"/>
      <c r="V12" s="12">
        <f>I12+J12-N12+R12-S12-T12+U12</f>
        <v>0</v>
      </c>
    </row>
    <row r="13" spans="1:22" x14ac:dyDescent="0.2">
      <c r="A13" s="226" t="s">
        <v>742</v>
      </c>
      <c r="B13" s="427" t="s">
        <v>743</v>
      </c>
      <c r="C13" s="427"/>
      <c r="D13" s="427"/>
      <c r="E13" s="427"/>
      <c r="F13" s="428"/>
      <c r="G13" s="224" t="s">
        <v>771</v>
      </c>
      <c r="H13" s="169"/>
      <c r="I13" s="50"/>
      <c r="J13" s="50"/>
      <c r="K13" s="50"/>
      <c r="L13" s="50"/>
      <c r="M13" s="50"/>
      <c r="N13" s="12">
        <f>K13-L13-M13</f>
        <v>0</v>
      </c>
      <c r="O13" s="50"/>
      <c r="P13" s="50"/>
      <c r="Q13" s="50"/>
      <c r="R13" s="12">
        <f>O13-P13-Q13</f>
        <v>0</v>
      </c>
      <c r="S13" s="50"/>
      <c r="T13" s="50"/>
      <c r="U13" s="50"/>
      <c r="V13" s="12">
        <f>I13+J13-N13+R13-S13-T13+U13</f>
        <v>0</v>
      </c>
    </row>
    <row r="14" spans="1:22" x14ac:dyDescent="0.2">
      <c r="A14" s="424" t="s">
        <v>501</v>
      </c>
      <c r="B14" s="425"/>
      <c r="C14" s="425"/>
      <c r="D14" s="425"/>
      <c r="E14" s="425"/>
      <c r="F14" s="426"/>
      <c r="G14" s="224" t="s">
        <v>772</v>
      </c>
      <c r="H14" s="169"/>
      <c r="I14" s="12">
        <f t="shared" ref="I14:V14" si="0">SUM(I11:I13)</f>
        <v>0</v>
      </c>
      <c r="J14" s="12">
        <f t="shared" si="0"/>
        <v>0</v>
      </c>
      <c r="K14" s="12">
        <f t="shared" si="0"/>
        <v>0</v>
      </c>
      <c r="L14" s="12">
        <f t="shared" si="0"/>
        <v>0</v>
      </c>
      <c r="M14" s="12">
        <f t="shared" si="0"/>
        <v>0</v>
      </c>
      <c r="N14" s="12">
        <f t="shared" si="0"/>
        <v>0</v>
      </c>
      <c r="O14" s="12">
        <f t="shared" si="0"/>
        <v>0</v>
      </c>
      <c r="P14" s="12">
        <f t="shared" si="0"/>
        <v>0</v>
      </c>
      <c r="Q14" s="12">
        <f t="shared" si="0"/>
        <v>0</v>
      </c>
      <c r="R14" s="12">
        <f t="shared" si="0"/>
        <v>0</v>
      </c>
      <c r="S14" s="12">
        <f t="shared" si="0"/>
        <v>0</v>
      </c>
      <c r="T14" s="12">
        <f t="shared" si="0"/>
        <v>0</v>
      </c>
      <c r="U14" s="12">
        <f t="shared" si="0"/>
        <v>0</v>
      </c>
      <c r="V14" s="12">
        <f t="shared" si="0"/>
        <v>0</v>
      </c>
    </row>
    <row r="15" spans="1:22" x14ac:dyDescent="0.2">
      <c r="A15" s="221" t="s">
        <v>746</v>
      </c>
      <c r="B15" s="227"/>
      <c r="C15" s="228"/>
      <c r="D15" s="228"/>
      <c r="E15" s="228"/>
      <c r="F15" s="229"/>
      <c r="G15" s="224"/>
      <c r="H15" s="169"/>
      <c r="I15" s="67"/>
      <c r="J15" s="67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</row>
    <row r="16" spans="1:22" x14ac:dyDescent="0.2">
      <c r="A16" s="226" t="s">
        <v>736</v>
      </c>
      <c r="B16" s="427" t="s">
        <v>737</v>
      </c>
      <c r="C16" s="427"/>
      <c r="D16" s="427"/>
      <c r="E16" s="427"/>
      <c r="F16" s="428"/>
      <c r="G16" s="224" t="s">
        <v>773</v>
      </c>
      <c r="H16" s="169"/>
      <c r="I16" s="50"/>
      <c r="J16" s="177"/>
      <c r="K16" s="50"/>
      <c r="L16" s="177"/>
      <c r="M16" s="50"/>
      <c r="N16" s="12">
        <f>K16-L16-M16</f>
        <v>0</v>
      </c>
      <c r="O16" s="50"/>
      <c r="P16" s="177"/>
      <c r="Q16" s="50"/>
      <c r="R16" s="12">
        <f>O16-P16-Q16</f>
        <v>0</v>
      </c>
      <c r="S16" s="177"/>
      <c r="T16" s="50"/>
      <c r="U16" s="50"/>
      <c r="V16" s="12">
        <f>I16+J16-N16+R16-S16-T16+U16</f>
        <v>0</v>
      </c>
    </row>
    <row r="17" spans="1:22" x14ac:dyDescent="0.2">
      <c r="A17" s="226" t="s">
        <v>739</v>
      </c>
      <c r="B17" s="229" t="s">
        <v>740</v>
      </c>
      <c r="C17" s="230"/>
      <c r="D17" s="231"/>
      <c r="E17" s="231"/>
      <c r="F17" s="232"/>
      <c r="G17" s="224" t="s">
        <v>774</v>
      </c>
      <c r="H17" s="169"/>
      <c r="I17" s="50"/>
      <c r="J17" s="177"/>
      <c r="K17" s="50"/>
      <c r="L17" s="177"/>
      <c r="M17" s="50"/>
      <c r="N17" s="12">
        <f>K17-L17-M17</f>
        <v>0</v>
      </c>
      <c r="O17" s="50"/>
      <c r="P17" s="177"/>
      <c r="Q17" s="50"/>
      <c r="R17" s="12">
        <f>O17-P17-Q17</f>
        <v>0</v>
      </c>
      <c r="S17" s="177"/>
      <c r="T17" s="50"/>
      <c r="U17" s="50"/>
      <c r="V17" s="12">
        <f>I17+J17-N17+R17-S17-T17+U17</f>
        <v>0</v>
      </c>
    </row>
    <row r="18" spans="1:22" x14ac:dyDescent="0.2">
      <c r="A18" s="226" t="s">
        <v>742</v>
      </c>
      <c r="B18" s="427" t="s">
        <v>743</v>
      </c>
      <c r="C18" s="427"/>
      <c r="D18" s="427"/>
      <c r="E18" s="427"/>
      <c r="F18" s="428"/>
      <c r="G18" s="224" t="s">
        <v>775</v>
      </c>
      <c r="H18" s="169"/>
      <c r="I18" s="50"/>
      <c r="J18" s="177"/>
      <c r="K18" s="50"/>
      <c r="L18" s="177"/>
      <c r="M18" s="50"/>
      <c r="N18" s="12">
        <f>K18-L18-M18</f>
        <v>0</v>
      </c>
      <c r="O18" s="50"/>
      <c r="P18" s="177"/>
      <c r="Q18" s="50"/>
      <c r="R18" s="12">
        <f>O18-P18-Q18</f>
        <v>0</v>
      </c>
      <c r="S18" s="177"/>
      <c r="T18" s="50"/>
      <c r="U18" s="50"/>
      <c r="V18" s="12">
        <f>I18+J18-N18+R18-S18-T18+U18</f>
        <v>0</v>
      </c>
    </row>
    <row r="19" spans="1:22" x14ac:dyDescent="0.2">
      <c r="A19" s="424" t="s">
        <v>501</v>
      </c>
      <c r="B19" s="425"/>
      <c r="C19" s="425"/>
      <c r="D19" s="425"/>
      <c r="E19" s="425"/>
      <c r="F19" s="426"/>
      <c r="G19" s="224" t="s">
        <v>776</v>
      </c>
      <c r="H19" s="170"/>
      <c r="I19" s="12">
        <f>SUM(I16:I18)</f>
        <v>0</v>
      </c>
      <c r="J19" s="173"/>
      <c r="K19" s="12">
        <f t="shared" ref="K19:V19" si="1">SUM(K16:K18)</f>
        <v>0</v>
      </c>
      <c r="L19" s="173"/>
      <c r="M19" s="12">
        <f t="shared" si="1"/>
        <v>0</v>
      </c>
      <c r="N19" s="12">
        <f t="shared" si="1"/>
        <v>0</v>
      </c>
      <c r="O19" s="12">
        <f t="shared" si="1"/>
        <v>0</v>
      </c>
      <c r="P19" s="173"/>
      <c r="Q19" s="12">
        <f t="shared" si="1"/>
        <v>0</v>
      </c>
      <c r="R19" s="12">
        <f t="shared" si="1"/>
        <v>0</v>
      </c>
      <c r="S19" s="173"/>
      <c r="T19" s="12">
        <f t="shared" si="1"/>
        <v>0</v>
      </c>
      <c r="U19" s="12">
        <f t="shared" si="1"/>
        <v>0</v>
      </c>
      <c r="V19" s="12">
        <f t="shared" si="1"/>
        <v>0</v>
      </c>
    </row>
    <row r="20" spans="1:22" x14ac:dyDescent="0.2">
      <c r="A20" s="236" t="s">
        <v>748</v>
      </c>
      <c r="B20" s="237"/>
      <c r="C20" s="237"/>
      <c r="D20" s="237"/>
      <c r="E20" s="237"/>
      <c r="F20" s="238"/>
      <c r="G20" s="239"/>
      <c r="H20" s="182"/>
      <c r="I20" s="182"/>
      <c r="J20" s="182"/>
      <c r="K20" s="182"/>
      <c r="L20" s="182"/>
      <c r="M20" s="182"/>
      <c r="N20" s="182"/>
      <c r="O20" s="182"/>
      <c r="P20" s="182"/>
      <c r="Q20" s="182"/>
      <c r="R20" s="182"/>
      <c r="S20" s="182"/>
      <c r="T20" s="182"/>
      <c r="U20" s="182"/>
      <c r="V20" s="182"/>
    </row>
    <row r="21" spans="1:22" ht="22.5" customHeight="1" x14ac:dyDescent="0.2">
      <c r="A21" s="240" t="s">
        <v>16</v>
      </c>
      <c r="B21" s="436" t="s">
        <v>793</v>
      </c>
      <c r="C21" s="436"/>
      <c r="D21" s="436"/>
      <c r="E21" s="436"/>
      <c r="F21" s="437"/>
      <c r="G21" s="241" t="s">
        <v>794</v>
      </c>
      <c r="H21" s="26"/>
      <c r="I21" s="183"/>
      <c r="J21" s="183"/>
      <c r="K21" s="183"/>
      <c r="L21" s="183"/>
      <c r="M21" s="183"/>
      <c r="N21" s="183"/>
      <c r="O21" s="184">
        <f>SUM(O22:O24)</f>
        <v>0</v>
      </c>
      <c r="P21" s="184">
        <f>SUM(P22:P24)</f>
        <v>0</v>
      </c>
      <c r="Q21" s="184">
        <f>SUM(Q22:Q24)</f>
        <v>0</v>
      </c>
      <c r="R21" s="184">
        <f>SUM(R22:R24)</f>
        <v>0</v>
      </c>
      <c r="S21" s="183"/>
      <c r="T21" s="183"/>
      <c r="U21" s="183"/>
      <c r="V21" s="182"/>
    </row>
    <row r="22" spans="1:22" x14ac:dyDescent="0.2">
      <c r="A22" s="236"/>
      <c r="B22" s="237" t="s">
        <v>19</v>
      </c>
      <c r="C22" s="237" t="s">
        <v>737</v>
      </c>
      <c r="D22" s="237"/>
      <c r="E22" s="237"/>
      <c r="F22" s="238"/>
      <c r="G22" s="242" t="s">
        <v>795</v>
      </c>
      <c r="H22" s="26"/>
      <c r="I22" s="183"/>
      <c r="J22" s="183"/>
      <c r="K22" s="183"/>
      <c r="L22" s="183"/>
      <c r="M22" s="183"/>
      <c r="N22" s="183"/>
      <c r="O22" s="50"/>
      <c r="P22" s="50"/>
      <c r="Q22" s="50"/>
      <c r="R22" s="184">
        <f t="shared" ref="R22:R28" si="2">O22-P22-Q22</f>
        <v>0</v>
      </c>
      <c r="S22" s="183"/>
      <c r="T22" s="183"/>
      <c r="U22" s="183"/>
      <c r="V22" s="182"/>
    </row>
    <row r="23" spans="1:22" x14ac:dyDescent="0.2">
      <c r="A23" s="236"/>
      <c r="B23" s="237" t="s">
        <v>22</v>
      </c>
      <c r="C23" s="237" t="s">
        <v>740</v>
      </c>
      <c r="D23" s="237"/>
      <c r="E23" s="237"/>
      <c r="F23" s="238"/>
      <c r="G23" s="242" t="s">
        <v>796</v>
      </c>
      <c r="H23" s="26"/>
      <c r="I23" s="183"/>
      <c r="J23" s="183"/>
      <c r="K23" s="183"/>
      <c r="L23" s="183"/>
      <c r="M23" s="183"/>
      <c r="N23" s="183"/>
      <c r="O23" s="50"/>
      <c r="P23" s="50"/>
      <c r="Q23" s="50"/>
      <c r="R23" s="184">
        <f t="shared" si="2"/>
        <v>0</v>
      </c>
      <c r="S23" s="183"/>
      <c r="T23" s="183"/>
      <c r="U23" s="183"/>
      <c r="V23" s="182"/>
    </row>
    <row r="24" spans="1:22" x14ac:dyDescent="0.2">
      <c r="A24" s="236"/>
      <c r="B24" s="237" t="s">
        <v>797</v>
      </c>
      <c r="C24" s="237" t="s">
        <v>743</v>
      </c>
      <c r="D24" s="237"/>
      <c r="E24" s="237"/>
      <c r="F24" s="238"/>
      <c r="G24" s="242" t="s">
        <v>798</v>
      </c>
      <c r="H24" s="26"/>
      <c r="I24" s="185"/>
      <c r="J24" s="185"/>
      <c r="K24" s="185"/>
      <c r="L24" s="185"/>
      <c r="M24" s="185"/>
      <c r="N24" s="185"/>
      <c r="O24" s="50"/>
      <c r="P24" s="50"/>
      <c r="Q24" s="50"/>
      <c r="R24" s="186">
        <f t="shared" si="2"/>
        <v>0</v>
      </c>
      <c r="S24" s="185"/>
      <c r="T24" s="185"/>
      <c r="U24" s="185"/>
      <c r="V24" s="182"/>
    </row>
    <row r="25" spans="1:22" ht="23.25" customHeight="1" x14ac:dyDescent="0.2">
      <c r="A25" s="240" t="s">
        <v>37</v>
      </c>
      <c r="B25" s="436" t="s">
        <v>799</v>
      </c>
      <c r="C25" s="436"/>
      <c r="D25" s="436"/>
      <c r="E25" s="436"/>
      <c r="F25" s="437"/>
      <c r="G25" s="241" t="s">
        <v>800</v>
      </c>
      <c r="H25" s="26"/>
      <c r="I25" s="183"/>
      <c r="J25" s="183"/>
      <c r="K25" s="183"/>
      <c r="L25" s="183"/>
      <c r="M25" s="183"/>
      <c r="N25" s="183"/>
      <c r="O25" s="184">
        <f>SUM(O26:O28)</f>
        <v>0</v>
      </c>
      <c r="P25" s="184">
        <f>SUM(P26:P28)</f>
        <v>0</v>
      </c>
      <c r="Q25" s="184">
        <f>SUM(Q26:Q28)</f>
        <v>0</v>
      </c>
      <c r="R25" s="184">
        <f>SUM(R26:R28)</f>
        <v>0</v>
      </c>
      <c r="S25" s="183"/>
      <c r="T25" s="183"/>
      <c r="U25" s="183"/>
      <c r="V25" s="182"/>
    </row>
    <row r="26" spans="1:22" x14ac:dyDescent="0.2">
      <c r="A26" s="236"/>
      <c r="B26" s="237" t="s">
        <v>19</v>
      </c>
      <c r="C26" s="237" t="s">
        <v>737</v>
      </c>
      <c r="D26" s="237"/>
      <c r="E26" s="237"/>
      <c r="F26" s="238"/>
      <c r="G26" s="242" t="s">
        <v>801</v>
      </c>
      <c r="H26" s="26"/>
      <c r="I26" s="183"/>
      <c r="J26" s="183"/>
      <c r="K26" s="183"/>
      <c r="L26" s="183"/>
      <c r="M26" s="183"/>
      <c r="N26" s="183"/>
      <c r="O26" s="50"/>
      <c r="P26" s="50"/>
      <c r="Q26" s="50"/>
      <c r="R26" s="184">
        <f t="shared" si="2"/>
        <v>0</v>
      </c>
      <c r="S26" s="183"/>
      <c r="T26" s="183"/>
      <c r="U26" s="183"/>
      <c r="V26" s="182"/>
    </row>
    <row r="27" spans="1:22" x14ac:dyDescent="0.2">
      <c r="A27" s="236"/>
      <c r="B27" s="237" t="s">
        <v>22</v>
      </c>
      <c r="C27" s="237" t="s">
        <v>740</v>
      </c>
      <c r="D27" s="237"/>
      <c r="E27" s="237"/>
      <c r="F27" s="238"/>
      <c r="G27" s="242" t="s">
        <v>802</v>
      </c>
      <c r="H27" s="26"/>
      <c r="I27" s="187"/>
      <c r="J27" s="187"/>
      <c r="K27" s="187"/>
      <c r="L27" s="187"/>
      <c r="M27" s="187"/>
      <c r="N27" s="187"/>
      <c r="O27" s="50"/>
      <c r="P27" s="50"/>
      <c r="Q27" s="50"/>
      <c r="R27" s="184">
        <f t="shared" si="2"/>
        <v>0</v>
      </c>
      <c r="S27" s="187"/>
      <c r="T27" s="187"/>
      <c r="U27" s="187"/>
      <c r="V27" s="182"/>
    </row>
    <row r="28" spans="1:22" x14ac:dyDescent="0.2">
      <c r="A28" s="236"/>
      <c r="B28" s="237" t="s">
        <v>797</v>
      </c>
      <c r="C28" s="237" t="s">
        <v>743</v>
      </c>
      <c r="D28" s="237"/>
      <c r="E28" s="237"/>
      <c r="F28" s="238"/>
      <c r="G28" s="242" t="s">
        <v>803</v>
      </c>
      <c r="H28" s="26"/>
      <c r="I28" s="187"/>
      <c r="J28" s="187"/>
      <c r="K28" s="187"/>
      <c r="L28" s="187"/>
      <c r="M28" s="187"/>
      <c r="N28" s="187"/>
      <c r="O28" s="50"/>
      <c r="P28" s="50"/>
      <c r="Q28" s="50"/>
      <c r="R28" s="184">
        <f t="shared" si="2"/>
        <v>0</v>
      </c>
      <c r="S28" s="187"/>
      <c r="T28" s="187"/>
      <c r="U28" s="187"/>
      <c r="V28" s="182"/>
    </row>
  </sheetData>
  <sheetProtection password="A4C5" sheet="1" objects="1" scenarios="1" selectLockedCells="1"/>
  <mergeCells count="23">
    <mergeCell ref="A10:F10"/>
    <mergeCell ref="B11:F11"/>
    <mergeCell ref="B12:F12"/>
    <mergeCell ref="B13:F13"/>
    <mergeCell ref="A14:F14"/>
    <mergeCell ref="B16:F16"/>
    <mergeCell ref="V7:V9"/>
    <mergeCell ref="J8:J9"/>
    <mergeCell ref="K8:N8"/>
    <mergeCell ref="O8:R8"/>
    <mergeCell ref="S8:S9"/>
    <mergeCell ref="T8:T9"/>
    <mergeCell ref="U8:U9"/>
    <mergeCell ref="B21:F21"/>
    <mergeCell ref="B25:F25"/>
    <mergeCell ref="A1:N1"/>
    <mergeCell ref="A2:N2"/>
    <mergeCell ref="A7:F9"/>
    <mergeCell ref="G7:G9"/>
    <mergeCell ref="I7:I9"/>
    <mergeCell ref="J7:U7"/>
    <mergeCell ref="B18:F18"/>
    <mergeCell ref="A19:F19"/>
  </mergeCells>
  <phoneticPr fontId="2" type="noConversion"/>
  <conditionalFormatting sqref="I19:V19 O11:O13 M11:M13 Q11:Q13 I11:K13 L12:L13 I16:M18 P15:P18 K15:O15 O16:O18 P12:P13 Q15:R15 Q16:Q18 S12:S13 S15:T18 U15:V15 U16:U18 T11:U13">
    <cfRule type="cellIs" priority="3" stopIfTrue="1" operator="between">
      <formula>0</formula>
      <formula>99999999999999900</formula>
    </cfRule>
  </conditionalFormatting>
  <conditionalFormatting sqref="O22:Q24">
    <cfRule type="cellIs" priority="2" stopIfTrue="1" operator="between">
      <formula>0</formula>
      <formula>99999999999999900</formula>
    </cfRule>
  </conditionalFormatting>
  <conditionalFormatting sqref="O26:Q28">
    <cfRule type="cellIs" priority="1" stopIfTrue="1" operator="between">
      <formula>0</formula>
      <formula>99999999999999900</formula>
    </cfRule>
  </conditionalFormatting>
  <dataValidations count="4">
    <dataValidation allowBlank="1" showInputMessage="1" sqref="K10:V10"/>
    <dataValidation type="decimal" operator="greaterThanOrEqual" allowBlank="1" showInputMessage="1" showErrorMessage="1" sqref="I11:N19">
      <formula1>0</formula1>
    </dataValidation>
    <dataValidation type="decimal" operator="lessThanOrEqual" allowBlank="1" showInputMessage="1" showErrorMessage="1" sqref="O11:V19">
      <formula1>99999999999999900000</formula1>
    </dataValidation>
    <dataValidation type="decimal" operator="greaterThan" allowBlank="1" showInputMessage="1" showErrorMessage="1" sqref="O26:Q28 O22:Q24">
      <formula1>0</formula1>
    </dataValidation>
  </dataValidations>
  <pageMargins left="0.75" right="0.75" top="1" bottom="1" header="0.5" footer="0.5"/>
  <pageSetup paperSize="9" scale="59" orientation="landscape" r:id="rId1"/>
  <headerFooter alignWithMargins="0">
    <oddHeader>&amp;RSchedule 17b
Page &amp;P of &amp;N&amp;C&amp;"Arial,Bold"&amp;8 MAXIMUM SAVINGS BANK, INC.  [ 03-070011 ]
 As of: June 30, 2019</oddHeader>
  </headerFooter>
  <colBreaks count="1" manualBreakCount="1">
    <brk id="14" max="1048575" man="1"/>
  </colBreak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60"/>
  <sheetViews>
    <sheetView topLeftCell="C1" zoomScale="75" zoomScaleNormal="80" workbookViewId="0">
      <selection activeCell="I10" sqref="I10"/>
    </sheetView>
  </sheetViews>
  <sheetFormatPr defaultRowHeight="12.75" x14ac:dyDescent="0.2"/>
  <cols>
    <col min="1" max="1" width="4.42578125" customWidth="1"/>
    <col min="2" max="3" width="3.7109375" customWidth="1"/>
    <col min="4" max="4" width="65.5703125" customWidth="1"/>
    <col min="5" max="5" width="2.42578125" hidden="1" customWidth="1"/>
    <col min="6" max="6" width="0.140625" hidden="1" customWidth="1"/>
    <col min="7" max="7" width="17.28515625" style="61" customWidth="1"/>
    <col min="8" max="8" width="7.42578125" customWidth="1"/>
    <col min="9" max="11" width="25.7109375" customWidth="1"/>
  </cols>
  <sheetData>
    <row r="1" spans="1:11" s="124" customFormat="1" x14ac:dyDescent="0.2">
      <c r="A1" s="354" t="s">
        <v>617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</row>
    <row r="2" spans="1:11" s="124" customFormat="1" x14ac:dyDescent="0.2">
      <c r="A2" s="354" t="s">
        <v>1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</row>
    <row r="3" spans="1:11" s="124" customFormat="1" hidden="1" x14ac:dyDescent="0.2">
      <c r="A3" s="140"/>
      <c r="B3" s="141"/>
      <c r="C3" s="141"/>
      <c r="D3" s="141"/>
      <c r="E3" s="141"/>
      <c r="F3" s="141"/>
      <c r="G3" s="141"/>
      <c r="H3" s="141"/>
      <c r="I3" s="141"/>
      <c r="J3" s="141"/>
      <c r="K3" s="141"/>
    </row>
    <row r="4" spans="1:11" s="124" customFormat="1" hidden="1" x14ac:dyDescent="0.2">
      <c r="A4" s="140"/>
      <c r="B4" s="141"/>
      <c r="C4" s="141"/>
      <c r="D4" s="141"/>
      <c r="E4" s="141"/>
      <c r="F4" s="141"/>
      <c r="G4" s="141"/>
      <c r="H4" s="141"/>
      <c r="I4" s="141"/>
      <c r="J4" s="141"/>
      <c r="K4" s="141"/>
    </row>
    <row r="5" spans="1:11" s="124" customFormat="1" hidden="1" x14ac:dyDescent="0.2">
      <c r="A5" s="140"/>
      <c r="B5" s="141"/>
      <c r="C5" s="141"/>
      <c r="D5" s="141"/>
      <c r="E5" s="141"/>
      <c r="F5" s="141"/>
      <c r="G5" s="141"/>
      <c r="H5" s="141"/>
      <c r="I5" s="141"/>
      <c r="J5" s="141"/>
      <c r="K5" s="141"/>
    </row>
    <row r="6" spans="1:11" x14ac:dyDescent="0.2">
      <c r="A6" s="34"/>
      <c r="B6" s="34"/>
      <c r="C6" s="34"/>
      <c r="D6" s="34"/>
      <c r="E6" s="34"/>
      <c r="F6" s="34"/>
      <c r="G6" s="47"/>
      <c r="H6" s="34"/>
      <c r="I6" s="34"/>
      <c r="J6" s="34"/>
      <c r="K6" s="34"/>
    </row>
    <row r="7" spans="1:11" x14ac:dyDescent="0.2">
      <c r="A7" s="472" t="s">
        <v>2</v>
      </c>
      <c r="B7" s="473"/>
      <c r="C7" s="473"/>
      <c r="D7" s="473"/>
      <c r="E7" s="473"/>
      <c r="F7" s="473"/>
      <c r="G7" s="474" t="s">
        <v>3</v>
      </c>
      <c r="H7" s="474" t="s">
        <v>471</v>
      </c>
      <c r="I7" s="472" t="s">
        <v>339</v>
      </c>
      <c r="J7" s="472" t="s">
        <v>340</v>
      </c>
      <c r="K7" s="35"/>
    </row>
    <row r="8" spans="1:11" x14ac:dyDescent="0.2">
      <c r="A8" s="473"/>
      <c r="B8" s="473"/>
      <c r="C8" s="473"/>
      <c r="D8" s="473"/>
      <c r="E8" s="473"/>
      <c r="F8" s="473"/>
      <c r="G8" s="475"/>
      <c r="H8" s="475"/>
      <c r="I8" s="473"/>
      <c r="J8" s="473"/>
      <c r="K8" s="35"/>
    </row>
    <row r="9" spans="1:11" x14ac:dyDescent="0.2">
      <c r="A9" s="455" t="s">
        <v>267</v>
      </c>
      <c r="B9" s="455"/>
      <c r="C9" s="455"/>
      <c r="D9" s="455"/>
      <c r="E9" s="455"/>
      <c r="F9" s="455"/>
      <c r="G9" s="48"/>
      <c r="H9" s="49"/>
      <c r="I9" s="36"/>
      <c r="J9" s="36"/>
      <c r="K9" s="35"/>
    </row>
    <row r="10" spans="1:11" x14ac:dyDescent="0.2">
      <c r="A10" s="455" t="s">
        <v>341</v>
      </c>
      <c r="B10" s="455"/>
      <c r="C10" s="455"/>
      <c r="D10" s="455"/>
      <c r="E10" s="455"/>
      <c r="F10" s="455"/>
      <c r="G10" s="143" t="s">
        <v>412</v>
      </c>
      <c r="H10" s="49"/>
      <c r="I10" s="50"/>
      <c r="J10" s="50"/>
      <c r="K10" s="35"/>
    </row>
    <row r="11" spans="1:11" x14ac:dyDescent="0.2">
      <c r="A11" s="470" t="s">
        <v>342</v>
      </c>
      <c r="B11" s="470"/>
      <c r="C11" s="470"/>
      <c r="D11" s="470"/>
      <c r="E11" s="470"/>
      <c r="F11" s="470"/>
      <c r="G11" s="143" t="s">
        <v>413</v>
      </c>
      <c r="H11" s="42"/>
      <c r="I11" s="50"/>
      <c r="J11" s="50"/>
      <c r="K11" s="35"/>
    </row>
    <row r="12" spans="1:11" x14ac:dyDescent="0.2">
      <c r="A12" s="458"/>
      <c r="B12" s="459"/>
      <c r="C12" s="459"/>
      <c r="D12" s="459"/>
      <c r="E12" s="459"/>
      <c r="F12" s="460"/>
      <c r="G12" s="147" t="s">
        <v>321</v>
      </c>
      <c r="H12" s="37"/>
      <c r="I12" s="38"/>
      <c r="J12" s="38"/>
      <c r="K12" s="39"/>
    </row>
    <row r="13" spans="1:11" x14ac:dyDescent="0.2">
      <c r="A13" s="458" t="s">
        <v>60</v>
      </c>
      <c r="B13" s="459"/>
      <c r="C13" s="459"/>
      <c r="D13" s="459"/>
      <c r="E13" s="459"/>
      <c r="F13" s="460"/>
      <c r="G13" s="148"/>
      <c r="H13" s="38"/>
      <c r="I13" s="38"/>
      <c r="J13" s="39"/>
      <c r="K13" s="40"/>
    </row>
    <row r="14" spans="1:11" x14ac:dyDescent="0.2">
      <c r="A14" s="33" t="s">
        <v>343</v>
      </c>
      <c r="B14" s="461" t="s">
        <v>344</v>
      </c>
      <c r="C14" s="462"/>
      <c r="D14" s="462"/>
      <c r="E14" s="462"/>
      <c r="F14" s="463"/>
      <c r="G14" s="143" t="s">
        <v>507</v>
      </c>
      <c r="H14" s="104" t="s">
        <v>508</v>
      </c>
      <c r="I14" s="16" t="s">
        <v>345</v>
      </c>
      <c r="J14" s="16" t="s">
        <v>346</v>
      </c>
      <c r="K14" s="16" t="s">
        <v>347</v>
      </c>
    </row>
    <row r="15" spans="1:11" x14ac:dyDescent="0.2">
      <c r="A15" s="51"/>
      <c r="B15" s="52" t="s">
        <v>470</v>
      </c>
      <c r="C15" s="464"/>
      <c r="D15" s="465"/>
      <c r="E15" s="465"/>
      <c r="F15" s="466"/>
      <c r="G15" s="143"/>
      <c r="H15" s="106">
        <v>1</v>
      </c>
      <c r="I15" s="50"/>
      <c r="J15" s="50"/>
      <c r="K15" s="12">
        <f>I15-J15</f>
        <v>0</v>
      </c>
    </row>
    <row r="16" spans="1:11" x14ac:dyDescent="0.2">
      <c r="A16" s="51"/>
      <c r="B16" s="51"/>
      <c r="C16" s="467"/>
      <c r="D16" s="468"/>
      <c r="E16" s="468"/>
      <c r="F16" s="469"/>
      <c r="G16" s="143"/>
      <c r="H16" s="105" t="str">
        <f>CHAR(132)</f>
        <v>„</v>
      </c>
      <c r="I16" s="99"/>
      <c r="J16" s="99"/>
      <c r="K16" s="12"/>
    </row>
    <row r="17" spans="1:11" x14ac:dyDescent="0.2">
      <c r="A17" s="54" t="s">
        <v>348</v>
      </c>
      <c r="B17" s="455" t="s">
        <v>349</v>
      </c>
      <c r="C17" s="455"/>
      <c r="D17" s="455"/>
      <c r="E17" s="455"/>
      <c r="F17" s="455"/>
      <c r="G17" s="143" t="s">
        <v>414</v>
      </c>
      <c r="H17" s="42"/>
      <c r="I17" s="12">
        <f>SUM(I18,I19,I20,I21)</f>
        <v>0</v>
      </c>
      <c r="J17" s="12">
        <f>SUM(J18,J19,J20,J21)</f>
        <v>0</v>
      </c>
      <c r="K17" s="12">
        <f>I17-J17</f>
        <v>0</v>
      </c>
    </row>
    <row r="18" spans="1:11" x14ac:dyDescent="0.2">
      <c r="A18" s="51" t="s">
        <v>350</v>
      </c>
      <c r="B18" s="454" t="s">
        <v>351</v>
      </c>
      <c r="C18" s="454"/>
      <c r="D18" s="454"/>
      <c r="E18" s="454"/>
      <c r="F18" s="454"/>
      <c r="G18" s="143" t="s">
        <v>415</v>
      </c>
      <c r="H18" s="42"/>
      <c r="I18" s="50"/>
      <c r="J18" s="50"/>
      <c r="K18" s="12">
        <f>I18-J18</f>
        <v>0</v>
      </c>
    </row>
    <row r="19" spans="1:11" x14ac:dyDescent="0.2">
      <c r="A19" s="51" t="s">
        <v>37</v>
      </c>
      <c r="B19" s="454" t="s">
        <v>352</v>
      </c>
      <c r="C19" s="454"/>
      <c r="D19" s="454"/>
      <c r="E19" s="454"/>
      <c r="F19" s="454"/>
      <c r="G19" s="143" t="s">
        <v>416</v>
      </c>
      <c r="H19" s="42"/>
      <c r="I19" s="50"/>
      <c r="J19" s="50"/>
      <c r="K19" s="12">
        <f>I19-J19</f>
        <v>0</v>
      </c>
    </row>
    <row r="20" spans="1:11" x14ac:dyDescent="0.2">
      <c r="A20" s="51" t="s">
        <v>48</v>
      </c>
      <c r="B20" s="454" t="s">
        <v>353</v>
      </c>
      <c r="C20" s="454"/>
      <c r="D20" s="454"/>
      <c r="E20" s="454"/>
      <c r="F20" s="454"/>
      <c r="G20" s="149" t="s">
        <v>417</v>
      </c>
      <c r="H20" s="42"/>
      <c r="I20" s="50"/>
      <c r="J20" s="50"/>
      <c r="K20" s="12">
        <f>I20-J20</f>
        <v>0</v>
      </c>
    </row>
    <row r="21" spans="1:11" x14ac:dyDescent="0.2">
      <c r="A21" s="51" t="s">
        <v>54</v>
      </c>
      <c r="B21" s="456" t="s">
        <v>354</v>
      </c>
      <c r="C21" s="457"/>
      <c r="D21" s="457"/>
      <c r="E21" s="457"/>
      <c r="F21" s="457"/>
      <c r="G21" s="143" t="s">
        <v>418</v>
      </c>
      <c r="H21" s="42"/>
      <c r="I21" s="50"/>
      <c r="J21" s="50"/>
      <c r="K21" s="12">
        <f>I21-J21</f>
        <v>0</v>
      </c>
    </row>
    <row r="22" spans="1:11" x14ac:dyDescent="0.2">
      <c r="A22" s="55" t="s">
        <v>355</v>
      </c>
      <c r="B22" s="455" t="s">
        <v>356</v>
      </c>
      <c r="C22" s="455"/>
      <c r="D22" s="455"/>
      <c r="E22" s="455"/>
      <c r="F22" s="455"/>
      <c r="G22" s="150" t="s">
        <v>321</v>
      </c>
      <c r="H22" s="42"/>
      <c r="I22" s="16" t="s">
        <v>347</v>
      </c>
      <c r="J22" s="35"/>
      <c r="K22" s="35"/>
    </row>
    <row r="23" spans="1:11" x14ac:dyDescent="0.2">
      <c r="A23" s="51" t="s">
        <v>16</v>
      </c>
      <c r="B23" s="454" t="s">
        <v>357</v>
      </c>
      <c r="C23" s="454"/>
      <c r="D23" s="454"/>
      <c r="E23" s="454"/>
      <c r="F23" s="454"/>
      <c r="G23" s="143" t="s">
        <v>419</v>
      </c>
      <c r="H23" s="42"/>
      <c r="I23" s="12">
        <f>I24-I25+I26+I27</f>
        <v>0</v>
      </c>
      <c r="J23" s="35"/>
      <c r="K23" s="35"/>
    </row>
    <row r="24" spans="1:11" x14ac:dyDescent="0.2">
      <c r="A24" s="53"/>
      <c r="B24" s="51" t="s">
        <v>358</v>
      </c>
      <c r="C24" s="449" t="s">
        <v>359</v>
      </c>
      <c r="D24" s="449"/>
      <c r="E24" s="449"/>
      <c r="F24" s="449"/>
      <c r="G24" s="143" t="s">
        <v>420</v>
      </c>
      <c r="H24" s="42"/>
      <c r="I24" s="50"/>
      <c r="J24" s="35"/>
      <c r="K24" s="35"/>
    </row>
    <row r="25" spans="1:11" ht="23.25" customHeight="1" x14ac:dyDescent="0.2">
      <c r="A25" s="53"/>
      <c r="B25" s="56" t="s">
        <v>360</v>
      </c>
      <c r="C25" s="453" t="s">
        <v>361</v>
      </c>
      <c r="D25" s="453"/>
      <c r="E25" s="453"/>
      <c r="F25" s="453"/>
      <c r="G25" s="143" t="s">
        <v>421</v>
      </c>
      <c r="H25" s="42"/>
      <c r="I25" s="50"/>
      <c r="J25" s="35"/>
      <c r="K25" s="35"/>
    </row>
    <row r="26" spans="1:11" x14ac:dyDescent="0.2">
      <c r="A26" s="53"/>
      <c r="B26" s="51" t="s">
        <v>362</v>
      </c>
      <c r="C26" s="449" t="s">
        <v>363</v>
      </c>
      <c r="D26" s="449"/>
      <c r="E26" s="449"/>
      <c r="F26" s="449"/>
      <c r="G26" s="143" t="s">
        <v>422</v>
      </c>
      <c r="H26" s="42"/>
      <c r="I26" s="181"/>
      <c r="J26" s="35"/>
      <c r="K26" s="35"/>
    </row>
    <row r="27" spans="1:11" x14ac:dyDescent="0.2">
      <c r="A27" s="53"/>
      <c r="B27" s="51" t="s">
        <v>364</v>
      </c>
      <c r="C27" s="449" t="s">
        <v>365</v>
      </c>
      <c r="D27" s="449"/>
      <c r="E27" s="449"/>
      <c r="F27" s="449"/>
      <c r="G27" s="143" t="s">
        <v>423</v>
      </c>
      <c r="H27" s="42"/>
      <c r="I27" s="50"/>
      <c r="J27" s="35"/>
      <c r="K27" s="35"/>
    </row>
    <row r="28" spans="1:11" x14ac:dyDescent="0.2">
      <c r="A28" s="56" t="s">
        <v>37</v>
      </c>
      <c r="B28" s="454" t="s">
        <v>366</v>
      </c>
      <c r="C28" s="454"/>
      <c r="D28" s="454"/>
      <c r="E28" s="454"/>
      <c r="F28" s="454"/>
      <c r="G28" s="143" t="s">
        <v>424</v>
      </c>
      <c r="H28" s="42"/>
      <c r="I28" s="12">
        <f>I29+I30-I31+I32+I33</f>
        <v>0</v>
      </c>
      <c r="J28" s="35"/>
      <c r="K28" s="35"/>
    </row>
    <row r="29" spans="1:11" x14ac:dyDescent="0.2">
      <c r="A29" s="53"/>
      <c r="B29" s="56" t="s">
        <v>367</v>
      </c>
      <c r="C29" s="453" t="s">
        <v>368</v>
      </c>
      <c r="D29" s="453"/>
      <c r="E29" s="453"/>
      <c r="F29" s="453"/>
      <c r="G29" s="143" t="s">
        <v>425</v>
      </c>
      <c r="H29" s="42"/>
      <c r="I29" s="50"/>
      <c r="J29" s="35"/>
      <c r="K29" s="35"/>
    </row>
    <row r="30" spans="1:11" x14ac:dyDescent="0.2">
      <c r="A30" s="53"/>
      <c r="B30" s="51" t="s">
        <v>369</v>
      </c>
      <c r="C30" s="449" t="s">
        <v>370</v>
      </c>
      <c r="D30" s="449"/>
      <c r="E30" s="449"/>
      <c r="F30" s="449"/>
      <c r="G30" s="143" t="s">
        <v>426</v>
      </c>
      <c r="H30" s="42"/>
      <c r="I30" s="50"/>
      <c r="J30" s="35"/>
      <c r="K30" s="35"/>
    </row>
    <row r="31" spans="1:11" ht="24.75" customHeight="1" x14ac:dyDescent="0.2">
      <c r="A31" s="53"/>
      <c r="B31" s="56" t="s">
        <v>371</v>
      </c>
      <c r="C31" s="453" t="s">
        <v>361</v>
      </c>
      <c r="D31" s="453"/>
      <c r="E31" s="453"/>
      <c r="F31" s="453"/>
      <c r="G31" s="143" t="s">
        <v>427</v>
      </c>
      <c r="H31" s="42"/>
      <c r="I31" s="50"/>
      <c r="J31" s="35"/>
      <c r="K31" s="35"/>
    </row>
    <row r="32" spans="1:11" ht="22.5" customHeight="1" x14ac:dyDescent="0.2">
      <c r="A32" s="53"/>
      <c r="B32" s="56" t="s">
        <v>372</v>
      </c>
      <c r="C32" s="453" t="s">
        <v>373</v>
      </c>
      <c r="D32" s="453"/>
      <c r="E32" s="453"/>
      <c r="F32" s="453"/>
      <c r="G32" s="143" t="s">
        <v>428</v>
      </c>
      <c r="H32" s="42"/>
      <c r="I32" s="50"/>
      <c r="J32" s="35"/>
      <c r="K32" s="35"/>
    </row>
    <row r="33" spans="1:11" x14ac:dyDescent="0.2">
      <c r="A33" s="53"/>
      <c r="B33" s="51" t="s">
        <v>374</v>
      </c>
      <c r="C33" s="449" t="s">
        <v>375</v>
      </c>
      <c r="D33" s="449"/>
      <c r="E33" s="449"/>
      <c r="F33" s="449"/>
      <c r="G33" s="143" t="s">
        <v>429</v>
      </c>
      <c r="H33" s="42"/>
      <c r="I33" s="50"/>
      <c r="J33" s="35"/>
      <c r="K33" s="35"/>
    </row>
    <row r="34" spans="1:11" x14ac:dyDescent="0.2">
      <c r="A34" s="56" t="s">
        <v>48</v>
      </c>
      <c r="B34" s="453" t="s">
        <v>376</v>
      </c>
      <c r="C34" s="453"/>
      <c r="D34" s="453"/>
      <c r="E34" s="453"/>
      <c r="F34" s="57"/>
      <c r="G34" s="143" t="s">
        <v>430</v>
      </c>
      <c r="H34" s="42"/>
      <c r="I34" s="181"/>
      <c r="J34" s="35"/>
      <c r="K34" s="35"/>
    </row>
    <row r="35" spans="1:11" x14ac:dyDescent="0.2">
      <c r="A35" s="56" t="s">
        <v>54</v>
      </c>
      <c r="B35" s="454" t="s">
        <v>377</v>
      </c>
      <c r="C35" s="454"/>
      <c r="D35" s="454"/>
      <c r="E35" s="454"/>
      <c r="F35" s="454"/>
      <c r="G35" s="143" t="s">
        <v>431</v>
      </c>
      <c r="H35" s="42"/>
      <c r="I35" s="50"/>
      <c r="J35" s="35"/>
      <c r="K35" s="35"/>
    </row>
    <row r="36" spans="1:11" x14ac:dyDescent="0.2">
      <c r="A36" s="43" t="s">
        <v>378</v>
      </c>
      <c r="B36" s="455" t="s">
        <v>379</v>
      </c>
      <c r="C36" s="455"/>
      <c r="D36" s="455"/>
      <c r="E36" s="455"/>
      <c r="F36" s="455"/>
      <c r="G36" s="143"/>
      <c r="H36" s="42"/>
      <c r="I36" s="16" t="s">
        <v>347</v>
      </c>
      <c r="J36" s="35"/>
      <c r="K36" s="35"/>
    </row>
    <row r="37" spans="1:11" x14ac:dyDescent="0.2">
      <c r="A37" s="56" t="s">
        <v>16</v>
      </c>
      <c r="B37" s="447" t="s">
        <v>380</v>
      </c>
      <c r="C37" s="448"/>
      <c r="D37" s="448"/>
      <c r="E37" s="448"/>
      <c r="F37" s="448"/>
      <c r="G37" s="143" t="s">
        <v>432</v>
      </c>
      <c r="H37" s="42"/>
      <c r="I37" s="12">
        <f>SUM(I38,I39)</f>
        <v>0</v>
      </c>
      <c r="J37" s="35"/>
      <c r="K37" s="35"/>
    </row>
    <row r="38" spans="1:11" x14ac:dyDescent="0.2">
      <c r="A38" s="59"/>
      <c r="B38" s="56" t="s">
        <v>358</v>
      </c>
      <c r="C38" s="447" t="s">
        <v>381</v>
      </c>
      <c r="D38" s="452"/>
      <c r="E38" s="452"/>
      <c r="F38" s="452"/>
      <c r="G38" s="143" t="s">
        <v>433</v>
      </c>
      <c r="H38" s="42"/>
      <c r="I38" s="50"/>
      <c r="J38" s="35"/>
      <c r="K38" s="35"/>
    </row>
    <row r="39" spans="1:11" x14ac:dyDescent="0.2">
      <c r="A39" s="59"/>
      <c r="B39" s="56" t="s">
        <v>360</v>
      </c>
      <c r="C39" s="447" t="s">
        <v>382</v>
      </c>
      <c r="D39" s="448"/>
      <c r="E39" s="448"/>
      <c r="F39" s="448"/>
      <c r="G39" s="143" t="s">
        <v>434</v>
      </c>
      <c r="H39" s="42"/>
      <c r="I39" s="50"/>
      <c r="J39" s="35"/>
      <c r="K39" s="35"/>
    </row>
    <row r="40" spans="1:11" x14ac:dyDescent="0.2">
      <c r="A40" s="56" t="s">
        <v>37</v>
      </c>
      <c r="B40" s="447" t="s">
        <v>383</v>
      </c>
      <c r="C40" s="452"/>
      <c r="D40" s="452"/>
      <c r="E40" s="452"/>
      <c r="F40" s="452"/>
      <c r="G40" s="143" t="s">
        <v>435</v>
      </c>
      <c r="H40" s="42"/>
      <c r="I40" s="12">
        <f>SUM(I41,I42)</f>
        <v>0</v>
      </c>
      <c r="J40" s="35"/>
      <c r="K40" s="35"/>
    </row>
    <row r="41" spans="1:11" x14ac:dyDescent="0.2">
      <c r="A41" s="59"/>
      <c r="B41" s="56" t="s">
        <v>367</v>
      </c>
      <c r="C41" s="447" t="s">
        <v>384</v>
      </c>
      <c r="D41" s="448"/>
      <c r="E41" s="448"/>
      <c r="F41" s="448"/>
      <c r="G41" s="143" t="s">
        <v>436</v>
      </c>
      <c r="H41" s="42"/>
      <c r="I41" s="50"/>
      <c r="J41" s="35"/>
      <c r="K41" s="35"/>
    </row>
    <row r="42" spans="1:11" x14ac:dyDescent="0.2">
      <c r="A42" s="59"/>
      <c r="B42" s="51" t="s">
        <v>369</v>
      </c>
      <c r="C42" s="447" t="s">
        <v>385</v>
      </c>
      <c r="D42" s="448"/>
      <c r="E42" s="448"/>
      <c r="F42" s="448"/>
      <c r="G42" s="143" t="s">
        <v>437</v>
      </c>
      <c r="H42" s="42"/>
      <c r="I42" s="50"/>
      <c r="J42" s="35"/>
      <c r="K42" s="35"/>
    </row>
    <row r="43" spans="1:11" x14ac:dyDescent="0.2">
      <c r="A43" s="56" t="s">
        <v>48</v>
      </c>
      <c r="B43" s="447" t="s">
        <v>386</v>
      </c>
      <c r="C43" s="448"/>
      <c r="D43" s="448"/>
      <c r="E43" s="448"/>
      <c r="F43" s="448"/>
      <c r="G43" s="143" t="s">
        <v>438</v>
      </c>
      <c r="H43" s="42"/>
      <c r="I43" s="50"/>
      <c r="J43" s="35"/>
      <c r="K43" s="35"/>
    </row>
    <row r="44" spans="1:11" x14ac:dyDescent="0.2">
      <c r="A44" s="55" t="s">
        <v>387</v>
      </c>
      <c r="B44" s="451" t="s">
        <v>388</v>
      </c>
      <c r="C44" s="448"/>
      <c r="D44" s="448"/>
      <c r="E44" s="448"/>
      <c r="F44" s="448"/>
      <c r="G44" s="150" t="s">
        <v>321</v>
      </c>
      <c r="H44" s="42"/>
      <c r="I44" s="16" t="s">
        <v>389</v>
      </c>
      <c r="J44" s="16" t="s">
        <v>390</v>
      </c>
      <c r="K44" s="41"/>
    </row>
    <row r="45" spans="1:11" x14ac:dyDescent="0.2">
      <c r="A45" s="51" t="s">
        <v>16</v>
      </c>
      <c r="B45" s="447" t="s">
        <v>391</v>
      </c>
      <c r="C45" s="448"/>
      <c r="D45" s="448"/>
      <c r="E45" s="448"/>
      <c r="F45" s="448"/>
      <c r="G45" s="143" t="s">
        <v>439</v>
      </c>
      <c r="H45" s="42"/>
      <c r="I45" s="12">
        <f>I46*J47</f>
        <v>0</v>
      </c>
      <c r="J45" s="154"/>
      <c r="K45" s="41"/>
    </row>
    <row r="46" spans="1:11" x14ac:dyDescent="0.2">
      <c r="A46" s="53"/>
      <c r="B46" s="51" t="s">
        <v>358</v>
      </c>
      <c r="C46" s="447" t="s">
        <v>392</v>
      </c>
      <c r="D46" s="448"/>
      <c r="E46" s="448"/>
      <c r="F46" s="448"/>
      <c r="G46" s="143" t="s">
        <v>440</v>
      </c>
      <c r="H46" s="42"/>
      <c r="I46" s="50"/>
      <c r="J46" s="154"/>
      <c r="K46" s="41"/>
    </row>
    <row r="47" spans="1:11" x14ac:dyDescent="0.2">
      <c r="A47" s="53"/>
      <c r="B47" s="51" t="s">
        <v>360</v>
      </c>
      <c r="C47" s="447" t="s">
        <v>393</v>
      </c>
      <c r="D47" s="448"/>
      <c r="E47" s="448"/>
      <c r="F47" s="448"/>
      <c r="G47" s="143" t="s">
        <v>441</v>
      </c>
      <c r="H47" s="42"/>
      <c r="I47" s="73"/>
      <c r="J47" s="108"/>
      <c r="K47" s="41"/>
    </row>
    <row r="48" spans="1:11" x14ac:dyDescent="0.2">
      <c r="A48" s="51" t="s">
        <v>37</v>
      </c>
      <c r="B48" s="447" t="s">
        <v>394</v>
      </c>
      <c r="C48" s="448"/>
      <c r="D48" s="448"/>
      <c r="E48" s="448"/>
      <c r="F48" s="448"/>
      <c r="G48" s="143" t="s">
        <v>442</v>
      </c>
      <c r="H48" s="42"/>
      <c r="I48" s="181"/>
      <c r="J48" s="154"/>
      <c r="K48" s="41"/>
    </row>
    <row r="49" spans="1:11" x14ac:dyDescent="0.2">
      <c r="A49" s="51" t="s">
        <v>48</v>
      </c>
      <c r="B49" s="447" t="s">
        <v>443</v>
      </c>
      <c r="C49" s="448"/>
      <c r="D49" s="448"/>
      <c r="E49" s="448"/>
      <c r="F49" s="448"/>
      <c r="G49" s="143" t="s">
        <v>444</v>
      </c>
      <c r="H49" s="42"/>
      <c r="I49" s="181"/>
      <c r="J49" s="154"/>
      <c r="K49" s="41"/>
    </row>
    <row r="50" spans="1:11" x14ac:dyDescent="0.2">
      <c r="A50" s="51" t="s">
        <v>54</v>
      </c>
      <c r="B50" s="447" t="s">
        <v>395</v>
      </c>
      <c r="C50" s="448"/>
      <c r="D50" s="448"/>
      <c r="E50" s="448"/>
      <c r="F50" s="448"/>
      <c r="G50" s="143" t="s">
        <v>445</v>
      </c>
      <c r="H50" s="42"/>
      <c r="I50" s="181"/>
      <c r="J50" s="154"/>
      <c r="K50" s="41"/>
    </row>
    <row r="51" spans="1:11" x14ac:dyDescent="0.2">
      <c r="A51" s="51" t="s">
        <v>57</v>
      </c>
      <c r="B51" s="447" t="s">
        <v>396</v>
      </c>
      <c r="C51" s="448"/>
      <c r="D51" s="448"/>
      <c r="E51" s="448"/>
      <c r="F51" s="448"/>
      <c r="G51" s="143" t="s">
        <v>446</v>
      </c>
      <c r="H51" s="42"/>
      <c r="I51" s="181"/>
      <c r="J51" s="154"/>
      <c r="K51" s="41"/>
    </row>
    <row r="52" spans="1:11" x14ac:dyDescent="0.2">
      <c r="A52" s="56" t="s">
        <v>397</v>
      </c>
      <c r="B52" s="450" t="s">
        <v>398</v>
      </c>
      <c r="C52" s="450"/>
      <c r="D52" s="448"/>
      <c r="E52" s="448"/>
      <c r="F52" s="448"/>
      <c r="G52" s="143" t="s">
        <v>447</v>
      </c>
      <c r="H52" s="42"/>
      <c r="I52" s="181"/>
      <c r="J52" s="154"/>
      <c r="K52" s="41"/>
    </row>
    <row r="53" spans="1:11" x14ac:dyDescent="0.2">
      <c r="A53" s="56" t="s">
        <v>399</v>
      </c>
      <c r="B53" s="447" t="s">
        <v>400</v>
      </c>
      <c r="C53" s="448"/>
      <c r="D53" s="448"/>
      <c r="E53" s="448"/>
      <c r="F53" s="448"/>
      <c r="G53" s="143" t="s">
        <v>448</v>
      </c>
      <c r="H53" s="42"/>
      <c r="I53" s="181"/>
      <c r="J53" s="154"/>
      <c r="K53" s="41"/>
    </row>
    <row r="54" spans="1:11" x14ac:dyDescent="0.2">
      <c r="A54" s="51" t="s">
        <v>401</v>
      </c>
      <c r="B54" s="447" t="s">
        <v>402</v>
      </c>
      <c r="C54" s="448"/>
      <c r="D54" s="448"/>
      <c r="E54" s="448"/>
      <c r="F54" s="448"/>
      <c r="G54" s="143" t="s">
        <v>449</v>
      </c>
      <c r="H54" s="42"/>
      <c r="I54" s="181"/>
      <c r="J54" s="154"/>
      <c r="K54" s="41"/>
    </row>
    <row r="55" spans="1:11" x14ac:dyDescent="0.2">
      <c r="A55" s="56" t="s">
        <v>403</v>
      </c>
      <c r="B55" s="447" t="s">
        <v>404</v>
      </c>
      <c r="C55" s="448"/>
      <c r="D55" s="448"/>
      <c r="E55" s="448"/>
      <c r="F55" s="448"/>
      <c r="G55" s="143" t="s">
        <v>450</v>
      </c>
      <c r="H55" s="42"/>
      <c r="I55" s="181"/>
      <c r="J55" s="154"/>
      <c r="K55" s="41"/>
    </row>
    <row r="56" spans="1:11" x14ac:dyDescent="0.2">
      <c r="A56" s="56" t="s">
        <v>405</v>
      </c>
      <c r="B56" s="447" t="s">
        <v>406</v>
      </c>
      <c r="C56" s="448"/>
      <c r="D56" s="448"/>
      <c r="E56" s="448"/>
      <c r="F56" s="448"/>
      <c r="G56" s="143" t="s">
        <v>451</v>
      </c>
      <c r="H56" s="42"/>
      <c r="I56" s="181"/>
      <c r="J56" s="154"/>
      <c r="K56" s="41"/>
    </row>
    <row r="57" spans="1:11" x14ac:dyDescent="0.2">
      <c r="A57" s="51" t="s">
        <v>407</v>
      </c>
      <c r="B57" s="447" t="s">
        <v>408</v>
      </c>
      <c r="C57" s="448"/>
      <c r="D57" s="448"/>
      <c r="E57" s="448"/>
      <c r="F57" s="448"/>
      <c r="G57" s="143" t="s">
        <v>452</v>
      </c>
      <c r="H57" s="42"/>
      <c r="I57" s="12">
        <f>I58*J59</f>
        <v>0</v>
      </c>
      <c r="J57" s="154"/>
      <c r="K57" s="41"/>
    </row>
    <row r="58" spans="1:11" x14ac:dyDescent="0.2">
      <c r="A58" s="53"/>
      <c r="B58" s="51" t="s">
        <v>409</v>
      </c>
      <c r="C58" s="449" t="s">
        <v>392</v>
      </c>
      <c r="D58" s="449"/>
      <c r="E58" s="449"/>
      <c r="F58" s="449"/>
      <c r="G58" s="143" t="s">
        <v>453</v>
      </c>
      <c r="H58" s="42"/>
      <c r="I58" s="50"/>
      <c r="J58" s="154"/>
      <c r="K58" s="41"/>
    </row>
    <row r="59" spans="1:11" x14ac:dyDescent="0.2">
      <c r="A59" s="53"/>
      <c r="B59" s="51" t="s">
        <v>410</v>
      </c>
      <c r="C59" s="449" t="s">
        <v>411</v>
      </c>
      <c r="D59" s="449"/>
      <c r="E59" s="449"/>
      <c r="F59" s="449"/>
      <c r="G59" s="143" t="s">
        <v>454</v>
      </c>
      <c r="H59" s="42"/>
      <c r="I59" s="73"/>
      <c r="J59" s="108"/>
      <c r="K59" s="41"/>
    </row>
    <row r="60" spans="1:11" x14ac:dyDescent="0.2">
      <c r="G60" s="60" t="s">
        <v>321</v>
      </c>
    </row>
  </sheetData>
  <sheetProtection password="97D8" sheet="1" objects="1" scenarios="1" selectLockedCells="1"/>
  <mergeCells count="58">
    <mergeCell ref="A10:F10"/>
    <mergeCell ref="A11:F11"/>
    <mergeCell ref="A12:F12"/>
    <mergeCell ref="A1:K1"/>
    <mergeCell ref="A2:K2"/>
    <mergeCell ref="A7:F8"/>
    <mergeCell ref="G7:G8"/>
    <mergeCell ref="H7:H8"/>
    <mergeCell ref="I7:I8"/>
    <mergeCell ref="J7:J8"/>
    <mergeCell ref="B18:F18"/>
    <mergeCell ref="B19:F19"/>
    <mergeCell ref="B20:F20"/>
    <mergeCell ref="A13:F13"/>
    <mergeCell ref="B14:F14"/>
    <mergeCell ref="C15:F15"/>
    <mergeCell ref="C16:F16"/>
    <mergeCell ref="A9:F9"/>
    <mergeCell ref="C25:F25"/>
    <mergeCell ref="C26:F26"/>
    <mergeCell ref="C27:F27"/>
    <mergeCell ref="B28:F28"/>
    <mergeCell ref="B21:F21"/>
    <mergeCell ref="B22:F22"/>
    <mergeCell ref="B23:F23"/>
    <mergeCell ref="C24:F24"/>
    <mergeCell ref="B17:F17"/>
    <mergeCell ref="C33:F33"/>
    <mergeCell ref="B34:E34"/>
    <mergeCell ref="B35:F35"/>
    <mergeCell ref="B36:F36"/>
    <mergeCell ref="C29:F29"/>
    <mergeCell ref="C30:F30"/>
    <mergeCell ref="C31:F31"/>
    <mergeCell ref="C32:F32"/>
    <mergeCell ref="C41:F41"/>
    <mergeCell ref="C42:F42"/>
    <mergeCell ref="B43:F43"/>
    <mergeCell ref="B44:F44"/>
    <mergeCell ref="B37:F37"/>
    <mergeCell ref="C38:F38"/>
    <mergeCell ref="C39:F39"/>
    <mergeCell ref="B40:F40"/>
    <mergeCell ref="B49:F49"/>
    <mergeCell ref="B50:F50"/>
    <mergeCell ref="B51:F51"/>
    <mergeCell ref="B52:F52"/>
    <mergeCell ref="B45:F45"/>
    <mergeCell ref="C46:F46"/>
    <mergeCell ref="C47:F47"/>
    <mergeCell ref="B48:F48"/>
    <mergeCell ref="B57:F57"/>
    <mergeCell ref="C58:F58"/>
    <mergeCell ref="C59:F59"/>
    <mergeCell ref="B53:F53"/>
    <mergeCell ref="B54:F54"/>
    <mergeCell ref="B55:F55"/>
    <mergeCell ref="B56:F56"/>
  </mergeCells>
  <phoneticPr fontId="2" type="noConversion"/>
  <conditionalFormatting sqref="I29:I35 I15:J16 I38:I39 I41:I43 I46:I56 I58:I59 I18:J21 I10:J11 I24:I27">
    <cfRule type="cellIs" priority="1" stopIfTrue="1" operator="between">
      <formula>0</formula>
      <formula>99999999999999900</formula>
    </cfRule>
  </conditionalFormatting>
  <dataValidations count="4">
    <dataValidation allowBlank="1" showInputMessage="1" sqref="K15:K16 K18:K21 J17:K17"/>
    <dataValidation type="decimal" allowBlank="1" showInputMessage="1" showErrorMessage="1" errorTitle="Schedule 38A" error="Invalid Amount_x000a_" sqref="J15:J16 J18:J21 J10:J11">
      <formula1>0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57:I59 I35:I47 I10:I25 I27:I33">
      <formula1>0</formula1>
    </dataValidation>
    <dataValidation type="decimal" operator="lessThanOrEqual" allowBlank="1" showInputMessage="1" showErrorMessage="1" errorTitle="Invalid entry!" error="Accepts greater than or equal to zero only." sqref="J47 J59 I48:I56 I34 I26">
      <formula1>99999999999999900000</formula1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18&amp;U
Page &amp;P of &amp;N&amp;C&amp;"Arial,Bold"&amp;8 MAXIMUM SAVINGS BANK, INC.  [ 03-070011 ]
 As of: June 30, 2019</oddHeader>
  </headerFooter>
  <rowBreaks count="1" manualBreakCount="1">
    <brk id="43" max="10" man="1"/>
  </rowBreaks>
  <drawing r:id="rId2"/>
  <legacyDrawing r:id="rId3"/>
  <controls>
    <mc:AlternateContent xmlns:mc="http://schemas.openxmlformats.org/markup-compatibility/2006"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15</xdr:row>
                <xdr:rowOff>19050</xdr:rowOff>
              </from>
              <to>
                <xdr:col>7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W604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2.75" x14ac:dyDescent="0.2"/>
  <cols>
    <col min="1" max="1" width="2.7109375" customWidth="1"/>
    <col min="2" max="2" width="3" customWidth="1"/>
    <col min="3" max="3" width="4" customWidth="1"/>
    <col min="4" max="4" width="3.85546875" customWidth="1"/>
    <col min="5" max="5" width="3" customWidth="1"/>
    <col min="6" max="6" width="39.140625" customWidth="1"/>
    <col min="7" max="7" width="20.7109375" style="2" customWidth="1"/>
    <col min="8" max="8" width="4.7109375" hidden="1" customWidth="1"/>
    <col min="9" max="9" width="25.7109375" customWidth="1"/>
    <col min="10" max="10" width="20.7109375" customWidth="1"/>
    <col min="11" max="11" width="21.42578125" customWidth="1"/>
    <col min="12" max="12" width="21.28515625" customWidth="1"/>
    <col min="13" max="13" width="25.7109375" customWidth="1"/>
    <col min="14" max="14" width="20.7109375" hidden="1" customWidth="1"/>
    <col min="15" max="15" width="25.7109375" hidden="1" customWidth="1"/>
    <col min="16" max="16" width="25.7109375" customWidth="1"/>
  </cols>
  <sheetData>
    <row r="1" spans="1:23" s="124" customFormat="1" x14ac:dyDescent="0.2">
      <c r="A1" s="362" t="s">
        <v>0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126"/>
      <c r="R1" s="126"/>
      <c r="S1" s="126"/>
      <c r="T1" s="126"/>
      <c r="U1" s="126"/>
      <c r="V1" s="126"/>
      <c r="W1" s="126"/>
    </row>
    <row r="2" spans="1:23" s="124" customFormat="1" x14ac:dyDescent="0.2">
      <c r="A2" s="362" t="s">
        <v>1</v>
      </c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126"/>
      <c r="R2" s="126"/>
      <c r="S2" s="126"/>
      <c r="T2" s="126"/>
      <c r="U2" s="126"/>
      <c r="V2" s="126"/>
      <c r="W2" s="126"/>
    </row>
    <row r="3" spans="1:23" ht="17.25" hidden="1" customHeight="1" x14ac:dyDescent="0.2"/>
    <row r="4" spans="1:23" ht="15.75" hidden="1" customHeight="1" x14ac:dyDescent="0.2"/>
    <row r="5" spans="1:23" ht="12" hidden="1" customHeight="1" x14ac:dyDescent="0.2"/>
    <row r="6" spans="1:23" ht="12.75" customHeight="1" x14ac:dyDescent="0.2">
      <c r="A6" s="1"/>
      <c r="B6" s="1"/>
      <c r="C6" s="1"/>
      <c r="D6" s="1"/>
      <c r="E6" s="1"/>
      <c r="F6" s="1"/>
      <c r="G6" s="3"/>
      <c r="I6" s="1"/>
      <c r="J6" s="1"/>
      <c r="K6" s="1"/>
      <c r="L6" s="1"/>
      <c r="M6" s="1"/>
      <c r="N6" s="1"/>
      <c r="O6" s="1"/>
      <c r="P6" s="1"/>
    </row>
    <row r="7" spans="1:23" x14ac:dyDescent="0.2">
      <c r="A7" s="297" t="s">
        <v>2</v>
      </c>
      <c r="B7" s="392"/>
      <c r="C7" s="392"/>
      <c r="D7" s="392"/>
      <c r="E7" s="392"/>
      <c r="F7" s="393"/>
      <c r="G7" s="285" t="s">
        <v>3</v>
      </c>
      <c r="I7" s="318" t="s">
        <v>4</v>
      </c>
      <c r="J7" s="319"/>
      <c r="K7" s="319"/>
      <c r="L7" s="319"/>
      <c r="M7" s="319"/>
      <c r="N7" s="319"/>
      <c r="O7" s="319"/>
      <c r="P7" s="320"/>
    </row>
    <row r="8" spans="1:23" x14ac:dyDescent="0.2">
      <c r="A8" s="477"/>
      <c r="B8" s="478"/>
      <c r="C8" s="478"/>
      <c r="D8" s="478"/>
      <c r="E8" s="478"/>
      <c r="F8" s="479"/>
      <c r="G8" s="480"/>
      <c r="H8" s="127"/>
      <c r="I8" s="305" t="s">
        <v>5</v>
      </c>
      <c r="J8" s="376" t="s">
        <v>6</v>
      </c>
      <c r="K8" s="377"/>
      <c r="L8" s="482" t="s">
        <v>7</v>
      </c>
      <c r="M8" s="483"/>
      <c r="N8" s="484" t="s">
        <v>472</v>
      </c>
      <c r="O8" s="485"/>
      <c r="P8" s="304" t="s">
        <v>8</v>
      </c>
    </row>
    <row r="9" spans="1:23" x14ac:dyDescent="0.2">
      <c r="A9" s="394"/>
      <c r="B9" s="395"/>
      <c r="C9" s="395"/>
      <c r="D9" s="395"/>
      <c r="E9" s="395"/>
      <c r="F9" s="396"/>
      <c r="G9" s="481"/>
      <c r="H9" s="128"/>
      <c r="I9" s="306"/>
      <c r="J9" s="4" t="s">
        <v>9</v>
      </c>
      <c r="K9" s="4" t="s">
        <v>10</v>
      </c>
      <c r="L9" s="4" t="s">
        <v>9</v>
      </c>
      <c r="M9" s="4" t="s">
        <v>10</v>
      </c>
      <c r="N9" s="4" t="s">
        <v>9</v>
      </c>
      <c r="O9" s="4" t="s">
        <v>10</v>
      </c>
      <c r="P9" s="303"/>
    </row>
    <row r="10" spans="1:23" x14ac:dyDescent="0.2">
      <c r="A10" s="243" t="s">
        <v>11</v>
      </c>
      <c r="B10" s="244"/>
      <c r="C10" s="244"/>
      <c r="D10" s="245"/>
      <c r="E10" s="244"/>
      <c r="F10" s="244"/>
      <c r="G10" s="145" t="s">
        <v>12</v>
      </c>
      <c r="H10" s="67"/>
      <c r="I10" s="12">
        <f t="shared" ref="I10:O10" si="0">SUM(I11,I29,I118,I132,I146)</f>
        <v>0</v>
      </c>
      <c r="J10" s="12">
        <f t="shared" si="0"/>
        <v>0</v>
      </c>
      <c r="K10" s="12">
        <f t="shared" si="0"/>
        <v>0</v>
      </c>
      <c r="L10" s="68">
        <f t="shared" si="0"/>
        <v>0</v>
      </c>
      <c r="M10" s="68">
        <f t="shared" si="0"/>
        <v>0</v>
      </c>
      <c r="N10" s="12">
        <f t="shared" si="0"/>
        <v>0</v>
      </c>
      <c r="O10" s="12">
        <f t="shared" si="0"/>
        <v>0</v>
      </c>
      <c r="P10" s="68">
        <f>SUM(I10,K10,M10,O10)</f>
        <v>0</v>
      </c>
      <c r="Q10" s="94"/>
    </row>
    <row r="11" spans="1:23" x14ac:dyDescent="0.2">
      <c r="A11" s="246" t="s">
        <v>13</v>
      </c>
      <c r="B11" s="247" t="s">
        <v>14</v>
      </c>
      <c r="C11" s="247"/>
      <c r="D11" s="248"/>
      <c r="E11" s="247"/>
      <c r="F11" s="247"/>
      <c r="G11" s="145" t="s">
        <v>15</v>
      </c>
      <c r="H11" s="67"/>
      <c r="I11" s="12">
        <f>SUM(I12,I19,I24,I27,I28)</f>
        <v>0</v>
      </c>
      <c r="J11" s="93"/>
      <c r="K11" s="93"/>
      <c r="L11" s="68">
        <f>SUM(L12,L19,L24,L27,L28)</f>
        <v>0</v>
      </c>
      <c r="M11" s="68">
        <f>SUM(M12,M19,M24,M27,M28)</f>
        <v>0</v>
      </c>
      <c r="N11" s="12">
        <f>SUM(N12,N19,N24,N27,N28)</f>
        <v>0</v>
      </c>
      <c r="O11" s="12">
        <f>SUM(O12,O19,O24,O27,O28)</f>
        <v>0</v>
      </c>
      <c r="P11" s="68">
        <f t="shared" ref="P11:P81" si="1">SUM(I11,K11,M11,O11)</f>
        <v>0</v>
      </c>
    </row>
    <row r="12" spans="1:23" x14ac:dyDescent="0.2">
      <c r="A12" s="247"/>
      <c r="B12" s="249" t="s">
        <v>16</v>
      </c>
      <c r="C12" s="250" t="s">
        <v>17</v>
      </c>
      <c r="D12" s="251"/>
      <c r="E12" s="250"/>
      <c r="F12" s="247"/>
      <c r="G12" s="145" t="s">
        <v>18</v>
      </c>
      <c r="H12" s="67"/>
      <c r="I12" s="12">
        <f>SUM(I13,I14,I15)</f>
        <v>0</v>
      </c>
      <c r="J12" s="93"/>
      <c r="K12" s="93"/>
      <c r="L12" s="68">
        <f>SUM(L13,L14,L15)</f>
        <v>0</v>
      </c>
      <c r="M12" s="68">
        <f>SUM(M13,M14,M15)</f>
        <v>0</v>
      </c>
      <c r="N12" s="12">
        <f>SUM(N13,N14,N15)</f>
        <v>0</v>
      </c>
      <c r="O12" s="12">
        <f>SUM(O13,O14,O15)</f>
        <v>0</v>
      </c>
      <c r="P12" s="68">
        <f t="shared" si="1"/>
        <v>0</v>
      </c>
    </row>
    <row r="13" spans="1:23" x14ac:dyDescent="0.2">
      <c r="A13" s="247"/>
      <c r="B13" s="250"/>
      <c r="C13" s="246" t="s">
        <v>19</v>
      </c>
      <c r="D13" s="251" t="s">
        <v>20</v>
      </c>
      <c r="E13" s="250"/>
      <c r="F13" s="247"/>
      <c r="G13" s="145" t="s">
        <v>21</v>
      </c>
      <c r="H13" s="67"/>
      <c r="I13" s="50"/>
      <c r="J13" s="93"/>
      <c r="K13" s="93"/>
      <c r="L13" s="50"/>
      <c r="M13" s="50"/>
      <c r="N13" s="50"/>
      <c r="O13" s="50"/>
      <c r="P13" s="68">
        <f t="shared" si="1"/>
        <v>0</v>
      </c>
    </row>
    <row r="14" spans="1:23" x14ac:dyDescent="0.2">
      <c r="A14" s="247"/>
      <c r="B14" s="250"/>
      <c r="C14" s="246" t="s">
        <v>22</v>
      </c>
      <c r="D14" s="251" t="s">
        <v>23</v>
      </c>
      <c r="E14" s="250"/>
      <c r="F14" s="247"/>
      <c r="G14" s="145" t="s">
        <v>24</v>
      </c>
      <c r="H14" s="67"/>
      <c r="I14" s="50"/>
      <c r="J14" s="93"/>
      <c r="K14" s="93"/>
      <c r="L14" s="50"/>
      <c r="M14" s="50"/>
      <c r="N14" s="50"/>
      <c r="O14" s="50"/>
      <c r="P14" s="68">
        <f t="shared" si="1"/>
        <v>0</v>
      </c>
    </row>
    <row r="15" spans="1:23" x14ac:dyDescent="0.2">
      <c r="A15" s="247"/>
      <c r="B15" s="250"/>
      <c r="C15" s="246" t="s">
        <v>25</v>
      </c>
      <c r="D15" s="251" t="s">
        <v>26</v>
      </c>
      <c r="E15" s="250"/>
      <c r="F15" s="247"/>
      <c r="G15" s="145" t="s">
        <v>27</v>
      </c>
      <c r="H15" s="67"/>
      <c r="I15" s="12">
        <f>SUM(I16,I17,I18)</f>
        <v>0</v>
      </c>
      <c r="J15" s="93"/>
      <c r="K15" s="93"/>
      <c r="L15" s="68">
        <f>SUM(L16,L17,L18)</f>
        <v>0</v>
      </c>
      <c r="M15" s="68">
        <f>SUM(M16,M17,M18)</f>
        <v>0</v>
      </c>
      <c r="N15" s="12">
        <f>SUM(N16,N17,N18)</f>
        <v>0</v>
      </c>
      <c r="O15" s="12">
        <f>SUM(O16,O17,O18)</f>
        <v>0</v>
      </c>
      <c r="P15" s="68">
        <f t="shared" si="1"/>
        <v>0</v>
      </c>
    </row>
    <row r="16" spans="1:23" x14ac:dyDescent="0.2">
      <c r="A16" s="247"/>
      <c r="B16" s="250"/>
      <c r="C16" s="246"/>
      <c r="D16" s="252" t="s">
        <v>28</v>
      </c>
      <c r="E16" s="250" t="s">
        <v>29</v>
      </c>
      <c r="F16" s="247"/>
      <c r="G16" s="145" t="s">
        <v>30</v>
      </c>
      <c r="H16" s="67"/>
      <c r="I16" s="50"/>
      <c r="J16" s="93"/>
      <c r="K16" s="93"/>
      <c r="L16" s="50"/>
      <c r="M16" s="50"/>
      <c r="N16" s="50"/>
      <c r="O16" s="50"/>
      <c r="P16" s="68">
        <f t="shared" si="1"/>
        <v>0</v>
      </c>
    </row>
    <row r="17" spans="1:16" x14ac:dyDescent="0.2">
      <c r="A17" s="247"/>
      <c r="B17" s="250"/>
      <c r="C17" s="246"/>
      <c r="D17" s="252" t="s">
        <v>31</v>
      </c>
      <c r="E17" s="250" t="s">
        <v>32</v>
      </c>
      <c r="F17" s="247"/>
      <c r="G17" s="145" t="s">
        <v>33</v>
      </c>
      <c r="H17" s="67"/>
      <c r="I17" s="50"/>
      <c r="J17" s="93"/>
      <c r="K17" s="93"/>
      <c r="L17" s="50"/>
      <c r="M17" s="50"/>
      <c r="N17" s="50"/>
      <c r="O17" s="50"/>
      <c r="P17" s="68">
        <f t="shared" si="1"/>
        <v>0</v>
      </c>
    </row>
    <row r="18" spans="1:16" x14ac:dyDescent="0.2">
      <c r="A18" s="247"/>
      <c r="B18" s="250"/>
      <c r="C18" s="246"/>
      <c r="D18" s="252" t="s">
        <v>34</v>
      </c>
      <c r="E18" s="250" t="s">
        <v>35</v>
      </c>
      <c r="F18" s="247"/>
      <c r="G18" s="145" t="s">
        <v>36</v>
      </c>
      <c r="H18" s="67"/>
      <c r="I18" s="50"/>
      <c r="J18" s="93"/>
      <c r="K18" s="93"/>
      <c r="L18" s="50"/>
      <c r="M18" s="50"/>
      <c r="N18" s="50"/>
      <c r="O18" s="50"/>
      <c r="P18" s="68">
        <f t="shared" si="1"/>
        <v>0</v>
      </c>
    </row>
    <row r="19" spans="1:16" x14ac:dyDescent="0.2">
      <c r="A19" s="247"/>
      <c r="B19" s="249" t="s">
        <v>37</v>
      </c>
      <c r="C19" s="250" t="s">
        <v>38</v>
      </c>
      <c r="D19" s="251"/>
      <c r="E19" s="250"/>
      <c r="F19" s="247"/>
      <c r="G19" s="145" t="s">
        <v>39</v>
      </c>
      <c r="H19" s="67"/>
      <c r="I19" s="12">
        <f>SUM(I20,I23)</f>
        <v>0</v>
      </c>
      <c r="J19" s="93"/>
      <c r="K19" s="93"/>
      <c r="L19" s="68">
        <f>SUM(L20,L23)</f>
        <v>0</v>
      </c>
      <c r="M19" s="68">
        <f>SUM(M20,M23)</f>
        <v>0</v>
      </c>
      <c r="N19" s="12">
        <f>SUM(N20,N23)</f>
        <v>0</v>
      </c>
      <c r="O19" s="12">
        <f>SUM(O20,O23)</f>
        <v>0</v>
      </c>
      <c r="P19" s="68">
        <f t="shared" si="1"/>
        <v>0</v>
      </c>
    </row>
    <row r="20" spans="1:16" x14ac:dyDescent="0.2">
      <c r="A20" s="247"/>
      <c r="B20" s="249"/>
      <c r="C20" s="250" t="s">
        <v>19</v>
      </c>
      <c r="D20" s="253" t="s">
        <v>40</v>
      </c>
      <c r="E20" s="250"/>
      <c r="F20" s="247"/>
      <c r="G20" s="145" t="s">
        <v>41</v>
      </c>
      <c r="H20" s="67"/>
      <c r="I20" s="12">
        <f>SUM(I21,I22)</f>
        <v>0</v>
      </c>
      <c r="J20" s="93"/>
      <c r="K20" s="93"/>
      <c r="L20" s="68">
        <f>SUM(L21,L22)</f>
        <v>0</v>
      </c>
      <c r="M20" s="68">
        <f>SUM(M21,M22)</f>
        <v>0</v>
      </c>
      <c r="N20" s="12">
        <f>SUM(N21,N22)</f>
        <v>0</v>
      </c>
      <c r="O20" s="12">
        <f>SUM(O21,O22)</f>
        <v>0</v>
      </c>
      <c r="P20" s="68">
        <f t="shared" si="1"/>
        <v>0</v>
      </c>
    </row>
    <row r="21" spans="1:16" x14ac:dyDescent="0.2">
      <c r="A21" s="247"/>
      <c r="B21" s="249"/>
      <c r="C21" s="250"/>
      <c r="D21" s="252" t="s">
        <v>28</v>
      </c>
      <c r="E21" s="250" t="s">
        <v>42</v>
      </c>
      <c r="F21" s="247"/>
      <c r="G21" s="145" t="s">
        <v>43</v>
      </c>
      <c r="H21" s="67"/>
      <c r="I21" s="50"/>
      <c r="J21" s="93"/>
      <c r="K21" s="93"/>
      <c r="L21" s="50"/>
      <c r="M21" s="50"/>
      <c r="N21" s="50"/>
      <c r="O21" s="50"/>
      <c r="P21" s="68">
        <f t="shared" si="1"/>
        <v>0</v>
      </c>
    </row>
    <row r="22" spans="1:16" x14ac:dyDescent="0.2">
      <c r="A22" s="247"/>
      <c r="B22" s="249"/>
      <c r="C22" s="250"/>
      <c r="D22" s="252" t="s">
        <v>31</v>
      </c>
      <c r="E22" s="250" t="s">
        <v>44</v>
      </c>
      <c r="F22" s="247"/>
      <c r="G22" s="145" t="s">
        <v>45</v>
      </c>
      <c r="H22" s="67"/>
      <c r="I22" s="50"/>
      <c r="J22" s="93"/>
      <c r="K22" s="93"/>
      <c r="L22" s="50"/>
      <c r="M22" s="50"/>
      <c r="N22" s="50"/>
      <c r="O22" s="50"/>
      <c r="P22" s="68">
        <f t="shared" si="1"/>
        <v>0</v>
      </c>
    </row>
    <row r="23" spans="1:16" x14ac:dyDescent="0.2">
      <c r="A23" s="247"/>
      <c r="B23" s="254"/>
      <c r="C23" s="250" t="s">
        <v>22</v>
      </c>
      <c r="D23" s="251" t="s">
        <v>46</v>
      </c>
      <c r="E23" s="247"/>
      <c r="F23" s="247"/>
      <c r="G23" s="145" t="s">
        <v>47</v>
      </c>
      <c r="H23" s="67"/>
      <c r="I23" s="50"/>
      <c r="J23" s="93"/>
      <c r="K23" s="93"/>
      <c r="L23" s="50"/>
      <c r="M23" s="50"/>
      <c r="N23" s="50"/>
      <c r="O23" s="50"/>
      <c r="P23" s="68">
        <f t="shared" si="1"/>
        <v>0</v>
      </c>
    </row>
    <row r="24" spans="1:16" x14ac:dyDescent="0.2">
      <c r="A24" s="247"/>
      <c r="B24" s="255" t="s">
        <v>48</v>
      </c>
      <c r="C24" s="250" t="s">
        <v>49</v>
      </c>
      <c r="D24" s="251"/>
      <c r="E24" s="250"/>
      <c r="F24" s="247"/>
      <c r="G24" s="145" t="s">
        <v>50</v>
      </c>
      <c r="H24" s="67"/>
      <c r="I24" s="12">
        <f>SUM(I25,I26)</f>
        <v>0</v>
      </c>
      <c r="J24" s="93"/>
      <c r="K24" s="93"/>
      <c r="L24" s="68">
        <f>SUM(L25,L26)</f>
        <v>0</v>
      </c>
      <c r="M24" s="68">
        <f>SUM(M25,M26)</f>
        <v>0</v>
      </c>
      <c r="N24" s="12">
        <f>SUM(N25,N26)</f>
        <v>0</v>
      </c>
      <c r="O24" s="12">
        <f>SUM(O25,O26)</f>
        <v>0</v>
      </c>
      <c r="P24" s="68">
        <f t="shared" si="1"/>
        <v>0</v>
      </c>
    </row>
    <row r="25" spans="1:16" x14ac:dyDescent="0.2">
      <c r="A25" s="247"/>
      <c r="B25" s="255"/>
      <c r="C25" s="250" t="s">
        <v>19</v>
      </c>
      <c r="D25" s="251" t="s">
        <v>51</v>
      </c>
      <c r="E25" s="250"/>
      <c r="F25" s="247"/>
      <c r="G25" s="145" t="s">
        <v>52</v>
      </c>
      <c r="H25" s="67"/>
      <c r="I25" s="50"/>
      <c r="J25" s="93"/>
      <c r="K25" s="93"/>
      <c r="L25" s="50"/>
      <c r="M25" s="50"/>
      <c r="N25" s="50"/>
      <c r="O25" s="50"/>
      <c r="P25" s="68">
        <f t="shared" si="1"/>
        <v>0</v>
      </c>
    </row>
    <row r="26" spans="1:16" x14ac:dyDescent="0.2">
      <c r="A26" s="247"/>
      <c r="B26" s="255"/>
      <c r="C26" s="250" t="s">
        <v>22</v>
      </c>
      <c r="D26" s="251" t="s">
        <v>35</v>
      </c>
      <c r="E26" s="250"/>
      <c r="F26" s="247"/>
      <c r="G26" s="145" t="s">
        <v>53</v>
      </c>
      <c r="H26" s="67"/>
      <c r="I26" s="50"/>
      <c r="J26" s="93"/>
      <c r="K26" s="93"/>
      <c r="L26" s="50"/>
      <c r="M26" s="50"/>
      <c r="N26" s="50"/>
      <c r="O26" s="50"/>
      <c r="P26" s="68">
        <f t="shared" si="1"/>
        <v>0</v>
      </c>
    </row>
    <row r="27" spans="1:16" x14ac:dyDescent="0.2">
      <c r="A27" s="247"/>
      <c r="B27" s="255" t="s">
        <v>54</v>
      </c>
      <c r="C27" s="250" t="s">
        <v>55</v>
      </c>
      <c r="D27" s="251"/>
      <c r="E27" s="250"/>
      <c r="F27" s="247"/>
      <c r="G27" s="145" t="s">
        <v>56</v>
      </c>
      <c r="H27" s="67"/>
      <c r="I27" s="50"/>
      <c r="J27" s="93"/>
      <c r="K27" s="93"/>
      <c r="L27" s="50"/>
      <c r="M27" s="50"/>
      <c r="N27" s="50"/>
      <c r="O27" s="50"/>
      <c r="P27" s="68">
        <f t="shared" si="1"/>
        <v>0</v>
      </c>
    </row>
    <row r="28" spans="1:16" x14ac:dyDescent="0.2">
      <c r="A28" s="247"/>
      <c r="B28" s="255" t="s">
        <v>57</v>
      </c>
      <c r="C28" s="250" t="s">
        <v>58</v>
      </c>
      <c r="D28" s="251"/>
      <c r="E28" s="250"/>
      <c r="F28" s="247"/>
      <c r="G28" s="145" t="s">
        <v>59</v>
      </c>
      <c r="H28" s="67"/>
      <c r="I28" s="50"/>
      <c r="J28" s="93"/>
      <c r="K28" s="93"/>
      <c r="L28" s="50"/>
      <c r="M28" s="50"/>
      <c r="N28" s="50"/>
      <c r="O28" s="50"/>
      <c r="P28" s="68">
        <f t="shared" si="1"/>
        <v>0</v>
      </c>
    </row>
    <row r="29" spans="1:16" x14ac:dyDescent="0.2">
      <c r="A29" s="250" t="s">
        <v>60</v>
      </c>
      <c r="B29" s="250" t="s">
        <v>61</v>
      </c>
      <c r="C29" s="250"/>
      <c r="D29" s="248"/>
      <c r="E29" s="247"/>
      <c r="F29" s="247"/>
      <c r="G29" s="145" t="s">
        <v>62</v>
      </c>
      <c r="H29" s="67"/>
      <c r="I29" s="12">
        <f t="shared" ref="I29:O29" si="2">SUM(I30,I35,I60,I117)</f>
        <v>0</v>
      </c>
      <c r="J29" s="12">
        <f t="shared" si="2"/>
        <v>0</v>
      </c>
      <c r="K29" s="12">
        <f t="shared" si="2"/>
        <v>0</v>
      </c>
      <c r="L29" s="12">
        <f t="shared" si="2"/>
        <v>0</v>
      </c>
      <c r="M29" s="12">
        <f t="shared" si="2"/>
        <v>0</v>
      </c>
      <c r="N29" s="12">
        <f t="shared" si="2"/>
        <v>0</v>
      </c>
      <c r="O29" s="12">
        <f t="shared" si="2"/>
        <v>0</v>
      </c>
      <c r="P29" s="68">
        <f t="shared" si="1"/>
        <v>0</v>
      </c>
    </row>
    <row r="30" spans="1:16" x14ac:dyDescent="0.2">
      <c r="A30" s="255" t="s">
        <v>16</v>
      </c>
      <c r="B30" s="250" t="s">
        <v>63</v>
      </c>
      <c r="C30" s="250"/>
      <c r="D30" s="251"/>
      <c r="E30" s="250"/>
      <c r="F30" s="250"/>
      <c r="G30" s="145" t="s">
        <v>64</v>
      </c>
      <c r="H30" s="67"/>
      <c r="I30" s="12">
        <f t="shared" ref="I30:O30" si="3">SUM(I31,I32,I33,I34)</f>
        <v>0</v>
      </c>
      <c r="J30" s="12">
        <f t="shared" si="3"/>
        <v>0</v>
      </c>
      <c r="K30" s="12">
        <f t="shared" si="3"/>
        <v>0</v>
      </c>
      <c r="L30" s="12">
        <f t="shared" si="3"/>
        <v>0</v>
      </c>
      <c r="M30" s="12">
        <f t="shared" si="3"/>
        <v>0</v>
      </c>
      <c r="N30" s="12">
        <f t="shared" si="3"/>
        <v>0</v>
      </c>
      <c r="O30" s="12">
        <f t="shared" si="3"/>
        <v>0</v>
      </c>
      <c r="P30" s="68">
        <f t="shared" si="1"/>
        <v>0</v>
      </c>
    </row>
    <row r="31" spans="1:16" x14ac:dyDescent="0.2">
      <c r="A31" s="255"/>
      <c r="B31" s="250" t="s">
        <v>19</v>
      </c>
      <c r="C31" s="250" t="s">
        <v>65</v>
      </c>
      <c r="D31" s="251"/>
      <c r="E31" s="250"/>
      <c r="F31" s="250"/>
      <c r="G31" s="145" t="s">
        <v>66</v>
      </c>
      <c r="H31" s="67"/>
      <c r="I31" s="50"/>
      <c r="J31" s="95"/>
      <c r="K31" s="95"/>
      <c r="L31" s="50"/>
      <c r="M31" s="50"/>
      <c r="N31" s="50"/>
      <c r="O31" s="50"/>
      <c r="P31" s="68">
        <f t="shared" si="1"/>
        <v>0</v>
      </c>
    </row>
    <row r="32" spans="1:16" x14ac:dyDescent="0.2">
      <c r="A32" s="255"/>
      <c r="B32" s="250" t="s">
        <v>22</v>
      </c>
      <c r="C32" s="250" t="s">
        <v>67</v>
      </c>
      <c r="D32" s="251"/>
      <c r="E32" s="250"/>
      <c r="F32" s="250"/>
      <c r="G32" s="145" t="s">
        <v>68</v>
      </c>
      <c r="H32" s="67"/>
      <c r="I32" s="50"/>
      <c r="J32" s="95"/>
      <c r="K32" s="95"/>
      <c r="L32" s="109"/>
      <c r="M32" s="118"/>
      <c r="N32" s="119"/>
      <c r="O32" s="50"/>
      <c r="P32" s="68">
        <f t="shared" si="1"/>
        <v>0</v>
      </c>
    </row>
    <row r="33" spans="1:16" ht="13.5" customHeight="1" x14ac:dyDescent="0.2">
      <c r="A33" s="255"/>
      <c r="B33" s="250" t="s">
        <v>25</v>
      </c>
      <c r="C33" s="250" t="s">
        <v>69</v>
      </c>
      <c r="D33" s="251"/>
      <c r="E33" s="250"/>
      <c r="F33" s="250"/>
      <c r="G33" s="145" t="s">
        <v>70</v>
      </c>
      <c r="H33" s="67"/>
      <c r="I33" s="50"/>
      <c r="J33" s="95"/>
      <c r="K33" s="95"/>
      <c r="L33" s="109"/>
      <c r="M33" s="118"/>
      <c r="N33" s="119"/>
      <c r="O33" s="50"/>
      <c r="P33" s="68">
        <f t="shared" si="1"/>
        <v>0</v>
      </c>
    </row>
    <row r="34" spans="1:16" x14ac:dyDescent="0.2">
      <c r="A34" s="255"/>
      <c r="B34" s="250" t="s">
        <v>71</v>
      </c>
      <c r="C34" s="250" t="s">
        <v>72</v>
      </c>
      <c r="D34" s="251"/>
      <c r="E34" s="250"/>
      <c r="F34" s="250"/>
      <c r="G34" s="145" t="s">
        <v>73</v>
      </c>
      <c r="H34" s="67"/>
      <c r="I34" s="50"/>
      <c r="J34" s="114"/>
      <c r="K34" s="114"/>
      <c r="L34" s="96"/>
      <c r="M34" s="96"/>
      <c r="N34" s="119"/>
      <c r="O34" s="50"/>
      <c r="P34" s="68">
        <f t="shared" si="1"/>
        <v>0</v>
      </c>
    </row>
    <row r="35" spans="1:16" x14ac:dyDescent="0.2">
      <c r="A35" s="255" t="s">
        <v>37</v>
      </c>
      <c r="B35" s="250" t="s">
        <v>74</v>
      </c>
      <c r="C35" s="250"/>
      <c r="D35" s="251"/>
      <c r="E35" s="250"/>
      <c r="F35" s="250"/>
      <c r="G35" s="145" t="s">
        <v>75</v>
      </c>
      <c r="H35" s="67"/>
      <c r="I35" s="12">
        <f t="shared" ref="I35:O35" si="4">SUM(I36,I48)</f>
        <v>0</v>
      </c>
      <c r="J35" s="12">
        <f t="shared" si="4"/>
        <v>0</v>
      </c>
      <c r="K35" s="12">
        <f t="shared" si="4"/>
        <v>0</v>
      </c>
      <c r="L35" s="12">
        <f t="shared" si="4"/>
        <v>0</v>
      </c>
      <c r="M35" s="12">
        <f t="shared" si="4"/>
        <v>0</v>
      </c>
      <c r="N35" s="12">
        <f t="shared" si="4"/>
        <v>0</v>
      </c>
      <c r="O35" s="12">
        <f t="shared" si="4"/>
        <v>0</v>
      </c>
      <c r="P35" s="68">
        <f t="shared" si="1"/>
        <v>0</v>
      </c>
    </row>
    <row r="36" spans="1:16" x14ac:dyDescent="0.2">
      <c r="A36" s="250"/>
      <c r="B36" s="250" t="s">
        <v>19</v>
      </c>
      <c r="C36" s="250" t="s">
        <v>76</v>
      </c>
      <c r="D36" s="251"/>
      <c r="E36" s="250"/>
      <c r="F36" s="250"/>
      <c r="G36" s="145" t="s">
        <v>77</v>
      </c>
      <c r="H36" s="67"/>
      <c r="I36" s="12">
        <f t="shared" ref="I36:O36" si="5">SUM(I37,I44,I47)</f>
        <v>0</v>
      </c>
      <c r="J36" s="12">
        <f t="shared" si="5"/>
        <v>0</v>
      </c>
      <c r="K36" s="12">
        <f t="shared" si="5"/>
        <v>0</v>
      </c>
      <c r="L36" s="12">
        <f t="shared" si="5"/>
        <v>0</v>
      </c>
      <c r="M36" s="12">
        <f t="shared" si="5"/>
        <v>0</v>
      </c>
      <c r="N36" s="12">
        <f t="shared" si="5"/>
        <v>0</v>
      </c>
      <c r="O36" s="12">
        <f t="shared" si="5"/>
        <v>0</v>
      </c>
      <c r="P36" s="68">
        <f t="shared" si="1"/>
        <v>0</v>
      </c>
    </row>
    <row r="37" spans="1:16" x14ac:dyDescent="0.2">
      <c r="A37" s="250"/>
      <c r="B37" s="250"/>
      <c r="C37" s="250" t="s">
        <v>78</v>
      </c>
      <c r="D37" s="253" t="s">
        <v>40</v>
      </c>
      <c r="E37" s="250"/>
      <c r="F37" s="247"/>
      <c r="G37" s="145" t="s">
        <v>79</v>
      </c>
      <c r="H37" s="67"/>
      <c r="I37" s="12">
        <f t="shared" ref="I37:O37" si="6">SUM(I38,I41)</f>
        <v>0</v>
      </c>
      <c r="J37" s="12">
        <f t="shared" si="6"/>
        <v>0</v>
      </c>
      <c r="K37" s="12">
        <f t="shared" si="6"/>
        <v>0</v>
      </c>
      <c r="L37" s="12">
        <f t="shared" si="6"/>
        <v>0</v>
      </c>
      <c r="M37" s="12">
        <f t="shared" si="6"/>
        <v>0</v>
      </c>
      <c r="N37" s="68">
        <f t="shared" si="6"/>
        <v>0</v>
      </c>
      <c r="O37" s="12">
        <f t="shared" si="6"/>
        <v>0</v>
      </c>
      <c r="P37" s="68">
        <f t="shared" si="1"/>
        <v>0</v>
      </c>
    </row>
    <row r="38" spans="1:16" x14ac:dyDescent="0.2">
      <c r="A38" s="250"/>
      <c r="B38" s="250"/>
      <c r="C38" s="250"/>
      <c r="D38" s="251" t="s">
        <v>80</v>
      </c>
      <c r="E38" s="250" t="s">
        <v>42</v>
      </c>
      <c r="F38" s="250"/>
      <c r="G38" s="145" t="s">
        <v>81</v>
      </c>
      <c r="H38" s="67"/>
      <c r="I38" s="12">
        <f t="shared" ref="I38:O38" si="7">SUM(I39,I40)</f>
        <v>0</v>
      </c>
      <c r="J38" s="12">
        <f t="shared" si="7"/>
        <v>0</v>
      </c>
      <c r="K38" s="12">
        <f t="shared" si="7"/>
        <v>0</v>
      </c>
      <c r="L38" s="12">
        <f t="shared" si="7"/>
        <v>0</v>
      </c>
      <c r="M38" s="12">
        <f t="shared" si="7"/>
        <v>0</v>
      </c>
      <c r="N38" s="12">
        <f t="shared" si="7"/>
        <v>0</v>
      </c>
      <c r="O38" s="12">
        <f t="shared" si="7"/>
        <v>0</v>
      </c>
      <c r="P38" s="68">
        <f t="shared" si="1"/>
        <v>0</v>
      </c>
    </row>
    <row r="39" spans="1:16" x14ac:dyDescent="0.2">
      <c r="A39" s="250"/>
      <c r="B39" s="250"/>
      <c r="C39" s="250"/>
      <c r="D39" s="250"/>
      <c r="E39" s="250" t="s">
        <v>80</v>
      </c>
      <c r="F39" s="250" t="s">
        <v>92</v>
      </c>
      <c r="G39" s="145" t="s">
        <v>545</v>
      </c>
      <c r="H39" s="67"/>
      <c r="I39" s="50"/>
      <c r="J39" s="114"/>
      <c r="K39" s="114"/>
      <c r="L39" s="109"/>
      <c r="M39" s="118"/>
      <c r="N39" s="120"/>
      <c r="O39" s="50"/>
      <c r="P39" s="68">
        <f t="shared" si="1"/>
        <v>0</v>
      </c>
    </row>
    <row r="40" spans="1:16" x14ac:dyDescent="0.2">
      <c r="A40" s="250"/>
      <c r="B40" s="250"/>
      <c r="C40" s="250"/>
      <c r="D40" s="250"/>
      <c r="E40" s="250" t="s">
        <v>82</v>
      </c>
      <c r="F40" s="250" t="s">
        <v>503</v>
      </c>
      <c r="G40" s="145" t="s">
        <v>546</v>
      </c>
      <c r="H40" s="67"/>
      <c r="I40" s="118"/>
      <c r="J40" s="114"/>
      <c r="K40" s="114"/>
      <c r="L40" s="96"/>
      <c r="M40" s="96"/>
      <c r="N40" s="120"/>
      <c r="O40" s="50"/>
      <c r="P40" s="68">
        <f t="shared" si="1"/>
        <v>0</v>
      </c>
    </row>
    <row r="41" spans="1:16" x14ac:dyDescent="0.2">
      <c r="A41" s="250"/>
      <c r="B41" s="250"/>
      <c r="C41" s="250"/>
      <c r="D41" s="250" t="s">
        <v>82</v>
      </c>
      <c r="E41" s="250" t="s">
        <v>44</v>
      </c>
      <c r="F41" s="250"/>
      <c r="G41" s="145" t="s">
        <v>83</v>
      </c>
      <c r="H41" s="67"/>
      <c r="I41" s="12">
        <f t="shared" ref="I41:O41" si="8">SUM(I42,I43)</f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68">
        <f t="shared" si="1"/>
        <v>0</v>
      </c>
    </row>
    <row r="42" spans="1:16" x14ac:dyDescent="0.2">
      <c r="A42" s="250"/>
      <c r="B42" s="250"/>
      <c r="C42" s="250"/>
      <c r="D42" s="250"/>
      <c r="E42" s="250" t="s">
        <v>80</v>
      </c>
      <c r="F42" s="250" t="s">
        <v>92</v>
      </c>
      <c r="G42" s="145" t="s">
        <v>547</v>
      </c>
      <c r="H42" s="67"/>
      <c r="I42" s="50"/>
      <c r="J42" s="114"/>
      <c r="K42" s="114"/>
      <c r="L42" s="109"/>
      <c r="M42" s="118"/>
      <c r="N42" s="120"/>
      <c r="O42" s="50"/>
      <c r="P42" s="68">
        <f t="shared" si="1"/>
        <v>0</v>
      </c>
    </row>
    <row r="43" spans="1:16" x14ac:dyDescent="0.2">
      <c r="A43" s="250"/>
      <c r="B43" s="250"/>
      <c r="C43" s="250"/>
      <c r="D43" s="250"/>
      <c r="E43" s="250" t="s">
        <v>82</v>
      </c>
      <c r="F43" s="250" t="s">
        <v>503</v>
      </c>
      <c r="G43" s="145" t="s">
        <v>548</v>
      </c>
      <c r="H43" s="67"/>
      <c r="I43" s="118"/>
      <c r="J43" s="114"/>
      <c r="K43" s="114"/>
      <c r="L43" s="96"/>
      <c r="M43" s="96"/>
      <c r="N43" s="120"/>
      <c r="O43" s="50"/>
      <c r="P43" s="68">
        <f t="shared" si="1"/>
        <v>0</v>
      </c>
    </row>
    <row r="44" spans="1:16" x14ac:dyDescent="0.2">
      <c r="A44" s="250"/>
      <c r="B44" s="250"/>
      <c r="C44" s="250" t="s">
        <v>84</v>
      </c>
      <c r="D44" s="250" t="s">
        <v>46</v>
      </c>
      <c r="E44" s="250"/>
      <c r="F44" s="250"/>
      <c r="G44" s="145" t="s">
        <v>85</v>
      </c>
      <c r="H44" s="67"/>
      <c r="I44" s="12">
        <f t="shared" ref="I44:O44" si="9">SUM(I45,I46)</f>
        <v>0</v>
      </c>
      <c r="J44" s="12">
        <f t="shared" si="9"/>
        <v>0</v>
      </c>
      <c r="K44" s="12">
        <f t="shared" si="9"/>
        <v>0</v>
      </c>
      <c r="L44" s="12">
        <f t="shared" si="9"/>
        <v>0</v>
      </c>
      <c r="M44" s="12">
        <f t="shared" si="9"/>
        <v>0</v>
      </c>
      <c r="N44" s="12">
        <f t="shared" si="9"/>
        <v>0</v>
      </c>
      <c r="O44" s="12">
        <f t="shared" si="9"/>
        <v>0</v>
      </c>
      <c r="P44" s="68">
        <f t="shared" si="1"/>
        <v>0</v>
      </c>
    </row>
    <row r="45" spans="1:16" x14ac:dyDescent="0.2">
      <c r="A45" s="250"/>
      <c r="B45" s="250"/>
      <c r="C45" s="250"/>
      <c r="D45" s="250"/>
      <c r="E45" s="250" t="s">
        <v>80</v>
      </c>
      <c r="F45" s="250" t="s">
        <v>92</v>
      </c>
      <c r="G45" s="145" t="s">
        <v>549</v>
      </c>
      <c r="H45" s="67"/>
      <c r="I45" s="50"/>
      <c r="J45" s="114"/>
      <c r="K45" s="114"/>
      <c r="L45" s="109"/>
      <c r="M45" s="118"/>
      <c r="N45" s="120"/>
      <c r="O45" s="50"/>
      <c r="P45" s="68">
        <f t="shared" si="1"/>
        <v>0</v>
      </c>
    </row>
    <row r="46" spans="1:16" x14ac:dyDescent="0.2">
      <c r="A46" s="250"/>
      <c r="B46" s="250"/>
      <c r="C46" s="250"/>
      <c r="D46" s="250"/>
      <c r="E46" s="250" t="s">
        <v>82</v>
      </c>
      <c r="F46" s="250" t="s">
        <v>503</v>
      </c>
      <c r="G46" s="145" t="s">
        <v>550</v>
      </c>
      <c r="H46" s="67"/>
      <c r="I46" s="118"/>
      <c r="J46" s="114"/>
      <c r="K46" s="114"/>
      <c r="L46" s="96"/>
      <c r="M46" s="96"/>
      <c r="N46" s="120"/>
      <c r="O46" s="50"/>
      <c r="P46" s="68">
        <f t="shared" si="1"/>
        <v>0</v>
      </c>
    </row>
    <row r="47" spans="1:16" x14ac:dyDescent="0.2">
      <c r="A47" s="250"/>
      <c r="B47" s="250"/>
      <c r="C47" s="250" t="s">
        <v>551</v>
      </c>
      <c r="D47" s="250" t="s">
        <v>521</v>
      </c>
      <c r="E47" s="250"/>
      <c r="F47" s="250"/>
      <c r="G47" s="145" t="s">
        <v>552</v>
      </c>
      <c r="H47" s="67"/>
      <c r="I47" s="118"/>
      <c r="J47" s="114"/>
      <c r="K47" s="114"/>
      <c r="L47" s="96"/>
      <c r="M47" s="96"/>
      <c r="N47" s="120"/>
      <c r="O47" s="50"/>
      <c r="P47" s="68">
        <f t="shared" si="1"/>
        <v>0</v>
      </c>
    </row>
    <row r="48" spans="1:16" x14ac:dyDescent="0.2">
      <c r="A48" s="250"/>
      <c r="B48" s="250" t="s">
        <v>22</v>
      </c>
      <c r="C48" s="250" t="s">
        <v>86</v>
      </c>
      <c r="D48" s="251"/>
      <c r="E48" s="250"/>
      <c r="F48" s="250"/>
      <c r="G48" s="145" t="s">
        <v>87</v>
      </c>
      <c r="H48" s="67"/>
      <c r="I48" s="12">
        <f t="shared" ref="I48:O48" si="10">SUM(I49,I56,I59)</f>
        <v>0</v>
      </c>
      <c r="J48" s="12">
        <f t="shared" si="10"/>
        <v>0</v>
      </c>
      <c r="K48" s="12">
        <f t="shared" si="10"/>
        <v>0</v>
      </c>
      <c r="L48" s="68">
        <f t="shared" si="10"/>
        <v>0</v>
      </c>
      <c r="M48" s="68">
        <f t="shared" si="10"/>
        <v>0</v>
      </c>
      <c r="N48" s="12">
        <f t="shared" si="10"/>
        <v>0</v>
      </c>
      <c r="O48" s="12">
        <f t="shared" si="10"/>
        <v>0</v>
      </c>
      <c r="P48" s="68">
        <f t="shared" si="1"/>
        <v>0</v>
      </c>
    </row>
    <row r="49" spans="1:16" x14ac:dyDescent="0.2">
      <c r="A49" s="250"/>
      <c r="B49" s="250"/>
      <c r="C49" s="250" t="s">
        <v>88</v>
      </c>
      <c r="D49" s="253" t="s">
        <v>40</v>
      </c>
      <c r="E49" s="250"/>
      <c r="F49" s="247"/>
      <c r="G49" s="145" t="s">
        <v>89</v>
      </c>
      <c r="H49" s="67"/>
      <c r="I49" s="12">
        <f t="shared" ref="I49:O49" si="11">SUM(I50,I53)</f>
        <v>0</v>
      </c>
      <c r="J49" s="12">
        <f t="shared" si="11"/>
        <v>0</v>
      </c>
      <c r="K49" s="12">
        <f t="shared" si="11"/>
        <v>0</v>
      </c>
      <c r="L49" s="68">
        <f t="shared" si="11"/>
        <v>0</v>
      </c>
      <c r="M49" s="68">
        <f t="shared" si="11"/>
        <v>0</v>
      </c>
      <c r="N49" s="12">
        <f t="shared" si="11"/>
        <v>0</v>
      </c>
      <c r="O49" s="12">
        <f t="shared" si="11"/>
        <v>0</v>
      </c>
      <c r="P49" s="68">
        <f t="shared" si="1"/>
        <v>0</v>
      </c>
    </row>
    <row r="50" spans="1:16" x14ac:dyDescent="0.2">
      <c r="A50" s="250"/>
      <c r="B50" s="250"/>
      <c r="C50" s="250"/>
      <c r="D50" s="251" t="s">
        <v>90</v>
      </c>
      <c r="E50" s="250" t="s">
        <v>42</v>
      </c>
      <c r="F50" s="250"/>
      <c r="G50" s="145" t="s">
        <v>91</v>
      </c>
      <c r="H50" s="67"/>
      <c r="I50" s="12">
        <f t="shared" ref="I50:O50" si="12">SUM(I51,I52)</f>
        <v>0</v>
      </c>
      <c r="J50" s="12">
        <f t="shared" si="12"/>
        <v>0</v>
      </c>
      <c r="K50" s="12">
        <f t="shared" si="12"/>
        <v>0</v>
      </c>
      <c r="L50" s="68">
        <f t="shared" si="12"/>
        <v>0</v>
      </c>
      <c r="M50" s="68">
        <f t="shared" si="12"/>
        <v>0</v>
      </c>
      <c r="N50" s="12">
        <f t="shared" si="12"/>
        <v>0</v>
      </c>
      <c r="O50" s="12">
        <f t="shared" si="12"/>
        <v>0</v>
      </c>
      <c r="P50" s="68">
        <f t="shared" si="1"/>
        <v>0</v>
      </c>
    </row>
    <row r="51" spans="1:16" x14ac:dyDescent="0.2">
      <c r="A51" s="250"/>
      <c r="B51" s="250"/>
      <c r="C51" s="250"/>
      <c r="D51" s="251"/>
      <c r="E51" s="250" t="s">
        <v>80</v>
      </c>
      <c r="F51" s="250" t="s">
        <v>92</v>
      </c>
      <c r="G51" s="145" t="s">
        <v>93</v>
      </c>
      <c r="H51" s="67"/>
      <c r="I51" s="50"/>
      <c r="J51" s="50"/>
      <c r="K51" s="50"/>
      <c r="L51" s="109"/>
      <c r="M51" s="109"/>
      <c r="N51" s="50"/>
      <c r="O51" s="50"/>
      <c r="P51" s="68">
        <f t="shared" si="1"/>
        <v>0</v>
      </c>
    </row>
    <row r="52" spans="1:16" x14ac:dyDescent="0.2">
      <c r="A52" s="250"/>
      <c r="B52" s="250"/>
      <c r="C52" s="250"/>
      <c r="D52" s="251"/>
      <c r="E52" s="250" t="s">
        <v>82</v>
      </c>
      <c r="F52" s="250" t="s">
        <v>503</v>
      </c>
      <c r="G52" s="145" t="s">
        <v>94</v>
      </c>
      <c r="H52" s="67"/>
      <c r="I52" s="95"/>
      <c r="J52" s="50"/>
      <c r="K52" s="50"/>
      <c r="L52" s="50"/>
      <c r="M52" s="50"/>
      <c r="N52" s="50"/>
      <c r="O52" s="50"/>
      <c r="P52" s="68">
        <f t="shared" si="1"/>
        <v>0</v>
      </c>
    </row>
    <row r="53" spans="1:16" x14ac:dyDescent="0.2">
      <c r="A53" s="250"/>
      <c r="B53" s="250"/>
      <c r="C53" s="250"/>
      <c r="D53" s="251" t="s">
        <v>95</v>
      </c>
      <c r="E53" s="250" t="s">
        <v>44</v>
      </c>
      <c r="F53" s="250"/>
      <c r="G53" s="145" t="s">
        <v>96</v>
      </c>
      <c r="H53" s="67"/>
      <c r="I53" s="12">
        <f t="shared" ref="I53:O53" si="13">SUM(I54,I55)</f>
        <v>0</v>
      </c>
      <c r="J53" s="12">
        <f t="shared" si="13"/>
        <v>0</v>
      </c>
      <c r="K53" s="12">
        <f t="shared" si="13"/>
        <v>0</v>
      </c>
      <c r="L53" s="68">
        <f t="shared" si="13"/>
        <v>0</v>
      </c>
      <c r="M53" s="68">
        <f t="shared" si="13"/>
        <v>0</v>
      </c>
      <c r="N53" s="12">
        <f t="shared" si="13"/>
        <v>0</v>
      </c>
      <c r="O53" s="12">
        <f t="shared" si="13"/>
        <v>0</v>
      </c>
      <c r="P53" s="68">
        <f t="shared" si="1"/>
        <v>0</v>
      </c>
    </row>
    <row r="54" spans="1:16" x14ac:dyDescent="0.2">
      <c r="A54" s="250"/>
      <c r="B54" s="250"/>
      <c r="C54" s="250"/>
      <c r="D54" s="251"/>
      <c r="E54" s="250" t="s">
        <v>80</v>
      </c>
      <c r="F54" s="250" t="s">
        <v>92</v>
      </c>
      <c r="G54" s="145" t="s">
        <v>97</v>
      </c>
      <c r="H54" s="67"/>
      <c r="I54" s="50"/>
      <c r="J54" s="50"/>
      <c r="K54" s="50"/>
      <c r="L54" s="109"/>
      <c r="M54" s="109"/>
      <c r="N54" s="50"/>
      <c r="O54" s="50"/>
      <c r="P54" s="68">
        <f t="shared" si="1"/>
        <v>0</v>
      </c>
    </row>
    <row r="55" spans="1:16" x14ac:dyDescent="0.2">
      <c r="A55" s="250"/>
      <c r="B55" s="250"/>
      <c r="C55" s="250"/>
      <c r="D55" s="251"/>
      <c r="E55" s="250" t="s">
        <v>82</v>
      </c>
      <c r="F55" s="250" t="s">
        <v>503</v>
      </c>
      <c r="G55" s="145" t="s">
        <v>98</v>
      </c>
      <c r="H55" s="67"/>
      <c r="I55" s="95"/>
      <c r="J55" s="50"/>
      <c r="K55" s="50"/>
      <c r="L55" s="50"/>
      <c r="M55" s="50"/>
      <c r="N55" s="50"/>
      <c r="O55" s="50"/>
      <c r="P55" s="68">
        <f t="shared" si="1"/>
        <v>0</v>
      </c>
    </row>
    <row r="56" spans="1:16" x14ac:dyDescent="0.2">
      <c r="A56" s="250"/>
      <c r="B56" s="250"/>
      <c r="C56" s="250" t="s">
        <v>99</v>
      </c>
      <c r="D56" s="251" t="s">
        <v>46</v>
      </c>
      <c r="E56" s="250"/>
      <c r="F56" s="250"/>
      <c r="G56" s="145" t="s">
        <v>100</v>
      </c>
      <c r="H56" s="67"/>
      <c r="I56" s="12">
        <f t="shared" ref="I56:O56" si="14">SUM(I57,I58)</f>
        <v>0</v>
      </c>
      <c r="J56" s="12">
        <f t="shared" si="14"/>
        <v>0</v>
      </c>
      <c r="K56" s="12">
        <f t="shared" si="14"/>
        <v>0</v>
      </c>
      <c r="L56" s="68">
        <f t="shared" si="14"/>
        <v>0</v>
      </c>
      <c r="M56" s="68">
        <f t="shared" si="14"/>
        <v>0</v>
      </c>
      <c r="N56" s="12">
        <f t="shared" si="14"/>
        <v>0</v>
      </c>
      <c r="O56" s="12">
        <f t="shared" si="14"/>
        <v>0</v>
      </c>
      <c r="P56" s="68">
        <f t="shared" si="1"/>
        <v>0</v>
      </c>
    </row>
    <row r="57" spans="1:16" x14ac:dyDescent="0.2">
      <c r="A57" s="250"/>
      <c r="B57" s="250"/>
      <c r="C57" s="250"/>
      <c r="D57" s="251" t="s">
        <v>80</v>
      </c>
      <c r="E57" s="250" t="s">
        <v>92</v>
      </c>
      <c r="F57" s="250"/>
      <c r="G57" s="145" t="s">
        <v>101</v>
      </c>
      <c r="H57" s="67"/>
      <c r="I57" s="50"/>
      <c r="J57" s="50"/>
      <c r="K57" s="50"/>
      <c r="L57" s="109"/>
      <c r="M57" s="109"/>
      <c r="N57" s="50"/>
      <c r="O57" s="50"/>
      <c r="P57" s="68">
        <f t="shared" si="1"/>
        <v>0</v>
      </c>
    </row>
    <row r="58" spans="1:16" x14ac:dyDescent="0.2">
      <c r="A58" s="250"/>
      <c r="B58" s="250"/>
      <c r="C58" s="250"/>
      <c r="D58" s="251" t="s">
        <v>82</v>
      </c>
      <c r="E58" s="250" t="s">
        <v>503</v>
      </c>
      <c r="F58" s="250"/>
      <c r="G58" s="145" t="s">
        <v>102</v>
      </c>
      <c r="H58" s="67"/>
      <c r="I58" s="95"/>
      <c r="J58" s="50"/>
      <c r="K58" s="50"/>
      <c r="L58" s="96"/>
      <c r="M58" s="96"/>
      <c r="N58" s="50"/>
      <c r="O58" s="50"/>
      <c r="P58" s="68">
        <f t="shared" si="1"/>
        <v>0</v>
      </c>
    </row>
    <row r="59" spans="1:16" x14ac:dyDescent="0.2">
      <c r="A59" s="250"/>
      <c r="B59" s="250"/>
      <c r="C59" s="250" t="s">
        <v>103</v>
      </c>
      <c r="D59" s="250" t="s">
        <v>553</v>
      </c>
      <c r="E59" s="250"/>
      <c r="F59" s="250"/>
      <c r="G59" s="145" t="s">
        <v>104</v>
      </c>
      <c r="H59" s="67"/>
      <c r="I59" s="50"/>
      <c r="J59" s="50"/>
      <c r="K59" s="50"/>
      <c r="L59" s="96"/>
      <c r="M59" s="96"/>
      <c r="N59" s="50"/>
      <c r="O59" s="50"/>
      <c r="P59" s="68">
        <f t="shared" si="1"/>
        <v>0</v>
      </c>
    </row>
    <row r="60" spans="1:16" x14ac:dyDescent="0.2">
      <c r="A60" s="255" t="s">
        <v>48</v>
      </c>
      <c r="B60" s="250" t="s">
        <v>105</v>
      </c>
      <c r="C60" s="250"/>
      <c r="D60" s="251"/>
      <c r="E60" s="250"/>
      <c r="F60" s="250"/>
      <c r="G60" s="145" t="s">
        <v>106</v>
      </c>
      <c r="H60" s="67"/>
      <c r="I60" s="12">
        <f t="shared" ref="I60:O60" si="15">SUM(I61,I62,I72,I82,I92,I97,I107)</f>
        <v>0</v>
      </c>
      <c r="J60" s="12">
        <f t="shared" si="15"/>
        <v>0</v>
      </c>
      <c r="K60" s="12">
        <f t="shared" si="15"/>
        <v>0</v>
      </c>
      <c r="L60" s="68">
        <f t="shared" si="15"/>
        <v>0</v>
      </c>
      <c r="M60" s="68">
        <f t="shared" si="15"/>
        <v>0</v>
      </c>
      <c r="N60" s="12">
        <f t="shared" si="15"/>
        <v>0</v>
      </c>
      <c r="O60" s="12">
        <f t="shared" si="15"/>
        <v>0</v>
      </c>
      <c r="P60" s="68">
        <f t="shared" si="1"/>
        <v>0</v>
      </c>
    </row>
    <row r="61" spans="1:16" x14ac:dyDescent="0.2">
      <c r="A61" s="250"/>
      <c r="B61" s="256" t="s">
        <v>19</v>
      </c>
      <c r="C61" s="476" t="s">
        <v>107</v>
      </c>
      <c r="D61" s="476"/>
      <c r="E61" s="476"/>
      <c r="F61" s="476"/>
      <c r="G61" s="145" t="s">
        <v>108</v>
      </c>
      <c r="H61" s="67"/>
      <c r="I61" s="50"/>
      <c r="J61" s="95"/>
      <c r="K61" s="95"/>
      <c r="L61" s="109"/>
      <c r="M61" s="109"/>
      <c r="N61" s="50"/>
      <c r="O61" s="50"/>
      <c r="P61" s="68">
        <f t="shared" si="1"/>
        <v>0</v>
      </c>
    </row>
    <row r="62" spans="1:16" x14ac:dyDescent="0.2">
      <c r="A62" s="250"/>
      <c r="B62" s="250" t="s">
        <v>22</v>
      </c>
      <c r="C62" s="250" t="s">
        <v>109</v>
      </c>
      <c r="D62" s="251"/>
      <c r="E62" s="250"/>
      <c r="F62" s="250"/>
      <c r="G62" s="145" t="s">
        <v>110</v>
      </c>
      <c r="H62" s="67"/>
      <c r="I62" s="12">
        <f t="shared" ref="I62:O62" si="16">SUM(I63,I68,I71)</f>
        <v>0</v>
      </c>
      <c r="J62" s="12">
        <f t="shared" si="16"/>
        <v>0</v>
      </c>
      <c r="K62" s="12">
        <f t="shared" si="16"/>
        <v>0</v>
      </c>
      <c r="L62" s="68">
        <f t="shared" si="16"/>
        <v>0</v>
      </c>
      <c r="M62" s="68">
        <f t="shared" si="16"/>
        <v>0</v>
      </c>
      <c r="N62" s="12">
        <f t="shared" si="16"/>
        <v>0</v>
      </c>
      <c r="O62" s="12">
        <f t="shared" si="16"/>
        <v>0</v>
      </c>
      <c r="P62" s="68">
        <f t="shared" si="1"/>
        <v>0</v>
      </c>
    </row>
    <row r="63" spans="1:16" x14ac:dyDescent="0.2">
      <c r="A63" s="250"/>
      <c r="B63" s="250"/>
      <c r="C63" s="250" t="s">
        <v>88</v>
      </c>
      <c r="D63" s="251" t="s">
        <v>38</v>
      </c>
      <c r="E63" s="250"/>
      <c r="F63" s="250"/>
      <c r="G63" s="145" t="s">
        <v>111</v>
      </c>
      <c r="H63" s="67"/>
      <c r="I63" s="12">
        <f t="shared" ref="I63:O63" si="17">SUM(I64,I67)</f>
        <v>0</v>
      </c>
      <c r="J63" s="12">
        <f t="shared" si="17"/>
        <v>0</v>
      </c>
      <c r="K63" s="12">
        <f t="shared" si="17"/>
        <v>0</v>
      </c>
      <c r="L63" s="68">
        <f t="shared" si="17"/>
        <v>0</v>
      </c>
      <c r="M63" s="68">
        <f t="shared" si="17"/>
        <v>0</v>
      </c>
      <c r="N63" s="12">
        <f t="shared" si="17"/>
        <v>0</v>
      </c>
      <c r="O63" s="12">
        <f t="shared" si="17"/>
        <v>0</v>
      </c>
      <c r="P63" s="68">
        <f t="shared" si="1"/>
        <v>0</v>
      </c>
    </row>
    <row r="64" spans="1:16" x14ac:dyDescent="0.2">
      <c r="A64" s="250"/>
      <c r="B64" s="250"/>
      <c r="C64" s="250"/>
      <c r="D64" s="251" t="s">
        <v>80</v>
      </c>
      <c r="E64" s="250" t="s">
        <v>40</v>
      </c>
      <c r="F64" s="250"/>
      <c r="G64" s="145" t="s">
        <v>112</v>
      </c>
      <c r="H64" s="67"/>
      <c r="I64" s="12">
        <f t="shared" ref="I64:O64" si="18">SUM(I65,I66)</f>
        <v>0</v>
      </c>
      <c r="J64" s="12">
        <f t="shared" si="18"/>
        <v>0</v>
      </c>
      <c r="K64" s="12">
        <f t="shared" si="18"/>
        <v>0</v>
      </c>
      <c r="L64" s="68">
        <f t="shared" si="18"/>
        <v>0</v>
      </c>
      <c r="M64" s="68">
        <f t="shared" si="18"/>
        <v>0</v>
      </c>
      <c r="N64" s="12">
        <f t="shared" si="18"/>
        <v>0</v>
      </c>
      <c r="O64" s="12">
        <f t="shared" si="18"/>
        <v>0</v>
      </c>
      <c r="P64" s="68">
        <f t="shared" si="1"/>
        <v>0</v>
      </c>
    </row>
    <row r="65" spans="1:16" x14ac:dyDescent="0.2">
      <c r="A65" s="250"/>
      <c r="B65" s="250"/>
      <c r="C65" s="250"/>
      <c r="D65" s="251"/>
      <c r="E65" s="250" t="s">
        <v>113</v>
      </c>
      <c r="F65" s="250" t="s">
        <v>42</v>
      </c>
      <c r="G65" s="145" t="s">
        <v>114</v>
      </c>
      <c r="H65" s="67"/>
      <c r="I65" s="50"/>
      <c r="J65" s="50"/>
      <c r="K65" s="50"/>
      <c r="L65" s="50"/>
      <c r="M65" s="50"/>
      <c r="N65" s="50"/>
      <c r="O65" s="50"/>
      <c r="P65" s="68">
        <f t="shared" si="1"/>
        <v>0</v>
      </c>
    </row>
    <row r="66" spans="1:16" x14ac:dyDescent="0.2">
      <c r="A66" s="250"/>
      <c r="B66" s="250"/>
      <c r="C66" s="250"/>
      <c r="D66" s="251"/>
      <c r="E66" s="250" t="s">
        <v>115</v>
      </c>
      <c r="F66" s="250" t="s">
        <v>44</v>
      </c>
      <c r="G66" s="145" t="s">
        <v>116</v>
      </c>
      <c r="H66" s="67"/>
      <c r="I66" s="50"/>
      <c r="J66" s="50"/>
      <c r="K66" s="50"/>
      <c r="L66" s="50"/>
      <c r="M66" s="50"/>
      <c r="N66" s="50"/>
      <c r="O66" s="50"/>
      <c r="P66" s="68">
        <f t="shared" si="1"/>
        <v>0</v>
      </c>
    </row>
    <row r="67" spans="1:16" x14ac:dyDescent="0.2">
      <c r="A67" s="250"/>
      <c r="B67" s="250"/>
      <c r="C67" s="250"/>
      <c r="D67" s="251" t="s">
        <v>82</v>
      </c>
      <c r="E67" s="250" t="s">
        <v>46</v>
      </c>
      <c r="F67" s="250"/>
      <c r="G67" s="145" t="s">
        <v>117</v>
      </c>
      <c r="H67" s="67"/>
      <c r="I67" s="50"/>
      <c r="J67" s="50"/>
      <c r="K67" s="50"/>
      <c r="L67" s="50"/>
      <c r="M67" s="50"/>
      <c r="N67" s="50"/>
      <c r="O67" s="50"/>
      <c r="P67" s="68">
        <f t="shared" si="1"/>
        <v>0</v>
      </c>
    </row>
    <row r="68" spans="1:16" x14ac:dyDescent="0.2">
      <c r="A68" s="250"/>
      <c r="B68" s="250"/>
      <c r="C68" s="250" t="s">
        <v>99</v>
      </c>
      <c r="D68" s="251" t="s">
        <v>49</v>
      </c>
      <c r="E68" s="250"/>
      <c r="F68" s="250"/>
      <c r="G68" s="145" t="s">
        <v>118</v>
      </c>
      <c r="H68" s="67"/>
      <c r="I68" s="12">
        <f t="shared" ref="I68:O68" si="19">SUM(I69,I70)</f>
        <v>0</v>
      </c>
      <c r="J68" s="12">
        <f t="shared" si="19"/>
        <v>0</v>
      </c>
      <c r="K68" s="12">
        <f t="shared" si="19"/>
        <v>0</v>
      </c>
      <c r="L68" s="68">
        <f t="shared" si="19"/>
        <v>0</v>
      </c>
      <c r="M68" s="68">
        <f t="shared" si="19"/>
        <v>0</v>
      </c>
      <c r="N68" s="12">
        <f t="shared" si="19"/>
        <v>0</v>
      </c>
      <c r="O68" s="12">
        <f t="shared" si="19"/>
        <v>0</v>
      </c>
      <c r="P68" s="68">
        <f t="shared" si="1"/>
        <v>0</v>
      </c>
    </row>
    <row r="69" spans="1:16" x14ac:dyDescent="0.2">
      <c r="A69" s="250"/>
      <c r="B69" s="250"/>
      <c r="C69" s="250"/>
      <c r="D69" s="251" t="s">
        <v>80</v>
      </c>
      <c r="E69" s="250" t="s">
        <v>51</v>
      </c>
      <c r="F69" s="250"/>
      <c r="G69" s="145" t="s">
        <v>119</v>
      </c>
      <c r="H69" s="67"/>
      <c r="I69" s="50"/>
      <c r="J69" s="50"/>
      <c r="K69" s="50"/>
      <c r="L69" s="50"/>
      <c r="M69" s="50"/>
      <c r="N69" s="50"/>
      <c r="O69" s="50"/>
      <c r="P69" s="68">
        <f t="shared" si="1"/>
        <v>0</v>
      </c>
    </row>
    <row r="70" spans="1:16" x14ac:dyDescent="0.2">
      <c r="A70" s="250"/>
      <c r="B70" s="250"/>
      <c r="C70" s="250"/>
      <c r="D70" s="251" t="s">
        <v>82</v>
      </c>
      <c r="E70" s="250" t="s">
        <v>35</v>
      </c>
      <c r="F70" s="250"/>
      <c r="G70" s="145" t="s">
        <v>120</v>
      </c>
      <c r="H70" s="67"/>
      <c r="I70" s="50"/>
      <c r="J70" s="50"/>
      <c r="K70" s="50"/>
      <c r="L70" s="50"/>
      <c r="M70" s="50"/>
      <c r="N70" s="50"/>
      <c r="O70" s="50"/>
      <c r="P70" s="68">
        <f t="shared" si="1"/>
        <v>0</v>
      </c>
    </row>
    <row r="71" spans="1:16" x14ac:dyDescent="0.2">
      <c r="A71" s="250"/>
      <c r="B71" s="250"/>
      <c r="C71" s="250" t="s">
        <v>103</v>
      </c>
      <c r="D71" s="251" t="s">
        <v>55</v>
      </c>
      <c r="E71" s="250"/>
      <c r="F71" s="250"/>
      <c r="G71" s="145" t="s">
        <v>121</v>
      </c>
      <c r="H71" s="67"/>
      <c r="I71" s="50"/>
      <c r="J71" s="50"/>
      <c r="K71" s="50"/>
      <c r="L71" s="50"/>
      <c r="M71" s="50"/>
      <c r="N71" s="50"/>
      <c r="O71" s="50"/>
      <c r="P71" s="68">
        <f t="shared" si="1"/>
        <v>0</v>
      </c>
    </row>
    <row r="72" spans="1:16" x14ac:dyDescent="0.2">
      <c r="A72" s="250"/>
      <c r="B72" s="256" t="s">
        <v>25</v>
      </c>
      <c r="C72" s="476" t="s">
        <v>122</v>
      </c>
      <c r="D72" s="476"/>
      <c r="E72" s="476"/>
      <c r="F72" s="476"/>
      <c r="G72" s="145" t="s">
        <v>123</v>
      </c>
      <c r="H72" s="67"/>
      <c r="I72" s="12">
        <f t="shared" ref="I72:O72" si="20">SUM(I73,I78,I81)</f>
        <v>0</v>
      </c>
      <c r="J72" s="12">
        <f t="shared" si="20"/>
        <v>0</v>
      </c>
      <c r="K72" s="12">
        <f t="shared" si="20"/>
        <v>0</v>
      </c>
      <c r="L72" s="68">
        <f t="shared" si="20"/>
        <v>0</v>
      </c>
      <c r="M72" s="68">
        <f t="shared" si="20"/>
        <v>0</v>
      </c>
      <c r="N72" s="12">
        <f t="shared" si="20"/>
        <v>0</v>
      </c>
      <c r="O72" s="12">
        <f t="shared" si="20"/>
        <v>0</v>
      </c>
      <c r="P72" s="68">
        <f t="shared" si="1"/>
        <v>0</v>
      </c>
    </row>
    <row r="73" spans="1:16" x14ac:dyDescent="0.2">
      <c r="A73" s="250"/>
      <c r="B73" s="250"/>
      <c r="C73" s="250" t="s">
        <v>124</v>
      </c>
      <c r="D73" s="251" t="s">
        <v>38</v>
      </c>
      <c r="E73" s="250"/>
      <c r="F73" s="250"/>
      <c r="G73" s="145" t="s">
        <v>125</v>
      </c>
      <c r="H73" s="67"/>
      <c r="I73" s="12">
        <f t="shared" ref="I73:O73" si="21">SUM(I74,I77)</f>
        <v>0</v>
      </c>
      <c r="J73" s="12">
        <f t="shared" si="21"/>
        <v>0</v>
      </c>
      <c r="K73" s="12">
        <f t="shared" si="21"/>
        <v>0</v>
      </c>
      <c r="L73" s="68">
        <f t="shared" si="21"/>
        <v>0</v>
      </c>
      <c r="M73" s="68">
        <f t="shared" si="21"/>
        <v>0</v>
      </c>
      <c r="N73" s="12">
        <f t="shared" si="21"/>
        <v>0</v>
      </c>
      <c r="O73" s="12">
        <f t="shared" si="21"/>
        <v>0</v>
      </c>
      <c r="P73" s="68">
        <f t="shared" si="1"/>
        <v>0</v>
      </c>
    </row>
    <row r="74" spans="1:16" x14ac:dyDescent="0.2">
      <c r="A74" s="250"/>
      <c r="B74" s="250"/>
      <c r="C74" s="250"/>
      <c r="D74" s="251" t="s">
        <v>80</v>
      </c>
      <c r="E74" s="250" t="s">
        <v>40</v>
      </c>
      <c r="F74" s="250"/>
      <c r="G74" s="145" t="s">
        <v>126</v>
      </c>
      <c r="H74" s="67"/>
      <c r="I74" s="12">
        <f t="shared" ref="I74:O74" si="22">SUM(I75,I76)</f>
        <v>0</v>
      </c>
      <c r="J74" s="12">
        <f t="shared" si="22"/>
        <v>0</v>
      </c>
      <c r="K74" s="12">
        <f t="shared" si="22"/>
        <v>0</v>
      </c>
      <c r="L74" s="68">
        <f t="shared" si="22"/>
        <v>0</v>
      </c>
      <c r="M74" s="68">
        <f t="shared" si="22"/>
        <v>0</v>
      </c>
      <c r="N74" s="12">
        <f t="shared" si="22"/>
        <v>0</v>
      </c>
      <c r="O74" s="12">
        <f t="shared" si="22"/>
        <v>0</v>
      </c>
      <c r="P74" s="68">
        <f t="shared" si="1"/>
        <v>0</v>
      </c>
    </row>
    <row r="75" spans="1:16" x14ac:dyDescent="0.2">
      <c r="A75" s="250"/>
      <c r="B75" s="250"/>
      <c r="C75" s="250"/>
      <c r="D75" s="251"/>
      <c r="E75" s="250" t="s">
        <v>113</v>
      </c>
      <c r="F75" s="250" t="s">
        <v>42</v>
      </c>
      <c r="G75" s="145" t="s">
        <v>127</v>
      </c>
      <c r="H75" s="67"/>
      <c r="I75" s="50"/>
      <c r="J75" s="50"/>
      <c r="K75" s="50"/>
      <c r="L75" s="50"/>
      <c r="M75" s="50"/>
      <c r="N75" s="50"/>
      <c r="O75" s="50"/>
      <c r="P75" s="68">
        <f t="shared" si="1"/>
        <v>0</v>
      </c>
    </row>
    <row r="76" spans="1:16" x14ac:dyDescent="0.2">
      <c r="A76" s="250"/>
      <c r="B76" s="250"/>
      <c r="C76" s="250"/>
      <c r="D76" s="251"/>
      <c r="E76" s="250" t="s">
        <v>115</v>
      </c>
      <c r="F76" s="250" t="s">
        <v>44</v>
      </c>
      <c r="G76" s="145" t="s">
        <v>128</v>
      </c>
      <c r="H76" s="67"/>
      <c r="I76" s="50"/>
      <c r="J76" s="50"/>
      <c r="K76" s="50"/>
      <c r="L76" s="50"/>
      <c r="M76" s="50"/>
      <c r="N76" s="50"/>
      <c r="O76" s="50"/>
      <c r="P76" s="68">
        <f t="shared" si="1"/>
        <v>0</v>
      </c>
    </row>
    <row r="77" spans="1:16" x14ac:dyDescent="0.2">
      <c r="A77" s="250"/>
      <c r="B77" s="250"/>
      <c r="C77" s="250"/>
      <c r="D77" s="251" t="s">
        <v>82</v>
      </c>
      <c r="E77" s="251" t="s">
        <v>46</v>
      </c>
      <c r="F77" s="251"/>
      <c r="G77" s="145" t="s">
        <v>129</v>
      </c>
      <c r="H77" s="67"/>
      <c r="I77" s="50"/>
      <c r="J77" s="50"/>
      <c r="K77" s="50"/>
      <c r="L77" s="50"/>
      <c r="M77" s="50"/>
      <c r="N77" s="50"/>
      <c r="O77" s="50"/>
      <c r="P77" s="68">
        <f t="shared" si="1"/>
        <v>0</v>
      </c>
    </row>
    <row r="78" spans="1:16" x14ac:dyDescent="0.2">
      <c r="A78" s="250"/>
      <c r="B78" s="250"/>
      <c r="C78" s="250" t="s">
        <v>130</v>
      </c>
      <c r="D78" s="251" t="s">
        <v>49</v>
      </c>
      <c r="E78" s="250"/>
      <c r="F78" s="250"/>
      <c r="G78" s="145" t="s">
        <v>131</v>
      </c>
      <c r="H78" s="67"/>
      <c r="I78" s="12">
        <f t="shared" ref="I78:O78" si="23">SUM(I79,I80)</f>
        <v>0</v>
      </c>
      <c r="J78" s="12">
        <f t="shared" si="23"/>
        <v>0</v>
      </c>
      <c r="K78" s="12">
        <f t="shared" si="23"/>
        <v>0</v>
      </c>
      <c r="L78" s="68">
        <f t="shared" si="23"/>
        <v>0</v>
      </c>
      <c r="M78" s="68">
        <f t="shared" si="23"/>
        <v>0</v>
      </c>
      <c r="N78" s="12">
        <f t="shared" si="23"/>
        <v>0</v>
      </c>
      <c r="O78" s="12">
        <f t="shared" si="23"/>
        <v>0</v>
      </c>
      <c r="P78" s="68">
        <f t="shared" si="1"/>
        <v>0</v>
      </c>
    </row>
    <row r="79" spans="1:16" x14ac:dyDescent="0.2">
      <c r="A79" s="250"/>
      <c r="B79" s="250"/>
      <c r="C79" s="250"/>
      <c r="D79" s="251" t="s">
        <v>80</v>
      </c>
      <c r="E79" s="250" t="s">
        <v>51</v>
      </c>
      <c r="F79" s="250"/>
      <c r="G79" s="145" t="s">
        <v>132</v>
      </c>
      <c r="H79" s="67"/>
      <c r="I79" s="50"/>
      <c r="J79" s="50"/>
      <c r="K79" s="50"/>
      <c r="L79" s="50"/>
      <c r="M79" s="50"/>
      <c r="N79" s="50"/>
      <c r="O79" s="50"/>
      <c r="P79" s="68">
        <f t="shared" si="1"/>
        <v>0</v>
      </c>
    </row>
    <row r="80" spans="1:16" x14ac:dyDescent="0.2">
      <c r="A80" s="250"/>
      <c r="B80" s="250"/>
      <c r="C80" s="250"/>
      <c r="D80" s="251" t="s">
        <v>82</v>
      </c>
      <c r="E80" s="250" t="s">
        <v>35</v>
      </c>
      <c r="F80" s="250"/>
      <c r="G80" s="145" t="s">
        <v>133</v>
      </c>
      <c r="H80" s="67"/>
      <c r="I80" s="50"/>
      <c r="J80" s="50"/>
      <c r="K80" s="50"/>
      <c r="L80" s="50"/>
      <c r="M80" s="50"/>
      <c r="N80" s="50"/>
      <c r="O80" s="50"/>
      <c r="P80" s="68">
        <f t="shared" si="1"/>
        <v>0</v>
      </c>
    </row>
    <row r="81" spans="1:16" x14ac:dyDescent="0.2">
      <c r="A81" s="250"/>
      <c r="B81" s="250"/>
      <c r="C81" s="250" t="s">
        <v>134</v>
      </c>
      <c r="D81" s="251" t="s">
        <v>55</v>
      </c>
      <c r="E81" s="250"/>
      <c r="F81" s="250"/>
      <c r="G81" s="145" t="s">
        <v>135</v>
      </c>
      <c r="H81" s="67"/>
      <c r="I81" s="50"/>
      <c r="J81" s="50"/>
      <c r="K81" s="50"/>
      <c r="L81" s="50"/>
      <c r="M81" s="50"/>
      <c r="N81" s="50"/>
      <c r="O81" s="50"/>
      <c r="P81" s="68">
        <f t="shared" si="1"/>
        <v>0</v>
      </c>
    </row>
    <row r="82" spans="1:16" x14ac:dyDescent="0.2">
      <c r="A82" s="250"/>
      <c r="B82" s="250" t="s">
        <v>71</v>
      </c>
      <c r="C82" s="250" t="s">
        <v>136</v>
      </c>
      <c r="D82" s="251"/>
      <c r="E82" s="250"/>
      <c r="F82" s="250"/>
      <c r="G82" s="145" t="s">
        <v>137</v>
      </c>
      <c r="H82" s="67"/>
      <c r="I82" s="12">
        <f>SUM(I83,I88,I91)</f>
        <v>0</v>
      </c>
      <c r="J82" s="12">
        <f t="shared" ref="J82:O82" si="24">SUM(J83,J88,J91)</f>
        <v>0</v>
      </c>
      <c r="K82" s="12">
        <f t="shared" si="24"/>
        <v>0</v>
      </c>
      <c r="L82" s="68">
        <f t="shared" si="24"/>
        <v>0</v>
      </c>
      <c r="M82" s="68">
        <f t="shared" si="24"/>
        <v>0</v>
      </c>
      <c r="N82" s="12">
        <f t="shared" si="24"/>
        <v>0</v>
      </c>
      <c r="O82" s="12">
        <f t="shared" si="24"/>
        <v>0</v>
      </c>
      <c r="P82" s="68">
        <f t="shared" ref="P82:P145" si="25">SUM(I82,K82,M82,O82)</f>
        <v>0</v>
      </c>
    </row>
    <row r="83" spans="1:16" x14ac:dyDescent="0.2">
      <c r="A83" s="250"/>
      <c r="B83" s="250"/>
      <c r="C83" s="250" t="s">
        <v>138</v>
      </c>
      <c r="D83" s="251" t="s">
        <v>38</v>
      </c>
      <c r="E83" s="250"/>
      <c r="F83" s="250"/>
      <c r="G83" s="145" t="s">
        <v>139</v>
      </c>
      <c r="H83" s="67"/>
      <c r="I83" s="12">
        <f>SUM(I84,I87)</f>
        <v>0</v>
      </c>
      <c r="J83" s="12">
        <f t="shared" ref="J83:O83" si="26">SUM(J84,J87)</f>
        <v>0</v>
      </c>
      <c r="K83" s="12">
        <f t="shared" si="26"/>
        <v>0</v>
      </c>
      <c r="L83" s="68">
        <f t="shared" si="26"/>
        <v>0</v>
      </c>
      <c r="M83" s="68">
        <f t="shared" si="26"/>
        <v>0</v>
      </c>
      <c r="N83" s="12">
        <f t="shared" si="26"/>
        <v>0</v>
      </c>
      <c r="O83" s="12">
        <f t="shared" si="26"/>
        <v>0</v>
      </c>
      <c r="P83" s="68">
        <f t="shared" si="25"/>
        <v>0</v>
      </c>
    </row>
    <row r="84" spans="1:16" x14ac:dyDescent="0.2">
      <c r="A84" s="250"/>
      <c r="B84" s="250"/>
      <c r="C84" s="250"/>
      <c r="D84" s="251" t="s">
        <v>80</v>
      </c>
      <c r="E84" s="250" t="s">
        <v>40</v>
      </c>
      <c r="F84" s="250"/>
      <c r="G84" s="145" t="s">
        <v>140</v>
      </c>
      <c r="H84" s="67"/>
      <c r="I84" s="12">
        <f>SUM(I85,I86)</f>
        <v>0</v>
      </c>
      <c r="J84" s="12">
        <f t="shared" ref="J84:O84" si="27">SUM(J85,J86)</f>
        <v>0</v>
      </c>
      <c r="K84" s="12">
        <f t="shared" si="27"/>
        <v>0</v>
      </c>
      <c r="L84" s="68">
        <f t="shared" si="27"/>
        <v>0</v>
      </c>
      <c r="M84" s="68">
        <f t="shared" si="27"/>
        <v>0</v>
      </c>
      <c r="N84" s="12">
        <f t="shared" si="27"/>
        <v>0</v>
      </c>
      <c r="O84" s="12">
        <f t="shared" si="27"/>
        <v>0</v>
      </c>
      <c r="P84" s="68">
        <f t="shared" si="25"/>
        <v>0</v>
      </c>
    </row>
    <row r="85" spans="1:16" x14ac:dyDescent="0.2">
      <c r="A85" s="250"/>
      <c r="B85" s="250"/>
      <c r="C85" s="250"/>
      <c r="D85" s="251"/>
      <c r="E85" s="250" t="s">
        <v>113</v>
      </c>
      <c r="F85" s="250" t="s">
        <v>42</v>
      </c>
      <c r="G85" s="145" t="s">
        <v>141</v>
      </c>
      <c r="H85" s="67"/>
      <c r="I85" s="96"/>
      <c r="J85" s="50"/>
      <c r="K85" s="50"/>
      <c r="L85" s="50"/>
      <c r="M85" s="50"/>
      <c r="N85" s="50"/>
      <c r="O85" s="50"/>
      <c r="P85" s="68">
        <f t="shared" si="25"/>
        <v>0</v>
      </c>
    </row>
    <row r="86" spans="1:16" x14ac:dyDescent="0.2">
      <c r="A86" s="250"/>
      <c r="B86" s="250"/>
      <c r="C86" s="250"/>
      <c r="D86" s="251"/>
      <c r="E86" s="250" t="s">
        <v>115</v>
      </c>
      <c r="F86" s="250" t="s">
        <v>44</v>
      </c>
      <c r="G86" s="145" t="s">
        <v>142</v>
      </c>
      <c r="H86" s="67"/>
      <c r="I86" s="96"/>
      <c r="J86" s="50"/>
      <c r="K86" s="50"/>
      <c r="L86" s="50"/>
      <c r="M86" s="50"/>
      <c r="N86" s="50"/>
      <c r="O86" s="50"/>
      <c r="P86" s="68">
        <f t="shared" si="25"/>
        <v>0</v>
      </c>
    </row>
    <row r="87" spans="1:16" x14ac:dyDescent="0.2">
      <c r="A87" s="250"/>
      <c r="B87" s="250"/>
      <c r="C87" s="250"/>
      <c r="D87" s="251" t="s">
        <v>82</v>
      </c>
      <c r="E87" s="250" t="s">
        <v>46</v>
      </c>
      <c r="F87" s="250"/>
      <c r="G87" s="145" t="s">
        <v>143</v>
      </c>
      <c r="H87" s="67"/>
      <c r="I87" s="96"/>
      <c r="J87" s="50"/>
      <c r="K87" s="50"/>
      <c r="L87" s="50"/>
      <c r="M87" s="50"/>
      <c r="N87" s="50"/>
      <c r="O87" s="50"/>
      <c r="P87" s="68">
        <f t="shared" si="25"/>
        <v>0</v>
      </c>
    </row>
    <row r="88" spans="1:16" x14ac:dyDescent="0.2">
      <c r="A88" s="250"/>
      <c r="B88" s="250"/>
      <c r="C88" s="250" t="s">
        <v>144</v>
      </c>
      <c r="D88" s="251" t="s">
        <v>49</v>
      </c>
      <c r="E88" s="250"/>
      <c r="F88" s="250"/>
      <c r="G88" s="145" t="s">
        <v>145</v>
      </c>
      <c r="H88" s="67"/>
      <c r="I88" s="12">
        <f t="shared" ref="I88:O88" si="28">SUM(I89,I90)</f>
        <v>0</v>
      </c>
      <c r="J88" s="12">
        <f t="shared" si="28"/>
        <v>0</v>
      </c>
      <c r="K88" s="12">
        <f t="shared" si="28"/>
        <v>0</v>
      </c>
      <c r="L88" s="68">
        <f t="shared" si="28"/>
        <v>0</v>
      </c>
      <c r="M88" s="68">
        <f t="shared" si="28"/>
        <v>0</v>
      </c>
      <c r="N88" s="12">
        <f t="shared" si="28"/>
        <v>0</v>
      </c>
      <c r="O88" s="12">
        <f t="shared" si="28"/>
        <v>0</v>
      </c>
      <c r="P88" s="68">
        <f t="shared" si="25"/>
        <v>0</v>
      </c>
    </row>
    <row r="89" spans="1:16" x14ac:dyDescent="0.2">
      <c r="A89" s="250"/>
      <c r="B89" s="250"/>
      <c r="C89" s="250"/>
      <c r="D89" s="251" t="s">
        <v>80</v>
      </c>
      <c r="E89" s="250" t="s">
        <v>51</v>
      </c>
      <c r="F89" s="250"/>
      <c r="G89" s="145" t="s">
        <v>146</v>
      </c>
      <c r="H89" s="67"/>
      <c r="I89" s="96"/>
      <c r="J89" s="50"/>
      <c r="K89" s="50"/>
      <c r="L89" s="50"/>
      <c r="M89" s="50"/>
      <c r="N89" s="50"/>
      <c r="O89" s="50"/>
      <c r="P89" s="68">
        <f t="shared" si="25"/>
        <v>0</v>
      </c>
    </row>
    <row r="90" spans="1:16" x14ac:dyDescent="0.2">
      <c r="A90" s="250"/>
      <c r="B90" s="250"/>
      <c r="C90" s="250"/>
      <c r="D90" s="251" t="s">
        <v>82</v>
      </c>
      <c r="E90" s="250" t="s">
        <v>35</v>
      </c>
      <c r="F90" s="250"/>
      <c r="G90" s="145" t="s">
        <v>147</v>
      </c>
      <c r="H90" s="67"/>
      <c r="I90" s="96"/>
      <c r="J90" s="50"/>
      <c r="K90" s="50"/>
      <c r="L90" s="50"/>
      <c r="M90" s="50"/>
      <c r="N90" s="50"/>
      <c r="O90" s="50"/>
      <c r="P90" s="68">
        <f t="shared" si="25"/>
        <v>0</v>
      </c>
    </row>
    <row r="91" spans="1:16" x14ac:dyDescent="0.2">
      <c r="A91" s="250"/>
      <c r="B91" s="250"/>
      <c r="C91" s="250" t="s">
        <v>148</v>
      </c>
      <c r="D91" s="251" t="s">
        <v>55</v>
      </c>
      <c r="E91" s="250"/>
      <c r="F91" s="250"/>
      <c r="G91" s="145" t="s">
        <v>149</v>
      </c>
      <c r="H91" s="67"/>
      <c r="I91" s="96"/>
      <c r="J91" s="50"/>
      <c r="K91" s="50"/>
      <c r="L91" s="50"/>
      <c r="M91" s="50"/>
      <c r="N91" s="50"/>
      <c r="O91" s="50"/>
      <c r="P91" s="68">
        <f t="shared" si="25"/>
        <v>0</v>
      </c>
    </row>
    <row r="92" spans="1:16" x14ac:dyDescent="0.2">
      <c r="A92" s="250"/>
      <c r="B92" s="256" t="s">
        <v>150</v>
      </c>
      <c r="C92" s="476" t="s">
        <v>151</v>
      </c>
      <c r="D92" s="476"/>
      <c r="E92" s="476"/>
      <c r="F92" s="476"/>
      <c r="G92" s="145" t="s">
        <v>152</v>
      </c>
      <c r="H92" s="67"/>
      <c r="I92" s="12">
        <f>SUM(I93,I96)</f>
        <v>0</v>
      </c>
      <c r="J92" s="95"/>
      <c r="K92" s="95"/>
      <c r="L92" s="95"/>
      <c r="M92" s="95"/>
      <c r="N92" s="12">
        <f>SUM(N93,N96)</f>
        <v>0</v>
      </c>
      <c r="O92" s="12">
        <f>SUM(O93,O96)</f>
        <v>0</v>
      </c>
      <c r="P92" s="68">
        <f t="shared" si="25"/>
        <v>0</v>
      </c>
    </row>
    <row r="93" spans="1:16" x14ac:dyDescent="0.2">
      <c r="A93" s="250"/>
      <c r="B93" s="256"/>
      <c r="C93" s="250" t="s">
        <v>153</v>
      </c>
      <c r="D93" s="251" t="s">
        <v>49</v>
      </c>
      <c r="E93" s="250"/>
      <c r="F93" s="250"/>
      <c r="G93" s="145" t="s">
        <v>154</v>
      </c>
      <c r="H93" s="67"/>
      <c r="I93" s="12">
        <f>SUM(I94,I95)</f>
        <v>0</v>
      </c>
      <c r="J93" s="95"/>
      <c r="K93" s="95"/>
      <c r="L93" s="95"/>
      <c r="M93" s="95"/>
      <c r="N93" s="12">
        <f>SUM(N94,N95)</f>
        <v>0</v>
      </c>
      <c r="O93" s="12">
        <f>SUM(O94,O95)</f>
        <v>0</v>
      </c>
      <c r="P93" s="68">
        <f t="shared" si="25"/>
        <v>0</v>
      </c>
    </row>
    <row r="94" spans="1:16" x14ac:dyDescent="0.2">
      <c r="A94" s="250"/>
      <c r="B94" s="256"/>
      <c r="C94" s="250"/>
      <c r="D94" s="251" t="s">
        <v>80</v>
      </c>
      <c r="E94" s="250" t="s">
        <v>51</v>
      </c>
      <c r="F94" s="250"/>
      <c r="G94" s="145" t="s">
        <v>155</v>
      </c>
      <c r="H94" s="67"/>
      <c r="I94" s="50"/>
      <c r="J94" s="95"/>
      <c r="K94" s="95"/>
      <c r="L94" s="95"/>
      <c r="M94" s="95"/>
      <c r="N94" s="50"/>
      <c r="O94" s="50"/>
      <c r="P94" s="68">
        <f t="shared" si="25"/>
        <v>0</v>
      </c>
    </row>
    <row r="95" spans="1:16" x14ac:dyDescent="0.2">
      <c r="A95" s="250"/>
      <c r="B95" s="256"/>
      <c r="C95" s="250"/>
      <c r="D95" s="251" t="s">
        <v>82</v>
      </c>
      <c r="E95" s="250" t="s">
        <v>35</v>
      </c>
      <c r="F95" s="250"/>
      <c r="G95" s="145" t="s">
        <v>156</v>
      </c>
      <c r="H95" s="67"/>
      <c r="I95" s="50"/>
      <c r="J95" s="95"/>
      <c r="K95" s="95"/>
      <c r="L95" s="95"/>
      <c r="M95" s="95"/>
      <c r="N95" s="50"/>
      <c r="O95" s="50"/>
      <c r="P95" s="68">
        <f t="shared" si="25"/>
        <v>0</v>
      </c>
    </row>
    <row r="96" spans="1:16" x14ac:dyDescent="0.2">
      <c r="A96" s="250"/>
      <c r="B96" s="256"/>
      <c r="C96" s="250" t="s">
        <v>157</v>
      </c>
      <c r="D96" s="251" t="s">
        <v>55</v>
      </c>
      <c r="E96" s="250"/>
      <c r="F96" s="250"/>
      <c r="G96" s="145" t="s">
        <v>512</v>
      </c>
      <c r="H96" s="67"/>
      <c r="I96" s="50"/>
      <c r="J96" s="95"/>
      <c r="K96" s="95"/>
      <c r="L96" s="95"/>
      <c r="M96" s="95"/>
      <c r="N96" s="50"/>
      <c r="O96" s="50"/>
      <c r="P96" s="68">
        <f t="shared" si="25"/>
        <v>0</v>
      </c>
    </row>
    <row r="97" spans="1:16" x14ac:dyDescent="0.2">
      <c r="A97" s="250"/>
      <c r="B97" s="207" t="s">
        <v>158</v>
      </c>
      <c r="C97" s="476" t="s">
        <v>159</v>
      </c>
      <c r="D97" s="476"/>
      <c r="E97" s="476"/>
      <c r="F97" s="476"/>
      <c r="G97" s="145" t="s">
        <v>160</v>
      </c>
      <c r="H97" s="67"/>
      <c r="I97" s="12">
        <f>SUM(I98,I103,I106)</f>
        <v>0</v>
      </c>
      <c r="J97" s="95"/>
      <c r="K97" s="95"/>
      <c r="L97" s="95"/>
      <c r="M97" s="95"/>
      <c r="N97" s="12">
        <f>SUM(N98,N103,N106)</f>
        <v>0</v>
      </c>
      <c r="O97" s="12">
        <f>SUM(O98,O103,O106)</f>
        <v>0</v>
      </c>
      <c r="P97" s="68">
        <f t="shared" si="25"/>
        <v>0</v>
      </c>
    </row>
    <row r="98" spans="1:16" x14ac:dyDescent="0.2">
      <c r="A98" s="250"/>
      <c r="B98" s="207"/>
      <c r="C98" s="250" t="s">
        <v>161</v>
      </c>
      <c r="D98" s="251" t="s">
        <v>38</v>
      </c>
      <c r="E98" s="250"/>
      <c r="F98" s="250"/>
      <c r="G98" s="145" t="s">
        <v>162</v>
      </c>
      <c r="H98" s="67"/>
      <c r="I98" s="12">
        <f>SUM(I99,I102)</f>
        <v>0</v>
      </c>
      <c r="J98" s="95"/>
      <c r="K98" s="95"/>
      <c r="L98" s="95"/>
      <c r="M98" s="95"/>
      <c r="N98" s="12">
        <f>SUM(N99,N102)</f>
        <v>0</v>
      </c>
      <c r="O98" s="12">
        <f>SUM(O99,O102)</f>
        <v>0</v>
      </c>
      <c r="P98" s="68">
        <f t="shared" si="25"/>
        <v>0</v>
      </c>
    </row>
    <row r="99" spans="1:16" x14ac:dyDescent="0.2">
      <c r="A99" s="250"/>
      <c r="B99" s="207"/>
      <c r="C99" s="250"/>
      <c r="D99" s="251" t="s">
        <v>80</v>
      </c>
      <c r="E99" s="250" t="s">
        <v>40</v>
      </c>
      <c r="F99" s="250"/>
      <c r="G99" s="145" t="s">
        <v>163</v>
      </c>
      <c r="H99" s="67"/>
      <c r="I99" s="12">
        <f>SUM(I100,I101)</f>
        <v>0</v>
      </c>
      <c r="J99" s="95"/>
      <c r="K99" s="95"/>
      <c r="L99" s="95"/>
      <c r="M99" s="95"/>
      <c r="N99" s="12">
        <f>SUM(N100,N101)</f>
        <v>0</v>
      </c>
      <c r="O99" s="12">
        <f>SUM(O100,O101)</f>
        <v>0</v>
      </c>
      <c r="P99" s="68">
        <f t="shared" si="25"/>
        <v>0</v>
      </c>
    </row>
    <row r="100" spans="1:16" x14ac:dyDescent="0.2">
      <c r="A100" s="250"/>
      <c r="B100" s="207"/>
      <c r="C100" s="250"/>
      <c r="D100" s="251"/>
      <c r="E100" s="250" t="s">
        <v>113</v>
      </c>
      <c r="F100" s="250" t="s">
        <v>42</v>
      </c>
      <c r="G100" s="145" t="s">
        <v>164</v>
      </c>
      <c r="H100" s="67"/>
      <c r="I100" s="50"/>
      <c r="J100" s="95"/>
      <c r="K100" s="95"/>
      <c r="L100" s="95"/>
      <c r="M100" s="95"/>
      <c r="N100" s="50"/>
      <c r="O100" s="50"/>
      <c r="P100" s="68">
        <f t="shared" si="25"/>
        <v>0</v>
      </c>
    </row>
    <row r="101" spans="1:16" x14ac:dyDescent="0.2">
      <c r="A101" s="250"/>
      <c r="B101" s="207"/>
      <c r="C101" s="250"/>
      <c r="D101" s="251"/>
      <c r="E101" s="250" t="s">
        <v>115</v>
      </c>
      <c r="F101" s="250" t="s">
        <v>44</v>
      </c>
      <c r="G101" s="145" t="s">
        <v>165</v>
      </c>
      <c r="H101" s="67"/>
      <c r="I101" s="50"/>
      <c r="J101" s="95"/>
      <c r="K101" s="95"/>
      <c r="L101" s="95"/>
      <c r="M101" s="95"/>
      <c r="N101" s="50"/>
      <c r="O101" s="50"/>
      <c r="P101" s="68">
        <f t="shared" si="25"/>
        <v>0</v>
      </c>
    </row>
    <row r="102" spans="1:16" x14ac:dyDescent="0.2">
      <c r="A102" s="250"/>
      <c r="B102" s="207"/>
      <c r="C102" s="250"/>
      <c r="D102" s="251" t="s">
        <v>82</v>
      </c>
      <c r="E102" s="250" t="s">
        <v>46</v>
      </c>
      <c r="F102" s="250"/>
      <c r="G102" s="145" t="s">
        <v>166</v>
      </c>
      <c r="H102" s="67"/>
      <c r="I102" s="50"/>
      <c r="J102" s="95"/>
      <c r="K102" s="95"/>
      <c r="L102" s="95"/>
      <c r="M102" s="95"/>
      <c r="N102" s="50"/>
      <c r="O102" s="50"/>
      <c r="P102" s="68">
        <f t="shared" si="25"/>
        <v>0</v>
      </c>
    </row>
    <row r="103" spans="1:16" x14ac:dyDescent="0.2">
      <c r="A103" s="250"/>
      <c r="B103" s="207"/>
      <c r="C103" s="250" t="s">
        <v>167</v>
      </c>
      <c r="D103" s="251" t="s">
        <v>49</v>
      </c>
      <c r="E103" s="250"/>
      <c r="F103" s="250"/>
      <c r="G103" s="145" t="s">
        <v>168</v>
      </c>
      <c r="H103" s="67"/>
      <c r="I103" s="12">
        <f>SUM(I104,I105)</f>
        <v>0</v>
      </c>
      <c r="J103" s="95"/>
      <c r="K103" s="95"/>
      <c r="L103" s="95"/>
      <c r="M103" s="95"/>
      <c r="N103" s="12">
        <f>SUM(N104,N105)</f>
        <v>0</v>
      </c>
      <c r="O103" s="12">
        <f>SUM(O104,O105)</f>
        <v>0</v>
      </c>
      <c r="P103" s="68">
        <f t="shared" si="25"/>
        <v>0</v>
      </c>
    </row>
    <row r="104" spans="1:16" x14ac:dyDescent="0.2">
      <c r="A104" s="250"/>
      <c r="B104" s="207"/>
      <c r="C104" s="250"/>
      <c r="D104" s="251" t="s">
        <v>80</v>
      </c>
      <c r="E104" s="250" t="s">
        <v>51</v>
      </c>
      <c r="F104" s="250"/>
      <c r="G104" s="145" t="s">
        <v>169</v>
      </c>
      <c r="H104" s="67"/>
      <c r="I104" s="50"/>
      <c r="J104" s="95"/>
      <c r="K104" s="95"/>
      <c r="L104" s="95"/>
      <c r="M104" s="95"/>
      <c r="N104" s="50"/>
      <c r="O104" s="50"/>
      <c r="P104" s="68">
        <f t="shared" si="25"/>
        <v>0</v>
      </c>
    </row>
    <row r="105" spans="1:16" x14ac:dyDescent="0.2">
      <c r="A105" s="250"/>
      <c r="B105" s="207"/>
      <c r="C105" s="250"/>
      <c r="D105" s="251" t="s">
        <v>82</v>
      </c>
      <c r="E105" s="250" t="s">
        <v>35</v>
      </c>
      <c r="F105" s="250"/>
      <c r="G105" s="145" t="s">
        <v>170</v>
      </c>
      <c r="H105" s="67"/>
      <c r="I105" s="50"/>
      <c r="J105" s="95"/>
      <c r="K105" s="95"/>
      <c r="L105" s="95"/>
      <c r="M105" s="95"/>
      <c r="N105" s="50"/>
      <c r="O105" s="50"/>
      <c r="P105" s="68">
        <f t="shared" si="25"/>
        <v>0</v>
      </c>
    </row>
    <row r="106" spans="1:16" x14ac:dyDescent="0.2">
      <c r="A106" s="250"/>
      <c r="B106" s="207"/>
      <c r="C106" s="250" t="s">
        <v>171</v>
      </c>
      <c r="D106" s="251" t="s">
        <v>55</v>
      </c>
      <c r="E106" s="250"/>
      <c r="F106" s="250"/>
      <c r="G106" s="145" t="s">
        <v>172</v>
      </c>
      <c r="H106" s="67"/>
      <c r="I106" s="50"/>
      <c r="J106" s="95"/>
      <c r="K106" s="95"/>
      <c r="L106" s="95"/>
      <c r="M106" s="95"/>
      <c r="N106" s="50"/>
      <c r="O106" s="50"/>
      <c r="P106" s="68">
        <f t="shared" si="25"/>
        <v>0</v>
      </c>
    </row>
    <row r="107" spans="1:16" x14ac:dyDescent="0.2">
      <c r="A107" s="250"/>
      <c r="B107" s="256" t="s">
        <v>173</v>
      </c>
      <c r="C107" s="476" t="s">
        <v>72</v>
      </c>
      <c r="D107" s="476"/>
      <c r="E107" s="476"/>
      <c r="F107" s="476"/>
      <c r="G107" s="145" t="s">
        <v>174</v>
      </c>
      <c r="H107" s="67"/>
      <c r="I107" s="12">
        <f t="shared" ref="I107:O107" si="29">SUM(I108,I113,I116)</f>
        <v>0</v>
      </c>
      <c r="J107" s="12">
        <f t="shared" si="29"/>
        <v>0</v>
      </c>
      <c r="K107" s="12">
        <f t="shared" si="29"/>
        <v>0</v>
      </c>
      <c r="L107" s="12">
        <f t="shared" si="29"/>
        <v>0</v>
      </c>
      <c r="M107" s="12">
        <f t="shared" si="29"/>
        <v>0</v>
      </c>
      <c r="N107" s="12">
        <f t="shared" si="29"/>
        <v>0</v>
      </c>
      <c r="O107" s="12">
        <f t="shared" si="29"/>
        <v>0</v>
      </c>
      <c r="P107" s="68">
        <f t="shared" si="25"/>
        <v>0</v>
      </c>
    </row>
    <row r="108" spans="1:16" x14ac:dyDescent="0.2">
      <c r="A108" s="250"/>
      <c r="B108" s="256"/>
      <c r="C108" s="250" t="s">
        <v>175</v>
      </c>
      <c r="D108" s="251" t="s">
        <v>38</v>
      </c>
      <c r="E108" s="250"/>
      <c r="F108" s="250"/>
      <c r="G108" s="145" t="s">
        <v>176</v>
      </c>
      <c r="H108" s="67"/>
      <c r="I108" s="12">
        <f t="shared" ref="I108:O108" si="30">SUM(I109,I112)</f>
        <v>0</v>
      </c>
      <c r="J108" s="12">
        <f t="shared" si="30"/>
        <v>0</v>
      </c>
      <c r="K108" s="12">
        <f t="shared" si="30"/>
        <v>0</v>
      </c>
      <c r="L108" s="12">
        <f t="shared" si="30"/>
        <v>0</v>
      </c>
      <c r="M108" s="12">
        <f t="shared" si="30"/>
        <v>0</v>
      </c>
      <c r="N108" s="12">
        <f t="shared" si="30"/>
        <v>0</v>
      </c>
      <c r="O108" s="12">
        <f t="shared" si="30"/>
        <v>0</v>
      </c>
      <c r="P108" s="68">
        <f t="shared" si="25"/>
        <v>0</v>
      </c>
    </row>
    <row r="109" spans="1:16" x14ac:dyDescent="0.2">
      <c r="A109" s="250"/>
      <c r="B109" s="256"/>
      <c r="C109" s="250"/>
      <c r="D109" s="251" t="s">
        <v>80</v>
      </c>
      <c r="E109" s="251" t="s">
        <v>40</v>
      </c>
      <c r="F109" s="250"/>
      <c r="G109" s="145" t="s">
        <v>177</v>
      </c>
      <c r="H109" s="67"/>
      <c r="I109" s="12">
        <f t="shared" ref="I109:O109" si="31">SUM(I110,I111)</f>
        <v>0</v>
      </c>
      <c r="J109" s="12">
        <f t="shared" si="31"/>
        <v>0</v>
      </c>
      <c r="K109" s="12">
        <f t="shared" si="31"/>
        <v>0</v>
      </c>
      <c r="L109" s="12">
        <f t="shared" si="31"/>
        <v>0</v>
      </c>
      <c r="M109" s="12">
        <f t="shared" si="31"/>
        <v>0</v>
      </c>
      <c r="N109" s="12">
        <f t="shared" si="31"/>
        <v>0</v>
      </c>
      <c r="O109" s="12">
        <f t="shared" si="31"/>
        <v>0</v>
      </c>
      <c r="P109" s="68">
        <f t="shared" si="25"/>
        <v>0</v>
      </c>
    </row>
    <row r="110" spans="1:16" x14ac:dyDescent="0.2">
      <c r="A110" s="250"/>
      <c r="B110" s="256"/>
      <c r="C110" s="250"/>
      <c r="D110" s="251"/>
      <c r="E110" s="251" t="s">
        <v>113</v>
      </c>
      <c r="F110" s="250" t="s">
        <v>42</v>
      </c>
      <c r="G110" s="145" t="s">
        <v>178</v>
      </c>
      <c r="H110" s="67"/>
      <c r="I110" s="50"/>
      <c r="J110" s="50"/>
      <c r="K110" s="50"/>
      <c r="L110" s="50"/>
      <c r="M110" s="50"/>
      <c r="N110" s="50"/>
      <c r="O110" s="50"/>
      <c r="P110" s="68">
        <f t="shared" si="25"/>
        <v>0</v>
      </c>
    </row>
    <row r="111" spans="1:16" x14ac:dyDescent="0.2">
      <c r="A111" s="250"/>
      <c r="B111" s="256"/>
      <c r="C111" s="250"/>
      <c r="D111" s="251"/>
      <c r="E111" s="251" t="s">
        <v>115</v>
      </c>
      <c r="F111" s="250" t="s">
        <v>44</v>
      </c>
      <c r="G111" s="145" t="s">
        <v>179</v>
      </c>
      <c r="H111" s="67"/>
      <c r="I111" s="50"/>
      <c r="J111" s="50"/>
      <c r="K111" s="50"/>
      <c r="L111" s="50"/>
      <c r="M111" s="50"/>
      <c r="N111" s="50"/>
      <c r="O111" s="50"/>
      <c r="P111" s="68">
        <f t="shared" si="25"/>
        <v>0</v>
      </c>
    </row>
    <row r="112" spans="1:16" x14ac:dyDescent="0.2">
      <c r="A112" s="250"/>
      <c r="B112" s="256"/>
      <c r="C112" s="250"/>
      <c r="D112" s="251" t="s">
        <v>82</v>
      </c>
      <c r="E112" s="251" t="s">
        <v>46</v>
      </c>
      <c r="F112" s="250"/>
      <c r="G112" s="145" t="s">
        <v>180</v>
      </c>
      <c r="H112" s="67"/>
      <c r="I112" s="50"/>
      <c r="J112" s="50"/>
      <c r="K112" s="50"/>
      <c r="L112" s="50"/>
      <c r="M112" s="50"/>
      <c r="N112" s="50"/>
      <c r="O112" s="50"/>
      <c r="P112" s="68">
        <f t="shared" si="25"/>
        <v>0</v>
      </c>
    </row>
    <row r="113" spans="1:16" x14ac:dyDescent="0.2">
      <c r="A113" s="250"/>
      <c r="B113" s="256"/>
      <c r="C113" s="250" t="s">
        <v>181</v>
      </c>
      <c r="D113" s="251" t="s">
        <v>49</v>
      </c>
      <c r="E113" s="251"/>
      <c r="F113" s="250"/>
      <c r="G113" s="145" t="s">
        <v>182</v>
      </c>
      <c r="H113" s="67"/>
      <c r="I113" s="12">
        <f t="shared" ref="I113:O113" si="32">SUM(I114,I115)</f>
        <v>0</v>
      </c>
      <c r="J113" s="12">
        <f t="shared" si="32"/>
        <v>0</v>
      </c>
      <c r="K113" s="12">
        <f t="shared" si="32"/>
        <v>0</v>
      </c>
      <c r="L113" s="12">
        <f t="shared" si="32"/>
        <v>0</v>
      </c>
      <c r="M113" s="12">
        <f t="shared" si="32"/>
        <v>0</v>
      </c>
      <c r="N113" s="12">
        <f t="shared" si="32"/>
        <v>0</v>
      </c>
      <c r="O113" s="12">
        <f t="shared" si="32"/>
        <v>0</v>
      </c>
      <c r="P113" s="68">
        <f t="shared" si="25"/>
        <v>0</v>
      </c>
    </row>
    <row r="114" spans="1:16" x14ac:dyDescent="0.2">
      <c r="A114" s="250"/>
      <c r="B114" s="256"/>
      <c r="C114" s="250"/>
      <c r="D114" s="251" t="s">
        <v>80</v>
      </c>
      <c r="E114" s="251" t="s">
        <v>51</v>
      </c>
      <c r="F114" s="250"/>
      <c r="G114" s="145" t="s">
        <v>183</v>
      </c>
      <c r="H114" s="67"/>
      <c r="I114" s="50"/>
      <c r="J114" s="50"/>
      <c r="K114" s="50"/>
      <c r="L114" s="50"/>
      <c r="M114" s="50"/>
      <c r="N114" s="50"/>
      <c r="O114" s="50"/>
      <c r="P114" s="68">
        <f t="shared" si="25"/>
        <v>0</v>
      </c>
    </row>
    <row r="115" spans="1:16" x14ac:dyDescent="0.2">
      <c r="A115" s="250"/>
      <c r="B115" s="256"/>
      <c r="C115" s="250"/>
      <c r="D115" s="251" t="s">
        <v>82</v>
      </c>
      <c r="E115" s="251" t="s">
        <v>35</v>
      </c>
      <c r="F115" s="250"/>
      <c r="G115" s="145" t="s">
        <v>184</v>
      </c>
      <c r="H115" s="67"/>
      <c r="I115" s="50"/>
      <c r="J115" s="50"/>
      <c r="K115" s="50"/>
      <c r="L115" s="50"/>
      <c r="M115" s="50"/>
      <c r="N115" s="50"/>
      <c r="O115" s="50"/>
      <c r="P115" s="68">
        <f t="shared" si="25"/>
        <v>0</v>
      </c>
    </row>
    <row r="116" spans="1:16" x14ac:dyDescent="0.2">
      <c r="A116" s="250"/>
      <c r="B116" s="256"/>
      <c r="C116" s="250" t="s">
        <v>185</v>
      </c>
      <c r="D116" s="251" t="s">
        <v>55</v>
      </c>
      <c r="E116" s="250"/>
      <c r="F116" s="250"/>
      <c r="G116" s="145" t="s">
        <v>186</v>
      </c>
      <c r="H116" s="67"/>
      <c r="I116" s="50"/>
      <c r="J116" s="50"/>
      <c r="K116" s="50"/>
      <c r="L116" s="50"/>
      <c r="M116" s="50"/>
      <c r="N116" s="50"/>
      <c r="O116" s="50"/>
      <c r="P116" s="68">
        <f t="shared" si="25"/>
        <v>0</v>
      </c>
    </row>
    <row r="117" spans="1:16" x14ac:dyDescent="0.2">
      <c r="A117" s="255" t="s">
        <v>54</v>
      </c>
      <c r="B117" s="250" t="s">
        <v>504</v>
      </c>
      <c r="C117" s="250"/>
      <c r="D117" s="251"/>
      <c r="E117" s="250"/>
      <c r="F117" s="250"/>
      <c r="G117" s="145" t="s">
        <v>505</v>
      </c>
      <c r="H117" s="67"/>
      <c r="I117" s="50"/>
      <c r="J117" s="50"/>
      <c r="K117" s="50"/>
      <c r="L117" s="50"/>
      <c r="M117" s="50"/>
      <c r="N117" s="50"/>
      <c r="O117" s="50"/>
      <c r="P117" s="68">
        <f t="shared" si="25"/>
        <v>0</v>
      </c>
    </row>
    <row r="118" spans="1:16" x14ac:dyDescent="0.2">
      <c r="A118" s="250" t="s">
        <v>187</v>
      </c>
      <c r="B118" s="246" t="s">
        <v>188</v>
      </c>
      <c r="C118" s="250"/>
      <c r="D118" s="248"/>
      <c r="E118" s="247"/>
      <c r="F118" s="247"/>
      <c r="G118" s="145" t="s">
        <v>189</v>
      </c>
      <c r="H118" s="67"/>
      <c r="I118" s="12">
        <f t="shared" ref="I118:O118" si="33">SUM(I119,I123,I128,I131)</f>
        <v>0</v>
      </c>
      <c r="J118" s="12">
        <f t="shared" si="33"/>
        <v>0</v>
      </c>
      <c r="K118" s="12">
        <f t="shared" si="33"/>
        <v>0</v>
      </c>
      <c r="L118" s="12">
        <f t="shared" si="33"/>
        <v>0</v>
      </c>
      <c r="M118" s="12">
        <f t="shared" si="33"/>
        <v>0</v>
      </c>
      <c r="N118" s="12">
        <f t="shared" si="33"/>
        <v>0</v>
      </c>
      <c r="O118" s="12">
        <f t="shared" si="33"/>
        <v>0</v>
      </c>
      <c r="P118" s="68">
        <f t="shared" si="25"/>
        <v>0</v>
      </c>
    </row>
    <row r="119" spans="1:16" x14ac:dyDescent="0.2">
      <c r="A119" s="250"/>
      <c r="B119" s="257" t="s">
        <v>16</v>
      </c>
      <c r="C119" s="247" t="s">
        <v>26</v>
      </c>
      <c r="D119" s="248"/>
      <c r="E119" s="247"/>
      <c r="F119" s="247"/>
      <c r="G119" s="145" t="s">
        <v>190</v>
      </c>
      <c r="H119" s="67"/>
      <c r="I119" s="12">
        <f>SUM(I120,I121,I122)</f>
        <v>0</v>
      </c>
      <c r="J119" s="12">
        <f t="shared" ref="J119:O119" si="34">SUM(J120,J121,J122)</f>
        <v>0</v>
      </c>
      <c r="K119" s="12">
        <f t="shared" si="34"/>
        <v>0</v>
      </c>
      <c r="L119" s="12">
        <f t="shared" si="34"/>
        <v>0</v>
      </c>
      <c r="M119" s="12">
        <f t="shared" si="34"/>
        <v>0</v>
      </c>
      <c r="N119" s="12">
        <f t="shared" si="34"/>
        <v>0</v>
      </c>
      <c r="O119" s="12">
        <f t="shared" si="34"/>
        <v>0</v>
      </c>
      <c r="P119" s="68">
        <f t="shared" si="25"/>
        <v>0</v>
      </c>
    </row>
    <row r="120" spans="1:16" x14ac:dyDescent="0.2">
      <c r="A120" s="250"/>
      <c r="B120" s="257"/>
      <c r="C120" s="247" t="s">
        <v>80</v>
      </c>
      <c r="D120" s="248" t="s">
        <v>29</v>
      </c>
      <c r="E120" s="247"/>
      <c r="F120" s="247"/>
      <c r="G120" s="145" t="s">
        <v>191</v>
      </c>
      <c r="H120" s="67"/>
      <c r="I120" s="50"/>
      <c r="J120" s="50"/>
      <c r="K120" s="50"/>
      <c r="L120" s="50"/>
      <c r="M120" s="50"/>
      <c r="N120" s="50"/>
      <c r="O120" s="50"/>
      <c r="P120" s="68">
        <f t="shared" si="25"/>
        <v>0</v>
      </c>
    </row>
    <row r="121" spans="1:16" x14ac:dyDescent="0.2">
      <c r="A121" s="250"/>
      <c r="B121" s="247"/>
      <c r="C121" s="247" t="s">
        <v>82</v>
      </c>
      <c r="D121" s="248" t="s">
        <v>32</v>
      </c>
      <c r="E121" s="247"/>
      <c r="F121" s="247"/>
      <c r="G121" s="145" t="s">
        <v>192</v>
      </c>
      <c r="H121" s="67"/>
      <c r="I121" s="50"/>
      <c r="J121" s="50"/>
      <c r="K121" s="50"/>
      <c r="L121" s="50"/>
      <c r="M121" s="50"/>
      <c r="N121" s="50"/>
      <c r="O121" s="50"/>
      <c r="P121" s="68">
        <f t="shared" si="25"/>
        <v>0</v>
      </c>
    </row>
    <row r="122" spans="1:16" x14ac:dyDescent="0.2">
      <c r="A122" s="250"/>
      <c r="B122" s="247"/>
      <c r="C122" s="247" t="s">
        <v>193</v>
      </c>
      <c r="D122" s="248" t="s">
        <v>35</v>
      </c>
      <c r="E122" s="247"/>
      <c r="F122" s="247"/>
      <c r="G122" s="145" t="s">
        <v>194</v>
      </c>
      <c r="H122" s="67"/>
      <c r="I122" s="50"/>
      <c r="J122" s="50"/>
      <c r="K122" s="50"/>
      <c r="L122" s="50"/>
      <c r="M122" s="50"/>
      <c r="N122" s="50"/>
      <c r="O122" s="50"/>
      <c r="P122" s="68">
        <f t="shared" si="25"/>
        <v>0</v>
      </c>
    </row>
    <row r="123" spans="1:16" x14ac:dyDescent="0.2">
      <c r="A123" s="250"/>
      <c r="B123" s="246" t="s">
        <v>37</v>
      </c>
      <c r="C123" s="250" t="s">
        <v>38</v>
      </c>
      <c r="D123" s="251"/>
      <c r="E123" s="247"/>
      <c r="F123" s="247"/>
      <c r="G123" s="145" t="s">
        <v>195</v>
      </c>
      <c r="H123" s="67"/>
      <c r="I123" s="12">
        <f t="shared" ref="I123:O123" si="35">SUM(I124,I127)</f>
        <v>0</v>
      </c>
      <c r="J123" s="12">
        <f t="shared" si="35"/>
        <v>0</v>
      </c>
      <c r="K123" s="12">
        <f t="shared" si="35"/>
        <v>0</v>
      </c>
      <c r="L123" s="12">
        <f t="shared" si="35"/>
        <v>0</v>
      </c>
      <c r="M123" s="12">
        <f t="shared" si="35"/>
        <v>0</v>
      </c>
      <c r="N123" s="12">
        <f t="shared" si="35"/>
        <v>0</v>
      </c>
      <c r="O123" s="12">
        <f t="shared" si="35"/>
        <v>0</v>
      </c>
      <c r="P123" s="68">
        <f t="shared" si="25"/>
        <v>0</v>
      </c>
    </row>
    <row r="124" spans="1:16" x14ac:dyDescent="0.2">
      <c r="A124" s="250"/>
      <c r="B124" s="249"/>
      <c r="C124" s="250" t="s">
        <v>80</v>
      </c>
      <c r="D124" s="251" t="s">
        <v>40</v>
      </c>
      <c r="E124" s="250"/>
      <c r="F124" s="247"/>
      <c r="G124" s="145" t="s">
        <v>196</v>
      </c>
      <c r="H124" s="67"/>
      <c r="I124" s="12">
        <f t="shared" ref="I124:O124" si="36">SUM(I125,I126)</f>
        <v>0</v>
      </c>
      <c r="J124" s="12">
        <f t="shared" si="36"/>
        <v>0</v>
      </c>
      <c r="K124" s="12">
        <f t="shared" si="36"/>
        <v>0</v>
      </c>
      <c r="L124" s="12">
        <f t="shared" si="36"/>
        <v>0</v>
      </c>
      <c r="M124" s="12">
        <f t="shared" si="36"/>
        <v>0</v>
      </c>
      <c r="N124" s="12">
        <f t="shared" si="36"/>
        <v>0</v>
      </c>
      <c r="O124" s="12">
        <f t="shared" si="36"/>
        <v>0</v>
      </c>
      <c r="P124" s="68">
        <f t="shared" si="25"/>
        <v>0</v>
      </c>
    </row>
    <row r="125" spans="1:16" x14ac:dyDescent="0.2">
      <c r="A125" s="250"/>
      <c r="B125" s="249"/>
      <c r="C125" s="250"/>
      <c r="D125" s="252" t="s">
        <v>28</v>
      </c>
      <c r="E125" s="250" t="s">
        <v>42</v>
      </c>
      <c r="F125" s="247"/>
      <c r="G125" s="145" t="s">
        <v>197</v>
      </c>
      <c r="H125" s="67"/>
      <c r="I125" s="50"/>
      <c r="J125" s="50"/>
      <c r="K125" s="50"/>
      <c r="L125" s="50"/>
      <c r="M125" s="50"/>
      <c r="N125" s="50"/>
      <c r="O125" s="50"/>
      <c r="P125" s="68">
        <f t="shared" si="25"/>
        <v>0</v>
      </c>
    </row>
    <row r="126" spans="1:16" x14ac:dyDescent="0.2">
      <c r="A126" s="250"/>
      <c r="B126" s="249"/>
      <c r="C126" s="250"/>
      <c r="D126" s="252" t="s">
        <v>31</v>
      </c>
      <c r="E126" s="250" t="s">
        <v>44</v>
      </c>
      <c r="F126" s="247"/>
      <c r="G126" s="145" t="s">
        <v>198</v>
      </c>
      <c r="H126" s="67"/>
      <c r="I126" s="50"/>
      <c r="J126" s="50"/>
      <c r="K126" s="50"/>
      <c r="L126" s="50"/>
      <c r="M126" s="50"/>
      <c r="N126" s="50"/>
      <c r="O126" s="50"/>
      <c r="P126" s="68">
        <f t="shared" si="25"/>
        <v>0</v>
      </c>
    </row>
    <row r="127" spans="1:16" x14ac:dyDescent="0.2">
      <c r="A127" s="250"/>
      <c r="B127" s="249"/>
      <c r="C127" s="250" t="s">
        <v>82</v>
      </c>
      <c r="D127" s="251" t="s">
        <v>46</v>
      </c>
      <c r="E127" s="247"/>
      <c r="F127" s="247"/>
      <c r="G127" s="145" t="s">
        <v>199</v>
      </c>
      <c r="H127" s="67"/>
      <c r="I127" s="50"/>
      <c r="J127" s="50"/>
      <c r="K127" s="50"/>
      <c r="L127" s="50"/>
      <c r="M127" s="50"/>
      <c r="N127" s="50"/>
      <c r="O127" s="50"/>
      <c r="P127" s="68">
        <f t="shared" si="25"/>
        <v>0</v>
      </c>
    </row>
    <row r="128" spans="1:16" x14ac:dyDescent="0.2">
      <c r="A128" s="250"/>
      <c r="B128" s="246" t="s">
        <v>48</v>
      </c>
      <c r="C128" s="250" t="s">
        <v>49</v>
      </c>
      <c r="D128" s="251"/>
      <c r="E128" s="247"/>
      <c r="F128" s="247"/>
      <c r="G128" s="145" t="s">
        <v>200</v>
      </c>
      <c r="H128" s="67"/>
      <c r="I128" s="12">
        <f t="shared" ref="I128:O128" si="37">SUM(I129,I130)</f>
        <v>0</v>
      </c>
      <c r="J128" s="12">
        <f t="shared" si="37"/>
        <v>0</v>
      </c>
      <c r="K128" s="12">
        <f t="shared" si="37"/>
        <v>0</v>
      </c>
      <c r="L128" s="12">
        <f t="shared" si="37"/>
        <v>0</v>
      </c>
      <c r="M128" s="12">
        <f t="shared" si="37"/>
        <v>0</v>
      </c>
      <c r="N128" s="12">
        <f t="shared" si="37"/>
        <v>0</v>
      </c>
      <c r="O128" s="12">
        <f t="shared" si="37"/>
        <v>0</v>
      </c>
      <c r="P128" s="68">
        <f t="shared" si="25"/>
        <v>0</v>
      </c>
    </row>
    <row r="129" spans="1:16" x14ac:dyDescent="0.2">
      <c r="A129" s="250"/>
      <c r="B129" s="256"/>
      <c r="C129" s="251" t="s">
        <v>80</v>
      </c>
      <c r="D129" s="251" t="s">
        <v>51</v>
      </c>
      <c r="E129" s="247"/>
      <c r="F129" s="250"/>
      <c r="G129" s="145" t="s">
        <v>201</v>
      </c>
      <c r="H129" s="67"/>
      <c r="I129" s="50"/>
      <c r="J129" s="50"/>
      <c r="K129" s="50"/>
      <c r="L129" s="50"/>
      <c r="M129" s="50"/>
      <c r="N129" s="50"/>
      <c r="O129" s="50"/>
      <c r="P129" s="68">
        <f t="shared" si="25"/>
        <v>0</v>
      </c>
    </row>
    <row r="130" spans="1:16" x14ac:dyDescent="0.2">
      <c r="A130" s="250"/>
      <c r="B130" s="256"/>
      <c r="C130" s="251" t="s">
        <v>82</v>
      </c>
      <c r="D130" s="251" t="s">
        <v>35</v>
      </c>
      <c r="E130" s="247"/>
      <c r="F130" s="250"/>
      <c r="G130" s="145" t="s">
        <v>202</v>
      </c>
      <c r="H130" s="67"/>
      <c r="I130" s="50"/>
      <c r="J130" s="50"/>
      <c r="K130" s="50"/>
      <c r="L130" s="50"/>
      <c r="M130" s="50"/>
      <c r="N130" s="50"/>
      <c r="O130" s="50"/>
      <c r="P130" s="68">
        <f t="shared" si="25"/>
        <v>0</v>
      </c>
    </row>
    <row r="131" spans="1:16" x14ac:dyDescent="0.2">
      <c r="A131" s="250"/>
      <c r="B131" s="246" t="s">
        <v>54</v>
      </c>
      <c r="C131" s="250" t="s">
        <v>55</v>
      </c>
      <c r="D131" s="251"/>
      <c r="E131" s="247"/>
      <c r="F131" s="247"/>
      <c r="G131" s="145" t="s">
        <v>203</v>
      </c>
      <c r="H131" s="67"/>
      <c r="I131" s="50"/>
      <c r="J131" s="50"/>
      <c r="K131" s="50"/>
      <c r="L131" s="50"/>
      <c r="M131" s="50"/>
      <c r="N131" s="50"/>
      <c r="O131" s="50"/>
      <c r="P131" s="68">
        <f t="shared" si="25"/>
        <v>0</v>
      </c>
    </row>
    <row r="132" spans="1:16" x14ac:dyDescent="0.2">
      <c r="A132" s="250" t="s">
        <v>204</v>
      </c>
      <c r="B132" s="246" t="s">
        <v>205</v>
      </c>
      <c r="C132" s="250"/>
      <c r="D132" s="248"/>
      <c r="E132" s="247"/>
      <c r="F132" s="247"/>
      <c r="G132" s="145" t="s">
        <v>206</v>
      </c>
      <c r="H132" s="67"/>
      <c r="I132" s="12">
        <f t="shared" ref="I132:O132" si="38">SUM(I133,I137,I142,I145)</f>
        <v>0</v>
      </c>
      <c r="J132" s="12">
        <f t="shared" si="38"/>
        <v>0</v>
      </c>
      <c r="K132" s="12">
        <f t="shared" si="38"/>
        <v>0</v>
      </c>
      <c r="L132" s="12">
        <f t="shared" si="38"/>
        <v>0</v>
      </c>
      <c r="M132" s="12">
        <f t="shared" si="38"/>
        <v>0</v>
      </c>
      <c r="N132" s="12">
        <f t="shared" si="38"/>
        <v>0</v>
      </c>
      <c r="O132" s="12">
        <f t="shared" si="38"/>
        <v>0</v>
      </c>
      <c r="P132" s="68">
        <f t="shared" si="25"/>
        <v>0</v>
      </c>
    </row>
    <row r="133" spans="1:16" x14ac:dyDescent="0.2">
      <c r="A133" s="250"/>
      <c r="B133" s="257" t="s">
        <v>16</v>
      </c>
      <c r="C133" s="247" t="s">
        <v>26</v>
      </c>
      <c r="D133" s="248"/>
      <c r="E133" s="247"/>
      <c r="F133" s="247"/>
      <c r="G133" s="145" t="s">
        <v>220</v>
      </c>
      <c r="H133" s="67"/>
      <c r="I133" s="12">
        <f t="shared" ref="I133:O133" si="39">SUM(I134,I135,I136)</f>
        <v>0</v>
      </c>
      <c r="J133" s="12">
        <f t="shared" si="39"/>
        <v>0</v>
      </c>
      <c r="K133" s="12">
        <f t="shared" si="39"/>
        <v>0</v>
      </c>
      <c r="L133" s="12">
        <f t="shared" si="39"/>
        <v>0</v>
      </c>
      <c r="M133" s="12">
        <f t="shared" si="39"/>
        <v>0</v>
      </c>
      <c r="N133" s="12">
        <f t="shared" si="39"/>
        <v>0</v>
      </c>
      <c r="O133" s="12">
        <f t="shared" si="39"/>
        <v>0</v>
      </c>
      <c r="P133" s="68">
        <f t="shared" si="25"/>
        <v>0</v>
      </c>
    </row>
    <row r="134" spans="1:16" x14ac:dyDescent="0.2">
      <c r="A134" s="250"/>
      <c r="B134" s="257"/>
      <c r="C134" s="247" t="s">
        <v>80</v>
      </c>
      <c r="D134" s="248" t="s">
        <v>29</v>
      </c>
      <c r="E134" s="247"/>
      <c r="F134" s="247"/>
      <c r="G134" s="145" t="s">
        <v>207</v>
      </c>
      <c r="H134" s="67"/>
      <c r="I134" s="50"/>
      <c r="J134" s="50"/>
      <c r="K134" s="50"/>
      <c r="L134" s="50"/>
      <c r="M134" s="50"/>
      <c r="N134" s="50"/>
      <c r="O134" s="50"/>
      <c r="P134" s="68">
        <f t="shared" si="25"/>
        <v>0</v>
      </c>
    </row>
    <row r="135" spans="1:16" x14ac:dyDescent="0.2">
      <c r="A135" s="250"/>
      <c r="B135" s="247"/>
      <c r="C135" s="247" t="s">
        <v>82</v>
      </c>
      <c r="D135" s="248" t="s">
        <v>32</v>
      </c>
      <c r="E135" s="247"/>
      <c r="F135" s="247"/>
      <c r="G135" s="145" t="s">
        <v>208</v>
      </c>
      <c r="H135" s="67"/>
      <c r="I135" s="50"/>
      <c r="J135" s="50"/>
      <c r="K135" s="50"/>
      <c r="L135" s="50"/>
      <c r="M135" s="50"/>
      <c r="N135" s="50"/>
      <c r="O135" s="50"/>
      <c r="P135" s="68">
        <f t="shared" si="25"/>
        <v>0</v>
      </c>
    </row>
    <row r="136" spans="1:16" x14ac:dyDescent="0.2">
      <c r="A136" s="250"/>
      <c r="B136" s="247"/>
      <c r="C136" s="247" t="s">
        <v>193</v>
      </c>
      <c r="D136" s="248" t="s">
        <v>35</v>
      </c>
      <c r="E136" s="247"/>
      <c r="F136" s="247"/>
      <c r="G136" s="145" t="s">
        <v>221</v>
      </c>
      <c r="H136" s="67"/>
      <c r="I136" s="50"/>
      <c r="J136" s="50"/>
      <c r="K136" s="50"/>
      <c r="L136" s="50"/>
      <c r="M136" s="50"/>
      <c r="N136" s="50"/>
      <c r="O136" s="50"/>
      <c r="P136" s="68">
        <f t="shared" si="25"/>
        <v>0</v>
      </c>
    </row>
    <row r="137" spans="1:16" x14ac:dyDescent="0.2">
      <c r="A137" s="250"/>
      <c r="B137" s="246" t="s">
        <v>37</v>
      </c>
      <c r="C137" s="250" t="s">
        <v>38</v>
      </c>
      <c r="D137" s="251"/>
      <c r="E137" s="247"/>
      <c r="F137" s="247"/>
      <c r="G137" s="145" t="s">
        <v>209</v>
      </c>
      <c r="H137" s="67"/>
      <c r="I137" s="12">
        <f t="shared" ref="I137:O137" si="40">SUM(I138,I141)</f>
        <v>0</v>
      </c>
      <c r="J137" s="12">
        <f t="shared" si="40"/>
        <v>0</v>
      </c>
      <c r="K137" s="12">
        <f t="shared" si="40"/>
        <v>0</v>
      </c>
      <c r="L137" s="12">
        <f t="shared" si="40"/>
        <v>0</v>
      </c>
      <c r="M137" s="12">
        <f t="shared" si="40"/>
        <v>0</v>
      </c>
      <c r="N137" s="12">
        <f t="shared" si="40"/>
        <v>0</v>
      </c>
      <c r="O137" s="12">
        <f t="shared" si="40"/>
        <v>0</v>
      </c>
      <c r="P137" s="68">
        <f t="shared" si="25"/>
        <v>0</v>
      </c>
    </row>
    <row r="138" spans="1:16" x14ac:dyDescent="0.2">
      <c r="A138" s="250"/>
      <c r="B138" s="249"/>
      <c r="C138" s="250" t="s">
        <v>80</v>
      </c>
      <c r="D138" s="251" t="s">
        <v>40</v>
      </c>
      <c r="E138" s="250"/>
      <c r="F138" s="247"/>
      <c r="G138" s="145" t="s">
        <v>210</v>
      </c>
      <c r="H138" s="67"/>
      <c r="I138" s="12">
        <f t="shared" ref="I138:O138" si="41">SUM(I139,I140)</f>
        <v>0</v>
      </c>
      <c r="J138" s="12">
        <f t="shared" si="41"/>
        <v>0</v>
      </c>
      <c r="K138" s="12">
        <f t="shared" si="41"/>
        <v>0</v>
      </c>
      <c r="L138" s="12">
        <f t="shared" si="41"/>
        <v>0</v>
      </c>
      <c r="M138" s="12">
        <f t="shared" si="41"/>
        <v>0</v>
      </c>
      <c r="N138" s="12">
        <f t="shared" si="41"/>
        <v>0</v>
      </c>
      <c r="O138" s="12">
        <f t="shared" si="41"/>
        <v>0</v>
      </c>
      <c r="P138" s="68">
        <f t="shared" si="25"/>
        <v>0</v>
      </c>
    </row>
    <row r="139" spans="1:16" x14ac:dyDescent="0.2">
      <c r="A139" s="250"/>
      <c r="B139" s="249"/>
      <c r="C139" s="250"/>
      <c r="D139" s="252" t="s">
        <v>28</v>
      </c>
      <c r="E139" s="250" t="s">
        <v>42</v>
      </c>
      <c r="F139" s="247"/>
      <c r="G139" s="145" t="s">
        <v>211</v>
      </c>
      <c r="H139" s="67"/>
      <c r="I139" s="50"/>
      <c r="J139" s="50"/>
      <c r="K139" s="50"/>
      <c r="L139" s="50"/>
      <c r="M139" s="50"/>
      <c r="N139" s="50"/>
      <c r="O139" s="50"/>
      <c r="P139" s="68">
        <f t="shared" si="25"/>
        <v>0</v>
      </c>
    </row>
    <row r="140" spans="1:16" x14ac:dyDescent="0.2">
      <c r="A140" s="250"/>
      <c r="B140" s="249"/>
      <c r="C140" s="250"/>
      <c r="D140" s="252" t="s">
        <v>31</v>
      </c>
      <c r="E140" s="250" t="s">
        <v>44</v>
      </c>
      <c r="F140" s="247"/>
      <c r="G140" s="145" t="s">
        <v>212</v>
      </c>
      <c r="H140" s="67"/>
      <c r="I140" s="50"/>
      <c r="J140" s="50"/>
      <c r="K140" s="50"/>
      <c r="L140" s="50"/>
      <c r="M140" s="50"/>
      <c r="N140" s="50"/>
      <c r="O140" s="50"/>
      <c r="P140" s="68">
        <f t="shared" si="25"/>
        <v>0</v>
      </c>
    </row>
    <row r="141" spans="1:16" x14ac:dyDescent="0.2">
      <c r="A141" s="250"/>
      <c r="B141" s="249"/>
      <c r="C141" s="250" t="s">
        <v>82</v>
      </c>
      <c r="D141" s="251" t="s">
        <v>46</v>
      </c>
      <c r="E141" s="247"/>
      <c r="F141" s="247"/>
      <c r="G141" s="145" t="s">
        <v>213</v>
      </c>
      <c r="H141" s="67"/>
      <c r="I141" s="50"/>
      <c r="J141" s="50"/>
      <c r="K141" s="50"/>
      <c r="L141" s="50"/>
      <c r="M141" s="50"/>
      <c r="N141" s="50"/>
      <c r="O141" s="50"/>
      <c r="P141" s="68">
        <f t="shared" si="25"/>
        <v>0</v>
      </c>
    </row>
    <row r="142" spans="1:16" x14ac:dyDescent="0.2">
      <c r="A142" s="250"/>
      <c r="B142" s="246" t="s">
        <v>48</v>
      </c>
      <c r="C142" s="250" t="s">
        <v>49</v>
      </c>
      <c r="D142" s="251"/>
      <c r="E142" s="247"/>
      <c r="F142" s="247"/>
      <c r="G142" s="145" t="s">
        <v>214</v>
      </c>
      <c r="H142" s="67"/>
      <c r="I142" s="12">
        <f t="shared" ref="I142:O142" si="42">SUM(I143,I144)</f>
        <v>0</v>
      </c>
      <c r="J142" s="12">
        <f t="shared" si="42"/>
        <v>0</v>
      </c>
      <c r="K142" s="12">
        <f t="shared" si="42"/>
        <v>0</v>
      </c>
      <c r="L142" s="12">
        <f t="shared" si="42"/>
        <v>0</v>
      </c>
      <c r="M142" s="12">
        <f t="shared" si="42"/>
        <v>0</v>
      </c>
      <c r="N142" s="12">
        <f t="shared" si="42"/>
        <v>0</v>
      </c>
      <c r="O142" s="12">
        <f t="shared" si="42"/>
        <v>0</v>
      </c>
      <c r="P142" s="68">
        <f t="shared" si="25"/>
        <v>0</v>
      </c>
    </row>
    <row r="143" spans="1:16" x14ac:dyDescent="0.2">
      <c r="A143" s="250"/>
      <c r="B143" s="256"/>
      <c r="C143" s="251" t="s">
        <v>80</v>
      </c>
      <c r="D143" s="251" t="s">
        <v>51</v>
      </c>
      <c r="E143" s="247"/>
      <c r="F143" s="250"/>
      <c r="G143" s="145" t="s">
        <v>215</v>
      </c>
      <c r="H143" s="67"/>
      <c r="I143" s="50"/>
      <c r="J143" s="50"/>
      <c r="K143" s="50"/>
      <c r="L143" s="50"/>
      <c r="M143" s="50"/>
      <c r="N143" s="50"/>
      <c r="O143" s="50"/>
      <c r="P143" s="68">
        <f t="shared" si="25"/>
        <v>0</v>
      </c>
    </row>
    <row r="144" spans="1:16" x14ac:dyDescent="0.2">
      <c r="A144" s="250"/>
      <c r="B144" s="256"/>
      <c r="C144" s="251" t="s">
        <v>82</v>
      </c>
      <c r="D144" s="251" t="s">
        <v>35</v>
      </c>
      <c r="E144" s="247"/>
      <c r="F144" s="250"/>
      <c r="G144" s="145" t="s">
        <v>216</v>
      </c>
      <c r="H144" s="67"/>
      <c r="I144" s="50"/>
      <c r="J144" s="50"/>
      <c r="K144" s="50"/>
      <c r="L144" s="50"/>
      <c r="M144" s="50"/>
      <c r="N144" s="50"/>
      <c r="O144" s="50"/>
      <c r="P144" s="68">
        <f t="shared" si="25"/>
        <v>0</v>
      </c>
    </row>
    <row r="145" spans="1:16" x14ac:dyDescent="0.2">
      <c r="A145" s="250"/>
      <c r="B145" s="246" t="s">
        <v>54</v>
      </c>
      <c r="C145" s="250" t="s">
        <v>55</v>
      </c>
      <c r="D145" s="251"/>
      <c r="E145" s="247"/>
      <c r="F145" s="247"/>
      <c r="G145" s="145" t="s">
        <v>217</v>
      </c>
      <c r="H145" s="67"/>
      <c r="I145" s="50"/>
      <c r="J145" s="50"/>
      <c r="K145" s="50"/>
      <c r="L145" s="50"/>
      <c r="M145" s="50"/>
      <c r="N145" s="50"/>
      <c r="O145" s="50"/>
      <c r="P145" s="68">
        <f t="shared" si="25"/>
        <v>0</v>
      </c>
    </row>
    <row r="146" spans="1:16" x14ac:dyDescent="0.2">
      <c r="A146" s="250" t="s">
        <v>218</v>
      </c>
      <c r="B146" s="246" t="s">
        <v>219</v>
      </c>
      <c r="C146" s="250"/>
      <c r="D146" s="248"/>
      <c r="E146" s="247"/>
      <c r="F146" s="247"/>
      <c r="G146" s="145" t="s">
        <v>322</v>
      </c>
      <c r="H146" s="67"/>
      <c r="I146" s="12">
        <f t="shared" ref="I146:O146" si="43">SUM(I147,I151,I156,I159)</f>
        <v>0</v>
      </c>
      <c r="J146" s="12">
        <f t="shared" si="43"/>
        <v>0</v>
      </c>
      <c r="K146" s="12">
        <f t="shared" si="43"/>
        <v>0</v>
      </c>
      <c r="L146" s="12">
        <f t="shared" si="43"/>
        <v>0</v>
      </c>
      <c r="M146" s="12">
        <f t="shared" si="43"/>
        <v>0</v>
      </c>
      <c r="N146" s="12">
        <f t="shared" si="43"/>
        <v>0</v>
      </c>
      <c r="O146" s="12">
        <f t="shared" si="43"/>
        <v>0</v>
      </c>
      <c r="P146" s="68">
        <f t="shared" ref="P146:P194" si="44">SUM(I146,K146,M146,O146)</f>
        <v>0</v>
      </c>
    </row>
    <row r="147" spans="1:16" x14ac:dyDescent="0.2">
      <c r="A147" s="250"/>
      <c r="B147" s="257" t="s">
        <v>16</v>
      </c>
      <c r="C147" s="247" t="s">
        <v>26</v>
      </c>
      <c r="D147" s="248"/>
      <c r="E147" s="247"/>
      <c r="F147" s="247"/>
      <c r="G147" s="145" t="s">
        <v>323</v>
      </c>
      <c r="H147" s="67"/>
      <c r="I147" s="12">
        <f>SUM(I148,I149,I150)</f>
        <v>0</v>
      </c>
      <c r="J147" s="12">
        <f>SUM(J148,J149,J150)</f>
        <v>0</v>
      </c>
      <c r="K147" s="12">
        <f>SUM(K148,K149,K150)</f>
        <v>0</v>
      </c>
      <c r="L147" s="93"/>
      <c r="M147" s="93"/>
      <c r="N147" s="12">
        <f>SUM(N148,N149,N150)</f>
        <v>0</v>
      </c>
      <c r="O147" s="12">
        <f>SUM(O148,O149,O150)</f>
        <v>0</v>
      </c>
      <c r="P147" s="68">
        <f t="shared" si="44"/>
        <v>0</v>
      </c>
    </row>
    <row r="148" spans="1:16" x14ac:dyDescent="0.2">
      <c r="A148" s="250"/>
      <c r="B148" s="257"/>
      <c r="C148" s="247" t="s">
        <v>80</v>
      </c>
      <c r="D148" s="248" t="s">
        <v>29</v>
      </c>
      <c r="E148" s="247"/>
      <c r="F148" s="247"/>
      <c r="G148" s="145" t="s">
        <v>324</v>
      </c>
      <c r="H148" s="67"/>
      <c r="I148" s="50"/>
      <c r="J148" s="133"/>
      <c r="K148" s="133"/>
      <c r="L148" s="93"/>
      <c r="M148" s="93"/>
      <c r="N148" s="50"/>
      <c r="O148" s="50"/>
      <c r="P148" s="68">
        <f t="shared" si="44"/>
        <v>0</v>
      </c>
    </row>
    <row r="149" spans="1:16" x14ac:dyDescent="0.2">
      <c r="A149" s="250"/>
      <c r="B149" s="247"/>
      <c r="C149" s="247" t="s">
        <v>82</v>
      </c>
      <c r="D149" s="248" t="s">
        <v>32</v>
      </c>
      <c r="E149" s="247"/>
      <c r="F149" s="247"/>
      <c r="G149" s="145" t="s">
        <v>325</v>
      </c>
      <c r="H149" s="67"/>
      <c r="I149" s="50"/>
      <c r="J149" s="133"/>
      <c r="K149" s="133"/>
      <c r="L149" s="93"/>
      <c r="M149" s="93"/>
      <c r="N149" s="50"/>
      <c r="O149" s="50"/>
      <c r="P149" s="68">
        <f t="shared" si="44"/>
        <v>0</v>
      </c>
    </row>
    <row r="150" spans="1:16" x14ac:dyDescent="0.2">
      <c r="A150" s="250"/>
      <c r="B150" s="247"/>
      <c r="C150" s="247" t="s">
        <v>193</v>
      </c>
      <c r="D150" s="248" t="s">
        <v>35</v>
      </c>
      <c r="E150" s="247"/>
      <c r="F150" s="247"/>
      <c r="G150" s="145" t="s">
        <v>326</v>
      </c>
      <c r="H150" s="67"/>
      <c r="I150" s="50"/>
      <c r="J150" s="133"/>
      <c r="K150" s="133"/>
      <c r="L150" s="93"/>
      <c r="M150" s="93"/>
      <c r="N150" s="50"/>
      <c r="O150" s="50"/>
      <c r="P150" s="68">
        <f t="shared" si="44"/>
        <v>0</v>
      </c>
    </row>
    <row r="151" spans="1:16" x14ac:dyDescent="0.2">
      <c r="A151" s="250"/>
      <c r="B151" s="246" t="s">
        <v>37</v>
      </c>
      <c r="C151" s="250" t="s">
        <v>38</v>
      </c>
      <c r="D151" s="251"/>
      <c r="E151" s="247"/>
      <c r="F151" s="247"/>
      <c r="G151" s="145" t="s">
        <v>327</v>
      </c>
      <c r="H151" s="67"/>
      <c r="I151" s="12">
        <f>SUM(I152,I155)</f>
        <v>0</v>
      </c>
      <c r="J151" s="12">
        <f>SUM(J152,J155)</f>
        <v>0</v>
      </c>
      <c r="K151" s="12">
        <f>SUM(K152,K155)</f>
        <v>0</v>
      </c>
      <c r="L151" s="93"/>
      <c r="M151" s="93"/>
      <c r="N151" s="12">
        <f>SUM(N152,N155)</f>
        <v>0</v>
      </c>
      <c r="O151" s="12">
        <f>SUM(O152,O155)</f>
        <v>0</v>
      </c>
      <c r="P151" s="68">
        <f t="shared" si="44"/>
        <v>0</v>
      </c>
    </row>
    <row r="152" spans="1:16" x14ac:dyDescent="0.2">
      <c r="A152" s="250"/>
      <c r="B152" s="249"/>
      <c r="C152" s="250" t="s">
        <v>80</v>
      </c>
      <c r="D152" s="251" t="s">
        <v>40</v>
      </c>
      <c r="E152" s="250"/>
      <c r="F152" s="247"/>
      <c r="G152" s="145" t="s">
        <v>328</v>
      </c>
      <c r="H152" s="67"/>
      <c r="I152" s="12">
        <f>SUM(I153,I154)</f>
        <v>0</v>
      </c>
      <c r="J152" s="12">
        <f>SUM(J153,J154)</f>
        <v>0</v>
      </c>
      <c r="K152" s="12">
        <f>SUM(K153,K154)</f>
        <v>0</v>
      </c>
      <c r="L152" s="93"/>
      <c r="M152" s="93"/>
      <c r="N152" s="12">
        <f>SUM(N153,N154)</f>
        <v>0</v>
      </c>
      <c r="O152" s="12">
        <f>SUM(O153,O154)</f>
        <v>0</v>
      </c>
      <c r="P152" s="68">
        <f t="shared" si="44"/>
        <v>0</v>
      </c>
    </row>
    <row r="153" spans="1:16" x14ac:dyDescent="0.2">
      <c r="A153" s="250"/>
      <c r="B153" s="249"/>
      <c r="C153" s="250"/>
      <c r="D153" s="252" t="s">
        <v>28</v>
      </c>
      <c r="E153" s="250" t="s">
        <v>42</v>
      </c>
      <c r="F153" s="247"/>
      <c r="G153" s="145" t="s">
        <v>329</v>
      </c>
      <c r="H153" s="67"/>
      <c r="I153" s="50"/>
      <c r="J153" s="133"/>
      <c r="K153" s="133"/>
      <c r="L153" s="93"/>
      <c r="M153" s="93"/>
      <c r="N153" s="50"/>
      <c r="O153" s="50"/>
      <c r="P153" s="68">
        <f t="shared" si="44"/>
        <v>0</v>
      </c>
    </row>
    <row r="154" spans="1:16" x14ac:dyDescent="0.2">
      <c r="A154" s="250"/>
      <c r="B154" s="249"/>
      <c r="C154" s="250"/>
      <c r="D154" s="252" t="s">
        <v>31</v>
      </c>
      <c r="E154" s="250" t="s">
        <v>44</v>
      </c>
      <c r="F154" s="247"/>
      <c r="G154" s="145" t="s">
        <v>330</v>
      </c>
      <c r="H154" s="67"/>
      <c r="I154" s="50"/>
      <c r="J154" s="133"/>
      <c r="K154" s="133"/>
      <c r="L154" s="93"/>
      <c r="M154" s="93"/>
      <c r="N154" s="50"/>
      <c r="O154" s="50"/>
      <c r="P154" s="68">
        <f t="shared" si="44"/>
        <v>0</v>
      </c>
    </row>
    <row r="155" spans="1:16" x14ac:dyDescent="0.2">
      <c r="A155" s="250"/>
      <c r="B155" s="249"/>
      <c r="C155" s="250" t="s">
        <v>82</v>
      </c>
      <c r="D155" s="251" t="s">
        <v>46</v>
      </c>
      <c r="E155" s="247"/>
      <c r="F155" s="247"/>
      <c r="G155" s="145" t="s">
        <v>331</v>
      </c>
      <c r="H155" s="67"/>
      <c r="I155" s="50"/>
      <c r="J155" s="133"/>
      <c r="K155" s="133"/>
      <c r="L155" s="93"/>
      <c r="M155" s="93"/>
      <c r="N155" s="50"/>
      <c r="O155" s="50"/>
      <c r="P155" s="68">
        <f t="shared" si="44"/>
        <v>0</v>
      </c>
    </row>
    <row r="156" spans="1:16" x14ac:dyDescent="0.2">
      <c r="A156" s="250"/>
      <c r="B156" s="246" t="s">
        <v>48</v>
      </c>
      <c r="C156" s="250" t="s">
        <v>49</v>
      </c>
      <c r="D156" s="251"/>
      <c r="E156" s="247"/>
      <c r="F156" s="247"/>
      <c r="G156" s="145" t="s">
        <v>332</v>
      </c>
      <c r="H156" s="67"/>
      <c r="I156" s="12">
        <f t="shared" ref="I156:O156" si="45">SUM(I157,I158)</f>
        <v>0</v>
      </c>
      <c r="J156" s="12">
        <f t="shared" si="45"/>
        <v>0</v>
      </c>
      <c r="K156" s="12">
        <f t="shared" si="45"/>
        <v>0</v>
      </c>
      <c r="L156" s="12">
        <f t="shared" si="45"/>
        <v>0</v>
      </c>
      <c r="M156" s="12">
        <f t="shared" si="45"/>
        <v>0</v>
      </c>
      <c r="N156" s="12">
        <f t="shared" si="45"/>
        <v>0</v>
      </c>
      <c r="O156" s="12">
        <f t="shared" si="45"/>
        <v>0</v>
      </c>
      <c r="P156" s="68">
        <f t="shared" si="44"/>
        <v>0</v>
      </c>
    </row>
    <row r="157" spans="1:16" x14ac:dyDescent="0.2">
      <c r="A157" s="250"/>
      <c r="B157" s="256"/>
      <c r="C157" s="251" t="s">
        <v>80</v>
      </c>
      <c r="D157" s="251" t="s">
        <v>51</v>
      </c>
      <c r="E157" s="247"/>
      <c r="F157" s="250"/>
      <c r="G157" s="145" t="s">
        <v>333</v>
      </c>
      <c r="H157" s="67"/>
      <c r="I157" s="50"/>
      <c r="J157" s="50"/>
      <c r="K157" s="50"/>
      <c r="L157" s="50"/>
      <c r="M157" s="50"/>
      <c r="N157" s="50"/>
      <c r="O157" s="50"/>
      <c r="P157" s="68">
        <f t="shared" si="44"/>
        <v>0</v>
      </c>
    </row>
    <row r="158" spans="1:16" x14ac:dyDescent="0.2">
      <c r="A158" s="250"/>
      <c r="B158" s="256"/>
      <c r="C158" s="251" t="s">
        <v>82</v>
      </c>
      <c r="D158" s="251" t="s">
        <v>35</v>
      </c>
      <c r="E158" s="247"/>
      <c r="F158" s="250"/>
      <c r="G158" s="145" t="s">
        <v>334</v>
      </c>
      <c r="H158" s="67"/>
      <c r="I158" s="50"/>
      <c r="J158" s="50"/>
      <c r="K158" s="50"/>
      <c r="L158" s="50"/>
      <c r="M158" s="50"/>
      <c r="N158" s="50"/>
      <c r="O158" s="50"/>
      <c r="P158" s="68">
        <f t="shared" si="44"/>
        <v>0</v>
      </c>
    </row>
    <row r="159" spans="1:16" x14ac:dyDescent="0.2">
      <c r="A159" s="258"/>
      <c r="B159" s="246" t="s">
        <v>54</v>
      </c>
      <c r="C159" s="250" t="s">
        <v>55</v>
      </c>
      <c r="D159" s="251"/>
      <c r="E159" s="247"/>
      <c r="F159" s="247"/>
      <c r="G159" s="145" t="s">
        <v>335</v>
      </c>
      <c r="H159" s="67"/>
      <c r="I159" s="50"/>
      <c r="J159" s="93"/>
      <c r="K159" s="93"/>
      <c r="L159" s="93"/>
      <c r="M159" s="93"/>
      <c r="N159" s="50"/>
      <c r="O159" s="50"/>
      <c r="P159" s="68">
        <f t="shared" si="44"/>
        <v>0</v>
      </c>
    </row>
    <row r="160" spans="1:16" x14ac:dyDescent="0.2">
      <c r="A160" s="259" t="s">
        <v>288</v>
      </c>
      <c r="B160" s="244"/>
      <c r="C160" s="244"/>
      <c r="D160" s="245"/>
      <c r="E160" s="247"/>
      <c r="F160" s="247"/>
      <c r="G160" s="145" t="s">
        <v>222</v>
      </c>
      <c r="H160" s="67"/>
      <c r="I160" s="12">
        <f t="shared" ref="I160:O160" si="46">SUM(I161,I164,I185,I188,I191)</f>
        <v>0</v>
      </c>
      <c r="J160" s="12">
        <f t="shared" si="46"/>
        <v>0</v>
      </c>
      <c r="K160" s="12">
        <f t="shared" si="46"/>
        <v>0</v>
      </c>
      <c r="L160" s="12">
        <f t="shared" si="46"/>
        <v>0</v>
      </c>
      <c r="M160" s="12">
        <f t="shared" si="46"/>
        <v>0</v>
      </c>
      <c r="N160" s="12">
        <f t="shared" si="46"/>
        <v>0</v>
      </c>
      <c r="O160" s="12">
        <f t="shared" si="46"/>
        <v>0</v>
      </c>
      <c r="P160" s="68">
        <f t="shared" si="44"/>
        <v>0</v>
      </c>
    </row>
    <row r="161" spans="1:16" x14ac:dyDescent="0.2">
      <c r="A161" s="260" t="s">
        <v>13</v>
      </c>
      <c r="B161" s="247" t="s">
        <v>14</v>
      </c>
      <c r="C161" s="247"/>
      <c r="D161" s="248"/>
      <c r="E161" s="247"/>
      <c r="F161" s="247"/>
      <c r="G161" s="145" t="s">
        <v>223</v>
      </c>
      <c r="H161" s="67"/>
      <c r="I161" s="12">
        <f>SUM(I162,I163)</f>
        <v>0</v>
      </c>
      <c r="J161" s="93"/>
      <c r="K161" s="93"/>
      <c r="L161" s="12">
        <f>SUM(L162,L163)</f>
        <v>0</v>
      </c>
      <c r="M161" s="12">
        <f>SUM(M162,M163)</f>
        <v>0</v>
      </c>
      <c r="N161" s="12">
        <f>SUM(N162,N163)</f>
        <v>0</v>
      </c>
      <c r="O161" s="12">
        <f>SUM(O162,O163)</f>
        <v>0</v>
      </c>
      <c r="P161" s="68">
        <f t="shared" si="44"/>
        <v>0</v>
      </c>
    </row>
    <row r="162" spans="1:16" x14ac:dyDescent="0.2">
      <c r="A162" s="261"/>
      <c r="B162" s="249" t="s">
        <v>16</v>
      </c>
      <c r="C162" s="250" t="s">
        <v>224</v>
      </c>
      <c r="D162" s="248"/>
      <c r="E162" s="247"/>
      <c r="F162" s="247"/>
      <c r="G162" s="145" t="s">
        <v>225</v>
      </c>
      <c r="H162" s="67"/>
      <c r="I162" s="50"/>
      <c r="J162" s="93"/>
      <c r="K162" s="93"/>
      <c r="L162" s="50"/>
      <c r="M162" s="50"/>
      <c r="N162" s="50"/>
      <c r="O162" s="50"/>
      <c r="P162" s="68">
        <f t="shared" si="44"/>
        <v>0</v>
      </c>
    </row>
    <row r="163" spans="1:16" x14ac:dyDescent="0.2">
      <c r="A163" s="261"/>
      <c r="B163" s="249" t="s">
        <v>37</v>
      </c>
      <c r="C163" s="250" t="s">
        <v>72</v>
      </c>
      <c r="D163" s="248"/>
      <c r="E163" s="247"/>
      <c r="F163" s="247"/>
      <c r="G163" s="145" t="s">
        <v>226</v>
      </c>
      <c r="H163" s="67"/>
      <c r="I163" s="50"/>
      <c r="J163" s="93"/>
      <c r="K163" s="93"/>
      <c r="L163" s="50"/>
      <c r="M163" s="50"/>
      <c r="N163" s="50"/>
      <c r="O163" s="50"/>
      <c r="P163" s="68">
        <f t="shared" si="44"/>
        <v>0</v>
      </c>
    </row>
    <row r="164" spans="1:16" x14ac:dyDescent="0.2">
      <c r="A164" s="258" t="s">
        <v>60</v>
      </c>
      <c r="B164" s="250" t="s">
        <v>61</v>
      </c>
      <c r="C164" s="250"/>
      <c r="D164" s="248"/>
      <c r="E164" s="247"/>
      <c r="F164" s="247"/>
      <c r="G164" s="145" t="s">
        <v>227</v>
      </c>
      <c r="H164" s="67"/>
      <c r="I164" s="12">
        <f>SUM(I165,I168,I171,I184)</f>
        <v>0</v>
      </c>
      <c r="J164" s="12">
        <f t="shared" ref="J164:O164" si="47">SUM(J165,J168,J171,J184)</f>
        <v>0</v>
      </c>
      <c r="K164" s="12">
        <f t="shared" si="47"/>
        <v>0</v>
      </c>
      <c r="L164" s="12">
        <f t="shared" si="47"/>
        <v>0</v>
      </c>
      <c r="M164" s="12">
        <f t="shared" si="47"/>
        <v>0</v>
      </c>
      <c r="N164" s="12">
        <f t="shared" si="47"/>
        <v>0</v>
      </c>
      <c r="O164" s="12">
        <f t="shared" si="47"/>
        <v>0</v>
      </c>
      <c r="P164" s="68">
        <f t="shared" si="44"/>
        <v>0</v>
      </c>
    </row>
    <row r="165" spans="1:16" x14ac:dyDescent="0.2">
      <c r="A165" s="258"/>
      <c r="B165" s="255" t="s">
        <v>16</v>
      </c>
      <c r="C165" s="250" t="s">
        <v>76</v>
      </c>
      <c r="D165" s="248"/>
      <c r="E165" s="247"/>
      <c r="F165" s="247"/>
      <c r="G165" s="145" t="s">
        <v>618</v>
      </c>
      <c r="H165" s="67"/>
      <c r="I165" s="91"/>
      <c r="J165" s="12">
        <f t="shared" ref="J165:O165" si="48">SUM(J166,J167)</f>
        <v>0</v>
      </c>
      <c r="K165" s="12">
        <f t="shared" si="48"/>
        <v>0</v>
      </c>
      <c r="L165" s="12">
        <f t="shared" si="48"/>
        <v>0</v>
      </c>
      <c r="M165" s="12">
        <f t="shared" si="48"/>
        <v>0</v>
      </c>
      <c r="N165" s="12">
        <f t="shared" si="48"/>
        <v>0</v>
      </c>
      <c r="O165" s="12">
        <f t="shared" si="48"/>
        <v>0</v>
      </c>
      <c r="P165" s="68">
        <f t="shared" si="44"/>
        <v>0</v>
      </c>
    </row>
    <row r="166" spans="1:16" x14ac:dyDescent="0.2">
      <c r="A166" s="258"/>
      <c r="B166" s="250"/>
      <c r="C166" s="250" t="s">
        <v>19</v>
      </c>
      <c r="D166" s="251" t="s">
        <v>224</v>
      </c>
      <c r="E166" s="247"/>
      <c r="F166" s="247"/>
      <c r="G166" s="145" t="s">
        <v>619</v>
      </c>
      <c r="H166" s="67"/>
      <c r="I166" s="91"/>
      <c r="J166" s="58"/>
      <c r="K166" s="58"/>
      <c r="L166" s="58"/>
      <c r="M166" s="58"/>
      <c r="N166" s="58"/>
      <c r="O166" s="58"/>
      <c r="P166" s="12">
        <f t="shared" si="44"/>
        <v>0</v>
      </c>
    </row>
    <row r="167" spans="1:16" x14ac:dyDescent="0.2">
      <c r="A167" s="258"/>
      <c r="B167" s="250"/>
      <c r="C167" s="250" t="s">
        <v>22</v>
      </c>
      <c r="D167" s="251" t="s">
        <v>46</v>
      </c>
      <c r="E167" s="247"/>
      <c r="F167" s="247"/>
      <c r="G167" s="145" t="s">
        <v>620</v>
      </c>
      <c r="H167" s="67"/>
      <c r="I167" s="91"/>
      <c r="J167" s="58"/>
      <c r="K167" s="58"/>
      <c r="L167" s="58"/>
      <c r="M167" s="58"/>
      <c r="N167" s="58"/>
      <c r="O167" s="58"/>
      <c r="P167" s="12">
        <f t="shared" si="44"/>
        <v>0</v>
      </c>
    </row>
    <row r="168" spans="1:16" x14ac:dyDescent="0.2">
      <c r="A168" s="258"/>
      <c r="B168" s="255" t="s">
        <v>37</v>
      </c>
      <c r="C168" s="250" t="s">
        <v>86</v>
      </c>
      <c r="D168" s="251"/>
      <c r="E168" s="250"/>
      <c r="F168" s="250"/>
      <c r="G168" s="145" t="s">
        <v>228</v>
      </c>
      <c r="H168" s="67"/>
      <c r="I168" s="95"/>
      <c r="J168" s="12">
        <f t="shared" ref="J168:O168" si="49">SUM(J169,J170)</f>
        <v>0</v>
      </c>
      <c r="K168" s="12">
        <f t="shared" si="49"/>
        <v>0</v>
      </c>
      <c r="L168" s="12">
        <f t="shared" si="49"/>
        <v>0</v>
      </c>
      <c r="M168" s="12">
        <f t="shared" si="49"/>
        <v>0</v>
      </c>
      <c r="N168" s="12">
        <f t="shared" si="49"/>
        <v>0</v>
      </c>
      <c r="O168" s="12">
        <f t="shared" si="49"/>
        <v>0</v>
      </c>
      <c r="P168" s="68">
        <f t="shared" si="44"/>
        <v>0</v>
      </c>
    </row>
    <row r="169" spans="1:16" x14ac:dyDescent="0.2">
      <c r="A169" s="258"/>
      <c r="B169" s="250"/>
      <c r="C169" s="250" t="s">
        <v>19</v>
      </c>
      <c r="D169" s="251" t="s">
        <v>224</v>
      </c>
      <c r="E169" s="250"/>
      <c r="F169" s="250"/>
      <c r="G169" s="145" t="s">
        <v>229</v>
      </c>
      <c r="H169" s="67"/>
      <c r="I169" s="95"/>
      <c r="J169" s="50"/>
      <c r="K169" s="50"/>
      <c r="L169" s="50"/>
      <c r="M169" s="50"/>
      <c r="N169" s="50"/>
      <c r="O169" s="50"/>
      <c r="P169" s="68">
        <f t="shared" si="44"/>
        <v>0</v>
      </c>
    </row>
    <row r="170" spans="1:16" x14ac:dyDescent="0.2">
      <c r="A170" s="258"/>
      <c r="B170" s="250"/>
      <c r="C170" s="250" t="s">
        <v>22</v>
      </c>
      <c r="D170" s="251" t="s">
        <v>46</v>
      </c>
      <c r="E170" s="250"/>
      <c r="F170" s="250"/>
      <c r="G170" s="145" t="s">
        <v>230</v>
      </c>
      <c r="H170" s="67"/>
      <c r="I170" s="95"/>
      <c r="J170" s="50"/>
      <c r="K170" s="50"/>
      <c r="L170" s="50"/>
      <c r="M170" s="50"/>
      <c r="N170" s="50"/>
      <c r="O170" s="50"/>
      <c r="P170" s="68">
        <f t="shared" si="44"/>
        <v>0</v>
      </c>
    </row>
    <row r="171" spans="1:16" x14ac:dyDescent="0.2">
      <c r="A171" s="258"/>
      <c r="B171" s="255" t="s">
        <v>48</v>
      </c>
      <c r="C171" s="250" t="s">
        <v>231</v>
      </c>
      <c r="D171" s="251"/>
      <c r="E171" s="250"/>
      <c r="F171" s="250"/>
      <c r="G171" s="145" t="s">
        <v>232</v>
      </c>
      <c r="H171" s="67"/>
      <c r="I171" s="12">
        <f t="shared" ref="I171:O171" si="50">SUM(I172,I175,I178,I181)</f>
        <v>0</v>
      </c>
      <c r="J171" s="12">
        <f t="shared" si="50"/>
        <v>0</v>
      </c>
      <c r="K171" s="12">
        <f t="shared" si="50"/>
        <v>0</v>
      </c>
      <c r="L171" s="12">
        <f t="shared" si="50"/>
        <v>0</v>
      </c>
      <c r="M171" s="12">
        <f t="shared" si="50"/>
        <v>0</v>
      </c>
      <c r="N171" s="12">
        <f t="shared" si="50"/>
        <v>0</v>
      </c>
      <c r="O171" s="12">
        <f t="shared" si="50"/>
        <v>0</v>
      </c>
      <c r="P171" s="68">
        <f t="shared" si="44"/>
        <v>0</v>
      </c>
    </row>
    <row r="172" spans="1:16" x14ac:dyDescent="0.2">
      <c r="A172" s="258"/>
      <c r="B172" s="250"/>
      <c r="C172" s="250" t="s">
        <v>19</v>
      </c>
      <c r="D172" s="251" t="s">
        <v>109</v>
      </c>
      <c r="E172" s="250"/>
      <c r="F172" s="250"/>
      <c r="G172" s="145" t="s">
        <v>233</v>
      </c>
      <c r="H172" s="67"/>
      <c r="I172" s="12">
        <f t="shared" ref="I172:O172" si="51">SUM(I173,I174)</f>
        <v>0</v>
      </c>
      <c r="J172" s="12">
        <f t="shared" si="51"/>
        <v>0</v>
      </c>
      <c r="K172" s="12">
        <f t="shared" si="51"/>
        <v>0</v>
      </c>
      <c r="L172" s="12">
        <f t="shared" si="51"/>
        <v>0</v>
      </c>
      <c r="M172" s="12">
        <f t="shared" si="51"/>
        <v>0</v>
      </c>
      <c r="N172" s="12">
        <f t="shared" si="51"/>
        <v>0</v>
      </c>
      <c r="O172" s="12">
        <f t="shared" si="51"/>
        <v>0</v>
      </c>
      <c r="P172" s="68">
        <f t="shared" si="44"/>
        <v>0</v>
      </c>
    </row>
    <row r="173" spans="1:16" x14ac:dyDescent="0.2">
      <c r="A173" s="258"/>
      <c r="B173" s="250"/>
      <c r="C173" s="250"/>
      <c r="D173" s="251" t="s">
        <v>78</v>
      </c>
      <c r="E173" s="250" t="s">
        <v>224</v>
      </c>
      <c r="F173" s="250"/>
      <c r="G173" s="145" t="s">
        <v>234</v>
      </c>
      <c r="H173" s="67"/>
      <c r="I173" s="114"/>
      <c r="J173" s="50"/>
      <c r="K173" s="50"/>
      <c r="L173" s="50"/>
      <c r="M173" s="50"/>
      <c r="N173" s="50"/>
      <c r="O173" s="50"/>
      <c r="P173" s="68">
        <f t="shared" si="44"/>
        <v>0</v>
      </c>
    </row>
    <row r="174" spans="1:16" x14ac:dyDescent="0.2">
      <c r="A174" s="258"/>
      <c r="B174" s="250"/>
      <c r="C174" s="250"/>
      <c r="D174" s="251" t="s">
        <v>84</v>
      </c>
      <c r="E174" s="250" t="s">
        <v>72</v>
      </c>
      <c r="F174" s="250"/>
      <c r="G174" s="145" t="s">
        <v>235</v>
      </c>
      <c r="H174" s="67"/>
      <c r="I174" s="114"/>
      <c r="J174" s="50"/>
      <c r="K174" s="50"/>
      <c r="L174" s="50"/>
      <c r="M174" s="50"/>
      <c r="N174" s="50"/>
      <c r="O174" s="50"/>
      <c r="P174" s="68">
        <f t="shared" si="44"/>
        <v>0</v>
      </c>
    </row>
    <row r="175" spans="1:16" x14ac:dyDescent="0.2">
      <c r="A175" s="258"/>
      <c r="B175" s="250"/>
      <c r="C175" s="256" t="s">
        <v>22</v>
      </c>
      <c r="D175" s="476" t="s">
        <v>122</v>
      </c>
      <c r="E175" s="476"/>
      <c r="F175" s="476"/>
      <c r="G175" s="145" t="s">
        <v>236</v>
      </c>
      <c r="H175" s="67"/>
      <c r="I175" s="12">
        <f t="shared" ref="I175:O175" si="52">SUM(I176,I177)</f>
        <v>0</v>
      </c>
      <c r="J175" s="12">
        <f t="shared" si="52"/>
        <v>0</v>
      </c>
      <c r="K175" s="12">
        <f t="shared" si="52"/>
        <v>0</v>
      </c>
      <c r="L175" s="12">
        <f t="shared" si="52"/>
        <v>0</v>
      </c>
      <c r="M175" s="12">
        <f t="shared" si="52"/>
        <v>0</v>
      </c>
      <c r="N175" s="12">
        <f t="shared" si="52"/>
        <v>0</v>
      </c>
      <c r="O175" s="12">
        <f t="shared" si="52"/>
        <v>0</v>
      </c>
      <c r="P175" s="68">
        <f t="shared" si="44"/>
        <v>0</v>
      </c>
    </row>
    <row r="176" spans="1:16" x14ac:dyDescent="0.2">
      <c r="A176" s="258"/>
      <c r="B176" s="250"/>
      <c r="C176" s="250"/>
      <c r="D176" s="251" t="s">
        <v>88</v>
      </c>
      <c r="E176" s="250" t="s">
        <v>224</v>
      </c>
      <c r="F176" s="250"/>
      <c r="G176" s="145" t="s">
        <v>237</v>
      </c>
      <c r="H176" s="67"/>
      <c r="I176" s="114"/>
      <c r="J176" s="50"/>
      <c r="K176" s="50"/>
      <c r="L176" s="50"/>
      <c r="M176" s="50"/>
      <c r="N176" s="50"/>
      <c r="O176" s="50"/>
      <c r="P176" s="68">
        <f t="shared" si="44"/>
        <v>0</v>
      </c>
    </row>
    <row r="177" spans="1:16" x14ac:dyDescent="0.2">
      <c r="A177" s="258"/>
      <c r="B177" s="250"/>
      <c r="C177" s="250"/>
      <c r="D177" s="251" t="s">
        <v>99</v>
      </c>
      <c r="E177" s="250" t="s">
        <v>72</v>
      </c>
      <c r="F177" s="250"/>
      <c r="G177" s="145" t="s">
        <v>238</v>
      </c>
      <c r="H177" s="67"/>
      <c r="I177" s="114"/>
      <c r="J177" s="50"/>
      <c r="K177" s="50"/>
      <c r="L177" s="50"/>
      <c r="M177" s="50"/>
      <c r="N177" s="50"/>
      <c r="O177" s="50"/>
      <c r="P177" s="68">
        <f t="shared" si="44"/>
        <v>0</v>
      </c>
    </row>
    <row r="178" spans="1:16" x14ac:dyDescent="0.2">
      <c r="A178" s="258"/>
      <c r="B178" s="250"/>
      <c r="C178" s="256" t="s">
        <v>25</v>
      </c>
      <c r="D178" s="476" t="s">
        <v>136</v>
      </c>
      <c r="E178" s="476"/>
      <c r="F178" s="476"/>
      <c r="G178" s="145" t="s">
        <v>239</v>
      </c>
      <c r="H178" s="67"/>
      <c r="I178" s="12">
        <f t="shared" ref="I178:O178" si="53">SUM(I179,I180)</f>
        <v>0</v>
      </c>
      <c r="J178" s="12">
        <f t="shared" si="53"/>
        <v>0</v>
      </c>
      <c r="K178" s="12">
        <f t="shared" si="53"/>
        <v>0</v>
      </c>
      <c r="L178" s="12">
        <f t="shared" si="53"/>
        <v>0</v>
      </c>
      <c r="M178" s="12">
        <f t="shared" si="53"/>
        <v>0</v>
      </c>
      <c r="N178" s="12">
        <f t="shared" si="53"/>
        <v>0</v>
      </c>
      <c r="O178" s="12">
        <f t="shared" si="53"/>
        <v>0</v>
      </c>
      <c r="P178" s="68">
        <f t="shared" si="44"/>
        <v>0</v>
      </c>
    </row>
    <row r="179" spans="1:16" x14ac:dyDescent="0.2">
      <c r="A179" s="258"/>
      <c r="B179" s="250"/>
      <c r="C179" s="256"/>
      <c r="D179" s="251" t="s">
        <v>124</v>
      </c>
      <c r="E179" s="250" t="s">
        <v>224</v>
      </c>
      <c r="F179" s="250"/>
      <c r="G179" s="145" t="s">
        <v>240</v>
      </c>
      <c r="H179" s="67"/>
      <c r="I179" s="114"/>
      <c r="J179" s="50"/>
      <c r="K179" s="50"/>
      <c r="L179" s="50"/>
      <c r="M179" s="50"/>
      <c r="N179" s="50"/>
      <c r="O179" s="50"/>
      <c r="P179" s="68">
        <f t="shared" si="44"/>
        <v>0</v>
      </c>
    </row>
    <row r="180" spans="1:16" x14ac:dyDescent="0.2">
      <c r="A180" s="258"/>
      <c r="B180" s="250"/>
      <c r="C180" s="250"/>
      <c r="D180" s="251" t="s">
        <v>130</v>
      </c>
      <c r="E180" s="250" t="s">
        <v>72</v>
      </c>
      <c r="F180" s="250"/>
      <c r="G180" s="145" t="s">
        <v>241</v>
      </c>
      <c r="H180" s="67"/>
      <c r="I180" s="114"/>
      <c r="J180" s="50"/>
      <c r="K180" s="50"/>
      <c r="L180" s="50"/>
      <c r="M180" s="50"/>
      <c r="N180" s="50"/>
      <c r="O180" s="50"/>
      <c r="P180" s="68">
        <f t="shared" si="44"/>
        <v>0</v>
      </c>
    </row>
    <row r="181" spans="1:16" x14ac:dyDescent="0.2">
      <c r="A181" s="258"/>
      <c r="B181" s="250"/>
      <c r="C181" s="207" t="s">
        <v>71</v>
      </c>
      <c r="D181" s="251" t="s">
        <v>72</v>
      </c>
      <c r="E181" s="250"/>
      <c r="F181" s="250"/>
      <c r="G181" s="145" t="s">
        <v>242</v>
      </c>
      <c r="H181" s="67"/>
      <c r="I181" s="12">
        <f t="shared" ref="I181:O181" si="54">SUM(I182,I183)</f>
        <v>0</v>
      </c>
      <c r="J181" s="12">
        <f t="shared" si="54"/>
        <v>0</v>
      </c>
      <c r="K181" s="12">
        <f t="shared" si="54"/>
        <v>0</v>
      </c>
      <c r="L181" s="12">
        <f t="shared" si="54"/>
        <v>0</v>
      </c>
      <c r="M181" s="12">
        <f t="shared" si="54"/>
        <v>0</v>
      </c>
      <c r="N181" s="12">
        <f t="shared" si="54"/>
        <v>0</v>
      </c>
      <c r="O181" s="12">
        <f t="shared" si="54"/>
        <v>0</v>
      </c>
      <c r="P181" s="68">
        <f t="shared" si="44"/>
        <v>0</v>
      </c>
    </row>
    <row r="182" spans="1:16" x14ac:dyDescent="0.2">
      <c r="A182" s="258"/>
      <c r="B182" s="250"/>
      <c r="C182" s="207"/>
      <c r="D182" s="251" t="s">
        <v>138</v>
      </c>
      <c r="E182" s="250" t="s">
        <v>224</v>
      </c>
      <c r="F182" s="250"/>
      <c r="G182" s="145" t="s">
        <v>243</v>
      </c>
      <c r="H182" s="67"/>
      <c r="I182" s="114"/>
      <c r="J182" s="50"/>
      <c r="K182" s="50"/>
      <c r="L182" s="50"/>
      <c r="M182" s="50"/>
      <c r="N182" s="50"/>
      <c r="O182" s="50"/>
      <c r="P182" s="68">
        <f t="shared" si="44"/>
        <v>0</v>
      </c>
    </row>
    <row r="183" spans="1:16" x14ac:dyDescent="0.2">
      <c r="A183" s="258"/>
      <c r="B183" s="250"/>
      <c r="C183" s="207"/>
      <c r="D183" s="251" t="s">
        <v>144</v>
      </c>
      <c r="E183" s="250" t="s">
        <v>72</v>
      </c>
      <c r="F183" s="250"/>
      <c r="G183" s="145" t="s">
        <v>244</v>
      </c>
      <c r="H183" s="67"/>
      <c r="I183" s="114"/>
      <c r="J183" s="50"/>
      <c r="K183" s="50"/>
      <c r="L183" s="50"/>
      <c r="M183" s="50"/>
      <c r="N183" s="50"/>
      <c r="O183" s="50"/>
      <c r="P183" s="68">
        <f t="shared" si="44"/>
        <v>0</v>
      </c>
    </row>
    <row r="184" spans="1:16" x14ac:dyDescent="0.2">
      <c r="A184" s="258"/>
      <c r="B184" s="255" t="s">
        <v>54</v>
      </c>
      <c r="C184" s="250" t="s">
        <v>72</v>
      </c>
      <c r="D184" s="251"/>
      <c r="E184" s="250"/>
      <c r="F184" s="250"/>
      <c r="G184" s="145" t="s">
        <v>506</v>
      </c>
      <c r="H184" s="67"/>
      <c r="I184" s="114"/>
      <c r="J184" s="50"/>
      <c r="K184" s="50"/>
      <c r="L184" s="50"/>
      <c r="M184" s="50"/>
      <c r="N184" s="50"/>
      <c r="O184" s="50"/>
      <c r="P184" s="68">
        <f t="shared" si="44"/>
        <v>0</v>
      </c>
    </row>
    <row r="185" spans="1:16" x14ac:dyDescent="0.2">
      <c r="A185" s="258" t="s">
        <v>187</v>
      </c>
      <c r="B185" s="246" t="s">
        <v>188</v>
      </c>
      <c r="C185" s="250"/>
      <c r="D185" s="248"/>
      <c r="E185" s="247"/>
      <c r="F185" s="247"/>
      <c r="G185" s="145" t="s">
        <v>245</v>
      </c>
      <c r="H185" s="67"/>
      <c r="I185" s="12">
        <f t="shared" ref="I185:O185" si="55">SUM(I186,I187)</f>
        <v>0</v>
      </c>
      <c r="J185" s="12">
        <f t="shared" si="55"/>
        <v>0</v>
      </c>
      <c r="K185" s="12">
        <f t="shared" si="55"/>
        <v>0</v>
      </c>
      <c r="L185" s="12">
        <f t="shared" si="55"/>
        <v>0</v>
      </c>
      <c r="M185" s="12">
        <f t="shared" si="55"/>
        <v>0</v>
      </c>
      <c r="N185" s="12">
        <f t="shared" si="55"/>
        <v>0</v>
      </c>
      <c r="O185" s="12">
        <f t="shared" si="55"/>
        <v>0</v>
      </c>
      <c r="P185" s="68">
        <f t="shared" si="44"/>
        <v>0</v>
      </c>
    </row>
    <row r="186" spans="1:16" x14ac:dyDescent="0.2">
      <c r="A186" s="258"/>
      <c r="B186" s="249" t="s">
        <v>16</v>
      </c>
      <c r="C186" s="250" t="s">
        <v>224</v>
      </c>
      <c r="D186" s="248"/>
      <c r="E186" s="247"/>
      <c r="F186" s="247"/>
      <c r="G186" s="145" t="s">
        <v>246</v>
      </c>
      <c r="H186" s="67"/>
      <c r="I186" s="133"/>
      <c r="J186" s="50"/>
      <c r="K186" s="50"/>
      <c r="L186" s="50"/>
      <c r="M186" s="50"/>
      <c r="N186" s="50"/>
      <c r="O186" s="50"/>
      <c r="P186" s="68">
        <f t="shared" si="44"/>
        <v>0</v>
      </c>
    </row>
    <row r="187" spans="1:16" x14ac:dyDescent="0.2">
      <c r="A187" s="258"/>
      <c r="B187" s="249" t="s">
        <v>37</v>
      </c>
      <c r="C187" s="250" t="s">
        <v>72</v>
      </c>
      <c r="D187" s="248"/>
      <c r="E187" s="247"/>
      <c r="F187" s="247"/>
      <c r="G187" s="145" t="s">
        <v>247</v>
      </c>
      <c r="H187" s="67"/>
      <c r="I187" s="133"/>
      <c r="J187" s="50"/>
      <c r="K187" s="50"/>
      <c r="L187" s="50"/>
      <c r="M187" s="50"/>
      <c r="N187" s="50"/>
      <c r="O187" s="50"/>
      <c r="P187" s="68">
        <f t="shared" si="44"/>
        <v>0</v>
      </c>
    </row>
    <row r="188" spans="1:16" x14ac:dyDescent="0.2">
      <c r="A188" s="258" t="s">
        <v>204</v>
      </c>
      <c r="B188" s="246" t="s">
        <v>205</v>
      </c>
      <c r="C188" s="250"/>
      <c r="D188" s="248"/>
      <c r="E188" s="247"/>
      <c r="F188" s="247"/>
      <c r="G188" s="145" t="s">
        <v>248</v>
      </c>
      <c r="H188" s="67"/>
      <c r="I188" s="12">
        <f t="shared" ref="I188:O188" si="56">SUM(I189,I190)</f>
        <v>0</v>
      </c>
      <c r="J188" s="12">
        <f t="shared" si="56"/>
        <v>0</v>
      </c>
      <c r="K188" s="12">
        <f t="shared" si="56"/>
        <v>0</v>
      </c>
      <c r="L188" s="12">
        <f t="shared" si="56"/>
        <v>0</v>
      </c>
      <c r="M188" s="12">
        <f t="shared" si="56"/>
        <v>0</v>
      </c>
      <c r="N188" s="12">
        <f t="shared" si="56"/>
        <v>0</v>
      </c>
      <c r="O188" s="12">
        <f t="shared" si="56"/>
        <v>0</v>
      </c>
      <c r="P188" s="68">
        <f t="shared" si="44"/>
        <v>0</v>
      </c>
    </row>
    <row r="189" spans="1:16" x14ac:dyDescent="0.2">
      <c r="A189" s="258"/>
      <c r="B189" s="249" t="s">
        <v>16</v>
      </c>
      <c r="C189" s="250" t="s">
        <v>224</v>
      </c>
      <c r="D189" s="248"/>
      <c r="E189" s="247"/>
      <c r="F189" s="247"/>
      <c r="G189" s="145" t="s">
        <v>249</v>
      </c>
      <c r="H189" s="67"/>
      <c r="I189" s="155"/>
      <c r="J189" s="50"/>
      <c r="K189" s="50"/>
      <c r="L189" s="50"/>
      <c r="M189" s="50"/>
      <c r="N189" s="50"/>
      <c r="O189" s="50"/>
      <c r="P189" s="68">
        <f t="shared" si="44"/>
        <v>0</v>
      </c>
    </row>
    <row r="190" spans="1:16" x14ac:dyDescent="0.2">
      <c r="A190" s="258"/>
      <c r="B190" s="249" t="s">
        <v>37</v>
      </c>
      <c r="C190" s="250" t="s">
        <v>72</v>
      </c>
      <c r="D190" s="248"/>
      <c r="E190" s="247"/>
      <c r="F190" s="247"/>
      <c r="G190" s="145" t="s">
        <v>250</v>
      </c>
      <c r="H190" s="67"/>
      <c r="I190" s="155"/>
      <c r="J190" s="50"/>
      <c r="K190" s="50"/>
      <c r="L190" s="50"/>
      <c r="M190" s="50"/>
      <c r="N190" s="50"/>
      <c r="O190" s="50"/>
      <c r="P190" s="68">
        <f t="shared" si="44"/>
        <v>0</v>
      </c>
    </row>
    <row r="191" spans="1:16" x14ac:dyDescent="0.2">
      <c r="A191" s="250" t="s">
        <v>218</v>
      </c>
      <c r="B191" s="246" t="s">
        <v>219</v>
      </c>
      <c r="C191" s="250"/>
      <c r="D191" s="248"/>
      <c r="E191" s="247"/>
      <c r="F191" s="247"/>
      <c r="G191" s="145" t="s">
        <v>336</v>
      </c>
      <c r="H191" s="67"/>
      <c r="I191" s="12">
        <f>SUM(I192,I193)</f>
        <v>0</v>
      </c>
      <c r="J191" s="12">
        <f>SUM(J192,J193)</f>
        <v>0</v>
      </c>
      <c r="K191" s="12">
        <f>SUM(K192,K193)</f>
        <v>0</v>
      </c>
      <c r="L191" s="93"/>
      <c r="M191" s="93"/>
      <c r="N191" s="68">
        <f>SUM(N192,N193)</f>
        <v>0</v>
      </c>
      <c r="O191" s="68">
        <f>SUM(O192,O193)</f>
        <v>0</v>
      </c>
      <c r="P191" s="68">
        <f t="shared" si="44"/>
        <v>0</v>
      </c>
    </row>
    <row r="192" spans="1:16" x14ac:dyDescent="0.2">
      <c r="A192" s="250"/>
      <c r="B192" s="249" t="s">
        <v>16</v>
      </c>
      <c r="C192" s="250" t="s">
        <v>224</v>
      </c>
      <c r="D192" s="248"/>
      <c r="E192" s="247"/>
      <c r="F192" s="247"/>
      <c r="G192" s="145" t="s">
        <v>337</v>
      </c>
      <c r="H192" s="67"/>
      <c r="I192" s="155"/>
      <c r="J192" s="50"/>
      <c r="K192" s="50"/>
      <c r="L192" s="93"/>
      <c r="M192" s="93"/>
      <c r="N192" s="50"/>
      <c r="O192" s="50"/>
      <c r="P192" s="68">
        <f t="shared" si="44"/>
        <v>0</v>
      </c>
    </row>
    <row r="193" spans="1:16" x14ac:dyDescent="0.2">
      <c r="A193" s="262"/>
      <c r="B193" s="249" t="s">
        <v>37</v>
      </c>
      <c r="C193" s="250" t="s">
        <v>72</v>
      </c>
      <c r="D193" s="248"/>
      <c r="E193" s="247"/>
      <c r="F193" s="247"/>
      <c r="G193" s="145" t="s">
        <v>338</v>
      </c>
      <c r="H193" s="67"/>
      <c r="I193" s="155"/>
      <c r="J193" s="50"/>
      <c r="K193" s="50"/>
      <c r="L193" s="93"/>
      <c r="M193" s="93"/>
      <c r="N193" s="50"/>
      <c r="O193" s="50"/>
      <c r="P193" s="68">
        <f t="shared" si="44"/>
        <v>0</v>
      </c>
    </row>
    <row r="194" spans="1:16" x14ac:dyDescent="0.2">
      <c r="A194" s="263" t="s">
        <v>501</v>
      </c>
      <c r="B194" s="263"/>
      <c r="C194" s="263"/>
      <c r="D194" s="243"/>
      <c r="E194" s="263"/>
      <c r="F194" s="247"/>
      <c r="G194" s="145" t="s">
        <v>251</v>
      </c>
      <c r="H194" s="67"/>
      <c r="I194" s="68">
        <f t="shared" ref="I194:O194" si="57">SUM(I10,I160)</f>
        <v>0</v>
      </c>
      <c r="J194" s="68">
        <f t="shared" si="57"/>
        <v>0</v>
      </c>
      <c r="K194" s="68">
        <f t="shared" si="57"/>
        <v>0</v>
      </c>
      <c r="L194" s="68">
        <f t="shared" si="57"/>
        <v>0</v>
      </c>
      <c r="M194" s="68">
        <f t="shared" si="57"/>
        <v>0</v>
      </c>
      <c r="N194" s="68">
        <f t="shared" si="57"/>
        <v>0</v>
      </c>
      <c r="O194" s="68">
        <f t="shared" si="57"/>
        <v>0</v>
      </c>
      <c r="P194" s="68">
        <f t="shared" si="44"/>
        <v>0</v>
      </c>
    </row>
    <row r="195" spans="1:16" x14ac:dyDescent="0.2">
      <c r="G195" s="151" t="s">
        <v>321</v>
      </c>
    </row>
    <row r="196" spans="1:16" x14ac:dyDescent="0.2">
      <c r="G196" s="15"/>
    </row>
    <row r="197" spans="1:16" x14ac:dyDescent="0.2">
      <c r="G197" s="15"/>
    </row>
    <row r="198" spans="1:16" x14ac:dyDescent="0.2">
      <c r="G198" s="15"/>
    </row>
    <row r="199" spans="1:16" x14ac:dyDescent="0.2">
      <c r="G199" s="15"/>
    </row>
    <row r="200" spans="1:16" x14ac:dyDescent="0.2">
      <c r="G200" s="15"/>
    </row>
    <row r="201" spans="1:16" x14ac:dyDescent="0.2">
      <c r="G201" s="15"/>
    </row>
    <row r="202" spans="1:16" x14ac:dyDescent="0.2">
      <c r="G202" s="15"/>
    </row>
    <row r="203" spans="1:16" x14ac:dyDescent="0.2">
      <c r="G203" s="15"/>
    </row>
    <row r="204" spans="1:16" x14ac:dyDescent="0.2">
      <c r="G204" s="15"/>
    </row>
    <row r="205" spans="1:16" x14ac:dyDescent="0.2">
      <c r="G205" s="15"/>
    </row>
    <row r="206" spans="1:16" x14ac:dyDescent="0.2">
      <c r="G206" s="15"/>
    </row>
    <row r="207" spans="1:16" x14ac:dyDescent="0.2">
      <c r="G207" s="15"/>
    </row>
    <row r="208" spans="1:16" x14ac:dyDescent="0.2">
      <c r="G208" s="15"/>
    </row>
    <row r="209" spans="7:7" x14ac:dyDescent="0.2">
      <c r="G209" s="15"/>
    </row>
    <row r="210" spans="7:7" x14ac:dyDescent="0.2">
      <c r="G210" s="15"/>
    </row>
    <row r="211" spans="7:7" x14ac:dyDescent="0.2">
      <c r="G211" s="15"/>
    </row>
    <row r="212" spans="7:7" x14ac:dyDescent="0.2">
      <c r="G212" s="15"/>
    </row>
    <row r="213" spans="7:7" x14ac:dyDescent="0.2">
      <c r="G213" s="15"/>
    </row>
    <row r="214" spans="7:7" x14ac:dyDescent="0.2">
      <c r="G214" s="15"/>
    </row>
    <row r="215" spans="7:7" x14ac:dyDescent="0.2">
      <c r="G215" s="15"/>
    </row>
    <row r="216" spans="7:7" x14ac:dyDescent="0.2">
      <c r="G216" s="15"/>
    </row>
    <row r="217" spans="7:7" x14ac:dyDescent="0.2">
      <c r="G217" s="15"/>
    </row>
    <row r="218" spans="7:7" x14ac:dyDescent="0.2">
      <c r="G218" s="15"/>
    </row>
    <row r="219" spans="7:7" x14ac:dyDescent="0.2">
      <c r="G219" s="15"/>
    </row>
    <row r="220" spans="7:7" x14ac:dyDescent="0.2">
      <c r="G220" s="15"/>
    </row>
    <row r="221" spans="7:7" x14ac:dyDescent="0.2">
      <c r="G221" s="15"/>
    </row>
    <row r="222" spans="7:7" x14ac:dyDescent="0.2">
      <c r="G222" s="15"/>
    </row>
    <row r="223" spans="7:7" x14ac:dyDescent="0.2">
      <c r="G223" s="15"/>
    </row>
    <row r="224" spans="7:7" x14ac:dyDescent="0.2">
      <c r="G224" s="15"/>
    </row>
    <row r="225" spans="7:7" x14ac:dyDescent="0.2">
      <c r="G225" s="15"/>
    </row>
    <row r="226" spans="7:7" x14ac:dyDescent="0.2">
      <c r="G226" s="15"/>
    </row>
    <row r="227" spans="7:7" x14ac:dyDescent="0.2">
      <c r="G227" s="15"/>
    </row>
    <row r="228" spans="7:7" x14ac:dyDescent="0.2">
      <c r="G228" s="15"/>
    </row>
    <row r="229" spans="7:7" x14ac:dyDescent="0.2">
      <c r="G229" s="15"/>
    </row>
    <row r="230" spans="7:7" x14ac:dyDescent="0.2">
      <c r="G230" s="15"/>
    </row>
    <row r="231" spans="7:7" x14ac:dyDescent="0.2">
      <c r="G231" s="15"/>
    </row>
    <row r="232" spans="7:7" x14ac:dyDescent="0.2">
      <c r="G232" s="15"/>
    </row>
    <row r="233" spans="7:7" x14ac:dyDescent="0.2">
      <c r="G233" s="15"/>
    </row>
    <row r="234" spans="7:7" x14ac:dyDescent="0.2">
      <c r="G234" s="15"/>
    </row>
    <row r="235" spans="7:7" x14ac:dyDescent="0.2">
      <c r="G235" s="15"/>
    </row>
    <row r="236" spans="7:7" x14ac:dyDescent="0.2">
      <c r="G236" s="15"/>
    </row>
    <row r="237" spans="7:7" x14ac:dyDescent="0.2">
      <c r="G237" s="15"/>
    </row>
    <row r="238" spans="7:7" x14ac:dyDescent="0.2">
      <c r="G238" s="15"/>
    </row>
    <row r="239" spans="7:7" x14ac:dyDescent="0.2">
      <c r="G239" s="15"/>
    </row>
    <row r="240" spans="7:7" x14ac:dyDescent="0.2">
      <c r="G240" s="15"/>
    </row>
    <row r="241" spans="7:7" x14ac:dyDescent="0.2">
      <c r="G241" s="15"/>
    </row>
    <row r="242" spans="7:7" x14ac:dyDescent="0.2">
      <c r="G242" s="15"/>
    </row>
    <row r="243" spans="7:7" x14ac:dyDescent="0.2">
      <c r="G243" s="15"/>
    </row>
    <row r="244" spans="7:7" x14ac:dyDescent="0.2">
      <c r="G244" s="15"/>
    </row>
    <row r="245" spans="7:7" x14ac:dyDescent="0.2">
      <c r="G245" s="15"/>
    </row>
    <row r="246" spans="7:7" x14ac:dyDescent="0.2">
      <c r="G246" s="15"/>
    </row>
    <row r="247" spans="7:7" x14ac:dyDescent="0.2">
      <c r="G247" s="15"/>
    </row>
    <row r="248" spans="7:7" x14ac:dyDescent="0.2">
      <c r="G248" s="15"/>
    </row>
    <row r="249" spans="7:7" x14ac:dyDescent="0.2">
      <c r="G249" s="15"/>
    </row>
    <row r="250" spans="7:7" x14ac:dyDescent="0.2">
      <c r="G250" s="15"/>
    </row>
    <row r="251" spans="7:7" x14ac:dyDescent="0.2">
      <c r="G251" s="15"/>
    </row>
    <row r="252" spans="7:7" x14ac:dyDescent="0.2">
      <c r="G252" s="15"/>
    </row>
    <row r="253" spans="7:7" x14ac:dyDescent="0.2">
      <c r="G253" s="15"/>
    </row>
    <row r="254" spans="7:7" x14ac:dyDescent="0.2">
      <c r="G254" s="15"/>
    </row>
    <row r="255" spans="7:7" x14ac:dyDescent="0.2">
      <c r="G255" s="15"/>
    </row>
    <row r="256" spans="7:7" x14ac:dyDescent="0.2">
      <c r="G256" s="15"/>
    </row>
    <row r="257" spans="7:7" x14ac:dyDescent="0.2">
      <c r="G257" s="15"/>
    </row>
    <row r="258" spans="7:7" x14ac:dyDescent="0.2">
      <c r="G258" s="15"/>
    </row>
    <row r="259" spans="7:7" x14ac:dyDescent="0.2">
      <c r="G259" s="15"/>
    </row>
    <row r="260" spans="7:7" x14ac:dyDescent="0.2">
      <c r="G260" s="15"/>
    </row>
    <row r="261" spans="7:7" x14ac:dyDescent="0.2">
      <c r="G261" s="15"/>
    </row>
    <row r="262" spans="7:7" x14ac:dyDescent="0.2">
      <c r="G262" s="15"/>
    </row>
    <row r="263" spans="7:7" x14ac:dyDescent="0.2">
      <c r="G263" s="15"/>
    </row>
    <row r="264" spans="7:7" x14ac:dyDescent="0.2">
      <c r="G264" s="15"/>
    </row>
    <row r="265" spans="7:7" x14ac:dyDescent="0.2">
      <c r="G265" s="15"/>
    </row>
    <row r="266" spans="7:7" x14ac:dyDescent="0.2">
      <c r="G266" s="15"/>
    </row>
    <row r="267" spans="7:7" x14ac:dyDescent="0.2">
      <c r="G267" s="15"/>
    </row>
    <row r="268" spans="7:7" x14ac:dyDescent="0.2">
      <c r="G268" s="15"/>
    </row>
    <row r="269" spans="7:7" x14ac:dyDescent="0.2">
      <c r="G269" s="15"/>
    </row>
    <row r="270" spans="7:7" x14ac:dyDescent="0.2">
      <c r="G270" s="15"/>
    </row>
    <row r="271" spans="7:7" x14ac:dyDescent="0.2">
      <c r="G271" s="15"/>
    </row>
    <row r="272" spans="7:7" x14ac:dyDescent="0.2">
      <c r="G272" s="15"/>
    </row>
    <row r="273" spans="7:7" x14ac:dyDescent="0.2">
      <c r="G273" s="15"/>
    </row>
    <row r="274" spans="7:7" x14ac:dyDescent="0.2">
      <c r="G274" s="15"/>
    </row>
    <row r="275" spans="7:7" x14ac:dyDescent="0.2">
      <c r="G275" s="15"/>
    </row>
    <row r="276" spans="7:7" x14ac:dyDescent="0.2">
      <c r="G276" s="15"/>
    </row>
    <row r="277" spans="7:7" x14ac:dyDescent="0.2">
      <c r="G277" s="15"/>
    </row>
    <row r="278" spans="7:7" x14ac:dyDescent="0.2">
      <c r="G278" s="15"/>
    </row>
    <row r="279" spans="7:7" x14ac:dyDescent="0.2">
      <c r="G279" s="15"/>
    </row>
    <row r="280" spans="7:7" x14ac:dyDescent="0.2">
      <c r="G280" s="15"/>
    </row>
    <row r="281" spans="7:7" x14ac:dyDescent="0.2">
      <c r="G281" s="15"/>
    </row>
    <row r="282" spans="7:7" x14ac:dyDescent="0.2">
      <c r="G282" s="15"/>
    </row>
    <row r="283" spans="7:7" x14ac:dyDescent="0.2">
      <c r="G283" s="15"/>
    </row>
    <row r="284" spans="7:7" x14ac:dyDescent="0.2">
      <c r="G284" s="15"/>
    </row>
    <row r="285" spans="7:7" x14ac:dyDescent="0.2">
      <c r="G285" s="15"/>
    </row>
    <row r="286" spans="7:7" x14ac:dyDescent="0.2">
      <c r="G286" s="15"/>
    </row>
    <row r="287" spans="7:7" x14ac:dyDescent="0.2">
      <c r="G287" s="15"/>
    </row>
    <row r="288" spans="7:7" x14ac:dyDescent="0.2">
      <c r="G288" s="15"/>
    </row>
    <row r="289" spans="7:7" x14ac:dyDescent="0.2">
      <c r="G289" s="15"/>
    </row>
    <row r="290" spans="7:7" x14ac:dyDescent="0.2">
      <c r="G290" s="15"/>
    </row>
    <row r="291" spans="7:7" x14ac:dyDescent="0.2">
      <c r="G291" s="15"/>
    </row>
    <row r="292" spans="7:7" x14ac:dyDescent="0.2">
      <c r="G292" s="15"/>
    </row>
    <row r="293" spans="7:7" x14ac:dyDescent="0.2">
      <c r="G293" s="15"/>
    </row>
    <row r="294" spans="7:7" x14ac:dyDescent="0.2">
      <c r="G294" s="15"/>
    </row>
    <row r="295" spans="7:7" x14ac:dyDescent="0.2">
      <c r="G295" s="15"/>
    </row>
    <row r="296" spans="7:7" x14ac:dyDescent="0.2">
      <c r="G296" s="15"/>
    </row>
    <row r="297" spans="7:7" x14ac:dyDescent="0.2">
      <c r="G297" s="15"/>
    </row>
    <row r="298" spans="7:7" x14ac:dyDescent="0.2">
      <c r="G298" s="15"/>
    </row>
    <row r="299" spans="7:7" x14ac:dyDescent="0.2">
      <c r="G299" s="15"/>
    </row>
    <row r="300" spans="7:7" x14ac:dyDescent="0.2">
      <c r="G300" s="15"/>
    </row>
    <row r="301" spans="7:7" x14ac:dyDescent="0.2">
      <c r="G301" s="15"/>
    </row>
    <row r="302" spans="7:7" x14ac:dyDescent="0.2">
      <c r="G302" s="15"/>
    </row>
    <row r="303" spans="7:7" x14ac:dyDescent="0.2">
      <c r="G303" s="15"/>
    </row>
    <row r="304" spans="7:7" x14ac:dyDescent="0.2">
      <c r="G304" s="15"/>
    </row>
    <row r="305" spans="7:7" x14ac:dyDescent="0.2">
      <c r="G305" s="15"/>
    </row>
    <row r="306" spans="7:7" x14ac:dyDescent="0.2">
      <c r="G306" s="15"/>
    </row>
    <row r="307" spans="7:7" x14ac:dyDescent="0.2">
      <c r="G307" s="15"/>
    </row>
    <row r="308" spans="7:7" x14ac:dyDescent="0.2">
      <c r="G308" s="15"/>
    </row>
    <row r="309" spans="7:7" x14ac:dyDescent="0.2">
      <c r="G309" s="15"/>
    </row>
    <row r="310" spans="7:7" x14ac:dyDescent="0.2">
      <c r="G310" s="15"/>
    </row>
    <row r="311" spans="7:7" x14ac:dyDescent="0.2">
      <c r="G311" s="15"/>
    </row>
    <row r="312" spans="7:7" x14ac:dyDescent="0.2">
      <c r="G312" s="15"/>
    </row>
    <row r="313" spans="7:7" x14ac:dyDescent="0.2">
      <c r="G313" s="15"/>
    </row>
    <row r="314" spans="7:7" x14ac:dyDescent="0.2">
      <c r="G314" s="15"/>
    </row>
    <row r="315" spans="7:7" x14ac:dyDescent="0.2">
      <c r="G315" s="15"/>
    </row>
    <row r="316" spans="7:7" x14ac:dyDescent="0.2">
      <c r="G316" s="15"/>
    </row>
    <row r="317" spans="7:7" x14ac:dyDescent="0.2">
      <c r="G317" s="15"/>
    </row>
    <row r="318" spans="7:7" x14ac:dyDescent="0.2">
      <c r="G318" s="15"/>
    </row>
    <row r="319" spans="7:7" x14ac:dyDescent="0.2">
      <c r="G319" s="15"/>
    </row>
    <row r="320" spans="7:7" x14ac:dyDescent="0.2">
      <c r="G320" s="15"/>
    </row>
    <row r="321" spans="7:7" x14ac:dyDescent="0.2">
      <c r="G321" s="15"/>
    </row>
    <row r="322" spans="7:7" x14ac:dyDescent="0.2">
      <c r="G322" s="15"/>
    </row>
    <row r="323" spans="7:7" x14ac:dyDescent="0.2">
      <c r="G323" s="15"/>
    </row>
    <row r="324" spans="7:7" x14ac:dyDescent="0.2">
      <c r="G324" s="15"/>
    </row>
    <row r="325" spans="7:7" x14ac:dyDescent="0.2">
      <c r="G325" s="15"/>
    </row>
    <row r="326" spans="7:7" x14ac:dyDescent="0.2">
      <c r="G326" s="15"/>
    </row>
    <row r="327" spans="7:7" x14ac:dyDescent="0.2">
      <c r="G327" s="15"/>
    </row>
    <row r="328" spans="7:7" x14ac:dyDescent="0.2">
      <c r="G328" s="15"/>
    </row>
    <row r="329" spans="7:7" x14ac:dyDescent="0.2">
      <c r="G329" s="15"/>
    </row>
    <row r="330" spans="7:7" x14ac:dyDescent="0.2">
      <c r="G330" s="15"/>
    </row>
    <row r="331" spans="7:7" x14ac:dyDescent="0.2">
      <c r="G331" s="15"/>
    </row>
    <row r="332" spans="7:7" x14ac:dyDescent="0.2">
      <c r="G332" s="15"/>
    </row>
    <row r="333" spans="7:7" x14ac:dyDescent="0.2">
      <c r="G333" s="15"/>
    </row>
    <row r="334" spans="7:7" x14ac:dyDescent="0.2">
      <c r="G334" s="15"/>
    </row>
    <row r="335" spans="7:7" x14ac:dyDescent="0.2">
      <c r="G335" s="15"/>
    </row>
    <row r="336" spans="7:7" x14ac:dyDescent="0.2">
      <c r="G336" s="15"/>
    </row>
    <row r="337" spans="7:7" x14ac:dyDescent="0.2">
      <c r="G337" s="15"/>
    </row>
    <row r="338" spans="7:7" x14ac:dyDescent="0.2">
      <c r="G338" s="15"/>
    </row>
    <row r="339" spans="7:7" x14ac:dyDescent="0.2">
      <c r="G339" s="15"/>
    </row>
    <row r="340" spans="7:7" x14ac:dyDescent="0.2">
      <c r="G340" s="15"/>
    </row>
    <row r="341" spans="7:7" x14ac:dyDescent="0.2">
      <c r="G341" s="15"/>
    </row>
    <row r="342" spans="7:7" x14ac:dyDescent="0.2">
      <c r="G342" s="15"/>
    </row>
    <row r="343" spans="7:7" x14ac:dyDescent="0.2">
      <c r="G343" s="15"/>
    </row>
    <row r="344" spans="7:7" x14ac:dyDescent="0.2">
      <c r="G344" s="15"/>
    </row>
    <row r="345" spans="7:7" x14ac:dyDescent="0.2">
      <c r="G345" s="15"/>
    </row>
    <row r="346" spans="7:7" x14ac:dyDescent="0.2">
      <c r="G346" s="15"/>
    </row>
    <row r="347" spans="7:7" x14ac:dyDescent="0.2">
      <c r="G347" s="15"/>
    </row>
    <row r="348" spans="7:7" x14ac:dyDescent="0.2">
      <c r="G348" s="15"/>
    </row>
    <row r="349" spans="7:7" x14ac:dyDescent="0.2">
      <c r="G349" s="15"/>
    </row>
    <row r="350" spans="7:7" x14ac:dyDescent="0.2">
      <c r="G350" s="15"/>
    </row>
    <row r="351" spans="7:7" x14ac:dyDescent="0.2">
      <c r="G351" s="15"/>
    </row>
    <row r="352" spans="7:7" x14ac:dyDescent="0.2">
      <c r="G352" s="15"/>
    </row>
    <row r="353" spans="7:7" x14ac:dyDescent="0.2">
      <c r="G353" s="15"/>
    </row>
    <row r="354" spans="7:7" x14ac:dyDescent="0.2">
      <c r="G354" s="15"/>
    </row>
    <row r="355" spans="7:7" x14ac:dyDescent="0.2">
      <c r="G355" s="15"/>
    </row>
    <row r="356" spans="7:7" x14ac:dyDescent="0.2">
      <c r="G356" s="15"/>
    </row>
    <row r="357" spans="7:7" x14ac:dyDescent="0.2">
      <c r="G357" s="15"/>
    </row>
    <row r="358" spans="7:7" x14ac:dyDescent="0.2">
      <c r="G358" s="15"/>
    </row>
    <row r="359" spans="7:7" x14ac:dyDescent="0.2">
      <c r="G359" s="15"/>
    </row>
    <row r="360" spans="7:7" x14ac:dyDescent="0.2">
      <c r="G360" s="15"/>
    </row>
    <row r="361" spans="7:7" x14ac:dyDescent="0.2">
      <c r="G361" s="15"/>
    </row>
    <row r="362" spans="7:7" x14ac:dyDescent="0.2">
      <c r="G362" s="15"/>
    </row>
    <row r="363" spans="7:7" x14ac:dyDescent="0.2">
      <c r="G363" s="15"/>
    </row>
    <row r="364" spans="7:7" x14ac:dyDescent="0.2">
      <c r="G364" s="15"/>
    </row>
    <row r="365" spans="7:7" x14ac:dyDescent="0.2">
      <c r="G365" s="15"/>
    </row>
    <row r="366" spans="7:7" x14ac:dyDescent="0.2">
      <c r="G366" s="15"/>
    </row>
    <row r="367" spans="7:7" x14ac:dyDescent="0.2">
      <c r="G367" s="15"/>
    </row>
    <row r="368" spans="7:7" x14ac:dyDescent="0.2">
      <c r="G368" s="15"/>
    </row>
    <row r="369" spans="7:7" x14ac:dyDescent="0.2">
      <c r="G369" s="15"/>
    </row>
    <row r="370" spans="7:7" x14ac:dyDescent="0.2">
      <c r="G370" s="15"/>
    </row>
    <row r="371" spans="7:7" x14ac:dyDescent="0.2">
      <c r="G371" s="15"/>
    </row>
    <row r="372" spans="7:7" x14ac:dyDescent="0.2">
      <c r="G372" s="15"/>
    </row>
    <row r="373" spans="7:7" x14ac:dyDescent="0.2">
      <c r="G373" s="15"/>
    </row>
    <row r="374" spans="7:7" x14ac:dyDescent="0.2">
      <c r="G374" s="15"/>
    </row>
    <row r="375" spans="7:7" x14ac:dyDescent="0.2">
      <c r="G375" s="15"/>
    </row>
    <row r="376" spans="7:7" x14ac:dyDescent="0.2">
      <c r="G376" s="15"/>
    </row>
    <row r="377" spans="7:7" x14ac:dyDescent="0.2">
      <c r="G377" s="15"/>
    </row>
    <row r="378" spans="7:7" x14ac:dyDescent="0.2">
      <c r="G378" s="15"/>
    </row>
    <row r="379" spans="7:7" x14ac:dyDescent="0.2">
      <c r="G379" s="15"/>
    </row>
    <row r="380" spans="7:7" x14ac:dyDescent="0.2">
      <c r="G380" s="15"/>
    </row>
    <row r="381" spans="7:7" x14ac:dyDescent="0.2">
      <c r="G381" s="15"/>
    </row>
    <row r="382" spans="7:7" x14ac:dyDescent="0.2">
      <c r="G382" s="15"/>
    </row>
    <row r="383" spans="7:7" x14ac:dyDescent="0.2">
      <c r="G383" s="15"/>
    </row>
    <row r="384" spans="7:7" x14ac:dyDescent="0.2">
      <c r="G384" s="15"/>
    </row>
    <row r="385" spans="7:7" x14ac:dyDescent="0.2">
      <c r="G385" s="15"/>
    </row>
    <row r="386" spans="7:7" x14ac:dyDescent="0.2">
      <c r="G386" s="15"/>
    </row>
    <row r="387" spans="7:7" x14ac:dyDescent="0.2">
      <c r="G387" s="15"/>
    </row>
    <row r="388" spans="7:7" x14ac:dyDescent="0.2">
      <c r="G388" s="15"/>
    </row>
    <row r="389" spans="7:7" x14ac:dyDescent="0.2">
      <c r="G389" s="15"/>
    </row>
    <row r="390" spans="7:7" x14ac:dyDescent="0.2">
      <c r="G390" s="15"/>
    </row>
    <row r="391" spans="7:7" x14ac:dyDescent="0.2">
      <c r="G391" s="15"/>
    </row>
    <row r="392" spans="7:7" x14ac:dyDescent="0.2">
      <c r="G392" s="15"/>
    </row>
    <row r="393" spans="7:7" x14ac:dyDescent="0.2">
      <c r="G393" s="15"/>
    </row>
    <row r="394" spans="7:7" x14ac:dyDescent="0.2">
      <c r="G394" s="15"/>
    </row>
    <row r="395" spans="7:7" x14ac:dyDescent="0.2">
      <c r="G395" s="15"/>
    </row>
    <row r="396" spans="7:7" x14ac:dyDescent="0.2">
      <c r="G396" s="15"/>
    </row>
    <row r="397" spans="7:7" x14ac:dyDescent="0.2">
      <c r="G397" s="15"/>
    </row>
    <row r="398" spans="7:7" x14ac:dyDescent="0.2">
      <c r="G398" s="15"/>
    </row>
    <row r="399" spans="7:7" x14ac:dyDescent="0.2">
      <c r="G399" s="15"/>
    </row>
    <row r="400" spans="7:7" x14ac:dyDescent="0.2">
      <c r="G400" s="15"/>
    </row>
    <row r="401" spans="7:7" x14ac:dyDescent="0.2">
      <c r="G401" s="15"/>
    </row>
    <row r="402" spans="7:7" x14ac:dyDescent="0.2">
      <c r="G402" s="15"/>
    </row>
    <row r="403" spans="7:7" x14ac:dyDescent="0.2">
      <c r="G403" s="15"/>
    </row>
    <row r="404" spans="7:7" x14ac:dyDescent="0.2">
      <c r="G404" s="15"/>
    </row>
    <row r="405" spans="7:7" x14ac:dyDescent="0.2">
      <c r="G405" s="15"/>
    </row>
    <row r="406" spans="7:7" x14ac:dyDescent="0.2">
      <c r="G406" s="15"/>
    </row>
    <row r="407" spans="7:7" x14ac:dyDescent="0.2">
      <c r="G407" s="15"/>
    </row>
    <row r="408" spans="7:7" x14ac:dyDescent="0.2">
      <c r="G408" s="15"/>
    </row>
    <row r="409" spans="7:7" x14ac:dyDescent="0.2">
      <c r="G409" s="15"/>
    </row>
    <row r="410" spans="7:7" x14ac:dyDescent="0.2">
      <c r="G410" s="15"/>
    </row>
    <row r="411" spans="7:7" x14ac:dyDescent="0.2">
      <c r="G411" s="15"/>
    </row>
    <row r="412" spans="7:7" x14ac:dyDescent="0.2">
      <c r="G412" s="15"/>
    </row>
    <row r="413" spans="7:7" x14ac:dyDescent="0.2">
      <c r="G413" s="15"/>
    </row>
    <row r="414" spans="7:7" x14ac:dyDescent="0.2">
      <c r="G414" s="15"/>
    </row>
    <row r="415" spans="7:7" x14ac:dyDescent="0.2">
      <c r="G415" s="15"/>
    </row>
    <row r="416" spans="7:7" x14ac:dyDescent="0.2">
      <c r="G416" s="15"/>
    </row>
    <row r="417" spans="7:7" x14ac:dyDescent="0.2">
      <c r="G417" s="15"/>
    </row>
    <row r="418" spans="7:7" x14ac:dyDescent="0.2">
      <c r="G418" s="15"/>
    </row>
    <row r="419" spans="7:7" x14ac:dyDescent="0.2">
      <c r="G419" s="15"/>
    </row>
    <row r="420" spans="7:7" x14ac:dyDescent="0.2">
      <c r="G420" s="15"/>
    </row>
    <row r="421" spans="7:7" x14ac:dyDescent="0.2">
      <c r="G421" s="15"/>
    </row>
    <row r="422" spans="7:7" x14ac:dyDescent="0.2">
      <c r="G422" s="15"/>
    </row>
    <row r="423" spans="7:7" x14ac:dyDescent="0.2">
      <c r="G423" s="15"/>
    </row>
    <row r="424" spans="7:7" x14ac:dyDescent="0.2">
      <c r="G424" s="15"/>
    </row>
    <row r="425" spans="7:7" x14ac:dyDescent="0.2">
      <c r="G425" s="15"/>
    </row>
    <row r="426" spans="7:7" x14ac:dyDescent="0.2">
      <c r="G426" s="15"/>
    </row>
    <row r="427" spans="7:7" x14ac:dyDescent="0.2">
      <c r="G427" s="15"/>
    </row>
    <row r="428" spans="7:7" x14ac:dyDescent="0.2">
      <c r="G428" s="15"/>
    </row>
    <row r="429" spans="7:7" x14ac:dyDescent="0.2">
      <c r="G429" s="15"/>
    </row>
    <row r="430" spans="7:7" x14ac:dyDescent="0.2">
      <c r="G430" s="15"/>
    </row>
    <row r="431" spans="7:7" x14ac:dyDescent="0.2">
      <c r="G431" s="15"/>
    </row>
    <row r="432" spans="7:7" x14ac:dyDescent="0.2">
      <c r="G432" s="15"/>
    </row>
    <row r="433" spans="7:7" x14ac:dyDescent="0.2">
      <c r="G433" s="15"/>
    </row>
    <row r="434" spans="7:7" x14ac:dyDescent="0.2">
      <c r="G434" s="15"/>
    </row>
    <row r="435" spans="7:7" x14ac:dyDescent="0.2">
      <c r="G435" s="15"/>
    </row>
    <row r="436" spans="7:7" x14ac:dyDescent="0.2">
      <c r="G436" s="15"/>
    </row>
    <row r="437" spans="7:7" x14ac:dyDescent="0.2">
      <c r="G437" s="15"/>
    </row>
    <row r="438" spans="7:7" x14ac:dyDescent="0.2">
      <c r="G438" s="15"/>
    </row>
    <row r="439" spans="7:7" x14ac:dyDescent="0.2">
      <c r="G439" s="15"/>
    </row>
    <row r="440" spans="7:7" x14ac:dyDescent="0.2">
      <c r="G440" s="15"/>
    </row>
    <row r="441" spans="7:7" x14ac:dyDescent="0.2">
      <c r="G441" s="15"/>
    </row>
    <row r="442" spans="7:7" x14ac:dyDescent="0.2">
      <c r="G442" s="15"/>
    </row>
    <row r="443" spans="7:7" x14ac:dyDescent="0.2">
      <c r="G443" s="15"/>
    </row>
    <row r="444" spans="7:7" x14ac:dyDescent="0.2">
      <c r="G444" s="15"/>
    </row>
    <row r="445" spans="7:7" x14ac:dyDescent="0.2">
      <c r="G445" s="15"/>
    </row>
    <row r="446" spans="7:7" x14ac:dyDescent="0.2">
      <c r="G446" s="15"/>
    </row>
    <row r="447" spans="7:7" x14ac:dyDescent="0.2">
      <c r="G447" s="15"/>
    </row>
    <row r="448" spans="7:7" x14ac:dyDescent="0.2">
      <c r="G448" s="15"/>
    </row>
    <row r="449" spans="7:7" x14ac:dyDescent="0.2">
      <c r="G449" s="15"/>
    </row>
    <row r="450" spans="7:7" x14ac:dyDescent="0.2">
      <c r="G450" s="15"/>
    </row>
    <row r="451" spans="7:7" x14ac:dyDescent="0.2">
      <c r="G451" s="15"/>
    </row>
    <row r="452" spans="7:7" x14ac:dyDescent="0.2">
      <c r="G452" s="15"/>
    </row>
    <row r="453" spans="7:7" x14ac:dyDescent="0.2">
      <c r="G453" s="15"/>
    </row>
    <row r="454" spans="7:7" x14ac:dyDescent="0.2">
      <c r="G454" s="15"/>
    </row>
    <row r="455" spans="7:7" x14ac:dyDescent="0.2">
      <c r="G455" s="15"/>
    </row>
    <row r="456" spans="7:7" x14ac:dyDescent="0.2">
      <c r="G456" s="15"/>
    </row>
    <row r="457" spans="7:7" x14ac:dyDescent="0.2">
      <c r="G457" s="15"/>
    </row>
    <row r="458" spans="7:7" x14ac:dyDescent="0.2">
      <c r="G458" s="15"/>
    </row>
    <row r="459" spans="7:7" x14ac:dyDescent="0.2">
      <c r="G459" s="15"/>
    </row>
    <row r="460" spans="7:7" x14ac:dyDescent="0.2">
      <c r="G460" s="15"/>
    </row>
    <row r="461" spans="7:7" x14ac:dyDescent="0.2">
      <c r="G461" s="15"/>
    </row>
    <row r="462" spans="7:7" x14ac:dyDescent="0.2">
      <c r="G462" s="15"/>
    </row>
    <row r="463" spans="7:7" x14ac:dyDescent="0.2">
      <c r="G463" s="15"/>
    </row>
    <row r="464" spans="7:7" x14ac:dyDescent="0.2">
      <c r="G464" s="15"/>
    </row>
    <row r="465" spans="7:7" x14ac:dyDescent="0.2">
      <c r="G465" s="15"/>
    </row>
    <row r="466" spans="7:7" x14ac:dyDescent="0.2">
      <c r="G466" s="15"/>
    </row>
    <row r="467" spans="7:7" x14ac:dyDescent="0.2">
      <c r="G467" s="15"/>
    </row>
    <row r="468" spans="7:7" x14ac:dyDescent="0.2">
      <c r="G468" s="15"/>
    </row>
    <row r="469" spans="7:7" x14ac:dyDescent="0.2">
      <c r="G469" s="15"/>
    </row>
    <row r="470" spans="7:7" x14ac:dyDescent="0.2">
      <c r="G470" s="15"/>
    </row>
    <row r="471" spans="7:7" x14ac:dyDescent="0.2">
      <c r="G471" s="15"/>
    </row>
    <row r="472" spans="7:7" x14ac:dyDescent="0.2">
      <c r="G472" s="15"/>
    </row>
    <row r="473" spans="7:7" x14ac:dyDescent="0.2">
      <c r="G473" s="15"/>
    </row>
    <row r="474" spans="7:7" x14ac:dyDescent="0.2">
      <c r="G474" s="15"/>
    </row>
    <row r="475" spans="7:7" x14ac:dyDescent="0.2">
      <c r="G475" s="15"/>
    </row>
    <row r="476" spans="7:7" x14ac:dyDescent="0.2">
      <c r="G476" s="15"/>
    </row>
    <row r="477" spans="7:7" x14ac:dyDescent="0.2">
      <c r="G477" s="15"/>
    </row>
    <row r="478" spans="7:7" x14ac:dyDescent="0.2">
      <c r="G478" s="15"/>
    </row>
    <row r="479" spans="7:7" x14ac:dyDescent="0.2">
      <c r="G479" s="15"/>
    </row>
    <row r="480" spans="7:7" x14ac:dyDescent="0.2">
      <c r="G480" s="15"/>
    </row>
    <row r="481" spans="7:7" x14ac:dyDescent="0.2">
      <c r="G481" s="15"/>
    </row>
    <row r="482" spans="7:7" x14ac:dyDescent="0.2">
      <c r="G482" s="15"/>
    </row>
    <row r="483" spans="7:7" x14ac:dyDescent="0.2">
      <c r="G483" s="15"/>
    </row>
    <row r="484" spans="7:7" x14ac:dyDescent="0.2">
      <c r="G484" s="15"/>
    </row>
    <row r="485" spans="7:7" x14ac:dyDescent="0.2">
      <c r="G485" s="15"/>
    </row>
    <row r="486" spans="7:7" x14ac:dyDescent="0.2">
      <c r="G486" s="15"/>
    </row>
    <row r="487" spans="7:7" x14ac:dyDescent="0.2">
      <c r="G487" s="15"/>
    </row>
    <row r="488" spans="7:7" x14ac:dyDescent="0.2">
      <c r="G488" s="15"/>
    </row>
    <row r="489" spans="7:7" x14ac:dyDescent="0.2">
      <c r="G489" s="15"/>
    </row>
    <row r="490" spans="7:7" x14ac:dyDescent="0.2">
      <c r="G490" s="15"/>
    </row>
    <row r="491" spans="7:7" x14ac:dyDescent="0.2">
      <c r="G491" s="15"/>
    </row>
    <row r="492" spans="7:7" x14ac:dyDescent="0.2">
      <c r="G492" s="15"/>
    </row>
    <row r="493" spans="7:7" x14ac:dyDescent="0.2">
      <c r="G493" s="15"/>
    </row>
    <row r="494" spans="7:7" x14ac:dyDescent="0.2">
      <c r="G494" s="15"/>
    </row>
    <row r="495" spans="7:7" x14ac:dyDescent="0.2">
      <c r="G495" s="15"/>
    </row>
    <row r="496" spans="7:7" x14ac:dyDescent="0.2">
      <c r="G496" s="15"/>
    </row>
    <row r="497" spans="7:7" x14ac:dyDescent="0.2">
      <c r="G497" s="15"/>
    </row>
    <row r="498" spans="7:7" x14ac:dyDescent="0.2">
      <c r="G498" s="15"/>
    </row>
    <row r="499" spans="7:7" x14ac:dyDescent="0.2">
      <c r="G499" s="15"/>
    </row>
    <row r="500" spans="7:7" x14ac:dyDescent="0.2">
      <c r="G500" s="15"/>
    </row>
    <row r="501" spans="7:7" x14ac:dyDescent="0.2">
      <c r="G501" s="15"/>
    </row>
    <row r="502" spans="7:7" x14ac:dyDescent="0.2">
      <c r="G502" s="15"/>
    </row>
    <row r="503" spans="7:7" x14ac:dyDescent="0.2">
      <c r="G503" s="15"/>
    </row>
    <row r="504" spans="7:7" x14ac:dyDescent="0.2">
      <c r="G504" s="15"/>
    </row>
    <row r="505" spans="7:7" x14ac:dyDescent="0.2">
      <c r="G505" s="15"/>
    </row>
    <row r="506" spans="7:7" x14ac:dyDescent="0.2">
      <c r="G506" s="15"/>
    </row>
    <row r="507" spans="7:7" x14ac:dyDescent="0.2">
      <c r="G507" s="15"/>
    </row>
    <row r="508" spans="7:7" x14ac:dyDescent="0.2">
      <c r="G508" s="15"/>
    </row>
    <row r="509" spans="7:7" x14ac:dyDescent="0.2">
      <c r="G509" s="15"/>
    </row>
    <row r="510" spans="7:7" x14ac:dyDescent="0.2">
      <c r="G510" s="15"/>
    </row>
    <row r="511" spans="7:7" x14ac:dyDescent="0.2">
      <c r="G511" s="15"/>
    </row>
    <row r="512" spans="7:7" x14ac:dyDescent="0.2">
      <c r="G512" s="15"/>
    </row>
    <row r="513" spans="7:7" x14ac:dyDescent="0.2">
      <c r="G513" s="15"/>
    </row>
    <row r="514" spans="7:7" x14ac:dyDescent="0.2">
      <c r="G514" s="15"/>
    </row>
    <row r="515" spans="7:7" x14ac:dyDescent="0.2">
      <c r="G515" s="15"/>
    </row>
    <row r="516" spans="7:7" x14ac:dyDescent="0.2">
      <c r="G516" s="15"/>
    </row>
    <row r="517" spans="7:7" x14ac:dyDescent="0.2">
      <c r="G517" s="15"/>
    </row>
    <row r="518" spans="7:7" x14ac:dyDescent="0.2">
      <c r="G518" s="15"/>
    </row>
    <row r="519" spans="7:7" x14ac:dyDescent="0.2">
      <c r="G519" s="15"/>
    </row>
    <row r="520" spans="7:7" x14ac:dyDescent="0.2">
      <c r="G520" s="15"/>
    </row>
    <row r="521" spans="7:7" x14ac:dyDescent="0.2">
      <c r="G521" s="15"/>
    </row>
    <row r="522" spans="7:7" x14ac:dyDescent="0.2">
      <c r="G522" s="15"/>
    </row>
    <row r="523" spans="7:7" x14ac:dyDescent="0.2">
      <c r="G523" s="15"/>
    </row>
    <row r="524" spans="7:7" x14ac:dyDescent="0.2">
      <c r="G524" s="15"/>
    </row>
    <row r="525" spans="7:7" x14ac:dyDescent="0.2">
      <c r="G525" s="15"/>
    </row>
    <row r="526" spans="7:7" x14ac:dyDescent="0.2">
      <c r="G526" s="15"/>
    </row>
    <row r="527" spans="7:7" x14ac:dyDescent="0.2">
      <c r="G527" s="15"/>
    </row>
    <row r="528" spans="7:7" x14ac:dyDescent="0.2">
      <c r="G528" s="15"/>
    </row>
    <row r="529" spans="7:7" x14ac:dyDescent="0.2">
      <c r="G529" s="15"/>
    </row>
    <row r="530" spans="7:7" x14ac:dyDescent="0.2">
      <c r="G530" s="15"/>
    </row>
    <row r="531" spans="7:7" x14ac:dyDescent="0.2">
      <c r="G531" s="15"/>
    </row>
    <row r="532" spans="7:7" x14ac:dyDescent="0.2">
      <c r="G532" s="15"/>
    </row>
    <row r="533" spans="7:7" x14ac:dyDescent="0.2">
      <c r="G533" s="15"/>
    </row>
    <row r="534" spans="7:7" x14ac:dyDescent="0.2">
      <c r="G534" s="15"/>
    </row>
    <row r="535" spans="7:7" x14ac:dyDescent="0.2">
      <c r="G535" s="15"/>
    </row>
    <row r="536" spans="7:7" x14ac:dyDescent="0.2">
      <c r="G536" s="15"/>
    </row>
    <row r="537" spans="7:7" x14ac:dyDescent="0.2">
      <c r="G537" s="15"/>
    </row>
    <row r="538" spans="7:7" x14ac:dyDescent="0.2">
      <c r="G538" s="15"/>
    </row>
    <row r="539" spans="7:7" x14ac:dyDescent="0.2">
      <c r="G539" s="15"/>
    </row>
    <row r="540" spans="7:7" x14ac:dyDescent="0.2">
      <c r="G540" s="15"/>
    </row>
    <row r="541" spans="7:7" x14ac:dyDescent="0.2">
      <c r="G541" s="15"/>
    </row>
    <row r="542" spans="7:7" x14ac:dyDescent="0.2">
      <c r="G542" s="15"/>
    </row>
    <row r="543" spans="7:7" x14ac:dyDescent="0.2">
      <c r="G543" s="15"/>
    </row>
    <row r="544" spans="7:7" x14ac:dyDescent="0.2">
      <c r="G544" s="15"/>
    </row>
    <row r="545" spans="7:7" x14ac:dyDescent="0.2">
      <c r="G545" s="15"/>
    </row>
    <row r="546" spans="7:7" x14ac:dyDescent="0.2">
      <c r="G546" s="15"/>
    </row>
    <row r="547" spans="7:7" x14ac:dyDescent="0.2">
      <c r="G547" s="15"/>
    </row>
    <row r="548" spans="7:7" x14ac:dyDescent="0.2">
      <c r="G548" s="15"/>
    </row>
    <row r="549" spans="7:7" x14ac:dyDescent="0.2">
      <c r="G549" s="15"/>
    </row>
    <row r="550" spans="7:7" x14ac:dyDescent="0.2">
      <c r="G550" s="15"/>
    </row>
    <row r="551" spans="7:7" x14ac:dyDescent="0.2">
      <c r="G551" s="15"/>
    </row>
    <row r="552" spans="7:7" x14ac:dyDescent="0.2">
      <c r="G552" s="15"/>
    </row>
    <row r="553" spans="7:7" x14ac:dyDescent="0.2">
      <c r="G553" s="15"/>
    </row>
    <row r="554" spans="7:7" x14ac:dyDescent="0.2">
      <c r="G554" s="15"/>
    </row>
    <row r="555" spans="7:7" x14ac:dyDescent="0.2">
      <c r="G555" s="15"/>
    </row>
    <row r="556" spans="7:7" x14ac:dyDescent="0.2">
      <c r="G556" s="15"/>
    </row>
    <row r="557" spans="7:7" x14ac:dyDescent="0.2">
      <c r="G557" s="15"/>
    </row>
    <row r="558" spans="7:7" x14ac:dyDescent="0.2">
      <c r="G558" s="15"/>
    </row>
    <row r="559" spans="7:7" x14ac:dyDescent="0.2">
      <c r="G559" s="15"/>
    </row>
    <row r="560" spans="7:7" x14ac:dyDescent="0.2">
      <c r="G560" s="15"/>
    </row>
    <row r="561" spans="7:7" x14ac:dyDescent="0.2">
      <c r="G561" s="15"/>
    </row>
    <row r="562" spans="7:7" x14ac:dyDescent="0.2">
      <c r="G562" s="15"/>
    </row>
    <row r="563" spans="7:7" x14ac:dyDescent="0.2">
      <c r="G563" s="15"/>
    </row>
    <row r="564" spans="7:7" x14ac:dyDescent="0.2">
      <c r="G564" s="15"/>
    </row>
    <row r="565" spans="7:7" x14ac:dyDescent="0.2">
      <c r="G565" s="15"/>
    </row>
    <row r="566" spans="7:7" x14ac:dyDescent="0.2">
      <c r="G566" s="15"/>
    </row>
    <row r="567" spans="7:7" x14ac:dyDescent="0.2">
      <c r="G567" s="15"/>
    </row>
    <row r="568" spans="7:7" x14ac:dyDescent="0.2">
      <c r="G568" s="15"/>
    </row>
    <row r="569" spans="7:7" x14ac:dyDescent="0.2">
      <c r="G569" s="15"/>
    </row>
    <row r="570" spans="7:7" x14ac:dyDescent="0.2">
      <c r="G570" s="15"/>
    </row>
    <row r="571" spans="7:7" x14ac:dyDescent="0.2">
      <c r="G571" s="15"/>
    </row>
    <row r="572" spans="7:7" x14ac:dyDescent="0.2">
      <c r="G572" s="15"/>
    </row>
    <row r="573" spans="7:7" x14ac:dyDescent="0.2">
      <c r="G573" s="15"/>
    </row>
    <row r="574" spans="7:7" x14ac:dyDescent="0.2">
      <c r="G574" s="15"/>
    </row>
    <row r="575" spans="7:7" x14ac:dyDescent="0.2">
      <c r="G575" s="15"/>
    </row>
    <row r="576" spans="7:7" x14ac:dyDescent="0.2">
      <c r="G576" s="15"/>
    </row>
    <row r="577" spans="7:7" x14ac:dyDescent="0.2">
      <c r="G577" s="15"/>
    </row>
    <row r="578" spans="7:7" x14ac:dyDescent="0.2">
      <c r="G578" s="15"/>
    </row>
    <row r="579" spans="7:7" x14ac:dyDescent="0.2">
      <c r="G579" s="15"/>
    </row>
    <row r="580" spans="7:7" x14ac:dyDescent="0.2">
      <c r="G580" s="15"/>
    </row>
    <row r="581" spans="7:7" x14ac:dyDescent="0.2">
      <c r="G581" s="15"/>
    </row>
    <row r="582" spans="7:7" x14ac:dyDescent="0.2">
      <c r="G582" s="15"/>
    </row>
    <row r="583" spans="7:7" x14ac:dyDescent="0.2">
      <c r="G583" s="15"/>
    </row>
    <row r="584" spans="7:7" x14ac:dyDescent="0.2">
      <c r="G584" s="15"/>
    </row>
    <row r="585" spans="7:7" x14ac:dyDescent="0.2">
      <c r="G585" s="15"/>
    </row>
    <row r="586" spans="7:7" x14ac:dyDescent="0.2">
      <c r="G586" s="15"/>
    </row>
    <row r="587" spans="7:7" x14ac:dyDescent="0.2">
      <c r="G587" s="15"/>
    </row>
    <row r="588" spans="7:7" x14ac:dyDescent="0.2">
      <c r="G588" s="15"/>
    </row>
    <row r="589" spans="7:7" x14ac:dyDescent="0.2">
      <c r="G589" s="15"/>
    </row>
    <row r="590" spans="7:7" x14ac:dyDescent="0.2">
      <c r="G590" s="15"/>
    </row>
    <row r="591" spans="7:7" x14ac:dyDescent="0.2">
      <c r="G591" s="15"/>
    </row>
    <row r="592" spans="7:7" x14ac:dyDescent="0.2">
      <c r="G592" s="15"/>
    </row>
    <row r="593" spans="7:7" x14ac:dyDescent="0.2">
      <c r="G593" s="15"/>
    </row>
    <row r="594" spans="7:7" x14ac:dyDescent="0.2">
      <c r="G594" s="15"/>
    </row>
    <row r="595" spans="7:7" x14ac:dyDescent="0.2">
      <c r="G595" s="15"/>
    </row>
    <row r="596" spans="7:7" x14ac:dyDescent="0.2">
      <c r="G596" s="15"/>
    </row>
    <row r="597" spans="7:7" x14ac:dyDescent="0.2">
      <c r="G597" s="15"/>
    </row>
    <row r="598" spans="7:7" x14ac:dyDescent="0.2">
      <c r="G598" s="15"/>
    </row>
    <row r="599" spans="7:7" x14ac:dyDescent="0.2">
      <c r="G599" s="15"/>
    </row>
    <row r="600" spans="7:7" x14ac:dyDescent="0.2">
      <c r="G600" s="15"/>
    </row>
    <row r="601" spans="7:7" x14ac:dyDescent="0.2">
      <c r="G601" s="15"/>
    </row>
    <row r="602" spans="7:7" x14ac:dyDescent="0.2">
      <c r="G602" s="15"/>
    </row>
    <row r="603" spans="7:7" x14ac:dyDescent="0.2">
      <c r="G603" s="15"/>
    </row>
    <row r="604" spans="7:7" x14ac:dyDescent="0.2">
      <c r="G604" s="15"/>
    </row>
  </sheetData>
  <sheetProtection password="9858" sheet="1" objects="1" scenarios="1" selectLockedCells="1"/>
  <mergeCells count="17">
    <mergeCell ref="A1:P1"/>
    <mergeCell ref="A2:P2"/>
    <mergeCell ref="A7:F9"/>
    <mergeCell ref="G7:G9"/>
    <mergeCell ref="I7:P7"/>
    <mergeCell ref="I8:I9"/>
    <mergeCell ref="J8:K8"/>
    <mergeCell ref="L8:M8"/>
    <mergeCell ref="N8:O8"/>
    <mergeCell ref="P8:P9"/>
    <mergeCell ref="C107:F107"/>
    <mergeCell ref="D175:F175"/>
    <mergeCell ref="D178:F178"/>
    <mergeCell ref="C61:F61"/>
    <mergeCell ref="C72:F72"/>
    <mergeCell ref="C92:F92"/>
    <mergeCell ref="C97:F97"/>
  </mergeCells>
  <phoneticPr fontId="2" type="noConversion"/>
  <conditionalFormatting sqref="J189:O190 I100:I102 I104:I106 I148:I150 I153:I155 I157:I159 I162:I163 J192:K193 J157:M158 N192:O193 N100:O102 N104:O106 N148:O150 N153:O155 N157:O159 L162:O163 I110:O112 I114:O117 I120:O122 I125:O127 I129:O131 I134:O136 I139:O141 I143:O145 J169:O170 J173:O174 J176:O177 J179:O180 J182:O184 J186:O187 I21:I23 I25:I28 I31:I34 I13:I14 I94:I96 I61 I59 I51 I57 I54 I16:I18 J21:K22 J24:K25 J16:K19 J27:K28 J13:K13 J54:K55 J57:K59 J51:K52 L58:M58 L52:M52 N94:O96 N51:O52 J31:M33 L21:O23 L25:O28 L13:O14 N31:O34 L16:O18 I45:I47 L55:M55 N54:O55 N57:O59 I89:O91 N61:O61 I85:O87 I79:O81 I75:O77 I69:O71 I65:O67 I39:I40 I42:I43 N39:O40 N42:O43 N45:O47">
    <cfRule type="cellIs" priority="1" stopIfTrue="1" operator="between">
      <formula>0</formula>
      <formula>99999999999999900</formula>
    </cfRule>
  </conditionalFormatting>
  <conditionalFormatting sqref="Q10 J14:K14">
    <cfRule type="cellIs" priority="2" stopIfTrue="1" operator="between">
      <formula>1</formula>
      <formula>99999999999999900</formula>
    </cfRule>
  </conditionalFormatting>
  <dataValidations count="5">
    <dataValidation type="decimal" errorStyle="warning" allowBlank="1" showInputMessage="1" showErrorMessage="1" errorTitle="Schedule 38A" error="Invalid Amount_x000a_" sqref="J186:O187 I100:I102 I104:I106 I148:I150 I153:I155 I157:I159 I162:I163 J192:K193 J182:O184 J179:O180 J176:O177 J173:O174 J169:O170 J189:O190 N153:O155 N157:O159 J157:M158 N100:O102 N104:O106 N148:O150 L162:O163 N192:O193 I134:O136 I129:O131 I125:O127 I120:O122 I114:O117 I110:O112 I143:O145 I139:O141 N45:O47 N42:O43 N39:O40 I42:I43 I39:I40 N61:O61 N94:O96 I79:O81 I75:O77 I69:O71 I65:O67 I89:O91 I85:O87 N57:O57 N54:O54 J52:M52 I45:I47 N31:O34 L13:O14 L21:O23 J31:M33 L25:O28 N51:O52 J58:O58 N59:O59 J55:O55 L16:O18 I59:K59 I51:K51 I57:K57 I13:K13 I25:I28 I14 I21:I23 I54:K54 J27:K28 J16:K19 J24:K25 J21:K22 I16:I18 I94:I96 I61 I31:I34">
      <formula1>0</formula1>
      <formula2>99999999999999900</formula2>
    </dataValidation>
    <dataValidation type="decimal" showInputMessage="1" showErrorMessage="1" errorTitle="Schedule 38A" error="Invalid Amount_x000a_" sqref="J186:O187 I100:I102 I104:I106 I148:I150 I153:I155 I157:I159 I162:I163 J192:K193 J182:O184 J179:O180 J176:O177 J173:O174 J169:O170 J189:O190 N153:O155 N157:O159 J157:M158 N100:O102 N104:O106 N148:O150 L162:O163 N192:O193 I134:O136 I129:O131 I125:O127 I120:O122 I114:O117 I110:O112 I143:O145 I139:O141 N45:O47 N42:O43 N39:O40 I42:I43 I39:I40 N61:O61 N94:O96 I79:O81 I75:O77 I69:O71 I65:O67 I89:O91 I85:O87 N57:O57 N54:O54 J52:M52 N31:O34 N51:O52 L21:O23 L14:O14 I13:O13 J31:M33 L25:O28 I45:I47 J58:O58 N59:O59 J55:O55 L16:O18 I59:K59 I51:K51 I57:K57 I25:I28 I14 I21:I23 I54:K54 J27:K28 J16:K19 J24:K25 J21:K22 I16:I18 I94:I96 I61 I31:I34">
      <formula1>0</formula1>
      <formula2>99999999999999900</formula2>
    </dataValidation>
    <dataValidation allowBlank="1" showInputMessage="1" sqref="I160:I161 I97:I99 I103 I151:K152 I146:I147 I191:K191 I164:I167 N146:O147 P192:P194 I128:P128 N191:P191 I132:O133 I123:O124 I118:O119 I107:O109 I137:O138 I113:P113 I142:P142 P182:P184 N160:O161 I188:P188 I175:P175 I178:P178 I181:P181 P157:P174 J146:M146 L161:M161 J160:M160 N97:O99 N103:P103 N151:O152 P104:P112 I194:O194 P129:P141 P143:P155 J164:O168 P176:P177 P179:P180 P114:P127 P186:P187 P189:P190 I156:P156 J147:K147 J34:M38 I171:O172 I82:O84 N92:O93 I41:O41 I44:O44 I29:O30 P25:P52 P79:P87 P69:P77 P61:P67 P57:P59 P54:P55 I60:P60 I68:P68 P89:P102 I72:O74 I62:O64 I78:P78 I56:P56 I53:P53 I10:O12 I24 L19:O20 I48:O50 I15:O15 I88:P88 P10:P23 N35:O38 L24:P24 J20:K20 I19:I20 J23:K23 J26:K26 I92:I93 I35:I38 I185:P185"/>
    <dataValidation type="decimal" errorStyle="warning" allowBlank="1" showInputMessage="1" showErrorMessage="1" errorTitle="Schedule 38A" error="Invalid Amount_x000a_" sqref="Q10">
      <formula1>1</formula1>
      <formula2>99999999999999900</formula2>
    </dataValidation>
    <dataValidation type="decimal" showInputMessage="1" showErrorMessage="1" errorTitle="Schedule 38A" error="Invalid Amount_x000a_" sqref="Q10 J14:K14">
      <formula1>1</formula1>
      <formula2>99999999999999900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26 &amp;"Arial,Regular"&amp;10&amp;U
&amp;"Arial,Bold"&amp;9 Page &amp;P of &amp;N &amp;C&amp;"Arial,Bold"&amp;8 MAXIMUM SAVINGS BANK, INC.  [ 03-070011 ]
 As of: June 30, 2019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24"/>
  <sheetViews>
    <sheetView tabSelected="1" topLeftCell="B1" workbookViewId="0"/>
  </sheetViews>
  <sheetFormatPr defaultRowHeight="12.75" x14ac:dyDescent="0.2"/>
  <cols>
    <col min="1" max="1" width="43.85546875" style="277" hidden="1" customWidth="1"/>
    <col min="2" max="16384" width="9.140625" style="277"/>
  </cols>
  <sheetData>
    <row r="1" spans="1:1" x14ac:dyDescent="0.2">
      <c r="A1" s="276" t="s">
        <v>848</v>
      </c>
    </row>
    <row r="2" spans="1:1" x14ac:dyDescent="0.2">
      <c r="A2" s="276">
        <v>3</v>
      </c>
    </row>
    <row r="3" spans="1:1" x14ac:dyDescent="0.2">
      <c r="A3" s="276">
        <v>70011</v>
      </c>
    </row>
    <row r="4" spans="1:1" x14ac:dyDescent="0.2">
      <c r="A4" s="276">
        <v>8888</v>
      </c>
    </row>
    <row r="5" spans="1:1" x14ac:dyDescent="0.2">
      <c r="A5" s="276">
        <v>5</v>
      </c>
    </row>
    <row r="6" spans="1:1" x14ac:dyDescent="0.2">
      <c r="A6" s="276">
        <v>2019</v>
      </c>
    </row>
    <row r="7" spans="1:1" x14ac:dyDescent="0.2">
      <c r="A7" s="276">
        <v>20190630</v>
      </c>
    </row>
    <row r="8" spans="1:1" x14ac:dyDescent="0.2">
      <c r="A8" s="277" t="s">
        <v>513</v>
      </c>
    </row>
    <row r="9" spans="1:1" x14ac:dyDescent="0.2">
      <c r="A9" s="277" t="s">
        <v>847</v>
      </c>
    </row>
    <row r="10" spans="1:1" x14ac:dyDescent="0.2">
      <c r="A10" s="278">
        <v>1</v>
      </c>
    </row>
    <row r="20" spans="1:1" x14ac:dyDescent="0.2">
      <c r="A20" s="277">
        <v>9</v>
      </c>
    </row>
    <row r="21" spans="1:1" x14ac:dyDescent="0.2">
      <c r="A21" s="277">
        <v>2018</v>
      </c>
    </row>
    <row r="50" spans="1:1" x14ac:dyDescent="0.2">
      <c r="A50" s="277" t="s">
        <v>830</v>
      </c>
    </row>
    <row r="51" spans="1:1" x14ac:dyDescent="0.2">
      <c r="A51" s="277" t="s">
        <v>685</v>
      </c>
    </row>
    <row r="52" spans="1:1" x14ac:dyDescent="0.2">
      <c r="A52" s="277" t="s">
        <v>686</v>
      </c>
    </row>
    <row r="53" spans="1:1" x14ac:dyDescent="0.2">
      <c r="A53" s="277" t="s">
        <v>687</v>
      </c>
    </row>
    <row r="54" spans="1:1" x14ac:dyDescent="0.2">
      <c r="A54" s="277" t="s">
        <v>688</v>
      </c>
    </row>
    <row r="55" spans="1:1" x14ac:dyDescent="0.2">
      <c r="A55" s="277" t="s">
        <v>813</v>
      </c>
    </row>
    <row r="56" spans="1:1" x14ac:dyDescent="0.2">
      <c r="A56" s="277" t="s">
        <v>787</v>
      </c>
    </row>
    <row r="57" spans="1:1" x14ac:dyDescent="0.2">
      <c r="A57" s="277" t="s">
        <v>814</v>
      </c>
    </row>
    <row r="58" spans="1:1" x14ac:dyDescent="0.2">
      <c r="A58" s="277" t="s">
        <v>815</v>
      </c>
    </row>
    <row r="59" spans="1:1" x14ac:dyDescent="0.2">
      <c r="A59" s="277" t="s">
        <v>720</v>
      </c>
    </row>
    <row r="60" spans="1:1" x14ac:dyDescent="0.2">
      <c r="A60" s="277" t="s">
        <v>816</v>
      </c>
    </row>
    <row r="61" spans="1:1" x14ac:dyDescent="0.2">
      <c r="A61" s="277" t="s">
        <v>790</v>
      </c>
    </row>
    <row r="62" spans="1:1" x14ac:dyDescent="0.2">
      <c r="A62" s="277" t="s">
        <v>788</v>
      </c>
    </row>
    <row r="63" spans="1:1" x14ac:dyDescent="0.2">
      <c r="A63" s="277" t="s">
        <v>718</v>
      </c>
    </row>
    <row r="64" spans="1:1" x14ac:dyDescent="0.2">
      <c r="A64" s="277" t="s">
        <v>689</v>
      </c>
    </row>
    <row r="65" spans="1:1" x14ac:dyDescent="0.2">
      <c r="A65" s="277" t="s">
        <v>817</v>
      </c>
    </row>
    <row r="66" spans="1:1" x14ac:dyDescent="0.2">
      <c r="A66" s="277" t="s">
        <v>690</v>
      </c>
    </row>
    <row r="67" spans="1:1" x14ac:dyDescent="0.2">
      <c r="A67" s="277" t="s">
        <v>808</v>
      </c>
    </row>
    <row r="68" spans="1:1" x14ac:dyDescent="0.2">
      <c r="A68" s="277" t="s">
        <v>691</v>
      </c>
    </row>
    <row r="69" spans="1:1" x14ac:dyDescent="0.2">
      <c r="A69" s="277" t="s">
        <v>818</v>
      </c>
    </row>
    <row r="70" spans="1:1" x14ac:dyDescent="0.2">
      <c r="A70" s="277" t="s">
        <v>819</v>
      </c>
    </row>
    <row r="71" spans="1:1" x14ac:dyDescent="0.2">
      <c r="A71" s="277" t="s">
        <v>812</v>
      </c>
    </row>
    <row r="72" spans="1:1" x14ac:dyDescent="0.2">
      <c r="A72" s="277" t="s">
        <v>721</v>
      </c>
    </row>
    <row r="73" spans="1:1" x14ac:dyDescent="0.2">
      <c r="A73" s="277" t="s">
        <v>692</v>
      </c>
    </row>
    <row r="74" spans="1:1" x14ac:dyDescent="0.2">
      <c r="A74" s="277" t="s">
        <v>693</v>
      </c>
    </row>
    <row r="75" spans="1:1" x14ac:dyDescent="0.2">
      <c r="A75" s="277" t="s">
        <v>820</v>
      </c>
    </row>
    <row r="76" spans="1:1" x14ac:dyDescent="0.2">
      <c r="A76" s="277" t="s">
        <v>694</v>
      </c>
    </row>
    <row r="77" spans="1:1" x14ac:dyDescent="0.2">
      <c r="A77" s="277" t="s">
        <v>695</v>
      </c>
    </row>
    <row r="78" spans="1:1" x14ac:dyDescent="0.2">
      <c r="A78" s="277" t="s">
        <v>696</v>
      </c>
    </row>
    <row r="79" spans="1:1" x14ac:dyDescent="0.2">
      <c r="A79" s="277" t="s">
        <v>697</v>
      </c>
    </row>
    <row r="80" spans="1:1" x14ac:dyDescent="0.2">
      <c r="A80" s="277" t="s">
        <v>698</v>
      </c>
    </row>
    <row r="81" spans="1:1" x14ac:dyDescent="0.2">
      <c r="A81" s="277" t="s">
        <v>699</v>
      </c>
    </row>
    <row r="82" spans="1:1" x14ac:dyDescent="0.2">
      <c r="A82" s="277" t="s">
        <v>700</v>
      </c>
    </row>
    <row r="83" spans="1:1" x14ac:dyDescent="0.2">
      <c r="A83" s="277" t="s">
        <v>701</v>
      </c>
    </row>
    <row r="84" spans="1:1" x14ac:dyDescent="0.2">
      <c r="A84" s="277" t="s">
        <v>702</v>
      </c>
    </row>
    <row r="85" spans="1:1" x14ac:dyDescent="0.2">
      <c r="A85" s="277" t="s">
        <v>703</v>
      </c>
    </row>
    <row r="86" spans="1:1" x14ac:dyDescent="0.2">
      <c r="A86" s="277" t="s">
        <v>821</v>
      </c>
    </row>
    <row r="87" spans="1:1" x14ac:dyDescent="0.2">
      <c r="A87" s="277" t="s">
        <v>809</v>
      </c>
    </row>
    <row r="88" spans="1:1" x14ac:dyDescent="0.2">
      <c r="A88" s="277" t="s">
        <v>832</v>
      </c>
    </row>
    <row r="89" spans="1:1" x14ac:dyDescent="0.2">
      <c r="A89" s="277" t="s">
        <v>704</v>
      </c>
    </row>
    <row r="90" spans="1:1" x14ac:dyDescent="0.2">
      <c r="A90" s="277" t="s">
        <v>705</v>
      </c>
    </row>
    <row r="91" spans="1:1" x14ac:dyDescent="0.2">
      <c r="A91" s="277" t="s">
        <v>822</v>
      </c>
    </row>
    <row r="92" spans="1:1" x14ac:dyDescent="0.2">
      <c r="A92" s="277" t="s">
        <v>706</v>
      </c>
    </row>
    <row r="93" spans="1:1" x14ac:dyDescent="0.2">
      <c r="A93" s="277" t="s">
        <v>722</v>
      </c>
    </row>
    <row r="94" spans="1:1" x14ac:dyDescent="0.2">
      <c r="A94" s="277" t="s">
        <v>823</v>
      </c>
    </row>
    <row r="95" spans="1:1" x14ac:dyDescent="0.2">
      <c r="A95" s="277" t="s">
        <v>824</v>
      </c>
    </row>
    <row r="96" spans="1:1" x14ac:dyDescent="0.2">
      <c r="A96" s="277" t="s">
        <v>707</v>
      </c>
    </row>
    <row r="97" spans="1:1" x14ac:dyDescent="0.2">
      <c r="A97" s="277" t="s">
        <v>789</v>
      </c>
    </row>
    <row r="98" spans="1:1" x14ac:dyDescent="0.2">
      <c r="A98" s="277" t="s">
        <v>825</v>
      </c>
    </row>
    <row r="99" spans="1:1" x14ac:dyDescent="0.2">
      <c r="A99" s="277" t="s">
        <v>791</v>
      </c>
    </row>
    <row r="100" spans="1:1" x14ac:dyDescent="0.2">
      <c r="A100" s="277" t="s">
        <v>708</v>
      </c>
    </row>
    <row r="101" spans="1:1" x14ac:dyDescent="0.2">
      <c r="A101" s="277" t="s">
        <v>723</v>
      </c>
    </row>
    <row r="102" spans="1:1" x14ac:dyDescent="0.2">
      <c r="A102" s="277" t="s">
        <v>709</v>
      </c>
    </row>
    <row r="103" spans="1:1" x14ac:dyDescent="0.2">
      <c r="A103" s="277" t="s">
        <v>724</v>
      </c>
    </row>
    <row r="104" spans="1:1" x14ac:dyDescent="0.2">
      <c r="A104" s="277" t="s">
        <v>727</v>
      </c>
    </row>
    <row r="105" spans="1:1" x14ac:dyDescent="0.2">
      <c r="A105" s="277" t="s">
        <v>810</v>
      </c>
    </row>
    <row r="106" spans="1:1" x14ac:dyDescent="0.2">
      <c r="A106" s="277" t="s">
        <v>826</v>
      </c>
    </row>
    <row r="107" spans="1:1" x14ac:dyDescent="0.2">
      <c r="A107" s="277" t="s">
        <v>805</v>
      </c>
    </row>
    <row r="108" spans="1:1" x14ac:dyDescent="0.2">
      <c r="A108" s="277" t="s">
        <v>710</v>
      </c>
    </row>
    <row r="109" spans="1:1" x14ac:dyDescent="0.2">
      <c r="A109" s="277" t="s">
        <v>719</v>
      </c>
    </row>
    <row r="110" spans="1:1" x14ac:dyDescent="0.2">
      <c r="A110" s="277" t="s">
        <v>811</v>
      </c>
    </row>
    <row r="111" spans="1:1" x14ac:dyDescent="0.2">
      <c r="A111" s="277" t="s">
        <v>725</v>
      </c>
    </row>
    <row r="112" spans="1:1" x14ac:dyDescent="0.2">
      <c r="A112" s="277" t="s">
        <v>711</v>
      </c>
    </row>
    <row r="113" spans="1:1" x14ac:dyDescent="0.2">
      <c r="A113" s="277" t="s">
        <v>804</v>
      </c>
    </row>
    <row r="114" spans="1:1" x14ac:dyDescent="0.2">
      <c r="A114" s="277" t="s">
        <v>827</v>
      </c>
    </row>
    <row r="115" spans="1:1" x14ac:dyDescent="0.2">
      <c r="A115" s="277" t="s">
        <v>712</v>
      </c>
    </row>
    <row r="116" spans="1:1" x14ac:dyDescent="0.2">
      <c r="A116" s="277" t="s">
        <v>831</v>
      </c>
    </row>
    <row r="117" spans="1:1" x14ac:dyDescent="0.2">
      <c r="A117" s="277" t="s">
        <v>713</v>
      </c>
    </row>
    <row r="118" spans="1:1" x14ac:dyDescent="0.2">
      <c r="A118" s="277" t="s">
        <v>714</v>
      </c>
    </row>
    <row r="119" spans="1:1" x14ac:dyDescent="0.2">
      <c r="A119" s="277" t="s">
        <v>715</v>
      </c>
    </row>
    <row r="120" spans="1:1" x14ac:dyDescent="0.2">
      <c r="A120" s="277" t="s">
        <v>829</v>
      </c>
    </row>
    <row r="121" spans="1:1" x14ac:dyDescent="0.2">
      <c r="A121" s="277" t="s">
        <v>726</v>
      </c>
    </row>
    <row r="122" spans="1:1" x14ac:dyDescent="0.2">
      <c r="A122" s="277" t="s">
        <v>828</v>
      </c>
    </row>
    <row r="123" spans="1:1" x14ac:dyDescent="0.2">
      <c r="A123" s="277" t="s">
        <v>716</v>
      </c>
    </row>
    <row r="124" spans="1:1" x14ac:dyDescent="0.2">
      <c r="A124" s="277" t="s">
        <v>469</v>
      </c>
    </row>
  </sheetData>
  <sheetProtection password="CF79" sheet="1" objects="1" scenarios="1" selectLockedCells="1"/>
  <phoneticPr fontId="2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49</vt:i4>
      </vt:variant>
    </vt:vector>
  </HeadingPairs>
  <TitlesOfParts>
    <vt:vector size="76" baseType="lpstr">
      <vt:lpstr>6C</vt:lpstr>
      <vt:lpstr>6C1</vt:lpstr>
      <vt:lpstr>6C2</vt:lpstr>
      <vt:lpstr>6C3</vt:lpstr>
      <vt:lpstr>6C4</vt:lpstr>
      <vt:lpstr>7B</vt:lpstr>
      <vt:lpstr>7D</vt:lpstr>
      <vt:lpstr>7D1</vt:lpstr>
      <vt:lpstr>7D2</vt:lpstr>
      <vt:lpstr>7D3</vt:lpstr>
      <vt:lpstr>7D4</vt:lpstr>
      <vt:lpstr>8A</vt:lpstr>
      <vt:lpstr>8C</vt:lpstr>
      <vt:lpstr>8C1</vt:lpstr>
      <vt:lpstr>8C2</vt:lpstr>
      <vt:lpstr>8C3</vt:lpstr>
      <vt:lpstr>8C4</vt:lpstr>
      <vt:lpstr>11E</vt:lpstr>
      <vt:lpstr>11E1</vt:lpstr>
      <vt:lpstr>11E2</vt:lpstr>
      <vt:lpstr>11E3</vt:lpstr>
      <vt:lpstr>11E4</vt:lpstr>
      <vt:lpstr>17A</vt:lpstr>
      <vt:lpstr>17B</vt:lpstr>
      <vt:lpstr>18</vt:lpstr>
      <vt:lpstr>26</vt:lpstr>
      <vt:lpstr>Bank</vt:lpstr>
      <vt:lpstr>'11E'!Print_Area</vt:lpstr>
      <vt:lpstr>'11E1'!Print_Area</vt:lpstr>
      <vt:lpstr>'11E2'!Print_Area</vt:lpstr>
      <vt:lpstr>'11E3'!Print_Area</vt:lpstr>
      <vt:lpstr>'11E4'!Print_Area</vt:lpstr>
      <vt:lpstr>'18'!Print_Area</vt:lpstr>
      <vt:lpstr>'26'!Print_Area</vt:lpstr>
      <vt:lpstr>'6C'!Print_Area</vt:lpstr>
      <vt:lpstr>'6C1'!Print_Area</vt:lpstr>
      <vt:lpstr>'6C2'!Print_Area</vt:lpstr>
      <vt:lpstr>'6C3'!Print_Area</vt:lpstr>
      <vt:lpstr>'6C4'!Print_Area</vt:lpstr>
      <vt:lpstr>'7B'!Print_Area</vt:lpstr>
      <vt:lpstr>'7D'!Print_Area</vt:lpstr>
      <vt:lpstr>'7D1'!Print_Area</vt:lpstr>
      <vt:lpstr>'7D2'!Print_Area</vt:lpstr>
      <vt:lpstr>'7D3'!Print_Area</vt:lpstr>
      <vt:lpstr>'7D4'!Print_Area</vt:lpstr>
      <vt:lpstr>'8A'!Print_Area</vt:lpstr>
      <vt:lpstr>'8C'!Print_Area</vt:lpstr>
      <vt:lpstr>'8C1'!Print_Area</vt:lpstr>
      <vt:lpstr>'8C2'!Print_Area</vt:lpstr>
      <vt:lpstr>'8C3'!Print_Area</vt:lpstr>
      <vt:lpstr>'8C4'!Print_Area</vt:lpstr>
      <vt:lpstr>'11E'!Print_Titles</vt:lpstr>
      <vt:lpstr>'11E1'!Print_Titles</vt:lpstr>
      <vt:lpstr>'11E2'!Print_Titles</vt:lpstr>
      <vt:lpstr>'11E3'!Print_Titles</vt:lpstr>
      <vt:lpstr>'11E4'!Print_Titles</vt:lpstr>
      <vt:lpstr>'17B'!Print_Titles</vt:lpstr>
      <vt:lpstr>'18'!Print_Titles</vt:lpstr>
      <vt:lpstr>'26'!Print_Titles</vt:lpstr>
      <vt:lpstr>'6C'!Print_Titles</vt:lpstr>
      <vt:lpstr>'6C1'!Print_Titles</vt:lpstr>
      <vt:lpstr>'6C2'!Print_Titles</vt:lpstr>
      <vt:lpstr>'6C3'!Print_Titles</vt:lpstr>
      <vt:lpstr>'6C4'!Print_Titles</vt:lpstr>
      <vt:lpstr>'7B'!Print_Titles</vt:lpstr>
      <vt:lpstr>'7D'!Print_Titles</vt:lpstr>
      <vt:lpstr>'7D1'!Print_Titles</vt:lpstr>
      <vt:lpstr>'7D2'!Print_Titles</vt:lpstr>
      <vt:lpstr>'7D3'!Print_Titles</vt:lpstr>
      <vt:lpstr>'7D4'!Print_Titles</vt:lpstr>
      <vt:lpstr>'8A'!Print_Titles</vt:lpstr>
      <vt:lpstr>'8C'!Print_Titles</vt:lpstr>
      <vt:lpstr>'8C1'!Print_Titles</vt:lpstr>
      <vt:lpstr>'8C2'!Print_Titles</vt:lpstr>
      <vt:lpstr>'8C3'!Print_Titles</vt:lpstr>
      <vt:lpstr>'8C4'!Print_Titles</vt:lpstr>
    </vt:vector>
  </TitlesOfParts>
  <Company>Acer Computer Philippines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2010-12-02T07:11:22Z</cp:lastPrinted>
  <dcterms:created xsi:type="dcterms:W3CDTF">2005-11-22T17:21:11Z</dcterms:created>
  <dcterms:modified xsi:type="dcterms:W3CDTF">2019-09-20T05:56:30Z</dcterms:modified>
</cp:coreProperties>
</file>