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M Marquez\Documents\GitHub\ICBS-NRBSL\ERP-ExpressO-Reporting-Package\templates\FS\"/>
    </mc:Choice>
  </mc:AlternateContent>
  <bookViews>
    <workbookView xWindow="0" yWindow="0" windowWidth="20490" windowHeight="7755" activeTab="3"/>
  </bookViews>
  <sheets>
    <sheet name="FS CONTROL" sheetId="5" r:id="rId1"/>
    <sheet name="ICBS-TB-GL-CutOff-Date" sheetId="4" r:id="rId2"/>
    <sheet name="ICBS-TB-GL-Prev-Month" sheetId="6" r:id="rId3"/>
    <sheet name="ICBS-TB-GL-Prev-Year" sheetId="7" r:id="rId4"/>
  </sheets>
  <definedNames>
    <definedName name="_xlnm.Database">#REF!</definedName>
    <definedName name="_xlnm.Print_Area">#N/A</definedName>
    <definedName name="PRINT_AREA_MI">#N/A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5" l="1"/>
  <c r="B3" i="5" l="1"/>
  <c r="M9" i="5"/>
  <c r="M8" i="5"/>
  <c r="M253" i="5" l="1"/>
  <c r="K251" i="5"/>
  <c r="K250" i="5"/>
  <c r="M247" i="5"/>
  <c r="M246" i="5"/>
  <c r="L239" i="5"/>
  <c r="L240" i="5"/>
  <c r="L241" i="5"/>
  <c r="L242" i="5"/>
  <c r="L243" i="5"/>
  <c r="L244" i="5"/>
  <c r="L230" i="5"/>
  <c r="L231" i="5"/>
  <c r="L232" i="5"/>
  <c r="L233" i="5"/>
  <c r="L234" i="5"/>
  <c r="L235" i="5"/>
  <c r="K236" i="5"/>
  <c r="K226" i="5"/>
  <c r="K228" i="5"/>
  <c r="M199" i="5"/>
  <c r="M200" i="5"/>
  <c r="M202" i="5"/>
  <c r="M203" i="5"/>
  <c r="M204" i="5"/>
  <c r="M205" i="5"/>
  <c r="M207" i="5"/>
  <c r="M208" i="5"/>
  <c r="M209" i="5"/>
  <c r="M212" i="5"/>
  <c r="M213" i="5"/>
  <c r="M214" i="5"/>
  <c r="M216" i="5"/>
  <c r="M217" i="5"/>
  <c r="M218" i="5"/>
  <c r="M10" i="5"/>
  <c r="M11" i="5"/>
  <c r="H15" i="5"/>
  <c r="H16" i="5"/>
  <c r="H17" i="5"/>
  <c r="H19" i="5"/>
  <c r="H22" i="5"/>
  <c r="I14" i="5"/>
  <c r="I15" i="5"/>
  <c r="I16" i="5"/>
  <c r="I17" i="5"/>
  <c r="I19" i="5"/>
  <c r="I22" i="5"/>
  <c r="J14" i="5"/>
  <c r="J15" i="5"/>
  <c r="J16" i="5"/>
  <c r="J17" i="5"/>
  <c r="J19" i="5"/>
  <c r="J22" i="5"/>
  <c r="I51" i="5"/>
  <c r="I52" i="5"/>
  <c r="I53" i="5"/>
  <c r="K58" i="5"/>
  <c r="M59" i="5" s="1"/>
  <c r="K79" i="5"/>
  <c r="K80" i="5"/>
  <c r="J74" i="5"/>
  <c r="I74" i="5"/>
  <c r="J75" i="5"/>
  <c r="I75" i="5"/>
  <c r="I76" i="5"/>
  <c r="K76" i="5" s="1"/>
  <c r="M98" i="5"/>
  <c r="M99" i="5"/>
  <c r="M100" i="5"/>
  <c r="M101" i="5"/>
  <c r="K104" i="5"/>
  <c r="K105" i="5"/>
  <c r="K106" i="5"/>
  <c r="K107" i="5"/>
  <c r="K108" i="5"/>
  <c r="K109" i="5"/>
  <c r="K94" i="5"/>
  <c r="J44" i="5"/>
  <c r="I44" i="5"/>
  <c r="J43" i="5"/>
  <c r="I43" i="5"/>
  <c r="I42" i="5"/>
  <c r="J42" i="5"/>
  <c r="I41" i="5"/>
  <c r="J41" i="5"/>
  <c r="I40" i="5"/>
  <c r="J40" i="5"/>
  <c r="K23" i="5"/>
  <c r="K21" i="5"/>
  <c r="K20" i="5"/>
  <c r="K18" i="5"/>
  <c r="I32" i="5"/>
  <c r="K32" i="5" s="1"/>
  <c r="I31" i="5"/>
  <c r="K31" i="5" s="1"/>
  <c r="K75" i="5" l="1"/>
  <c r="K41" i="5"/>
  <c r="K74" i="5"/>
  <c r="M76" i="5" s="1"/>
  <c r="L225" i="5"/>
  <c r="K43" i="5"/>
  <c r="K17" i="5"/>
  <c r="K16" i="5"/>
  <c r="K15" i="5"/>
  <c r="J24" i="5"/>
  <c r="K14" i="5"/>
  <c r="K42" i="5"/>
  <c r="K44" i="5"/>
  <c r="M109" i="5"/>
  <c r="M236" i="5"/>
  <c r="M78" i="5"/>
  <c r="H24" i="5"/>
  <c r="K53" i="5"/>
  <c r="M53" i="5" s="1"/>
  <c r="K22" i="5"/>
  <c r="M221" i="5"/>
  <c r="K19" i="5"/>
  <c r="K40" i="5"/>
  <c r="I24" i="5"/>
  <c r="M244" i="5"/>
  <c r="M112" i="5" l="1"/>
  <c r="K24" i="5"/>
  <c r="K27" i="5" s="1"/>
  <c r="M28" i="5" s="1"/>
  <c r="M69" i="5" s="1"/>
</calcChain>
</file>

<file path=xl/sharedStrings.xml><?xml version="1.0" encoding="utf-8"?>
<sst xmlns="http://schemas.openxmlformats.org/spreadsheetml/2006/main" count="3224" uniqueCount="720">
  <si>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</si>
  <si>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</si>
  <si>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</si>
  <si>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</si>
  <si>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</si>
  <si>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</si>
  <si>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</si>
  <si>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</si>
  <si>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</si>
  <si>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</si>
  <si>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</si>
  <si>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</si>
  <si>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</si>
  <si>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</si>
  <si>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</si>
  <si>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</si>
  <si>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</si>
  <si>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</si>
  <si>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</si>
  <si>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</si>
  <si>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</si>
  <si>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</si>
  <si>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</si>
  <si>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</si>
  <si>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</si>
  <si>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</si>
  <si>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</si>
  <si>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</si>
  <si>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</si>
  <si>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</si>
  <si>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</si>
  <si>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</si>
  <si>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</si>
  <si>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</si>
  <si>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</si>
  <si>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</si>
  <si>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</si>
  <si>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</si>
  <si>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</si>
  <si>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</si>
  <si>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</si>
  <si>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</si>
  <si>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</si>
  <si>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</si>
  <si>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</si>
  <si>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</si>
  <si>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</si>
  <si>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</si>
  <si>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</si>
  <si>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</si>
  <si>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</si>
  <si>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</si>
  <si>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</si>
  <si>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</si>
  <si>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</si>
  <si>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</si>
  <si>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</si>
  <si>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</si>
  <si>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</si>
  <si>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</si>
  <si>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</si>
  <si>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</si>
  <si>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</si>
  <si>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</si>
  <si>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</si>
  <si>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</si>
  <si>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</si>
  <si>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</si>
  <si>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</si>
  <si>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</si>
  <si>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</si>
  <si>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</si>
  <si>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</si>
  <si>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</si>
  <si>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</si>
  <si>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</si>
  <si>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</si>
  <si>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</si>
  <si>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</si>
  <si>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</si>
  <si>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</si>
  <si>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</si>
  <si>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</si>
  <si>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</si>
  <si>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</si>
  <si>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</si>
  <si>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</si>
  <si>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</si>
  <si>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</si>
  <si>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</si>
  <si>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</si>
  <si>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</si>
  <si>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</si>
  <si>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</si>
  <si>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</si>
  <si>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</si>
  <si>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</si>
  <si>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</si>
  <si>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</si>
  <si>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</si>
  <si>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</si>
  <si>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</si>
  <si>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</si>
  <si>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</si>
  <si>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</si>
  <si>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</si>
  <si>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</si>
  <si>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</si>
  <si>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</si>
  <si>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</si>
  <si>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Unrealized Foreign Exchange Gains/Losses</t>
  </si>
  <si>
    <t>Undivided Profits</t>
  </si>
  <si>
    <t>authorized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</si>
  <si>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</si>
  <si>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</si>
  <si>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</si>
  <si>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</si>
  <si>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</si>
  <si>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</si>
  <si>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</si>
  <si>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</si>
  <si>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</si>
  <si>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</si>
  <si>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</si>
  <si>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</si>
  <si>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President and CEO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</si>
  <si>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</si>
  <si>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</si>
  <si>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</si>
  <si>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</si>
  <si>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</si>
  <si>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</si>
  <si>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</si>
  <si>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</si>
  <si>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</si>
  <si>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</si>
  <si>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</si>
  <si>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</si>
  <si>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</si>
  <si>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</si>
  <si>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</si>
  <si>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</si>
  <si>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</si>
  <si>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</si>
  <si>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</si>
  <si>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</si>
  <si>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</si>
  <si>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</si>
  <si>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</si>
  <si>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</si>
  <si>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</si>
  <si>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</si>
  <si>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</si>
  <si>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</si>
  <si>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</si>
  <si>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</si>
  <si>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</si>
  <si>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</si>
  <si>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</si>
  <si>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</si>
  <si>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</si>
  <si>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</si>
  <si>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</si>
  <si>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</si>
  <si>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</si>
  <si>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</si>
  <si>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</si>
  <si>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</si>
  <si>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</si>
  <si>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</si>
  <si>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</si>
  <si>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</si>
  <si>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</si>
  <si>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</si>
  <si>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</si>
  <si>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</si>
  <si>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</si>
  <si>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</si>
  <si>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</si>
  <si>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</si>
  <si>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</si>
  <si>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</si>
  <si>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</si>
  <si>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</si>
  <si>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</si>
  <si>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</si>
  <si>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</si>
  <si>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</si>
  <si>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</si>
  <si>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</si>
  <si>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</si>
  <si>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</si>
  <si>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</si>
  <si>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</si>
  <si>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</si>
  <si>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</si>
  <si>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</si>
  <si>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</si>
  <si>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</si>
  <si>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</si>
  <si>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</si>
  <si>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</si>
  <si>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</si>
  <si>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</si>
  <si>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</si>
  <si>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</si>
  <si>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</si>
  <si>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</si>
  <si>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</si>
  <si>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</si>
  <si>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</si>
  <si>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</si>
  <si>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</si>
  <si>
    <t>INTERBNK-UBS/KBS-GOVT BANKS</t>
  </si>
  <si>
    <t>OTHERS</t>
  </si>
  <si>
    <t>Manager, Accounting Department</t>
  </si>
  <si>
    <t>Renmar Jay Arzanan</t>
  </si>
  <si>
    <t>Interest Expense - BP- Others</t>
  </si>
  <si>
    <t>INCOME TAX EXPENSE</t>
  </si>
  <si>
    <t>Due to the Head Office/Branches/Agencies</t>
  </si>
  <si>
    <t>FEES AND COMMISSION</t>
  </si>
  <si>
    <t xml:space="preserve"> </t>
  </si>
  <si>
    <t>Code</t>
  </si>
  <si>
    <t>Name</t>
  </si>
  <si>
    <t>Debit</t>
  </si>
  <si>
    <t>Credit</t>
  </si>
  <si>
    <t>Ref Date</t>
  </si>
  <si>
    <t>GL1-01</t>
  </si>
  <si>
    <t>CASH ON HAND</t>
  </si>
  <si>
    <t>GL1-02</t>
  </si>
  <si>
    <t>CHECKS AND OTHER CASH ITEMS</t>
  </si>
  <si>
    <t>GL1-03</t>
  </si>
  <si>
    <t>DUE FROM BSP</t>
  </si>
  <si>
    <t>GL1-04</t>
  </si>
  <si>
    <t>DUE FROM OTHER BANKS</t>
  </si>
  <si>
    <t>GL1-08-01-01</t>
  </si>
  <si>
    <t>HTM-DEBT SEC-GOVT</t>
  </si>
  <si>
    <t>GL1-08-98</t>
  </si>
  <si>
    <t>HTM - UNAMORTIZED DISC / PREMIUM</t>
  </si>
  <si>
    <t>GL1-11-03-02-01-01-01-00-01</t>
  </si>
  <si>
    <t>L &amp; R-AGRARIAN REFORMS LOAN - CURRENT</t>
  </si>
  <si>
    <t>GL1-11-03-02-01-01-01-00-02</t>
  </si>
  <si>
    <t>L &amp; R-AGFP LOANS - CURRENT</t>
  </si>
  <si>
    <t>GL1-11-03-02-01-01-02-00-01</t>
  </si>
  <si>
    <t>L &amp; R-AGRARIAN REFORMS LOAN-PD PERFORMING LOAN</t>
  </si>
  <si>
    <t>GL1-11-03-02-01-01-02-00-02</t>
  </si>
  <si>
    <t>L &amp; R-AGFP LOANS-PD PERFORMING LOAN</t>
  </si>
  <si>
    <t>GL1-11-03-02-01-01-04-00-01</t>
  </si>
  <si>
    <t>L &amp; R-AGRARIAN REFORMS LOAN-LITIGATION</t>
  </si>
  <si>
    <t>GL1-11-03-02-01-01-04-00-02</t>
  </si>
  <si>
    <t>L &amp; R-AGFP LOANS-LITIGATION</t>
  </si>
  <si>
    <t>GL1-11-03-02-01-98</t>
  </si>
  <si>
    <t>AGRA/AGRI -AGRARIAN REFORM LOANS-UNAMORTIZED DISC AND DEFERRED CREDITS</t>
  </si>
  <si>
    <t>GL1-11-03-02-01-99</t>
  </si>
  <si>
    <t>AGRA/AGRI -AGRARIAN REFORM LOANS-ALLOWANCE FOR LOSSES</t>
  </si>
  <si>
    <t>GL1-11-03-02-02-01-01</t>
  </si>
  <si>
    <t>AGRA/AGRI -OTHER AGRICULTURAL CREDIT-CURRENT</t>
  </si>
  <si>
    <t>GL1-11-03-02-02-01-02</t>
  </si>
  <si>
    <t>AGRA/AGRI -OTHER AGRICULTURAL CREDIT- PAST DUE - PERFORMING LOAN</t>
  </si>
  <si>
    <t>GL1-11-03-02-02-01-03</t>
  </si>
  <si>
    <t>AGRA/AGRI -OTHER AGRICULTURAL CREDIT-PAST DUE - NON PERFORMING LOAN</t>
  </si>
  <si>
    <t>GL1-11-03-02-02-01-04</t>
  </si>
  <si>
    <t>AGRA/AGRI -OTHER AGRICULTURAL CREDIT-ITEMS IN LITIGATION</t>
  </si>
  <si>
    <t>GL1-11-03-02-02-98</t>
  </si>
  <si>
    <t>AGRA/AGRI -OTHER AGRICULTURAL CREDIT-UNAMORTIZED DISC AND DEFERRED CREDITS</t>
  </si>
  <si>
    <t>GL1-11-03-02-02-99</t>
  </si>
  <si>
    <t>AGRA/AGRI -OTHER AGRICULTURAL CREDIT-ALLOWANCE FOR LOSSES</t>
  </si>
  <si>
    <t>GL1-11-03-03-01-01-01</t>
  </si>
  <si>
    <t>MICROENTRPS -MICROFINANCE- CURRENT</t>
  </si>
  <si>
    <t>GL1-11-03-03-01-01-02</t>
  </si>
  <si>
    <t>MICROENTRPS -MICROFINANCE- PAST DUE - PERFORMING LOAN</t>
  </si>
  <si>
    <t>GL1-11-03-03-01-01-03</t>
  </si>
  <si>
    <t>MICROENTRPS -MICROFINANCE-PAST DUE - NON PERFORMING LOAN</t>
  </si>
  <si>
    <t>GL1-11-03-03-01-01-04</t>
  </si>
  <si>
    <t>MICROENTRPS -MICROFINANCE- ITEMS IN LITIGATION</t>
  </si>
  <si>
    <t>GL1-11-03-03-01-98</t>
  </si>
  <si>
    <t>MICROENTRPS -MICROFINANCE-UNAMORTIZED DISC AND DEFERRED CREDITS</t>
  </si>
  <si>
    <t>GL1-11-03-03-01-99</t>
  </si>
  <si>
    <t>MICROENTRPS -MICROFINANCE-ALLOWANCE FOR LOSSES</t>
  </si>
  <si>
    <t>GL1-11-03-03-02-98</t>
  </si>
  <si>
    <t>MICROENTRPS -OTHER MICROENTRPS -UNAMORTIZED DISC AND DEFERRED CREDITS</t>
  </si>
  <si>
    <t>GL1-11-03-03-02-99</t>
  </si>
  <si>
    <t>MICROENTRPS -OTHER MICROENTRPS -ALLOWANCE FOR LOSSES</t>
  </si>
  <si>
    <t>GL1-11-03-04-01-01-01</t>
  </si>
  <si>
    <t>SME -SMALL SCALE ENTERPRISES- CURRENT</t>
  </si>
  <si>
    <t>GL1-11-03-04-01-01-02</t>
  </si>
  <si>
    <t>SME -SMALL SCALE ENTERPRISES- PAST DUE - PERFORMING LOAN</t>
  </si>
  <si>
    <t>GL1-11-03-04-01-01-03</t>
  </si>
  <si>
    <t>SME -SMALL SCALE ENTERPRISES- PAST DUE - NON PERFORMING LOAN</t>
  </si>
  <si>
    <t>GL1-11-03-04-01-01-04</t>
  </si>
  <si>
    <t>SME -SMALL SCALE ENTERPRISES-ITEMS IN LITIGATION</t>
  </si>
  <si>
    <t>GL1-11-03-04-01-98</t>
  </si>
  <si>
    <t>SME -SMALL SCALE ENTERPRISES-UNAMORTIZED DISC AND DEFERRED CREDITS</t>
  </si>
  <si>
    <t>GL1-11-03-04-01-99</t>
  </si>
  <si>
    <t>SME -SMALL SCALE ENTERPRISES-ALLOWANCE FOR LOSSES</t>
  </si>
  <si>
    <t>GL1-11-03-04-02-01-01</t>
  </si>
  <si>
    <t>SME -MEDIUM SCALE ENTERPRISE- CURRENT</t>
  </si>
  <si>
    <t>GL1-11-03-04-02-01-02</t>
  </si>
  <si>
    <t>SME -MEDIUM SCALE ENTERPRISE- PAST DUE - PERFORMING LOAN</t>
  </si>
  <si>
    <t>GL1-11-03-04-02-01-03</t>
  </si>
  <si>
    <t>SME -MEDIUM SCALE ENTERPRISE-PAST DUE - NON PERFORMING LOAN</t>
  </si>
  <si>
    <t>GL1-11-03-04-02-01-04</t>
  </si>
  <si>
    <t>SME -MEDIUM SCALE ENTERPRISE-ITEMS IN LITIGATION</t>
  </si>
  <si>
    <t>GL1-11-03-04-02-98</t>
  </si>
  <si>
    <t>SME -MEDIUM SCALE ENTERPRISE-UNAMORTIZED DISC AND DEFERRED CREDITS</t>
  </si>
  <si>
    <t>GL1-11-03-04-02-99</t>
  </si>
  <si>
    <t>SME -MEDIUM SCALE ENTERPRISE-ALLOWANCE FOR LOSSES</t>
  </si>
  <si>
    <t>GL1-11-03-06-01-01-01</t>
  </si>
  <si>
    <t xml:space="preserve"> PRIV CORP-FIN-CURRENT</t>
  </si>
  <si>
    <t>GL1-11-03-06-01-01-03</t>
  </si>
  <si>
    <t xml:space="preserve"> PRIV CORP-FIN-PAST DUE - NON PERFORMING LOAN</t>
  </si>
  <si>
    <t>GL1-11-03-06-01-01-04</t>
  </si>
  <si>
    <t xml:space="preserve"> PRIV CORP-FIN-ITEMS IN LITIGATION</t>
  </si>
  <si>
    <t>GL1-11-03-06-01-98</t>
  </si>
  <si>
    <t xml:space="preserve"> PRIV CORP-FIN-UNAMORTIZED DISC AND OTHER DEFERRED CREDITS</t>
  </si>
  <si>
    <t>GL1-11-03-06-01-99</t>
  </si>
  <si>
    <t xml:space="preserve"> PRIV CORP-FIN-ALLOWANCE FOR LOSSES</t>
  </si>
  <si>
    <t>GL1-11-03-06-02-01-01</t>
  </si>
  <si>
    <t xml:space="preserve"> PRIV CORP-NONFIN- CURRENT</t>
  </si>
  <si>
    <t>GL1-11-03-06-02-01-02</t>
  </si>
  <si>
    <t xml:space="preserve"> PRIV CORP-NONFIN- PAST DUE - PERFORMING LOAN</t>
  </si>
  <si>
    <t>GL1-11-03-06-02-01-03</t>
  </si>
  <si>
    <t xml:space="preserve"> PRIV CORP-NONFIN-PAST DUE - NON PERFORMING LOAN</t>
  </si>
  <si>
    <t>GL1-11-03-06-02-98</t>
  </si>
  <si>
    <t xml:space="preserve"> PRIV CORP-NONFIN-UNAMORTIZED DISC AND DEFERRED CREDITS</t>
  </si>
  <si>
    <t>GL1-11-03-06-02-99</t>
  </si>
  <si>
    <t xml:space="preserve"> PRIV CORP-NONFIN-ALLOWANCE FOR LOSSES</t>
  </si>
  <si>
    <t>GL1-11-03-07-01-01</t>
  </si>
  <si>
    <t xml:space="preserve"> HOUSING PURPOSE-CURRENT</t>
  </si>
  <si>
    <t>GL1-11-03-07-01-02</t>
  </si>
  <si>
    <t xml:space="preserve"> HOUSING PURPOSE-PAST DUE - PERFORMING LOAN</t>
  </si>
  <si>
    <t>GL1-11-03-07-01-03</t>
  </si>
  <si>
    <t xml:space="preserve"> HOUSING PURPOSE- PAST DUE - NON PERFORMING LOAN</t>
  </si>
  <si>
    <t>GL1-11-03-07-01-04</t>
  </si>
  <si>
    <t xml:space="preserve"> HOUSING PURPOSE-ITEMS IN LITIGATION</t>
  </si>
  <si>
    <t>GL1-11-03-07-98</t>
  </si>
  <si>
    <t xml:space="preserve"> HOUSING PURPOSE-UNAMORTIZED DISC AND OTHER DEFERRED CREDITS</t>
  </si>
  <si>
    <t>GL1-11-03-07-99</t>
  </si>
  <si>
    <t xml:space="preserve"> HOUSING PURPOSE-ALLOWANCE FOR LOSSES</t>
  </si>
  <si>
    <t>GL1-11-03-08-01-01-01</t>
  </si>
  <si>
    <t xml:space="preserve"> PRIM FOR PERSNAL USE PURP-CREDIT CARD-CURRENT</t>
  </si>
  <si>
    <t>GL1-11-03-08-01-01-02</t>
  </si>
  <si>
    <t xml:space="preserve"> PRIM FOR PERSNAL USE PURP-CREDIT CARD-PAST DUE - PERFORMING LOAN</t>
  </si>
  <si>
    <t>GL1-11-03-08-01-01-03</t>
  </si>
  <si>
    <t xml:space="preserve"> PRIM FOR PERSNAL USE PURP-CREDIT CARD-PAST DUE - NON PERFORMING LOAN</t>
  </si>
  <si>
    <t>GL1-11-03-08-01-01-04</t>
  </si>
  <si>
    <t xml:space="preserve"> PRIM FOR PERSNAL USE PURP-CREDIT CARD-  ITEMS IN LITIGATION</t>
  </si>
  <si>
    <t>GL1-11-03-08-01-98</t>
  </si>
  <si>
    <t xml:space="preserve"> PRIM FOR PERSNAL USE PURP-CREDIT CARD-UNAMORTIZED DISC AND OTHER DEFERRED CREDITS</t>
  </si>
  <si>
    <t>GL1-11-03-08-01-99</t>
  </si>
  <si>
    <t xml:space="preserve"> PRIM FOR PERSNAL USE PURP-CREDIT CARD-ALLOWANCE FOR LOSSES</t>
  </si>
  <si>
    <t>GL1-11-03-08-02-01-01-01</t>
  </si>
  <si>
    <t xml:space="preserve"> PRIM FOR PERSNAL USE PURP-AUTO LOANS- CURRENT</t>
  </si>
  <si>
    <t>GL1-11-03-08-02-01-01-02</t>
  </si>
  <si>
    <t xml:space="preserve"> PRIM FOR PERSNAL USE PURP-AUTO LOANS- PAST DUE - PERFORMING LOAN</t>
  </si>
  <si>
    <t>GL1-11-03-08-02-01-01-03</t>
  </si>
  <si>
    <t xml:space="preserve"> PRIM FOR PERSNAL USE PURP-AUTO LOANS- PAST DUE - NON PERFORMING LOAN</t>
  </si>
  <si>
    <t>GL1-11-03-08-02-01-01-04</t>
  </si>
  <si>
    <t xml:space="preserve"> PRIM FOR PERSNAL USE PURP-AUTO LOANS- ITEMS IN LITIGATION</t>
  </si>
  <si>
    <t>GL1-11-03-08-02-01-98</t>
  </si>
  <si>
    <t xml:space="preserve"> PRIM FOR PERSNAL USE PURP-AUTO LOANS-UNAMORTIZED DISC AND OTHER DEFERRED CREDITS</t>
  </si>
  <si>
    <t>GL1-11-03-08-02-01-99</t>
  </si>
  <si>
    <t xml:space="preserve"> PRIM FOR PERSNAL USE PURP-AUTO LOANS-ALLOWANCE FOR LOSSES</t>
  </si>
  <si>
    <t>GL1-11-03-08-02-02-01-01</t>
  </si>
  <si>
    <t xml:space="preserve"> PRIM FOR PERSNAL USE PURP-MOTORCYCLE LOANS- CURRENT</t>
  </si>
  <si>
    <t>GL1-11-03-08-02-02-01-02</t>
  </si>
  <si>
    <t xml:space="preserve"> PRIM FOR PERSNAL USE PURP-MOTORCYCLE  LOANS- PAST DUE - PERFORMING LOAN</t>
  </si>
  <si>
    <t>GL1-11-03-08-02-02-01-03</t>
  </si>
  <si>
    <t xml:space="preserve"> PRIM FOR PERSNAL USE PURP-MOTORCYCLE LOANS- PAST DUE - NON PERFORMING LOAN</t>
  </si>
  <si>
    <t>GL1-11-03-08-02-02-01-04</t>
  </si>
  <si>
    <t xml:space="preserve"> PRIM FOR PERSNAL USE PURP-MOTORCYCLE LOANS- ITEMS IN LITIGATION</t>
  </si>
  <si>
    <t>GL1-11-03-08-02-02-98</t>
  </si>
  <si>
    <t xml:space="preserve"> PRIM FOR PERSNAL USE PURP-MOTORCYCLE  LOANS-UNAMORTIZED DISC AND OTHER DEFERRED CREDITS</t>
  </si>
  <si>
    <t>GL1-11-03-08-02-02-99</t>
  </si>
  <si>
    <t xml:space="preserve"> PRIM FOR PERSNAL USE PURP -MOTORCYCLE  LOANS-ALLOWANCE FOR LOSSES</t>
  </si>
  <si>
    <t>GL1-11-03-08-03-01-01</t>
  </si>
  <si>
    <t xml:space="preserve"> PRIM FOR PERSNAL USE PURP-SALARYBASED LOANS-CURRENT</t>
  </si>
  <si>
    <t>GL1-11-03-08-03-01-02</t>
  </si>
  <si>
    <t xml:space="preserve"> PRIM FOR PERSNAL USE PURP-SALARYBASED LOANS-PAST DUE - PERFORMING LOAN</t>
  </si>
  <si>
    <t>GL1-11-03-08-03-01-03</t>
  </si>
  <si>
    <t xml:space="preserve"> PRIM FOR PERSNAL USE PURP-SALARYBASED LOANS- PAST DUE - NON PERFORMING LOAN</t>
  </si>
  <si>
    <t>GL1-11-03-08-03-01-04</t>
  </si>
  <si>
    <t xml:space="preserve"> PRIM FOR PERSNAL USE PURP-SALARYBASED LOANS-ITEMS IN LITIGATION</t>
  </si>
  <si>
    <t>GL1-11-03-08-03-98</t>
  </si>
  <si>
    <t xml:space="preserve"> PRIM FOR PERSNAL USE PURP-SALARYBASED LOANS-UNAMORTIZED DISC AND OTHER DEFERRED CREDITS</t>
  </si>
  <si>
    <t>GL1-11-03-08-03-99</t>
  </si>
  <si>
    <t xml:space="preserve"> PRIM FOR PERSNAL USE PURP-SALARYBASED LOANS-ALLOWANCE FOR LOSSES</t>
  </si>
  <si>
    <t>GL1-11-03-08-04-01-01</t>
  </si>
  <si>
    <t xml:space="preserve"> PRIM FOR PERSNAL USE PURP-OTHERS-CURRENT</t>
  </si>
  <si>
    <t>GL1-11-03-08-04-01-02</t>
  </si>
  <si>
    <t xml:space="preserve"> PRIM FOR PERSNAL USE PURP-OTHERS- PAST DUE - PERFORMING LOAN</t>
  </si>
  <si>
    <t>GL1-11-03-08-04-01-03</t>
  </si>
  <si>
    <t xml:space="preserve"> PRIM FOR PERSNAL USE PURP-OTHERS- PAST DUE - NON PERFORMING LOAN</t>
  </si>
  <si>
    <t>GL1-11-03-08-04-01-04</t>
  </si>
  <si>
    <t xml:space="preserve"> PRIM FOR PERSNAL USE PURP-OTHERS- ITEMS IN LITIGATION</t>
  </si>
  <si>
    <t>GL1-11-03-08-04-98</t>
  </si>
  <si>
    <t xml:space="preserve"> PRIM FOR PERSNAL USE PURP-OTHERS-UNAMORTIZED DISC AND OTHER DEFERRED CREDITS</t>
  </si>
  <si>
    <t>GL1-11-03-08-04-99</t>
  </si>
  <si>
    <t xml:space="preserve"> PRIM FOR PERSNAL USE PURP-OTHERS-ALLOWANCE FOR LOSSES</t>
  </si>
  <si>
    <t>GL1-11-03-09-01-01</t>
  </si>
  <si>
    <t xml:space="preserve">  OTHER PURPOSES-CURRENT</t>
  </si>
  <si>
    <t>GL1-11-03-09-01-02</t>
  </si>
  <si>
    <t xml:space="preserve">  OTHER PURPOSES-PAST DUE - PERFORMING LOAN</t>
  </si>
  <si>
    <t>GL1-11-03-09-01-03</t>
  </si>
  <si>
    <t xml:space="preserve">  OTHER PURPOSES-  PAST DUE - NON PERFORMING LOAN</t>
  </si>
  <si>
    <t>GL1-11-03-09-01-04</t>
  </si>
  <si>
    <t xml:space="preserve">  OTHER PURPOSES- ITEMS IN LITIGATION</t>
  </si>
  <si>
    <t>GL1-11-03-09-98</t>
  </si>
  <si>
    <t xml:space="preserve">  OTHER PURPOSES-UNAMORTIZED DISC AND DEFERRED CREDITS</t>
  </si>
  <si>
    <t>GL1-11-03-09-99</t>
  </si>
  <si>
    <t xml:space="preserve">  OTHER PURPOSES-ALLOWANCE FOR LOSSES</t>
  </si>
  <si>
    <t>GL1-11-04-02-02-01-03</t>
  </si>
  <si>
    <t>RESTRUCTURED-AGRA/AGRI -OTHER AGRICULTURAL CREDIT-PAST DUE - NON PERFORMING LOAN</t>
  </si>
  <si>
    <t>GL1-11-04-03-01-01-03</t>
  </si>
  <si>
    <t>RESTRUCTURED-MICROENTRPS -MICROFINANCE-PAST DUE - NON PERFORMING LOAN</t>
  </si>
  <si>
    <t>GL1-11-04-03-01-99</t>
  </si>
  <si>
    <t>RESTRUCTURED-MICROENTRPS -MICROFINANCE-ALLOWANCE FOR LOSSES</t>
  </si>
  <si>
    <t>GL1-11-04-04-01-99</t>
  </si>
  <si>
    <t>RESTRUCTURED-SME -SMALL SCALE ENTERPRISES-ALLOWANCE FOR LOSSES</t>
  </si>
  <si>
    <t>GL1-11-04-04-02-01-03</t>
  </si>
  <si>
    <t>RESTRUCTURED-SME -MEDIUM SCALE ENTERPRISE-PAST DUE - NON PERFORMING LOAN</t>
  </si>
  <si>
    <t>GL1-11-04-08-04-01-03</t>
  </si>
  <si>
    <t>RESTRUCTURED- PRIM FOR PERSNAL USE PURP-OTHERS- PAST DUE - NON PERFORMING LOAN</t>
  </si>
  <si>
    <t>GL1-11-04-09-01-03</t>
  </si>
  <si>
    <t xml:space="preserve"> RESTRUCTURED- OTHER PURPOSES-PAST DUE - NON PERFORMING LOAN</t>
  </si>
  <si>
    <t>GL1-11-04-09-99</t>
  </si>
  <si>
    <t xml:space="preserve"> RESTRUCTURED- OTHER PURPOSES-ALLOWANCE FOR LOSSES</t>
  </si>
  <si>
    <t>GL1-11-99</t>
  </si>
  <si>
    <t xml:space="preserve"> GENERAL LOAN LOSS PROVISION</t>
  </si>
  <si>
    <t>GL1-15-01</t>
  </si>
  <si>
    <t>SALES CONTRACT RECVBLS-PERFORMING</t>
  </si>
  <si>
    <t>GL1-15-02</t>
  </si>
  <si>
    <t>SALES CONTRACT RECVBLS-NON-PERFORMING</t>
  </si>
  <si>
    <t>GL1-15-98</t>
  </si>
  <si>
    <t>SALES CONTRACT RECVBLS-UNAMORTIZED DISC AND OTHER DEFERRED CREDITS</t>
  </si>
  <si>
    <t>GL1-15-99</t>
  </si>
  <si>
    <t>SALES CONTRACT RECVBLS-ALLOWANCE FOR LOSSES</t>
  </si>
  <si>
    <t>GL1-16</t>
  </si>
  <si>
    <t xml:space="preserve">ACCRUED INT INC FROM FIN ASSETS (AII FROM FA) </t>
  </si>
  <si>
    <t>GL1-18-01-01</t>
  </si>
  <si>
    <t>BANK PREM-LAND</t>
  </si>
  <si>
    <t>GL1-18-01-02</t>
  </si>
  <si>
    <t>BANK PREM-BUILDING-BUILDING</t>
  </si>
  <si>
    <t>GL1-18-01-03</t>
  </si>
  <si>
    <t>BANK PREM-FURNITURE AND FIXTURES</t>
  </si>
  <si>
    <t>GL1-18-01-04</t>
  </si>
  <si>
    <t>BANK PREM-INFORMATION TECHNOLOGY(IT) EQUIPMENT</t>
  </si>
  <si>
    <t>GL1-18-01-05</t>
  </si>
  <si>
    <t>BANK PREM-OTHER OFFICE EQUIPMENT</t>
  </si>
  <si>
    <t>GL1-18-01-06</t>
  </si>
  <si>
    <t>BANK PREM-TRANSPORTATION EQUIPMENT</t>
  </si>
  <si>
    <t>GL1-18-01-07</t>
  </si>
  <si>
    <t>BANK PREM-LEASEHOLD RIGHTS AND IMPROVEMENTS</t>
  </si>
  <si>
    <t>GL1-18-02-01</t>
  </si>
  <si>
    <t>BANK PREM-ACCUM DEPRECIATION-LAND</t>
  </si>
  <si>
    <t>GL1-18-02-02</t>
  </si>
  <si>
    <t>BANK PREM-ACCUM DEPRECIATION-BUILDING</t>
  </si>
  <si>
    <t>GL1-18-02-03</t>
  </si>
  <si>
    <t>BANK PREM-ACCUM DEPRECIATION-FURNITURE AND FIXTURES</t>
  </si>
  <si>
    <t>GL1-18-02-04</t>
  </si>
  <si>
    <t>BANK PREM-ACCUM DEPRECIATION-INFO TECH EQUIPMENT</t>
  </si>
  <si>
    <t>GL1-18-02-05</t>
  </si>
  <si>
    <t>BANK PREM-ACCUM DEPRECIATION-OTHER OFFICE EQUIPMENT</t>
  </si>
  <si>
    <t>GL1-18-02-06</t>
  </si>
  <si>
    <t>BANK PREM-ACCUM DEPRECIATION-TRANSPORTATION EQUIPMENT</t>
  </si>
  <si>
    <t>GL1-18-02-07</t>
  </si>
  <si>
    <t>BANK PREM-ACCUM DEPRECIATION-LEASEHOLD RIGHTS AND IMPROVEMENTS</t>
  </si>
  <si>
    <t>GL1-19-01-01</t>
  </si>
  <si>
    <t>REAL  AND OTHER PROPERTIES AQUIRED-ROPA-LAND</t>
  </si>
  <si>
    <t>GL1-19-01-02</t>
  </si>
  <si>
    <t>REAL  AND OTHER PROPERTIES AQUIRED-ROPA-BUILDINGS</t>
  </si>
  <si>
    <t>GL1-19-01-03</t>
  </si>
  <si>
    <t>REAL  AND OTHER PROPERTIES AQUIRED-ROPA-OTHER PROPERTIES ACQUIRED</t>
  </si>
  <si>
    <t>GL1-19-98</t>
  </si>
  <si>
    <t>REAL  AND OTHER PROPERTIES AQUIRED-ROPA-ACCUM DEPRECIATION</t>
  </si>
  <si>
    <t>GL1-19-99</t>
  </si>
  <si>
    <t>REAL  AND OTHER PROPERTIES AQUIRED-ALLOWANCE FOR LOSSES</t>
  </si>
  <si>
    <t>GL1-22-01</t>
  </si>
  <si>
    <t>OTHER INTANGIBLE ASSETS-OTHER INTANGIBLE ASSETS</t>
  </si>
  <si>
    <t>GL1-23</t>
  </si>
  <si>
    <t>DEFERRED TAX ASSET</t>
  </si>
  <si>
    <t>GL1-24-02</t>
  </si>
  <si>
    <t>OTHER ASSETS-SERVICING ASSETS</t>
  </si>
  <si>
    <t>GL1-24-03</t>
  </si>
  <si>
    <t>OTHER ASSETS-ACCOUNTS RECVBL</t>
  </si>
  <si>
    <t>GL1-24-03-01</t>
  </si>
  <si>
    <t>OTHER ASSETS-ACCOUNTS RECVBL-OTHERS</t>
  </si>
  <si>
    <t>GL1-24-03-02</t>
  </si>
  <si>
    <t>OTHER ASSETS-ACCOUNTS RECVBL-CAR PLANS</t>
  </si>
  <si>
    <t>GL1-24-03-03</t>
  </si>
  <si>
    <t>OTHER ASSETS-ACCOUNTS RECVBL-BANK EMPLOYEES AND OFFICERS</t>
  </si>
  <si>
    <t>GL1-24-03-04</t>
  </si>
  <si>
    <t>OTHER ASSETS-ACCOUNTS RECVBL - BRANCHES</t>
  </si>
  <si>
    <t>GL1-24-03-99</t>
  </si>
  <si>
    <t>OTHER ASSETS-ACCOUNTS RECEIVABLE - ALLOWANCE FOR LOSSES</t>
  </si>
  <si>
    <t>GL1-24-09</t>
  </si>
  <si>
    <t>OTHER ASSETS-PREPAID EXPENSES</t>
  </si>
  <si>
    <t>GL1-24-13</t>
  </si>
  <si>
    <t>OTHER ASSETS -OTHERS</t>
  </si>
  <si>
    <t>GL1-25</t>
  </si>
  <si>
    <t>DUE FROM HEAD OFFICE/BRANCHES/AGENCI</t>
  </si>
  <si>
    <t>GL2-03-01-01</t>
  </si>
  <si>
    <t>DEPOSIT LIABILITIES-DEMAND DEPOSIT-ACTIVE</t>
  </si>
  <si>
    <t>GL2-03-01-02</t>
  </si>
  <si>
    <t>DEPOSIT LIABILITIES-DEMAND DEPOSIT-DORMANT</t>
  </si>
  <si>
    <t>GL2-03-02-01</t>
  </si>
  <si>
    <t>DEPOSIT LIABILITIES-SAVINGS DEPOSIT- ACTIVE</t>
  </si>
  <si>
    <t>GL2-03-02-02</t>
  </si>
  <si>
    <t>DEPOSIT LIABILITIES-SAVINGS DEPOSIT- DORMANT</t>
  </si>
  <si>
    <t>GL2-03-04</t>
  </si>
  <si>
    <t>DEPOSIT LIABILITIES-TIME DEPOSIT</t>
  </si>
  <si>
    <t>GL2-05-01</t>
  </si>
  <si>
    <t>BILLS PAYABLE-BSP</t>
  </si>
  <si>
    <t>GL2-05-02-01-01-01-00-00-01</t>
  </si>
  <si>
    <t>BILLS PAYABLE -INTERBANK CALL LOAN-GOVERNMENT BANK - RBU- LBP</t>
  </si>
  <si>
    <t>GL2-12-03</t>
  </si>
  <si>
    <t>ACCRUED INTEREST EXPENSE ON FIN LIAB- DEPOSITS</t>
  </si>
  <si>
    <t>GL2-12-04</t>
  </si>
  <si>
    <t>ACCRUED INTEREST EXPENSE ON FIN LIAB- BILLS PAYABLE</t>
  </si>
  <si>
    <t>GL2-15</t>
  </si>
  <si>
    <t>DUE TO TREASURER OF THE PHILIPPINES</t>
  </si>
  <si>
    <t>GL2-24</t>
  </si>
  <si>
    <t>INCOME TAX PAYABLE</t>
  </si>
  <si>
    <t>GL2-26</t>
  </si>
  <si>
    <t>ACCRUED EXPENSES</t>
  </si>
  <si>
    <t>GL2-27</t>
  </si>
  <si>
    <t>UNEARNED INCOME</t>
  </si>
  <si>
    <t>GL2-28</t>
  </si>
  <si>
    <t>DEFFERRED TAX LIABILITIES</t>
  </si>
  <si>
    <t>GL2-29</t>
  </si>
  <si>
    <t>GL2-30-01</t>
  </si>
  <si>
    <t>OTHER LIABILITIES-WITHHOLDING TAX PAYABLE</t>
  </si>
  <si>
    <t>GL2-30-02</t>
  </si>
  <si>
    <t>OTHER LIABILITIES-SSS,MEDICARE, EMPLOYERS COMPENSATION PREM AND PAG-IBIG CONTR PAYABLE</t>
  </si>
  <si>
    <t>GL2-30-03</t>
  </si>
  <si>
    <t>OTHER LIABILITIES-UNCLAIMED BALANCES</t>
  </si>
  <si>
    <t>GL2-30-05</t>
  </si>
  <si>
    <t>OTHER LIABILITIES-DIVIDENDS PAYABLE</t>
  </si>
  <si>
    <t>GL2-30-06</t>
  </si>
  <si>
    <t>OTHER LIABILITIES-ACCOUNTS PAYABLE</t>
  </si>
  <si>
    <t>GL2-30-12</t>
  </si>
  <si>
    <t>OTHER LIABILITIES-OTHERS</t>
  </si>
  <si>
    <t>GL2-31</t>
  </si>
  <si>
    <t>DUE TO HEAD OFFICE/BRANCES/AGENCIES</t>
  </si>
  <si>
    <t>GL3-01</t>
  </si>
  <si>
    <t>PAID-IN CAPITAL STOCK</t>
  </si>
  <si>
    <t>GL3-05</t>
  </si>
  <si>
    <t>RETAINED EARNINGS</t>
  </si>
  <si>
    <t>GL5-01-01</t>
  </si>
  <si>
    <t>INTEREST INCOME-DUE FROM BSP</t>
  </si>
  <si>
    <t>GL5-01-02</t>
  </si>
  <si>
    <t>INTEREST INCOME-DUE FROM OTHER BANKS</t>
  </si>
  <si>
    <t>GL5-01-03</t>
  </si>
  <si>
    <t>INTEREST INCOME-FIN ASSETS HELD FOR TRADING (HFT)</t>
  </si>
  <si>
    <t>GL5-01-06</t>
  </si>
  <si>
    <t>INTEREST INCOME - HELD TO MATURITY(HTM) FIN.ASSETS</t>
  </si>
  <si>
    <t>GL5-01-08-03-02-01-01</t>
  </si>
  <si>
    <t>INTEREST INCOME-AGRA/AGRI -AGRARIAN REFORM LOANS - CURRENT</t>
  </si>
  <si>
    <t>GL5-01-08-03-02-01-02</t>
  </si>
  <si>
    <t>INTEREST INCOME-AGRA/AGRI -AGRARIAN REFORM LOANS - PAST DUE - PERFORMING LOAN</t>
  </si>
  <si>
    <t>GL5-01-08-03-02-01-03</t>
  </si>
  <si>
    <t>INTEREST INCOME-AGRA/AGRI -AGRARIAN REFORM LOANS - PAST DUE - NON PERFORMING LOAN</t>
  </si>
  <si>
    <t>GL5-01-08-03-02-02-01</t>
  </si>
  <si>
    <t>INTEREST INCOME-AGRA/AGRI -OTHER AGRICULTURAL CREDIT-CURRENT</t>
  </si>
  <si>
    <t>GL5-01-08-03-02-02-02</t>
  </si>
  <si>
    <t>INTEREST INCOME-AGRA/AGRI -OTHER AGRICULTURAL CREDIT - PAST DUE - PERFORMING LOAN</t>
  </si>
  <si>
    <t>GL5-01-08-03-02-02-03</t>
  </si>
  <si>
    <t>INTEREST INCOME-AGRA/AGRI -OTHER AGRICULTURAL CREDIT - PAST DUE - NON PERFORMING LOAN</t>
  </si>
  <si>
    <t>GL5-01-08-03-03-01-01</t>
  </si>
  <si>
    <t>INTEREST INCOME-MICROENTRPS -MICROFINANCE- CURRENT</t>
  </si>
  <si>
    <t>GL5-01-08-03-03-01-02</t>
  </si>
  <si>
    <t>INTEREST INCOME-MICROENTRPS -MICROFINANCE - PAST DUE - PERFORMING LOAN</t>
  </si>
  <si>
    <t>GL5-01-08-03-03-01-03</t>
  </si>
  <si>
    <t>INTEREST INCOME-MICROENTRPS -MICROFINANCE - PAST DUE - NON PERFORMING LOAN</t>
  </si>
  <si>
    <t>GL5-01-08-03-04-01-01</t>
  </si>
  <si>
    <t>INTEREST INCOME-SME -SMALL SCALE ENTERPRISES - CURRENT</t>
  </si>
  <si>
    <t>GL5-01-08-03-04-01-02</t>
  </si>
  <si>
    <t>INTEREST INCOME-SME -SMALL SCALE ENTERPRISES- PAST DUE - PERFORMING LOAN</t>
  </si>
  <si>
    <t>GL5-01-08-03-04-01-03</t>
  </si>
  <si>
    <t>INTEREST INCOME-SME -SMALL SCALE ENTERPRISES - PAST DUE - NON PERFORMING LOAN</t>
  </si>
  <si>
    <t>GL5-01-08-03-04-02-01</t>
  </si>
  <si>
    <t>INTEREST INCOME-SME -MEDIUM SCALE ENTERPRISE - CURRENT</t>
  </si>
  <si>
    <t>GL5-01-08-03-04-02-02</t>
  </si>
  <si>
    <t>INTEREST INCOME-SME -MEDIUM SCALE ENTERPRISE - PAST DUE - PERFORMING LOAN</t>
  </si>
  <si>
    <t>GL5-01-08-03-04-02-03</t>
  </si>
  <si>
    <t>INTEREST INCOME-SME -MEDIUM SCALE ENTERPRISE- PAST DUE - NON PERFORMING LOAN</t>
  </si>
  <si>
    <t>GL5-01-08-03-06-01-01</t>
  </si>
  <si>
    <t>INTEREST INCOME- PRIV CORP-FIN - CURRENT</t>
  </si>
  <si>
    <t>GL5-01-08-03-06-01-02</t>
  </si>
  <si>
    <t>INTEREST INCOME- PRIV CORP-FIN - PAST DUE - PERFORMING LOAN</t>
  </si>
  <si>
    <t>GL5-01-08-03-06-01-03</t>
  </si>
  <si>
    <t>INTEREST INCOME- PRIV CORP-FIN - PAST DUE - NON PERFORMING LOAN</t>
  </si>
  <si>
    <t>GL5-01-08-03-06-02-01</t>
  </si>
  <si>
    <t>INTEREST INCOME- PRIV CORP-NONFIN- CURRENT</t>
  </si>
  <si>
    <t>GL5-01-08-03-06-02-02</t>
  </si>
  <si>
    <t>INTEREST INCOME- PRIV CORP-NONFIN - PAST DUE - PERFORMING LOAN</t>
  </si>
  <si>
    <t>GL5-01-08-03-06-02-03</t>
  </si>
  <si>
    <t>INTEREST INCOME- PRIV CORP-NONFIN- PAST DUE - NON PERFORMING LOAN</t>
  </si>
  <si>
    <t>GL5-01-08-03-07-01</t>
  </si>
  <si>
    <t>INTEREST INCOME- HOUSING PURPOSE - CURRENT</t>
  </si>
  <si>
    <t>GL5-01-08-03-07-02</t>
  </si>
  <si>
    <t>INTEREST INCOME- HOUSING PURPOSE - PAST DUE - PERFORMING LOAN</t>
  </si>
  <si>
    <t>GL5-01-08-03-07-03</t>
  </si>
  <si>
    <t>INTEREST INCOME- HOUSING PURPOSE- PAST DUE - NON PERFORMING LOAN</t>
  </si>
  <si>
    <t>GL5-01-08-03-07-04</t>
  </si>
  <si>
    <t>INTEREST INCOME- HOUSING PURPOSE- ITEMS IN LITIGATION</t>
  </si>
  <si>
    <t>GL5-01-08-03-08-02-02-01</t>
  </si>
  <si>
    <t>INTEREST INCOME - PRIM FOR PERSNAL USE PURP-MOTORCYCLE LOANS- CURRENT</t>
  </si>
  <si>
    <t>GL5-01-08-03-08-02-02-02</t>
  </si>
  <si>
    <t>INTEREST INCOME - PRIM FOR PERSNAL USE PURP-MOTORCYCLE  LOANS- PAST DUE - PERFORMING LOAN</t>
  </si>
  <si>
    <t>GL5-01-08-03-08-02-02-03</t>
  </si>
  <si>
    <t>INTEREST INCOME - PRIM FOR PERSNAL USE PURP-MOTORCYCLE LOANS- PAST DUE - NON PERFORMING LOAN</t>
  </si>
  <si>
    <t>GL5-01-08-03-08-03-01</t>
  </si>
  <si>
    <t>INTEREST INCOME - PRIM FOR PERSNAL USE PURP-SALARY-BASED LOANS-CURRENT</t>
  </si>
  <si>
    <t>GL5-01-08-03-08-03-02</t>
  </si>
  <si>
    <t xml:space="preserve"> INTEREST INCOME - PRIM FOR PERSNAL USE PURP-SALARY-BASED LOANS-PAST DUE - PERFORMING LOAN</t>
  </si>
  <si>
    <t>GL5-01-08-03-08-03-03</t>
  </si>
  <si>
    <t>INTEREST INCOME - PRIM FOR PERSNAL USE PURP-SALARY-BASED LOANS- PAST DUE - NON PERFORMING LOAN</t>
  </si>
  <si>
    <t>GL5-01-08-03-08-04-01</t>
  </si>
  <si>
    <t>INTEREST INCOME - PRIM FOR PERSNAL USE PURP-OTHERS-CURRENT</t>
  </si>
  <si>
    <t>GL5-01-08-03-08-04-02</t>
  </si>
  <si>
    <t>INTEREST INCOME - PRIM FOR PERSNAL USE PURP-OTHERS- PAST DUE - PERFORMING LOAN</t>
  </si>
  <si>
    <t>GL5-01-08-03-08-04-03</t>
  </si>
  <si>
    <t>INTEREST INCOME - PRIM FOR PERSNAL USE PURP-OTHERS- PAST DUE - NON PERFORMING LOAN</t>
  </si>
  <si>
    <t>GL5-01-08-03-09-01</t>
  </si>
  <si>
    <t>INTEREST INCOME- OTHER PURPOSES - CURRENT</t>
  </si>
  <si>
    <t>GL5-01-08-03-09-02</t>
  </si>
  <si>
    <t>INTEREST INCOME- OTHER PURPOSES - PAST DUE - PERFORMING LOAN</t>
  </si>
  <si>
    <t>GL5-01-08-03-09-03</t>
  </si>
  <si>
    <t>INTEREST INCOME- OTHER PURPOSES - PAST DUE - NON PERFORMING LOAN</t>
  </si>
  <si>
    <t>GL5-01-08-04-02-01-01</t>
  </si>
  <si>
    <t>INTEREST INCOME -RESTRUCTURED -AGRA/AGRI -AGRARIAN REFORM LOANS - CURRENT</t>
  </si>
  <si>
    <t>GL5-01-08-04-02-01-02</t>
  </si>
  <si>
    <t>INTEREST INCOME -RESTRUCTURED -AGRA/AGRI -AGRARIAN REFORM LOANS - PAST DUE - PERFORMING LOAN</t>
  </si>
  <si>
    <t>GL5-01-08-04-02-01-03</t>
  </si>
  <si>
    <t>INTEREST INCOME -RESTRUCTURED -AGRA/AGRI -AGRARIAN REFORM LOANS - PAST DUE - NON PERFORMING LOAN</t>
  </si>
  <si>
    <t>GL5-01-08-04-02-02-01</t>
  </si>
  <si>
    <t>INTEREST INCOME -RESTRUCTURED -AGRA/AGRI -OTHER AGRICULTURAL CREDIT-CURRENT</t>
  </si>
  <si>
    <t>GL5-01-08-04-02-02-02</t>
  </si>
  <si>
    <t>INTEREST INCOME -RESTRUCTURED -AGRA/AGRI -OTHER AGRICULTURAL CREDIT - PAST DUE - PERFORMING LOAN</t>
  </si>
  <si>
    <t>GL5-01-08-04-02-02-03</t>
  </si>
  <si>
    <t>INTEREST INCOME -RESTRUCTURED -AGRA/AGRI -OTHER AGRICULTURAL CREDIT - PAST DUE - NON PERFORMING LOAN</t>
  </si>
  <si>
    <t>GL5-01-08-04-04-02-01</t>
  </si>
  <si>
    <t>INTEREST INCOME -RESTRUCTURED -SME -MEDIUM SCALE ENTERPRISE - CURRENT</t>
  </si>
  <si>
    <t>GL5-01-08-04-04-02-02</t>
  </si>
  <si>
    <t>INTEREST INCOME -RESTRUCTURED -SME -MEDIUM SCALE ENTERPRISE - PAST DUE - PERFORMING LOAN</t>
  </si>
  <si>
    <t>GL5-01-08-04-04-02-03</t>
  </si>
  <si>
    <t>INTEREST INCOME -RESTRUCTURED -SME -MEDIUM SCALE ENTERPRISE- PAST DUE - NON PERFORMING LOAN</t>
  </si>
  <si>
    <t>GL5-01-11</t>
  </si>
  <si>
    <t>INTEREST INCOME - SALES CONTRACT RECVBLS</t>
  </si>
  <si>
    <t>GL5-05</t>
  </si>
  <si>
    <t>FEES AND COMMISSIONS INCOME</t>
  </si>
  <si>
    <t>GL5-06</t>
  </si>
  <si>
    <t>GAINS/LOSSES ON FA-HELD FOR TRADING</t>
  </si>
  <si>
    <t>GL5-08</t>
  </si>
  <si>
    <t>FOREIGN EXCHANGE PROFIT/(LOSS)</t>
  </si>
  <si>
    <t>GL5-11</t>
  </si>
  <si>
    <t>GAINS/LOSSES-SALE/DERECOGNITION OF NON FIN ASSETS</t>
  </si>
  <si>
    <t>GL5-12</t>
  </si>
  <si>
    <t>OTHER INCOME</t>
  </si>
  <si>
    <t>GL6-03-01-01</t>
  </si>
  <si>
    <t>INTEREST EXPENSE-DEP LIAB-DEMAND DEPOSIT</t>
  </si>
  <si>
    <t>GL6-03-01-02</t>
  </si>
  <si>
    <t>INTEREST EXPENSE-DEP LIAB-SAVINGS DEPOSIT</t>
  </si>
  <si>
    <t>GL6-03-01-04</t>
  </si>
  <si>
    <t>INTEREST EXPENSE-DEP LIAB-TIME DEPOSIT</t>
  </si>
  <si>
    <t>GL6-03-05-01</t>
  </si>
  <si>
    <t>INTEREST EXPENSE - BILLS PAYABLE-BSP</t>
  </si>
  <si>
    <t>GL6-03-05-02-01-01-01-00-01</t>
  </si>
  <si>
    <t>INTEREST EXPENSE - BILLS PAYABLE - GOVERNMENT BANKS -RBU - LBP - W/ EWT</t>
  </si>
  <si>
    <t>GL6-03-05-02-01-01-01-00-02</t>
  </si>
  <si>
    <t>INTEREST EXPENSE - BILLS PAYABLE - GOVERNMENT BANKS -RBU - LBP - EWT EXEMPT</t>
  </si>
  <si>
    <t>GL6-03-05-02-01-01-01-00-03</t>
  </si>
  <si>
    <t>INTEREST EXPENSE - BILLS PAYABLE - GOVERNMENT BANKS -RBU - DBP - W/ EWT</t>
  </si>
  <si>
    <t>GL6-03-05-02-01-01-01-00-04</t>
  </si>
  <si>
    <t>INTEREST EXPENSE - BILLS PAYABLE - GOVERNMENT BANKS -RBU - DBP - EWT EXEMPT</t>
  </si>
  <si>
    <t>GL6-03-05-03-07</t>
  </si>
  <si>
    <t>INTEREST EXPENSE -BILLS PAYABLE - OTHER DEP SUBS-OTHERS</t>
  </si>
  <si>
    <t>GL6-03-05-04-00-00-00-00-01</t>
  </si>
  <si>
    <t>INTEREST EXPENSE - BILLS PAYABLE - OTHERS - NLDC- W/ EWT</t>
  </si>
  <si>
    <t>GL6-03-05-04-00-00-00-00-02</t>
  </si>
  <si>
    <t>INTEREST EXPENSE - BILLS PAYABLE - OTHERS - NLDC - EWT EXEMPT</t>
  </si>
  <si>
    <t>GL6-03-05-04-00-00-00-00-03</t>
  </si>
  <si>
    <t>INTEREST EXPENSE - BILLS PAYABLE - OTHERS -SBGFC- W/ EWT</t>
  </si>
  <si>
    <t>GL6-03-05-04-00-00-00-00-04</t>
  </si>
  <si>
    <t>INTEREST EXPENSE - BILLS PAYABLE - OTHERS -SBGFC - EWT EXEMPT</t>
  </si>
  <si>
    <t>GL6-03-10</t>
  </si>
  <si>
    <t>INTEREST EXPENSE - OTHERS</t>
  </si>
  <si>
    <t>GL6-13-01</t>
  </si>
  <si>
    <t>SALARIES AND WAGES</t>
  </si>
  <si>
    <t>GL6-13-02</t>
  </si>
  <si>
    <t>FRINGE BENEFITS</t>
  </si>
  <si>
    <t>GL6-13-03</t>
  </si>
  <si>
    <t>DIRECTORS FEES</t>
  </si>
  <si>
    <t>GL6-13-04</t>
  </si>
  <si>
    <t>SSS,PHILHEALTH,EMPLOYERS COMPENSATION</t>
  </si>
  <si>
    <t>GL6-13-05</t>
  </si>
  <si>
    <t>MEDICAL,DENTAL AND HOSPITALIZATION</t>
  </si>
  <si>
    <t>GL6-13-06</t>
  </si>
  <si>
    <t>CONTRIBUTION TO RETIREMENT/PROVIDENT</t>
  </si>
  <si>
    <t>GL6-14</t>
  </si>
  <si>
    <t>GL6-15</t>
  </si>
  <si>
    <t>FEES AND COMMISSIONS EXPENSES</t>
  </si>
  <si>
    <t>GL6-16-08-01</t>
  </si>
  <si>
    <t>INSURANCE EXPENSES-PDIC</t>
  </si>
  <si>
    <t>GL6-16-08-02</t>
  </si>
  <si>
    <t>INSURANCE EXPENSES-PCIC</t>
  </si>
  <si>
    <t>GL6-16-08-03</t>
  </si>
  <si>
    <t>INSURANCE EXPENSES-OTHERS</t>
  </si>
  <si>
    <t>GL6-16-09</t>
  </si>
  <si>
    <t>GL6-17</t>
  </si>
  <si>
    <t>DEPRECIATION / AMORTIZATION EXPENSES</t>
  </si>
  <si>
    <t>GL6-19</t>
  </si>
  <si>
    <t>GL6-20</t>
  </si>
  <si>
    <t>PROVISIONS FOR CREDIT LOSSES ON LOANS AND RECVBLS AND OTHER FIN ASSETS</t>
  </si>
  <si>
    <t>GL6-21</t>
  </si>
  <si>
    <t>BAD DEBTS WRITTEN OFF</t>
  </si>
  <si>
    <t>2019-01-31</t>
  </si>
  <si>
    <t>2019-02-28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</si>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</sst>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8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yyyy\-mm\-dd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750">
    <xf numFmtId="0" fontId="0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6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6" fontId="7" fillId="0" borderId="0" applyNumberFormat="0" applyFill="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9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0" fillId="0" borderId="0"/>
    <xf numFmtId="168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7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4" fillId="0" borderId="4" xfId="0" applyFont="1" applyBorder="1"/>
    <xf numFmtId="0" fontId="4" fillId="0" borderId="3" xfId="0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/>
    <xf numFmtId="165" fontId="3" fillId="0" borderId="2" xfId="0" applyNumberFormat="1" applyFont="1" applyBorder="1"/>
    <xf numFmtId="0" fontId="3" fillId="0" borderId="5" xfId="0" applyFont="1" applyBorder="1"/>
    <xf numFmtId="0" fontId="3" fillId="0" borderId="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3" xfId="0" applyFont="1" applyBorder="1"/>
    <xf numFmtId="165" fontId="4" fillId="0" borderId="0" xfId="1" applyFont="1"/>
    <xf numFmtId="165" fontId="4" fillId="0" borderId="4" xfId="1" applyFont="1" applyBorder="1"/>
    <xf numFmtId="43" fontId="4" fillId="0" borderId="4" xfId="0" applyNumberFormat="1" applyFont="1" applyBorder="1"/>
    <xf numFmtId="43" fontId="4" fillId="0" borderId="0" xfId="0" applyNumberFormat="1" applyFont="1"/>
    <xf numFmtId="165" fontId="4" fillId="0" borderId="0" xfId="1" applyFont="1" applyAlignment="1">
      <alignment horizontal="right"/>
    </xf>
    <xf numFmtId="43" fontId="4" fillId="0" borderId="3" xfId="0" applyNumberFormat="1" applyFont="1" applyBorder="1"/>
    <xf numFmtId="165" fontId="3" fillId="0" borderId="5" xfId="1" applyFont="1" applyBorder="1"/>
    <xf numFmtId="165" fontId="0" fillId="0" borderId="0" xfId="1" applyFont="1"/>
    <xf numFmtId="0" fontId="4" fillId="0" borderId="0" xfId="0" applyFont="1" applyAlignment="1">
      <alignment horizontal="left"/>
    </xf>
  </cellXfs>
  <cellStyles count="1750">
    <cellStyle name="20% - Accent1 2" xfId="5"/>
    <cellStyle name="20% - Accent2 2" xfId="6"/>
    <cellStyle name="20% - Accent3 2" xfId="7"/>
    <cellStyle name="20% - Accent4 2" xfId="8"/>
    <cellStyle name="2line" xfId="9"/>
    <cellStyle name="40% - Accent3 2" xfId="10"/>
    <cellStyle name="60% - Accent3 2" xfId="11"/>
    <cellStyle name="60% - Accent4 2" xfId="12"/>
    <cellStyle name="60% - Accent6 2" xfId="13"/>
    <cellStyle name="blue" xfId="14"/>
    <cellStyle name="Comma" xfId="1" builtinId="3"/>
    <cellStyle name="Comma 10" xfId="15"/>
    <cellStyle name="Comma 10 2" xfId="16"/>
    <cellStyle name="Comma 10 2 2" xfId="17"/>
    <cellStyle name="Comma 11" xfId="18"/>
    <cellStyle name="Comma 12" xfId="19"/>
    <cellStyle name="Comma 13" xfId="20"/>
    <cellStyle name="Comma 13 2" xfId="21"/>
    <cellStyle name="Comma 13 2 2" xfId="22"/>
    <cellStyle name="Comma 14" xfId="23"/>
    <cellStyle name="Comma 15" xfId="24"/>
    <cellStyle name="Comma 16" xfId="25"/>
    <cellStyle name="Comma 2" xfId="2"/>
    <cellStyle name="Comma 2 2" xfId="3"/>
    <cellStyle name="Comma 3" xfId="26"/>
    <cellStyle name="Comma 38" xfId="27"/>
    <cellStyle name="Comma 4" xfId="28"/>
    <cellStyle name="Comma 5" xfId="29"/>
    <cellStyle name="Comma 6" xfId="30"/>
    <cellStyle name="Comma 7" xfId="31"/>
    <cellStyle name="Comma 8" xfId="32"/>
    <cellStyle name="Comma 8 2" xfId="33"/>
    <cellStyle name="Comma 9" xfId="34"/>
    <cellStyle name="Currency 2" xfId="35"/>
    <cellStyle name="Currency 2 2" xfId="36"/>
    <cellStyle name="custom" xfId="37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Grey" xfId="38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Input [yellow]" xfId="39"/>
    <cellStyle name="no dec" xfId="40"/>
    <cellStyle name="Normal" xfId="0" builtinId="0"/>
    <cellStyle name="Normal - Style1" xfId="41"/>
    <cellStyle name="Normal 10" xfId="42"/>
    <cellStyle name="Normal 10 2" xfId="43"/>
    <cellStyle name="Normal 11" xfId="44"/>
    <cellStyle name="Normal 12" xfId="45"/>
    <cellStyle name="Normal 12 2" xfId="46"/>
    <cellStyle name="Normal 136 2 2 2" xfId="47"/>
    <cellStyle name="Normal 2" xfId="48"/>
    <cellStyle name="Normal 2 2" xfId="49"/>
    <cellStyle name="Normal 208 2" xfId="50"/>
    <cellStyle name="Normal 25" xfId="51"/>
    <cellStyle name="Normal 252" xfId="52"/>
    <cellStyle name="Normal 28" xfId="53"/>
    <cellStyle name="Normal 29" xfId="54"/>
    <cellStyle name="Normal 3" xfId="55"/>
    <cellStyle name="Normal 32" xfId="56"/>
    <cellStyle name="Normal 32 2" xfId="57"/>
    <cellStyle name="Normal 32 2 2" xfId="58"/>
    <cellStyle name="Normal 33" xfId="59"/>
    <cellStyle name="Normal 35" xfId="60"/>
    <cellStyle name="Normal 35 2" xfId="61"/>
    <cellStyle name="Normal 35 2 2" xfId="62"/>
    <cellStyle name="Normal 38" xfId="63"/>
    <cellStyle name="Normal 4" xfId="64"/>
    <cellStyle name="Normal 4 3" xfId="65"/>
    <cellStyle name="Normal 4 3 2" xfId="66"/>
    <cellStyle name="Normal 40" xfId="67"/>
    <cellStyle name="Normal 5" xfId="68"/>
    <cellStyle name="Normal 50" xfId="69"/>
    <cellStyle name="Normal 56" xfId="70"/>
    <cellStyle name="Normal 59" xfId="71"/>
    <cellStyle name="Normal 6" xfId="72"/>
    <cellStyle name="Normal 6 6" xfId="73"/>
    <cellStyle name="Normal 6 6 2" xfId="74"/>
    <cellStyle name="Normal 63" xfId="75"/>
    <cellStyle name="Normal 64" xfId="76"/>
    <cellStyle name="Normal 65" xfId="77"/>
    <cellStyle name="Normal 68" xfId="78"/>
    <cellStyle name="Normal 69" xfId="79"/>
    <cellStyle name="Normal 7" xfId="80"/>
    <cellStyle name="Normal 71_Loan Listing-April 30, 2015-unfinished (Autosaved)" xfId="81"/>
    <cellStyle name="Normal 8" xfId="82"/>
    <cellStyle name="Normal 8 3" xfId="83"/>
    <cellStyle name="Normal 9" xfId="84"/>
    <cellStyle name="Note 2" xfId="85"/>
    <cellStyle name="Œ…‹æØ‚è [0.00]_laroux" xfId="86"/>
    <cellStyle name="Œ…‹æØ‚è_laroux" xfId="87"/>
    <cellStyle name="Percent [2]" xfId="88"/>
    <cellStyle name="Percent 2" xfId="4"/>
    <cellStyle name="Percent 2 2" xfId="89"/>
    <cellStyle name="Percent 3" xfId="90"/>
    <cellStyle name="Percent 3 2" xfId="91"/>
    <cellStyle name="Tusental (0)_pldt" xfId="92"/>
    <cellStyle name="Tusental_pldt" xfId="93"/>
    <cellStyle name="Valuta (0)_pldt" xfId="94"/>
    <cellStyle name="Valuta_pldt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4" zoomScale="125" zoomScaleNormal="125" zoomScalePageLayoutView="125" workbookViewId="0">
      <selection activeCell="H14" sqref="H14"/>
    </sheetView>
  </sheetViews>
  <sheetFormatPr defaultColWidth="11.42578125" defaultRowHeight="12.75" x14ac:dyDescent="0.2"/>
  <cols>
    <col min="8" max="8" width="15.28515625" customWidth="1"/>
    <col min="9" max="9" width="14" customWidth="1"/>
    <col min="10" max="10" width="14.42578125" customWidth="1"/>
    <col min="11" max="11" width="17.85546875" customWidth="1"/>
    <col min="13" max="13" width="12.28515625" bestFit="1" customWidth="1"/>
  </cols>
  <sheetData>
    <row r="1" spans="1:16" x14ac:dyDescent="0.2">
      <c r="A1" s="1" t="s">
        <v>0</v>
      </c>
      <c r="B1" s="1"/>
      <c r="C1" s="1"/>
      <c r="D1" s="1"/>
      <c r="E1" s="3"/>
      <c r="F1" s="4"/>
      <c r="G1" s="4"/>
      <c r="H1" s="4"/>
      <c r="I1" s="4"/>
      <c r="J1" s="4"/>
      <c r="K1" s="4"/>
      <c r="L1" s="4"/>
      <c r="M1" s="4"/>
      <c r="N1" s="4"/>
      <c r="O1" s="5"/>
      <c r="P1" s="6"/>
    </row>
    <row r="2" spans="1:16" x14ac:dyDescent="0.2">
      <c r="A2" s="1" t="s">
        <v>1</v>
      </c>
      <c r="B2" s="1"/>
      <c r="C2" s="1"/>
      <c r="D2" s="1"/>
      <c r="E2" s="3"/>
      <c r="F2" s="4"/>
      <c r="G2" s="4"/>
      <c r="H2" s="4"/>
      <c r="I2" s="4"/>
      <c r="J2" s="4"/>
      <c r="K2" s="4"/>
      <c r="L2" s="4"/>
      <c r="M2" s="4"/>
      <c r="N2" s="4"/>
      <c r="O2" s="5"/>
      <c r="P2" s="6"/>
    </row>
    <row r="3" spans="1:16" x14ac:dyDescent="0.2">
      <c r="A3" s="1" t="s">
        <v>212</v>
      </c>
      <c r="B3" s="7" t="e">
        <f>'ICBS-TB-GL-CutOff-Date'!#REF!</f>
        <v>#REF!</v>
      </c>
      <c r="C3" s="4"/>
      <c r="D3" s="4"/>
      <c r="E3" s="3"/>
      <c r="F3" s="4"/>
      <c r="G3" s="4"/>
      <c r="H3" s="4"/>
      <c r="I3" s="4"/>
      <c r="J3" s="4"/>
      <c r="K3" s="4"/>
      <c r="L3" s="4"/>
      <c r="M3" s="4"/>
      <c r="N3" s="4"/>
      <c r="O3" s="5"/>
      <c r="P3" s="6" t="s">
        <v>2</v>
      </c>
    </row>
    <row r="4" spans="1:16" x14ac:dyDescent="0.2">
      <c r="A4" s="1"/>
      <c r="B4" s="4"/>
      <c r="C4" s="4"/>
      <c r="D4" s="4"/>
      <c r="E4" s="3"/>
      <c r="F4" s="4"/>
      <c r="G4" s="4"/>
      <c r="H4" s="4"/>
      <c r="I4" s="4"/>
      <c r="J4" s="4"/>
      <c r="K4" s="4"/>
      <c r="L4" s="4"/>
      <c r="M4" s="4"/>
      <c r="N4" s="4"/>
      <c r="O4" s="5"/>
      <c r="P4" s="6" t="s">
        <v>3</v>
      </c>
    </row>
    <row r="5" spans="1:16" x14ac:dyDescent="0.2">
      <c r="A5" s="1" t="s">
        <v>4</v>
      </c>
      <c r="B5" s="4"/>
      <c r="C5" s="4"/>
      <c r="D5" s="4"/>
      <c r="E5" s="3"/>
      <c r="F5" s="4"/>
      <c r="G5" s="4"/>
      <c r="H5" s="4"/>
      <c r="I5" s="4"/>
      <c r="J5" s="4"/>
      <c r="K5" s="4"/>
      <c r="L5" s="4"/>
      <c r="M5" s="4"/>
      <c r="N5" s="4"/>
      <c r="O5" s="8"/>
      <c r="P5" s="6" t="s">
        <v>5</v>
      </c>
    </row>
    <row r="6" spans="1:16" ht="14.25" x14ac:dyDescent="0.3">
      <c r="A6" s="1"/>
      <c r="B6" s="2"/>
      <c r="C6" s="2"/>
      <c r="D6" s="2"/>
      <c r="E6" s="6"/>
      <c r="F6" s="5"/>
      <c r="G6" s="5"/>
      <c r="H6" s="5"/>
      <c r="I6" s="5"/>
      <c r="J6" s="5"/>
      <c r="K6" s="9"/>
      <c r="L6" s="9"/>
      <c r="M6" s="5"/>
      <c r="N6" s="5"/>
      <c r="O6" s="5"/>
      <c r="P6" s="6"/>
    </row>
    <row r="7" spans="1:16" x14ac:dyDescent="0.2">
      <c r="A7" s="5" t="s">
        <v>6</v>
      </c>
      <c r="B7" s="5"/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7</v>
      </c>
    </row>
    <row r="8" spans="1:16" x14ac:dyDescent="0.2">
      <c r="A8" s="5"/>
      <c r="B8" s="5" t="s">
        <v>8</v>
      </c>
      <c r="C8" s="5"/>
      <c r="D8" s="5"/>
      <c r="E8" s="6"/>
      <c r="F8" s="5"/>
      <c r="G8" s="5"/>
      <c r="H8" s="5"/>
      <c r="I8" s="5"/>
      <c r="J8" s="5"/>
      <c r="K8" s="5"/>
      <c r="L8" s="5"/>
      <c r="M8" s="10" t="e">
        <f>'ICBS-TB-GL-CutOff-Date'!#REF!</f>
        <v>#REF!</v>
      </c>
      <c r="N8" s="5"/>
      <c r="O8" s="5"/>
      <c r="P8" s="6" t="s">
        <v>9</v>
      </c>
    </row>
    <row r="9" spans="1:16" x14ac:dyDescent="0.2">
      <c r="A9" s="5"/>
      <c r="B9" s="5" t="s">
        <v>10</v>
      </c>
      <c r="C9" s="5"/>
      <c r="D9" s="5"/>
      <c r="E9" s="6"/>
      <c r="F9" s="5"/>
      <c r="G9" s="5"/>
      <c r="H9" s="5"/>
      <c r="I9" s="5"/>
      <c r="J9" s="5"/>
      <c r="K9" s="5"/>
      <c r="L9" s="5"/>
      <c r="M9" s="10" t="e">
        <f>'ICBS-TB-GL-CutOff-Date'!#REF!</f>
        <v>#REF!</v>
      </c>
      <c r="N9" s="5"/>
      <c r="O9" s="5"/>
      <c r="P9" s="6"/>
    </row>
    <row r="10" spans="1:16" x14ac:dyDescent="0.2">
      <c r="A10" s="5"/>
      <c r="B10" s="5" t="s">
        <v>11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10" t="e">
        <f>'ICBS-TB-GL-CutOff-Date'!#REF!</f>
        <v>#REF!</v>
      </c>
      <c r="N10" s="5"/>
      <c r="O10" s="5"/>
      <c r="P10" s="6"/>
    </row>
    <row r="11" spans="1:16" x14ac:dyDescent="0.2">
      <c r="A11" s="5"/>
      <c r="B11" s="5" t="s">
        <v>12</v>
      </c>
      <c r="C11" s="5"/>
      <c r="D11" s="5"/>
      <c r="E11" s="6"/>
      <c r="F11" s="5"/>
      <c r="G11" s="5"/>
      <c r="H11" s="5"/>
      <c r="I11" s="5"/>
      <c r="J11" s="5"/>
      <c r="K11" s="5"/>
      <c r="L11" s="5"/>
      <c r="M11" s="10" t="e">
        <f>'ICBS-TB-GL-CutOff-Date'!#REF!</f>
        <v>#REF!</v>
      </c>
      <c r="N11" s="5"/>
      <c r="O11" s="5"/>
      <c r="P11" s="6"/>
    </row>
    <row r="12" spans="1:16" x14ac:dyDescent="0.2">
      <c r="A12" s="5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2">
      <c r="A13" s="5" t="s">
        <v>13</v>
      </c>
      <c r="B13" s="5"/>
      <c r="C13" s="5"/>
      <c r="D13" s="5"/>
      <c r="E13" s="35"/>
      <c r="F13" s="35"/>
      <c r="G13" s="5"/>
      <c r="H13" s="12" t="s">
        <v>14</v>
      </c>
      <c r="I13" s="12" t="s">
        <v>15</v>
      </c>
      <c r="J13" s="12" t="s">
        <v>16</v>
      </c>
      <c r="K13" s="12" t="s">
        <v>17</v>
      </c>
      <c r="L13" s="8"/>
      <c r="M13" s="5"/>
      <c r="N13" s="5"/>
      <c r="O13" s="5"/>
      <c r="P13" s="6"/>
    </row>
    <row r="14" spans="1:16" x14ac:dyDescent="0.2">
      <c r="A14" s="5"/>
      <c r="B14" s="5" t="s">
        <v>18</v>
      </c>
      <c r="C14" s="5"/>
      <c r="D14" s="5"/>
      <c r="E14" s="5"/>
      <c r="F14" s="5"/>
      <c r="G14" s="5"/>
      <c r="H14" s="10" t="e">
        <f>'ICBS-TB-GL-CutOff-Date'!#REF!+'ICBS-TB-GL-CutOff-Date'!#REF!</f>
        <v>#REF!</v>
      </c>
      <c r="I14" s="10" t="e">
        <f>'ICBS-TB-GL-CutOff-Date'!#REF!+'ICBS-TB-GL-CutOff-Date'!#REF!+'ICBS-TB-GL-CutOff-Date'!#REF!+'ICBS-TB-GL-CutOff-Date'!#REF!</f>
        <v>#REF!</v>
      </c>
      <c r="J14" s="10" t="e">
        <f>'ICBS-TB-GL-CutOff-Date'!#REF!+'ICBS-TB-GL-CutOff-Date'!#REF!</f>
        <v>#REF!</v>
      </c>
      <c r="K14" s="10" t="e">
        <f>H14+I14+J14</f>
        <v>#REF!</v>
      </c>
      <c r="L14" s="5"/>
      <c r="N14" s="5"/>
      <c r="O14" s="5"/>
      <c r="P14" s="6"/>
    </row>
    <row r="15" spans="1:16" x14ac:dyDescent="0.2">
      <c r="A15" s="5"/>
      <c r="B15" s="5" t="s">
        <v>19</v>
      </c>
      <c r="C15" s="5"/>
      <c r="D15" s="11"/>
      <c r="E15" s="5"/>
      <c r="F15" s="5"/>
      <c r="G15" s="5"/>
      <c r="H15" s="27" t="e">
        <f>'ICBS-TB-GL-CutOff-Date'!#REF!+'ICBS-TB-GL-CutOff-Date'!#REF!</f>
        <v>#REF!</v>
      </c>
      <c r="I15" s="27" t="e">
        <f>'ICBS-TB-GL-CutOff-Date'!#REF!+'ICBS-TB-GL-CutOff-Date'!#REF!+'ICBS-TB-GL-CutOff-Date'!#REF!+'ICBS-TB-GL-CutOff-Date'!#REF!</f>
        <v>#REF!</v>
      </c>
      <c r="J15" s="27" t="e">
        <f>'ICBS-TB-GL-CutOff-Date'!#REF!</f>
        <v>#REF!</v>
      </c>
      <c r="K15" s="10" t="e">
        <f t="shared" ref="K15:K23" si="0">H15+I15+J15</f>
        <v>#REF!</v>
      </c>
      <c r="L15" s="5"/>
      <c r="N15" s="5"/>
      <c r="O15" s="5"/>
      <c r="P15" s="6"/>
    </row>
    <row r="16" spans="1:16" x14ac:dyDescent="0.2">
      <c r="A16" s="5"/>
      <c r="B16" s="5" t="s">
        <v>20</v>
      </c>
      <c r="C16" s="5"/>
      <c r="D16" s="5"/>
      <c r="E16" s="5"/>
      <c r="F16" s="5"/>
      <c r="G16" s="5"/>
      <c r="H16" s="27" t="e">
        <f>'ICBS-TB-GL-CutOff-Date'!#REF!</f>
        <v>#REF!</v>
      </c>
      <c r="I16" s="27" t="e">
        <f>'ICBS-TB-GL-CutOff-Date'!#REF!+'ICBS-TB-GL-CutOff-Date'!#REF!</f>
        <v>#REF!</v>
      </c>
      <c r="J16" s="27" t="e">
        <f>'ICBS-TB-GL-CutOff-Date'!#REF!</f>
        <v>#REF!</v>
      </c>
      <c r="K16" s="10" t="e">
        <f t="shared" si="0"/>
        <v>#REF!</v>
      </c>
      <c r="L16" s="5"/>
      <c r="N16" s="5"/>
      <c r="O16" s="5"/>
      <c r="P16" s="6"/>
    </row>
    <row r="17" spans="1:16" x14ac:dyDescent="0.2">
      <c r="A17" s="5"/>
      <c r="B17" s="5" t="s">
        <v>21</v>
      </c>
      <c r="C17" s="5"/>
      <c r="D17" s="5"/>
      <c r="E17" s="5"/>
      <c r="F17" s="5"/>
      <c r="G17" s="5"/>
      <c r="H17" s="5" t="e">
        <f>'ICBS-TB-GL-CutOff-Date'!#REF!+'ICBS-TB-GL-CutOff-Date'!#REF!+'ICBS-TB-GL-CutOff-Date'!#REF!+'ICBS-TB-GL-CutOff-Date'!#REF!+'ICBS-TB-GL-CutOff-Date'!#REF!</f>
        <v>#REF!</v>
      </c>
      <c r="I17" s="5" t="e">
        <f>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+'ICBS-TB-GL-CutOff-Date'!#REF!</f>
        <v>#REF!</v>
      </c>
      <c r="J17" s="5" t="e">
        <f>'ICBS-TB-GL-CutOff-Date'!#REF!+'ICBS-TB-GL-CutOff-Date'!#REF!+'ICBS-TB-GL-CutOff-Date'!#REF!+'ICBS-TB-GL-CutOff-Date'!#REF!+'ICBS-TB-GL-CutOff-Date'!#REF!+'ICBS-TB-GL-CutOff-Date'!#REF!</f>
        <v>#REF!</v>
      </c>
      <c r="K17" s="10" t="e">
        <f t="shared" si="0"/>
        <v>#REF!</v>
      </c>
      <c r="L17" s="5"/>
      <c r="N17" s="5"/>
      <c r="O17" s="5"/>
      <c r="P17" s="6"/>
    </row>
    <row r="18" spans="1:16" x14ac:dyDescent="0.2">
      <c r="A18" s="5"/>
      <c r="B18" s="5" t="s">
        <v>22</v>
      </c>
      <c r="C18" s="5"/>
      <c r="D18" s="11"/>
      <c r="E18" s="5"/>
      <c r="F18" s="5"/>
      <c r="G18" s="5"/>
      <c r="H18" s="5"/>
      <c r="I18" s="5"/>
      <c r="J18" s="5"/>
      <c r="K18" s="10">
        <f t="shared" si="0"/>
        <v>0</v>
      </c>
      <c r="L18" s="5"/>
      <c r="N18" s="5"/>
      <c r="O18" s="5"/>
      <c r="P18" s="6"/>
    </row>
    <row r="19" spans="1:16" x14ac:dyDescent="0.2">
      <c r="A19" s="5"/>
      <c r="B19" s="5" t="s">
        <v>23</v>
      </c>
      <c r="C19" s="5"/>
      <c r="D19" s="11"/>
      <c r="E19" s="5"/>
      <c r="F19" s="5"/>
      <c r="G19" s="5"/>
      <c r="H19" s="27" t="e">
        <f>'ICBS-TB-GL-CutOff-Date'!#REF!</f>
        <v>#REF!</v>
      </c>
      <c r="I19" s="27" t="e">
        <f>'ICBS-TB-GL-CutOff-Date'!#REF!+'ICBS-TB-GL-CutOff-Date'!#REF!</f>
        <v>#REF!</v>
      </c>
      <c r="J19" s="27" t="e">
        <f>'ICBS-TB-GL-CutOff-Date'!#REF!</f>
        <v>#REF!</v>
      </c>
      <c r="K19" s="10" t="e">
        <f t="shared" si="0"/>
        <v>#REF!</v>
      </c>
      <c r="L19" s="5"/>
      <c r="N19" s="5"/>
      <c r="O19" s="5"/>
      <c r="P19" s="6"/>
    </row>
    <row r="20" spans="1:16" x14ac:dyDescent="0.2">
      <c r="A20" s="5"/>
      <c r="B20" s="5" t="s">
        <v>24</v>
      </c>
      <c r="C20" s="11"/>
      <c r="D20" s="11"/>
      <c r="E20" s="5"/>
      <c r="F20" s="5"/>
      <c r="G20" s="5"/>
      <c r="H20" s="5"/>
      <c r="I20" s="5"/>
      <c r="J20" s="5"/>
      <c r="K20" s="10">
        <f t="shared" si="0"/>
        <v>0</v>
      </c>
      <c r="L20" s="5"/>
      <c r="N20" s="5"/>
      <c r="O20" s="5"/>
      <c r="P20" s="6"/>
    </row>
    <row r="21" spans="1:16" x14ac:dyDescent="0.2">
      <c r="A21" s="5"/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10">
        <f t="shared" si="0"/>
        <v>0</v>
      </c>
      <c r="L21" s="5"/>
      <c r="N21" s="5"/>
      <c r="O21" s="5"/>
      <c r="P21" s="6"/>
    </row>
    <row r="22" spans="1:16" x14ac:dyDescent="0.2">
      <c r="A22" s="5"/>
      <c r="B22" s="5" t="s">
        <v>26</v>
      </c>
      <c r="C22" s="11"/>
      <c r="D22" s="11"/>
      <c r="E22" s="5"/>
      <c r="F22" s="5"/>
      <c r="G22" s="5"/>
      <c r="H22" s="27" t="e">
        <f>'ICBS-TB-GL-CutOff-Date'!#REF!</f>
        <v>#REF!</v>
      </c>
      <c r="I22" s="27" t="e">
        <f>'ICBS-TB-GL-CutOff-Date'!#REF!</f>
        <v>#REF!</v>
      </c>
      <c r="J22" s="27" t="e">
        <f>'ICBS-TB-GL-CutOff-Date'!#REF!</f>
        <v>#REF!</v>
      </c>
      <c r="K22" s="10" t="e">
        <f t="shared" si="0"/>
        <v>#REF!</v>
      </c>
      <c r="L22" s="5"/>
      <c r="N22" s="5"/>
      <c r="O22" s="5"/>
      <c r="P22" s="6"/>
    </row>
    <row r="23" spans="1:16" x14ac:dyDescent="0.2">
      <c r="A23" s="5"/>
      <c r="B23" s="5" t="s">
        <v>27</v>
      </c>
      <c r="C23" s="5"/>
      <c r="D23" s="5"/>
      <c r="E23" s="5"/>
      <c r="F23" s="5"/>
      <c r="G23" s="5"/>
      <c r="H23" s="5"/>
      <c r="I23" s="5"/>
      <c r="J23" s="5"/>
      <c r="K23" s="10">
        <f t="shared" si="0"/>
        <v>0</v>
      </c>
      <c r="L23" s="5"/>
      <c r="N23" s="5"/>
      <c r="O23" s="5"/>
      <c r="P23" s="6"/>
    </row>
    <row r="24" spans="1:16" x14ac:dyDescent="0.2">
      <c r="A24" s="5" t="s">
        <v>28</v>
      </c>
      <c r="B24" s="5"/>
      <c r="C24" s="5"/>
      <c r="D24" s="5"/>
      <c r="E24" s="6"/>
      <c r="F24" s="6"/>
      <c r="G24" s="5"/>
      <c r="H24" s="13" t="e">
        <f>SUM(H14:H23)</f>
        <v>#REF!</v>
      </c>
      <c r="I24" s="13" t="e">
        <f t="shared" ref="I24:J24" si="1">SUM(I14:I23)</f>
        <v>#REF!</v>
      </c>
      <c r="J24" s="13" t="e">
        <f t="shared" si="1"/>
        <v>#REF!</v>
      </c>
      <c r="K24" s="13" t="e">
        <f>SUM(H24:J24)</f>
        <v>#REF!</v>
      </c>
      <c r="L24" s="5"/>
      <c r="N24" s="5"/>
      <c r="O24" s="15"/>
      <c r="P24" s="6"/>
    </row>
    <row r="25" spans="1:16" x14ac:dyDescent="0.2">
      <c r="A25" s="5"/>
      <c r="B25" s="5" t="s">
        <v>29</v>
      </c>
      <c r="C25" s="5"/>
      <c r="D25" s="5"/>
      <c r="E25" s="5"/>
      <c r="F25" s="6"/>
      <c r="G25" s="5"/>
      <c r="H25" s="5"/>
      <c r="I25" s="5"/>
      <c r="J25" s="5"/>
      <c r="K25" s="5"/>
      <c r="L25" s="5"/>
      <c r="N25" s="5"/>
      <c r="O25" s="5"/>
      <c r="P25" s="6"/>
    </row>
    <row r="26" spans="1:16" x14ac:dyDescent="0.2">
      <c r="A26" s="5"/>
      <c r="B26" s="5"/>
      <c r="C26" s="5" t="s">
        <v>30</v>
      </c>
      <c r="D26" s="5"/>
      <c r="E26" s="5"/>
      <c r="F26" s="5"/>
      <c r="G26" s="5"/>
      <c r="H26" s="5"/>
      <c r="I26" s="5"/>
      <c r="J26" s="5"/>
      <c r="K26" s="5"/>
      <c r="L26" s="5"/>
      <c r="N26" s="5"/>
      <c r="O26" s="5"/>
      <c r="P26" s="6"/>
    </row>
    <row r="27" spans="1:16" x14ac:dyDescent="0.2">
      <c r="A27" s="5" t="s">
        <v>31</v>
      </c>
      <c r="B27" s="5"/>
      <c r="C27" s="5"/>
      <c r="D27" s="5"/>
      <c r="E27" s="6"/>
      <c r="F27" s="5"/>
      <c r="G27" s="5"/>
      <c r="H27" s="5"/>
      <c r="I27" s="5"/>
      <c r="J27" s="5"/>
      <c r="K27" s="27" t="e">
        <f>K24-K25-K26</f>
        <v>#REF!</v>
      </c>
      <c r="L27" s="5"/>
      <c r="N27" s="5"/>
      <c r="O27" s="5"/>
      <c r="P27" s="6"/>
    </row>
    <row r="28" spans="1:16" x14ac:dyDescent="0.2">
      <c r="A28" s="5" t="s">
        <v>32</v>
      </c>
      <c r="B28" s="5"/>
      <c r="C28" s="5"/>
      <c r="D28" s="5"/>
      <c r="E28" s="5"/>
      <c r="F28" s="5"/>
      <c r="G28" s="5"/>
      <c r="H28" s="5"/>
      <c r="I28" s="5"/>
      <c r="J28" s="5"/>
      <c r="K28" s="15"/>
      <c r="L28" s="5"/>
      <c r="M28" s="10" t="e">
        <f>K27-K28</f>
        <v>#REF!</v>
      </c>
      <c r="N28" s="5"/>
      <c r="O28" s="5"/>
      <c r="P28" s="6"/>
    </row>
    <row r="29" spans="1:16" x14ac:dyDescent="0.2">
      <c r="A29" s="2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5"/>
      <c r="N29" s="2"/>
      <c r="O29" s="2"/>
      <c r="P29" s="3"/>
    </row>
    <row r="30" spans="1:16" x14ac:dyDescent="0.2">
      <c r="A30" s="5" t="s">
        <v>33</v>
      </c>
      <c r="B30" s="5"/>
      <c r="C30" s="5"/>
      <c r="D30" s="5"/>
      <c r="E30" s="6"/>
      <c r="F30" s="5"/>
      <c r="G30" s="5"/>
      <c r="H30" s="5"/>
      <c r="I30" s="8" t="s">
        <v>34</v>
      </c>
      <c r="J30" s="8" t="s">
        <v>35</v>
      </c>
      <c r="K30" s="8" t="s">
        <v>17</v>
      </c>
      <c r="L30" s="8"/>
      <c r="M30" s="5"/>
      <c r="N30" s="5"/>
      <c r="O30" s="5"/>
      <c r="P30" s="6"/>
    </row>
    <row r="31" spans="1:16" x14ac:dyDescent="0.2">
      <c r="A31" s="5" t="s">
        <v>36</v>
      </c>
      <c r="B31" s="5"/>
      <c r="C31" s="5"/>
      <c r="D31" s="5"/>
      <c r="E31" s="6"/>
      <c r="F31" s="5"/>
      <c r="G31" s="5"/>
      <c r="H31" s="5"/>
      <c r="I31" s="28" t="e">
        <f>'ICBS-TB-GL-CutOff-Date'!#REF!</f>
        <v>#REF!</v>
      </c>
      <c r="J31" s="14"/>
      <c r="K31" s="29" t="e">
        <f>I31+J31</f>
        <v>#REF!</v>
      </c>
      <c r="L31" s="5"/>
      <c r="M31" s="5"/>
      <c r="N31" s="5"/>
      <c r="O31" s="5">
        <v>0</v>
      </c>
      <c r="P31" s="6"/>
    </row>
    <row r="32" spans="1:16" x14ac:dyDescent="0.2">
      <c r="A32" s="5" t="s">
        <v>37</v>
      </c>
      <c r="B32" s="5"/>
      <c r="C32" s="5" t="s">
        <v>38</v>
      </c>
      <c r="D32" s="5"/>
      <c r="E32" s="6"/>
      <c r="F32" s="5"/>
      <c r="G32" s="5"/>
      <c r="H32" s="5"/>
      <c r="I32" s="27" t="e">
        <f>'ICBS-TB-GL-CutOff-Date'!#REF!</f>
        <v>#REF!</v>
      </c>
      <c r="J32" s="5"/>
      <c r="K32" s="30" t="e">
        <f>I32+J32</f>
        <v>#REF!</v>
      </c>
      <c r="L32" s="5"/>
      <c r="M32" s="5"/>
      <c r="N32" s="5"/>
      <c r="O32" s="5"/>
      <c r="P32" s="6"/>
    </row>
    <row r="33" spans="1:16" x14ac:dyDescent="0.2">
      <c r="A33" s="5"/>
      <c r="B33" s="5"/>
      <c r="C33" s="5" t="s">
        <v>39</v>
      </c>
      <c r="D33" s="5"/>
      <c r="E33" s="5"/>
      <c r="F33" s="5"/>
      <c r="G33" s="5"/>
      <c r="H33" s="5"/>
      <c r="I33" s="15"/>
      <c r="J33" s="15"/>
      <c r="K33" s="15"/>
      <c r="L33" s="5"/>
      <c r="M33" s="5">
        <v>0</v>
      </c>
      <c r="N33" s="5"/>
      <c r="O33" s="5"/>
      <c r="P33" s="6"/>
    </row>
    <row r="34" spans="1:16" x14ac:dyDescent="0.2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</row>
    <row r="35" spans="1:16" x14ac:dyDescent="0.2">
      <c r="A35" s="5" t="s">
        <v>40</v>
      </c>
      <c r="B35" s="5"/>
      <c r="C35" s="5"/>
      <c r="D35" s="5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6"/>
    </row>
    <row r="36" spans="1:16" x14ac:dyDescent="0.2">
      <c r="A36" s="5" t="s">
        <v>41</v>
      </c>
      <c r="B36" s="5"/>
      <c r="C36" s="5"/>
      <c r="D36" s="5"/>
      <c r="E36" s="6"/>
      <c r="F36" s="6"/>
      <c r="G36" s="5"/>
      <c r="H36" s="5"/>
      <c r="I36" s="5"/>
      <c r="J36" s="5"/>
      <c r="K36" s="5"/>
      <c r="L36" s="5"/>
      <c r="M36" s="5">
        <v>0</v>
      </c>
      <c r="N36" s="5"/>
      <c r="O36" s="5"/>
      <c r="P36" s="6"/>
    </row>
    <row r="37" spans="1:16" x14ac:dyDescent="0.2">
      <c r="A37" s="5"/>
      <c r="B37" s="5"/>
      <c r="C37" s="5"/>
      <c r="D37" s="5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6"/>
    </row>
    <row r="38" spans="1:16" x14ac:dyDescent="0.2">
      <c r="A38" s="5" t="s">
        <v>42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</row>
    <row r="39" spans="1:16" x14ac:dyDescent="0.2">
      <c r="A39" s="5"/>
      <c r="B39" s="5"/>
      <c r="C39" s="5"/>
      <c r="D39" s="5"/>
      <c r="E39" s="6"/>
      <c r="F39" s="5"/>
      <c r="G39" s="5"/>
      <c r="H39" s="5"/>
      <c r="I39" s="12" t="s">
        <v>43</v>
      </c>
      <c r="J39" s="12" t="s">
        <v>44</v>
      </c>
      <c r="K39" s="12" t="s">
        <v>45</v>
      </c>
      <c r="L39" s="8"/>
      <c r="M39" s="5"/>
      <c r="N39" s="5"/>
      <c r="O39" s="5"/>
      <c r="P39" s="6"/>
    </row>
    <row r="40" spans="1:16" x14ac:dyDescent="0.2">
      <c r="A40" s="5"/>
      <c r="B40" s="5" t="s">
        <v>46</v>
      </c>
      <c r="C40" s="5"/>
      <c r="D40" s="5"/>
      <c r="E40" s="6"/>
      <c r="F40" s="5"/>
      <c r="G40" s="5"/>
      <c r="H40" s="5"/>
      <c r="I40" s="17" t="e">
        <f>'ICBS-TB-GL-CutOff-Date'!#REF!</f>
        <v>#REF!</v>
      </c>
      <c r="J40" s="16" t="e">
        <f>'ICBS-TB-GL-CutOff-Date'!#REF!</f>
        <v>#REF!</v>
      </c>
      <c r="K40" s="17" t="e">
        <f>I40-J40</f>
        <v>#REF!</v>
      </c>
      <c r="L40" s="5"/>
      <c r="M40" s="5"/>
      <c r="N40" s="5"/>
      <c r="O40" s="5"/>
      <c r="P40" s="6"/>
    </row>
    <row r="41" spans="1:16" x14ac:dyDescent="0.2">
      <c r="A41" s="5"/>
      <c r="B41" s="5" t="s">
        <v>47</v>
      </c>
      <c r="C41" s="5"/>
      <c r="D41" s="5"/>
      <c r="E41" s="6"/>
      <c r="F41" s="5"/>
      <c r="G41" s="5"/>
      <c r="H41" s="5"/>
      <c r="I41" s="17" t="e">
        <f>'ICBS-TB-GL-CutOff-Date'!#REF!</f>
        <v>#REF!</v>
      </c>
      <c r="J41" s="17" t="e">
        <f>'ICBS-TB-GL-CutOff-Date'!#REF!</f>
        <v>#REF!</v>
      </c>
      <c r="K41" s="17" t="e">
        <f>I41-J41</f>
        <v>#REF!</v>
      </c>
      <c r="L41" s="5"/>
      <c r="M41" s="5"/>
      <c r="N41" s="5"/>
      <c r="O41" s="5"/>
      <c r="P41" s="6"/>
    </row>
    <row r="42" spans="1:16" x14ac:dyDescent="0.2">
      <c r="A42" s="5"/>
      <c r="B42" s="5" t="s">
        <v>48</v>
      </c>
      <c r="C42" s="5"/>
      <c r="D42" s="5"/>
      <c r="E42" s="6"/>
      <c r="F42" s="5"/>
      <c r="G42" s="5"/>
      <c r="H42" s="5"/>
      <c r="I42" s="31" t="e">
        <f>'ICBS-TB-GL-CutOff-Date'!#REF!</f>
        <v>#REF!</v>
      </c>
      <c r="J42" s="31" t="e">
        <f>'ICBS-TB-GL-CutOff-Date'!#REF!</f>
        <v>#REF!</v>
      </c>
      <c r="K42" s="17" t="e">
        <f t="shared" ref="K42:K44" si="2">I42-J42</f>
        <v>#REF!</v>
      </c>
      <c r="L42" s="5"/>
      <c r="M42" s="5"/>
      <c r="N42" s="5"/>
      <c r="O42" s="5"/>
      <c r="P42" s="6"/>
    </row>
    <row r="43" spans="1:16" x14ac:dyDescent="0.2">
      <c r="A43" s="5"/>
      <c r="B43" s="5" t="s">
        <v>49</v>
      </c>
      <c r="C43" s="5"/>
      <c r="D43" s="5"/>
      <c r="E43" s="6"/>
      <c r="F43" s="5"/>
      <c r="G43" s="5"/>
      <c r="H43" s="5"/>
      <c r="I43" s="31" t="e">
        <f>'ICBS-TB-GL-CutOff-Date'!#REF!+'ICBS-TB-GL-CutOff-Date'!#REF!+'ICBS-TB-GL-CutOff-Date'!#REF!</f>
        <v>#REF!</v>
      </c>
      <c r="J43" s="31" t="e">
        <f>'ICBS-TB-GL-CutOff-Date'!#REF!+'ICBS-TB-GL-CutOff-Date'!#REF!+'ICBS-TB-GL-CutOff-Date'!#REF!</f>
        <v>#REF!</v>
      </c>
      <c r="K43" s="17" t="e">
        <f t="shared" si="2"/>
        <v>#REF!</v>
      </c>
      <c r="L43" s="5"/>
      <c r="M43" s="5"/>
      <c r="N43" s="5"/>
      <c r="O43" s="5"/>
      <c r="P43" s="6"/>
    </row>
    <row r="44" spans="1:16" x14ac:dyDescent="0.2">
      <c r="A44" s="5"/>
      <c r="B44" s="5" t="s">
        <v>50</v>
      </c>
      <c r="C44" s="5"/>
      <c r="D44" s="5"/>
      <c r="E44" s="6"/>
      <c r="F44" s="5"/>
      <c r="G44" s="5"/>
      <c r="H44" s="5"/>
      <c r="I44" s="31" t="e">
        <f>'ICBS-TB-GL-CutOff-Date'!#REF!</f>
        <v>#REF!</v>
      </c>
      <c r="J44" s="31" t="e">
        <f>'ICBS-TB-GL-CutOff-Date'!#REF!</f>
        <v>#REF!</v>
      </c>
      <c r="K44" s="17" t="e">
        <f t="shared" si="2"/>
        <v>#REF!</v>
      </c>
      <c r="L44" s="5"/>
      <c r="M44" s="5"/>
      <c r="N44" s="5"/>
      <c r="O44" s="5"/>
      <c r="P44" s="6"/>
    </row>
    <row r="45" spans="1:16" x14ac:dyDescent="0.2">
      <c r="A45" s="5"/>
      <c r="B45" s="5"/>
      <c r="C45" s="5"/>
      <c r="D45" s="5"/>
      <c r="E45" s="6"/>
      <c r="F45" s="5"/>
      <c r="G45" s="5"/>
      <c r="H45" s="5"/>
      <c r="I45" s="10"/>
      <c r="J45" s="10"/>
      <c r="K45" s="10"/>
      <c r="L45" s="5"/>
      <c r="M45" s="27"/>
      <c r="N45" s="5"/>
      <c r="O45" s="2" t="e">
        <v>#DIV/0!</v>
      </c>
      <c r="P45" s="6"/>
    </row>
    <row r="46" spans="1:16" x14ac:dyDescent="0.2">
      <c r="A46" s="5"/>
      <c r="B46" s="5"/>
      <c r="C46" s="5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</row>
    <row r="47" spans="1:16" x14ac:dyDescent="0.2">
      <c r="A47" s="11" t="s">
        <v>51</v>
      </c>
      <c r="B47" s="11"/>
      <c r="C47" s="11"/>
      <c r="D47" s="11"/>
      <c r="E47" s="11"/>
      <c r="F47" s="5"/>
      <c r="G47" s="5"/>
      <c r="H47" s="5"/>
      <c r="I47" s="10"/>
      <c r="J47" s="5"/>
      <c r="K47" s="10"/>
      <c r="L47" s="5"/>
      <c r="M47" s="5"/>
      <c r="N47" s="5"/>
      <c r="O47" s="5"/>
      <c r="P47" s="6"/>
    </row>
    <row r="48" spans="1:16" x14ac:dyDescent="0.2">
      <c r="A48" s="5" t="s">
        <v>52</v>
      </c>
      <c r="B48" s="5"/>
      <c r="C48" s="5"/>
      <c r="D48" s="5"/>
      <c r="E48" s="6"/>
      <c r="F48" s="5"/>
      <c r="G48" s="5"/>
      <c r="H48" s="5"/>
      <c r="I48" s="10"/>
      <c r="J48" s="5"/>
      <c r="K48" s="10"/>
      <c r="L48" s="5"/>
      <c r="M48" s="5"/>
      <c r="N48" s="5"/>
      <c r="O48" s="5"/>
      <c r="P48" s="6"/>
    </row>
    <row r="49" spans="1:16" x14ac:dyDescent="0.2">
      <c r="A49" s="5"/>
      <c r="B49" s="5"/>
      <c r="C49" s="5" t="s">
        <v>53</v>
      </c>
      <c r="D49" s="5"/>
      <c r="E49" s="6"/>
      <c r="F49" s="5"/>
      <c r="G49" s="5"/>
      <c r="H49" s="5"/>
      <c r="I49" s="10"/>
      <c r="J49" s="5"/>
      <c r="K49" s="10"/>
      <c r="L49" s="5"/>
      <c r="M49" s="5"/>
      <c r="N49" s="5"/>
      <c r="O49" s="5"/>
      <c r="P49" s="6"/>
    </row>
    <row r="50" spans="1:16" x14ac:dyDescent="0.2">
      <c r="A50" s="11" t="s">
        <v>17</v>
      </c>
      <c r="B50" s="5"/>
      <c r="C50" s="5"/>
      <c r="D50" s="5"/>
      <c r="E50" s="6"/>
      <c r="F50" s="5"/>
      <c r="G50" s="5"/>
      <c r="H50" s="5"/>
      <c r="I50" s="5"/>
      <c r="J50" s="5"/>
      <c r="K50" s="18"/>
      <c r="L50" s="5"/>
      <c r="M50" s="5"/>
      <c r="N50" s="5"/>
      <c r="O50" s="5"/>
      <c r="P50" s="6"/>
    </row>
    <row r="51" spans="1:16" x14ac:dyDescent="0.2">
      <c r="A51" s="11" t="s">
        <v>54</v>
      </c>
      <c r="B51" s="11"/>
      <c r="C51" s="5"/>
      <c r="D51" s="5"/>
      <c r="E51" s="6"/>
      <c r="F51" s="5"/>
      <c r="G51" s="5"/>
      <c r="H51" s="5"/>
      <c r="I51" s="10" t="e">
        <f>'ICBS-TB-GL-CutOff-Date'!#REF!+'ICBS-TB-GL-CutOff-Date'!#REF!</f>
        <v>#REF!</v>
      </c>
      <c r="J51" s="5"/>
      <c r="K51" s="5"/>
      <c r="L51" s="5"/>
      <c r="M51" s="5"/>
      <c r="N51" s="5"/>
      <c r="O51" s="5"/>
      <c r="P51" s="6"/>
    </row>
    <row r="52" spans="1:16" x14ac:dyDescent="0.2">
      <c r="A52" s="5" t="s">
        <v>55</v>
      </c>
      <c r="B52" s="5"/>
      <c r="C52" s="5"/>
      <c r="D52" s="5"/>
      <c r="E52" s="6"/>
      <c r="F52" s="5"/>
      <c r="G52" s="5"/>
      <c r="H52" s="5"/>
      <c r="I52" s="27" t="e">
        <f>'ICBS-TB-GL-CutOff-Date'!#REF!</f>
        <v>#REF!</v>
      </c>
      <c r="J52" s="5"/>
      <c r="K52" s="5"/>
      <c r="L52" s="5"/>
      <c r="M52" s="5"/>
      <c r="N52" s="5"/>
      <c r="O52" s="5"/>
      <c r="P52" s="6"/>
    </row>
    <row r="53" spans="1:16" x14ac:dyDescent="0.2">
      <c r="A53" s="5"/>
      <c r="B53" s="5"/>
      <c r="C53" s="5" t="s">
        <v>56</v>
      </c>
      <c r="D53" s="5"/>
      <c r="E53" s="5"/>
      <c r="F53" s="5"/>
      <c r="G53" s="5"/>
      <c r="H53" s="5"/>
      <c r="I53" s="27" t="e">
        <f>'ICBS-TB-GL-CutOff-Date'!#REF!</f>
        <v>#REF!</v>
      </c>
      <c r="J53" s="5" t="s">
        <v>221</v>
      </c>
      <c r="K53" s="32" t="e">
        <f>I51-I52-I53</f>
        <v>#REF!</v>
      </c>
      <c r="L53" s="5"/>
      <c r="M53" s="27" t="e">
        <f>K53</f>
        <v>#REF!</v>
      </c>
      <c r="N53" s="5"/>
      <c r="O53" s="5"/>
      <c r="P53" s="6"/>
    </row>
    <row r="54" spans="1:16" x14ac:dyDescent="0.2">
      <c r="A54" s="11"/>
      <c r="B54" s="5"/>
      <c r="C54" s="5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</row>
    <row r="55" spans="1:16" x14ac:dyDescent="0.2">
      <c r="A55" s="5" t="s">
        <v>57</v>
      </c>
      <c r="B55" s="5"/>
      <c r="C55" s="5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</row>
    <row r="56" spans="1:16" x14ac:dyDescent="0.2">
      <c r="A56" s="5" t="s">
        <v>58</v>
      </c>
      <c r="B56" s="5"/>
      <c r="C56" s="5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1:16" x14ac:dyDescent="0.2">
      <c r="A57" s="5"/>
      <c r="B57" s="5"/>
      <c r="C57" s="5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</row>
    <row r="58" spans="1:16" x14ac:dyDescent="0.2">
      <c r="A58" s="5" t="s">
        <v>59</v>
      </c>
      <c r="B58" s="5"/>
      <c r="C58" s="5"/>
      <c r="D58" s="5"/>
      <c r="E58" s="6"/>
      <c r="F58" s="5"/>
      <c r="G58" s="5"/>
      <c r="H58" s="5"/>
      <c r="I58" s="5"/>
      <c r="J58" s="5"/>
      <c r="K58" s="27" t="e">
        <f>'ICBS-TB-GL-CutOff-Date'!#REF!</f>
        <v>#REF!</v>
      </c>
      <c r="L58" s="5"/>
      <c r="M58" s="5"/>
      <c r="N58" s="5"/>
      <c r="O58" s="5"/>
      <c r="P58" s="6"/>
    </row>
    <row r="59" spans="1:16" x14ac:dyDescent="0.2">
      <c r="A59" s="5" t="s">
        <v>60</v>
      </c>
      <c r="B59" s="5"/>
      <c r="C59" s="5"/>
      <c r="D59" s="5"/>
      <c r="E59" s="6"/>
      <c r="F59" s="5"/>
      <c r="G59" s="5"/>
      <c r="H59" s="5"/>
      <c r="I59" s="5"/>
      <c r="J59" s="5"/>
      <c r="K59" s="5"/>
      <c r="L59" s="5"/>
      <c r="M59" s="27" t="e">
        <f>K58</f>
        <v>#REF!</v>
      </c>
      <c r="N59" s="5"/>
      <c r="O59" s="5"/>
      <c r="P59" s="6"/>
    </row>
    <row r="60" spans="1:16" x14ac:dyDescent="0.2">
      <c r="A60" s="5"/>
      <c r="B60" s="5"/>
      <c r="C60" s="5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</row>
    <row r="61" spans="1:16" x14ac:dyDescent="0.2">
      <c r="A61" s="5" t="s">
        <v>61</v>
      </c>
      <c r="B61" s="5"/>
      <c r="C61" s="5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</row>
    <row r="62" spans="1:16" x14ac:dyDescent="0.2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</row>
    <row r="63" spans="1:16" x14ac:dyDescent="0.2">
      <c r="A63" s="5" t="s">
        <v>62</v>
      </c>
      <c r="B63" s="5"/>
      <c r="C63" s="5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</row>
    <row r="64" spans="1:16" x14ac:dyDescent="0.2">
      <c r="A64" s="5"/>
      <c r="B64" s="5"/>
      <c r="C64" s="5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</row>
    <row r="65" spans="1:16" x14ac:dyDescent="0.2">
      <c r="A65" s="5" t="s">
        <v>63</v>
      </c>
      <c r="B65" s="5"/>
      <c r="C65" s="5"/>
      <c r="D65" s="5"/>
      <c r="E65" s="6"/>
      <c r="F65" s="5"/>
      <c r="G65" s="5"/>
      <c r="H65" s="5"/>
      <c r="I65" s="5"/>
      <c r="J65" s="5"/>
      <c r="K65" s="5"/>
      <c r="L65" s="5"/>
      <c r="M65" s="5"/>
      <c r="N65" s="5">
        <v>0</v>
      </c>
      <c r="O65" s="5"/>
      <c r="P65" s="6"/>
    </row>
    <row r="66" spans="1:16" x14ac:dyDescent="0.2">
      <c r="A66" s="5" t="s">
        <v>64</v>
      </c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</row>
    <row r="67" spans="1:16" x14ac:dyDescent="0.2">
      <c r="A67" s="5" t="s">
        <v>65</v>
      </c>
      <c r="B67" s="5"/>
      <c r="C67" s="5"/>
      <c r="D67" s="5"/>
      <c r="E67" s="6"/>
      <c r="F67" s="5"/>
      <c r="G67" s="5"/>
      <c r="H67" s="5"/>
      <c r="I67" s="5"/>
      <c r="J67" s="5"/>
      <c r="K67" s="5"/>
      <c r="L67" s="5"/>
      <c r="M67" s="5">
        <v>0</v>
      </c>
      <c r="N67" s="5"/>
      <c r="O67" s="5"/>
      <c r="P67" s="6"/>
    </row>
    <row r="68" spans="1:16" ht="13.5" thickBot="1" x14ac:dyDescent="0.25">
      <c r="A68" s="5"/>
      <c r="B68" s="5"/>
      <c r="C68" s="5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</row>
    <row r="69" spans="1:16" ht="13.5" thickBot="1" x14ac:dyDescent="0.25">
      <c r="A69" s="2" t="s">
        <v>66</v>
      </c>
      <c r="B69" s="2"/>
      <c r="C69" s="5"/>
      <c r="D69" s="5"/>
      <c r="E69" s="6"/>
      <c r="F69" s="5"/>
      <c r="G69" s="5"/>
      <c r="H69" s="5"/>
      <c r="I69" s="5"/>
      <c r="J69" s="5"/>
      <c r="K69" s="5"/>
      <c r="L69" s="5"/>
      <c r="M69" s="19" t="e">
        <f>SUM(M8:M67)</f>
        <v>#REF!</v>
      </c>
      <c r="N69" s="2"/>
      <c r="O69" s="5"/>
      <c r="P69" s="6"/>
    </row>
    <row r="70" spans="1:16" x14ac:dyDescent="0.2">
      <c r="A70" s="2"/>
      <c r="B70" s="5"/>
      <c r="C70" s="5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</row>
    <row r="71" spans="1:16" x14ac:dyDescent="0.2">
      <c r="A71" s="2" t="s">
        <v>67</v>
      </c>
      <c r="B71" s="2"/>
      <c r="C71" s="2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</row>
    <row r="72" spans="1:16" x14ac:dyDescent="0.2">
      <c r="A72" s="5"/>
      <c r="B72" s="5"/>
      <c r="C72" s="5"/>
      <c r="D72" s="5"/>
      <c r="E72" s="6"/>
      <c r="F72" s="5"/>
      <c r="G72" s="5"/>
      <c r="H72" s="8"/>
      <c r="I72" s="5"/>
      <c r="J72" s="5"/>
      <c r="K72" s="5"/>
      <c r="L72" s="8"/>
      <c r="M72" s="5"/>
      <c r="N72" s="5"/>
      <c r="O72" s="5"/>
      <c r="P72" s="6"/>
    </row>
    <row r="73" spans="1:16" x14ac:dyDescent="0.2">
      <c r="A73" s="5" t="s">
        <v>68</v>
      </c>
      <c r="B73" s="5"/>
      <c r="C73" s="5"/>
      <c r="D73" s="5"/>
      <c r="E73" s="6"/>
      <c r="F73" s="5"/>
      <c r="G73" s="5"/>
      <c r="H73" s="5"/>
      <c r="I73" s="12" t="s">
        <v>69</v>
      </c>
      <c r="J73" s="12" t="s">
        <v>70</v>
      </c>
      <c r="K73" s="12" t="s">
        <v>17</v>
      </c>
      <c r="L73" s="5"/>
      <c r="M73" s="5"/>
      <c r="N73" s="5"/>
      <c r="O73" s="5"/>
      <c r="P73" s="6"/>
    </row>
    <row r="74" spans="1:16" x14ac:dyDescent="0.2">
      <c r="A74" s="5"/>
      <c r="B74" s="5" t="s">
        <v>71</v>
      </c>
      <c r="C74" s="5"/>
      <c r="D74" s="5"/>
      <c r="E74" s="6"/>
      <c r="F74" s="5"/>
      <c r="G74" s="5"/>
      <c r="H74" s="8"/>
      <c r="I74" s="27" t="e">
        <f>'ICBS-TB-GL-CutOff-Date'!#REF!</f>
        <v>#REF!</v>
      </c>
      <c r="J74" s="27" t="e">
        <f>'ICBS-TB-GL-CutOff-Date'!#REF!</f>
        <v>#REF!</v>
      </c>
      <c r="K74" s="30" t="e">
        <f>J74+I74</f>
        <v>#REF!</v>
      </c>
      <c r="L74" s="5"/>
      <c r="M74" s="5"/>
      <c r="N74" s="5"/>
      <c r="O74" s="5"/>
      <c r="P74" s="6"/>
    </row>
    <row r="75" spans="1:16" x14ac:dyDescent="0.2">
      <c r="A75" s="5"/>
      <c r="B75" s="5" t="s">
        <v>72</v>
      </c>
      <c r="C75" s="5"/>
      <c r="D75" s="5"/>
      <c r="E75" s="6"/>
      <c r="F75" s="5"/>
      <c r="G75" s="5"/>
      <c r="H75" s="8"/>
      <c r="I75" s="27" t="e">
        <f>'ICBS-TB-GL-CutOff-Date'!#REF!</f>
        <v>#REF!</v>
      </c>
      <c r="J75" s="27" t="e">
        <f>'ICBS-TB-GL-CutOff-Date'!#REF!</f>
        <v>#REF!</v>
      </c>
      <c r="K75" s="30" t="e">
        <f t="shared" ref="K75:K76" si="3">J75+I75</f>
        <v>#REF!</v>
      </c>
      <c r="L75" s="5"/>
      <c r="M75" s="5"/>
      <c r="N75" s="5"/>
      <c r="O75" s="5"/>
      <c r="P75" s="6"/>
    </row>
    <row r="76" spans="1:16" x14ac:dyDescent="0.2">
      <c r="A76" s="5"/>
      <c r="B76" s="5" t="s">
        <v>73</v>
      </c>
      <c r="C76" s="5"/>
      <c r="D76" s="5"/>
      <c r="E76" s="6"/>
      <c r="F76" s="5"/>
      <c r="G76" s="5"/>
      <c r="H76" s="8"/>
      <c r="I76" s="27" t="e">
        <f>'ICBS-TB-GL-CutOff-Date'!#REF!</f>
        <v>#REF!</v>
      </c>
      <c r="J76" s="27"/>
      <c r="K76" s="30" t="e">
        <f t="shared" si="3"/>
        <v>#REF!</v>
      </c>
      <c r="L76" s="5"/>
      <c r="M76" s="30" t="e">
        <f>SUM(K74:K76)</f>
        <v>#REF!</v>
      </c>
      <c r="N76" s="5"/>
      <c r="O76" s="5"/>
      <c r="P76" s="6"/>
    </row>
    <row r="77" spans="1:16" x14ac:dyDescent="0.2">
      <c r="A77" s="5"/>
      <c r="B77" s="5"/>
      <c r="C77" s="5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</row>
    <row r="78" spans="1:16" x14ac:dyDescent="0.2">
      <c r="A78" s="5" t="s">
        <v>74</v>
      </c>
      <c r="B78" s="5"/>
      <c r="C78" s="5"/>
      <c r="D78" s="5"/>
      <c r="E78" s="6"/>
      <c r="F78" s="5"/>
      <c r="G78" s="5"/>
      <c r="H78" s="5"/>
      <c r="I78" s="5"/>
      <c r="J78" s="5"/>
      <c r="K78" s="5"/>
      <c r="L78" s="5"/>
      <c r="M78" s="27" t="e">
        <f>SUM(K79:K84)</f>
        <v>#REF!</v>
      </c>
      <c r="N78" s="5"/>
      <c r="O78" s="5"/>
      <c r="P78" s="6"/>
    </row>
    <row r="79" spans="1:16" x14ac:dyDescent="0.2">
      <c r="A79" s="5"/>
      <c r="B79" s="5" t="s">
        <v>75</v>
      </c>
      <c r="C79" s="5"/>
      <c r="D79" s="5"/>
      <c r="E79" s="6"/>
      <c r="F79" s="5"/>
      <c r="G79" s="5"/>
      <c r="H79" s="5"/>
      <c r="I79" s="5"/>
      <c r="J79" s="5"/>
      <c r="K79" s="5" t="e">
        <f>'ICBS-TB-GL-CutOff-Date'!#REF!</f>
        <v>#REF!</v>
      </c>
      <c r="L79" s="5"/>
      <c r="M79" s="5"/>
      <c r="N79" s="5"/>
      <c r="O79" s="5"/>
      <c r="P79" s="6"/>
    </row>
    <row r="80" spans="1:16" x14ac:dyDescent="0.2">
      <c r="A80" s="5"/>
      <c r="B80" s="5" t="s">
        <v>76</v>
      </c>
      <c r="C80" s="5"/>
      <c r="D80" s="5"/>
      <c r="E80" s="6"/>
      <c r="F80" s="5"/>
      <c r="G80" s="5"/>
      <c r="H80" s="5"/>
      <c r="I80" s="5"/>
      <c r="J80" s="5"/>
      <c r="K80" s="27" t="e">
        <f>'ICBS-TB-GL-CutOff-Date'!#REF!</f>
        <v>#REF!</v>
      </c>
      <c r="L80" s="5"/>
      <c r="M80" s="5"/>
      <c r="N80" s="5"/>
      <c r="O80" s="5"/>
      <c r="P80" s="6"/>
    </row>
    <row r="81" spans="1:16" x14ac:dyDescent="0.2">
      <c r="A81" s="5"/>
      <c r="B81" s="5" t="s">
        <v>77</v>
      </c>
      <c r="C81" s="5"/>
      <c r="D81" s="5"/>
      <c r="E81" s="6"/>
      <c r="F81" s="5"/>
      <c r="G81" s="5"/>
      <c r="H81" s="5"/>
      <c r="I81" s="5"/>
      <c r="J81" s="5"/>
      <c r="K81" s="5">
        <v>0</v>
      </c>
      <c r="L81" s="5"/>
      <c r="M81" s="5"/>
      <c r="N81" s="5"/>
      <c r="O81" s="5"/>
      <c r="P81" s="6"/>
    </row>
    <row r="82" spans="1:16" x14ac:dyDescent="0.2">
      <c r="A82" s="5"/>
      <c r="B82" s="5" t="s">
        <v>78</v>
      </c>
      <c r="C82" s="5"/>
      <c r="D82" s="5"/>
      <c r="E82" s="6"/>
      <c r="F82" s="5"/>
      <c r="G82" s="5"/>
      <c r="H82" s="5"/>
      <c r="I82" s="5"/>
      <c r="J82" s="5"/>
      <c r="K82" s="5">
        <v>0</v>
      </c>
      <c r="L82" s="5"/>
      <c r="M82" s="5"/>
      <c r="N82" s="5"/>
      <c r="O82" s="5"/>
      <c r="P82" s="6"/>
    </row>
    <row r="83" spans="1:16" x14ac:dyDescent="0.2">
      <c r="A83" s="5"/>
      <c r="B83" s="5" t="s">
        <v>79</v>
      </c>
      <c r="C83" s="5"/>
      <c r="D83" s="5"/>
      <c r="E83" s="6"/>
      <c r="F83" s="5"/>
      <c r="G83" s="5"/>
      <c r="H83" s="5"/>
      <c r="I83" s="5"/>
      <c r="J83" s="5"/>
      <c r="K83" s="5">
        <v>0</v>
      </c>
      <c r="L83" s="5"/>
      <c r="M83" s="5"/>
      <c r="N83" s="5"/>
      <c r="O83" s="5"/>
      <c r="P83" s="6"/>
    </row>
    <row r="84" spans="1:16" x14ac:dyDescent="0.2">
      <c r="A84" s="5"/>
      <c r="B84" s="5" t="s">
        <v>80</v>
      </c>
      <c r="C84" s="5"/>
      <c r="D84" s="5"/>
      <c r="E84" s="6"/>
      <c r="F84" s="5"/>
      <c r="G84" s="5"/>
      <c r="H84" s="5"/>
      <c r="I84" s="5"/>
      <c r="J84" s="5"/>
      <c r="K84" s="5">
        <v>0</v>
      </c>
      <c r="L84" s="5"/>
      <c r="N84" s="5"/>
      <c r="O84" s="5"/>
      <c r="P84" s="6"/>
    </row>
    <row r="85" spans="1:16" x14ac:dyDescent="0.2">
      <c r="A85" s="5"/>
      <c r="B85" s="5" t="s">
        <v>213</v>
      </c>
      <c r="C85" s="5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</row>
    <row r="86" spans="1:16" x14ac:dyDescent="0.2">
      <c r="A86" s="5"/>
      <c r="B86" s="5" t="s">
        <v>214</v>
      </c>
      <c r="C86" s="5"/>
      <c r="D86" s="5"/>
      <c r="E86" s="6"/>
      <c r="F86" s="5"/>
      <c r="G86" s="5"/>
      <c r="H86" s="5"/>
      <c r="I86" s="5"/>
      <c r="J86" s="5"/>
      <c r="K86" s="5"/>
      <c r="L86" s="5"/>
      <c r="M86" s="5">
        <v>0</v>
      </c>
      <c r="N86" s="5"/>
      <c r="O86" s="5"/>
      <c r="P86" s="6"/>
    </row>
    <row r="87" spans="1:16" x14ac:dyDescent="0.2">
      <c r="A87" s="5"/>
      <c r="B87" s="5"/>
      <c r="C87" s="5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</row>
    <row r="88" spans="1:16" x14ac:dyDescent="0.2">
      <c r="A88" s="5" t="s">
        <v>81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</row>
    <row r="89" spans="1:16" x14ac:dyDescent="0.2">
      <c r="A89" s="5"/>
      <c r="B89" s="5" t="s">
        <v>82</v>
      </c>
      <c r="C89" s="5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</row>
    <row r="90" spans="1:16" x14ac:dyDescent="0.2">
      <c r="A90" s="5"/>
      <c r="B90" s="5" t="s">
        <v>83</v>
      </c>
      <c r="C90" s="5"/>
      <c r="D90" s="5"/>
      <c r="E90" s="6"/>
      <c r="F90" s="5"/>
      <c r="G90" s="5"/>
      <c r="H90" s="5"/>
      <c r="I90" s="5"/>
      <c r="J90" s="5"/>
      <c r="K90" s="5"/>
      <c r="L90" s="5"/>
      <c r="M90" s="5">
        <v>0</v>
      </c>
      <c r="N90" s="5"/>
      <c r="O90" s="5"/>
      <c r="P90" s="6"/>
    </row>
    <row r="91" spans="1:16" x14ac:dyDescent="0.2">
      <c r="A91" s="5"/>
      <c r="B91" s="5"/>
      <c r="C91" s="5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</row>
    <row r="92" spans="1:16" x14ac:dyDescent="0.2">
      <c r="A92" s="5" t="s">
        <v>84</v>
      </c>
      <c r="B92" s="5"/>
      <c r="C92" s="5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1:16" x14ac:dyDescent="0.2">
      <c r="A93" s="5"/>
      <c r="B93" s="5"/>
      <c r="C93" s="5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</row>
    <row r="94" spans="1:16" x14ac:dyDescent="0.2">
      <c r="A94" s="5" t="s">
        <v>85</v>
      </c>
      <c r="B94" s="5"/>
      <c r="C94" s="5"/>
      <c r="D94" s="5"/>
      <c r="E94" s="6"/>
      <c r="F94" s="5"/>
      <c r="G94" s="5"/>
      <c r="H94" s="5"/>
      <c r="I94" s="5"/>
      <c r="J94" s="5"/>
      <c r="K94" s="5" t="e">
        <f>'ICBS-TB-GL-CutOff-Date'!#REF!</f>
        <v>#REF!</v>
      </c>
      <c r="L94" s="5"/>
      <c r="M94" s="5"/>
      <c r="N94" s="5"/>
      <c r="O94" s="5"/>
      <c r="P94" s="6"/>
    </row>
    <row r="95" spans="1:16" x14ac:dyDescent="0.2">
      <c r="A95" s="5"/>
      <c r="B95" s="5" t="s">
        <v>86</v>
      </c>
      <c r="C95" s="5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</row>
    <row r="96" spans="1:16" x14ac:dyDescent="0.2">
      <c r="A96" s="5"/>
      <c r="B96" s="5" t="s">
        <v>87</v>
      </c>
      <c r="C96" s="5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</row>
    <row r="97" spans="1:16" x14ac:dyDescent="0.2">
      <c r="A97" s="5"/>
      <c r="B97" s="5"/>
      <c r="C97" s="5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</row>
    <row r="98" spans="1:16" x14ac:dyDescent="0.2">
      <c r="A98" s="5" t="s">
        <v>88</v>
      </c>
      <c r="B98" s="5"/>
      <c r="C98" s="5"/>
      <c r="D98" s="5"/>
      <c r="E98" s="6"/>
      <c r="F98" s="5"/>
      <c r="G98" s="5"/>
      <c r="H98" s="5"/>
      <c r="I98" s="5"/>
      <c r="J98" s="5"/>
      <c r="K98" s="5"/>
      <c r="L98" s="5"/>
      <c r="M98" s="27" t="e">
        <f>'ICBS-TB-GL-CutOff-Date'!#REF!</f>
        <v>#REF!</v>
      </c>
      <c r="N98" s="5"/>
      <c r="O98" s="5"/>
      <c r="P98" s="6"/>
    </row>
    <row r="99" spans="1:16" x14ac:dyDescent="0.2">
      <c r="A99" s="5" t="s">
        <v>89</v>
      </c>
      <c r="B99" s="5"/>
      <c r="C99" s="5"/>
      <c r="D99" s="5"/>
      <c r="E99" s="6"/>
      <c r="F99" s="5"/>
      <c r="G99" s="5"/>
      <c r="H99" s="5"/>
      <c r="I99" s="5"/>
      <c r="J99" s="5"/>
      <c r="K99" s="5"/>
      <c r="L99" s="5"/>
      <c r="M99" s="27" t="e">
        <f>'ICBS-TB-GL-CutOff-Date'!#REF!</f>
        <v>#REF!</v>
      </c>
      <c r="N99" s="5"/>
      <c r="O99" s="5"/>
      <c r="P99" s="6"/>
    </row>
    <row r="100" spans="1:16" x14ac:dyDescent="0.2">
      <c r="A100" s="5" t="s">
        <v>90</v>
      </c>
      <c r="B100" s="5"/>
      <c r="C100" s="5"/>
      <c r="D100" s="5"/>
      <c r="E100" s="6"/>
      <c r="F100" s="5"/>
      <c r="G100" s="5"/>
      <c r="H100" s="5"/>
      <c r="I100" s="5"/>
      <c r="J100" s="5"/>
      <c r="K100" s="5"/>
      <c r="L100" s="5"/>
      <c r="M100" s="27" t="e">
        <f>'ICBS-TB-GL-CutOff-Date'!#REF!</f>
        <v>#REF!</v>
      </c>
      <c r="N100" s="5"/>
      <c r="O100" s="5"/>
      <c r="P100" s="6"/>
    </row>
    <row r="101" spans="1:16" x14ac:dyDescent="0.2">
      <c r="A101" s="5" t="s">
        <v>91</v>
      </c>
      <c r="B101" s="5"/>
      <c r="C101" s="5"/>
      <c r="D101" s="5"/>
      <c r="E101" s="6"/>
      <c r="F101" s="5"/>
      <c r="G101" s="5"/>
      <c r="H101" s="5"/>
      <c r="I101" s="5"/>
      <c r="J101" s="5"/>
      <c r="K101" s="5"/>
      <c r="L101" s="5"/>
      <c r="M101" s="27" t="e">
        <f>'ICBS-TB-GL-CutOff-Date'!#REF!</f>
        <v>#REF!</v>
      </c>
      <c r="N101" s="5"/>
      <c r="O101" s="5"/>
      <c r="P101" s="6"/>
    </row>
    <row r="102" spans="1:16" x14ac:dyDescent="0.2">
      <c r="A102" s="5"/>
      <c r="B102" s="5"/>
      <c r="C102" s="5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</row>
    <row r="103" spans="1:16" x14ac:dyDescent="0.2">
      <c r="A103" s="5" t="s">
        <v>92</v>
      </c>
      <c r="B103" s="5"/>
      <c r="C103" s="5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</row>
    <row r="104" spans="1:16" x14ac:dyDescent="0.2">
      <c r="A104" s="5"/>
      <c r="B104" s="5" t="s">
        <v>93</v>
      </c>
      <c r="C104" s="5"/>
      <c r="D104" s="5"/>
      <c r="E104" s="6"/>
      <c r="F104" s="5"/>
      <c r="G104" s="5"/>
      <c r="H104" s="5"/>
      <c r="I104" s="5"/>
      <c r="J104" s="5"/>
      <c r="K104" s="27" t="e">
        <f>'ICBS-TB-GL-CutOff-Date'!#REF!</f>
        <v>#REF!</v>
      </c>
      <c r="L104" s="5"/>
      <c r="M104" s="5"/>
      <c r="N104" s="5"/>
      <c r="O104" s="5"/>
      <c r="P104" s="6"/>
    </row>
    <row r="105" spans="1:16" x14ac:dyDescent="0.2">
      <c r="A105" s="5"/>
      <c r="B105" s="5" t="s">
        <v>94</v>
      </c>
      <c r="C105" s="5"/>
      <c r="D105" s="5"/>
      <c r="E105" s="5"/>
      <c r="F105" s="5"/>
      <c r="G105" s="5"/>
      <c r="H105" s="5"/>
      <c r="I105" s="5"/>
      <c r="J105" s="5"/>
      <c r="K105" s="27" t="e">
        <f>'ICBS-TB-GL-CutOff-Date'!#REF!</f>
        <v>#REF!</v>
      </c>
      <c r="L105" s="5"/>
      <c r="M105" s="5"/>
      <c r="N105" s="5"/>
      <c r="O105" s="5"/>
      <c r="P105" s="6"/>
    </row>
    <row r="106" spans="1:16" x14ac:dyDescent="0.2">
      <c r="A106" s="5"/>
      <c r="B106" s="5" t="s">
        <v>95</v>
      </c>
      <c r="C106" s="5"/>
      <c r="D106" s="5"/>
      <c r="E106" s="6"/>
      <c r="F106" s="5"/>
      <c r="G106" s="5"/>
      <c r="H106" s="5"/>
      <c r="I106" s="5"/>
      <c r="J106" s="5"/>
      <c r="K106" s="27" t="e">
        <f>'ICBS-TB-GL-CutOff-Date'!#REF!</f>
        <v>#REF!</v>
      </c>
      <c r="L106" s="5"/>
      <c r="M106" s="5"/>
      <c r="N106" s="5"/>
      <c r="O106" s="5"/>
      <c r="P106" s="6"/>
    </row>
    <row r="107" spans="1:16" x14ac:dyDescent="0.2">
      <c r="A107" s="5"/>
      <c r="B107" s="5" t="s">
        <v>96</v>
      </c>
      <c r="C107" s="5"/>
      <c r="D107" s="5"/>
      <c r="E107" s="6"/>
      <c r="F107" s="5"/>
      <c r="G107" s="5"/>
      <c r="H107" s="5"/>
      <c r="I107" s="5"/>
      <c r="J107" s="5"/>
      <c r="K107" s="27" t="e">
        <f>'ICBS-TB-GL-CutOff-Date'!#REF!</f>
        <v>#REF!</v>
      </c>
      <c r="L107" s="5"/>
      <c r="M107" s="5"/>
      <c r="N107" s="5"/>
      <c r="O107" s="5"/>
      <c r="P107" s="6"/>
    </row>
    <row r="108" spans="1:16" x14ac:dyDescent="0.2">
      <c r="A108" s="5"/>
      <c r="B108" s="5" t="s">
        <v>97</v>
      </c>
      <c r="C108" s="5"/>
      <c r="D108" s="5"/>
      <c r="E108" s="6"/>
      <c r="F108" s="5"/>
      <c r="G108" s="5"/>
      <c r="H108" s="5"/>
      <c r="I108" s="5"/>
      <c r="J108" s="5"/>
      <c r="K108" s="27" t="e">
        <f>'ICBS-TB-GL-CutOff-Date'!#REF!</f>
        <v>#REF!</v>
      </c>
      <c r="L108" s="5"/>
      <c r="N108" s="5"/>
      <c r="O108" s="5"/>
      <c r="P108" s="6"/>
    </row>
    <row r="109" spans="1:16" x14ac:dyDescent="0.2">
      <c r="A109" s="5"/>
      <c r="B109" s="5" t="s">
        <v>219</v>
      </c>
      <c r="C109" s="5"/>
      <c r="D109" s="5"/>
      <c r="E109" s="6"/>
      <c r="F109" s="5"/>
      <c r="G109" s="5"/>
      <c r="H109" s="5"/>
      <c r="I109" s="5"/>
      <c r="J109" s="5"/>
      <c r="K109" s="27" t="e">
        <f>'ICBS-TB-GL-CutOff-Date'!#REF!</f>
        <v>#REF!</v>
      </c>
      <c r="L109" s="5"/>
      <c r="M109" s="10" t="e">
        <f>SUM(K104:K109)</f>
        <v>#REF!</v>
      </c>
      <c r="N109" s="5"/>
      <c r="O109" s="5"/>
      <c r="P109" s="6"/>
    </row>
    <row r="110" spans="1:16" x14ac:dyDescent="0.2">
      <c r="A110" s="5"/>
      <c r="B110" s="5"/>
      <c r="C110" s="5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 x14ac:dyDescent="0.2">
      <c r="A111" s="5"/>
      <c r="B111" s="5"/>
      <c r="C111" s="5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 x14ac:dyDescent="0.2">
      <c r="A112" s="2" t="s">
        <v>98</v>
      </c>
      <c r="B112" s="2"/>
      <c r="C112" s="5"/>
      <c r="D112" s="5"/>
      <c r="E112" s="6"/>
      <c r="F112" s="5"/>
      <c r="G112" s="5"/>
      <c r="H112" s="5"/>
      <c r="I112" s="5"/>
      <c r="J112" s="5"/>
      <c r="K112" s="5"/>
      <c r="L112" s="5"/>
      <c r="M112" s="33" t="e">
        <f>SUM(M74:M109)</f>
        <v>#REF!</v>
      </c>
      <c r="N112" s="5"/>
      <c r="O112" s="5"/>
      <c r="P112" s="6"/>
    </row>
    <row r="113" spans="1:16" x14ac:dyDescent="0.2">
      <c r="A113" s="2"/>
      <c r="B113" s="5"/>
      <c r="C113" s="5"/>
      <c r="D113" s="5"/>
      <c r="E113" s="6"/>
      <c r="F113" s="5"/>
      <c r="G113" s="5"/>
      <c r="H113" s="5"/>
      <c r="I113" s="5"/>
      <c r="J113" s="5"/>
      <c r="K113" s="5"/>
      <c r="L113" s="5"/>
      <c r="M113" s="27"/>
      <c r="N113" s="5"/>
      <c r="O113" s="5"/>
      <c r="P113" s="6"/>
    </row>
    <row r="114" spans="1:16" x14ac:dyDescent="0.2">
      <c r="A114" s="2"/>
      <c r="B114" s="5"/>
      <c r="C114" s="5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x14ac:dyDescent="0.2">
      <c r="A115" s="5"/>
      <c r="B115" s="5"/>
      <c r="C115" s="5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  <row r="116" spans="1:16" x14ac:dyDescent="0.2">
      <c r="A116" s="2" t="s">
        <v>99</v>
      </c>
      <c r="B116" s="2"/>
      <c r="C116" s="5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</row>
    <row r="117" spans="1:16" x14ac:dyDescent="0.2">
      <c r="A117" s="5"/>
      <c r="B117" s="5"/>
      <c r="C117" s="5"/>
      <c r="D117" s="5"/>
      <c r="E117" s="6"/>
      <c r="F117" s="5"/>
      <c r="G117" s="5"/>
      <c r="H117" s="5"/>
      <c r="I117" s="12" t="s">
        <v>100</v>
      </c>
      <c r="J117" s="12" t="s">
        <v>101</v>
      </c>
      <c r="K117" s="12" t="s">
        <v>102</v>
      </c>
      <c r="L117" s="8"/>
      <c r="M117" s="5"/>
      <c r="N117" s="5"/>
      <c r="O117" s="5"/>
      <c r="P117" s="6"/>
    </row>
    <row r="118" spans="1:16" x14ac:dyDescent="0.2">
      <c r="A118" s="5" t="s">
        <v>103</v>
      </c>
      <c r="B118" s="5"/>
      <c r="C118" s="5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</row>
    <row r="119" spans="1:16" x14ac:dyDescent="0.2">
      <c r="A119" s="5"/>
      <c r="B119" s="5" t="s">
        <v>104</v>
      </c>
      <c r="C119" s="5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</row>
    <row r="120" spans="1:16" x14ac:dyDescent="0.2">
      <c r="A120" s="5"/>
      <c r="B120" s="5" t="s">
        <v>105</v>
      </c>
      <c r="C120" s="5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</row>
    <row r="121" spans="1:16" x14ac:dyDescent="0.2">
      <c r="A121" s="5"/>
      <c r="B121" s="5" t="s">
        <v>17</v>
      </c>
      <c r="C121" s="5"/>
      <c r="D121" s="5"/>
      <c r="E121" s="6"/>
      <c r="F121" s="5"/>
      <c r="G121" s="5"/>
      <c r="H121" s="5"/>
      <c r="I121" s="14"/>
      <c r="J121" s="14">
        <v>0</v>
      </c>
      <c r="K121" s="14">
        <v>0</v>
      </c>
      <c r="L121" s="5"/>
      <c r="M121" s="5">
        <v>0</v>
      </c>
      <c r="N121" s="5"/>
      <c r="O121" s="5"/>
      <c r="P121" s="6"/>
    </row>
    <row r="122" spans="1:16" x14ac:dyDescent="0.2">
      <c r="A122" s="5"/>
      <c r="B122" s="5"/>
      <c r="C122" s="5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</row>
    <row r="123" spans="1:16" x14ac:dyDescent="0.2">
      <c r="A123" s="5" t="s">
        <v>106</v>
      </c>
      <c r="B123" s="5"/>
      <c r="C123" s="5"/>
      <c r="D123" s="5"/>
      <c r="E123" s="6"/>
      <c r="F123" s="5"/>
      <c r="G123" s="5"/>
      <c r="H123" s="5"/>
      <c r="I123" s="5"/>
      <c r="J123" s="5"/>
      <c r="K123" s="5"/>
      <c r="L123" s="5"/>
      <c r="M123" s="5">
        <v>0</v>
      </c>
      <c r="N123" s="5"/>
      <c r="O123" s="5"/>
      <c r="P123" s="6"/>
    </row>
    <row r="124" spans="1:16" x14ac:dyDescent="0.2">
      <c r="A124" s="5"/>
      <c r="B124" s="5"/>
      <c r="C124" s="5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</row>
    <row r="125" spans="1:16" x14ac:dyDescent="0.2">
      <c r="A125" s="5" t="s">
        <v>107</v>
      </c>
      <c r="B125" s="5"/>
      <c r="C125" s="5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</row>
    <row r="126" spans="1:16" x14ac:dyDescent="0.2">
      <c r="A126" s="5"/>
      <c r="B126" s="5" t="s">
        <v>108</v>
      </c>
      <c r="C126" s="5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</row>
    <row r="127" spans="1:16" x14ac:dyDescent="0.2">
      <c r="A127" s="5"/>
      <c r="B127" s="5" t="s">
        <v>109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0</v>
      </c>
      <c r="N127" s="5"/>
      <c r="O127" s="5"/>
      <c r="P127" s="6"/>
    </row>
    <row r="128" spans="1:16" x14ac:dyDescent="0.2">
      <c r="A128" s="5"/>
      <c r="B128" s="5"/>
      <c r="C128" s="5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</row>
    <row r="129" spans="1:16" x14ac:dyDescent="0.2">
      <c r="A129" s="5" t="s">
        <v>111</v>
      </c>
      <c r="B129" s="5"/>
      <c r="C129" s="5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</row>
    <row r="130" spans="1:16" x14ac:dyDescent="0.2">
      <c r="A130" s="5" t="s">
        <v>110</v>
      </c>
      <c r="B130" s="5"/>
      <c r="C130" s="5"/>
      <c r="D130" s="5"/>
      <c r="E130" s="6"/>
      <c r="F130" s="5"/>
      <c r="G130" s="5"/>
      <c r="H130" s="5"/>
      <c r="I130" s="5"/>
      <c r="J130" s="5"/>
      <c r="K130" s="5"/>
      <c r="L130" s="5"/>
      <c r="M130" s="5">
        <v>0</v>
      </c>
      <c r="N130" s="5"/>
      <c r="O130" s="5"/>
      <c r="P130" s="6"/>
    </row>
    <row r="131" spans="1:16" x14ac:dyDescent="0.2">
      <c r="A131" s="5" t="s">
        <v>111</v>
      </c>
      <c r="B131" s="5"/>
      <c r="C131" s="5"/>
      <c r="D131" s="5"/>
      <c r="E131" s="6"/>
      <c r="F131" s="5"/>
      <c r="G131" s="5"/>
      <c r="H131" s="5"/>
      <c r="I131" s="5"/>
      <c r="J131" s="5"/>
      <c r="K131" s="5"/>
      <c r="L131" s="5"/>
      <c r="M131" s="5">
        <v>0</v>
      </c>
      <c r="N131" s="5"/>
      <c r="O131" s="5"/>
      <c r="P131" s="6"/>
    </row>
    <row r="132" spans="1:16" x14ac:dyDescent="0.2">
      <c r="A132" s="5"/>
      <c r="B132" s="5"/>
      <c r="C132" s="5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 t="s">
        <v>112</v>
      </c>
    </row>
    <row r="133" spans="1:16" x14ac:dyDescent="0.2">
      <c r="A133" s="2" t="s">
        <v>113</v>
      </c>
      <c r="B133" s="2"/>
      <c r="C133" s="5"/>
      <c r="D133" s="5"/>
      <c r="E133" s="6"/>
      <c r="F133" s="5"/>
      <c r="G133" s="5"/>
      <c r="H133" s="5"/>
      <c r="I133" s="5"/>
      <c r="J133" s="5"/>
      <c r="K133" s="5"/>
      <c r="L133" s="5"/>
      <c r="M133" s="20">
        <v>0</v>
      </c>
      <c r="N133" s="5"/>
      <c r="O133" s="5" t="s">
        <v>114</v>
      </c>
      <c r="P133" s="6">
        <v>0</v>
      </c>
    </row>
    <row r="134" spans="1:16" ht="13.5" thickBot="1" x14ac:dyDescent="0.25">
      <c r="A134" s="2"/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 t="s">
        <v>115</v>
      </c>
      <c r="P134" s="6">
        <v>0</v>
      </c>
    </row>
    <row r="135" spans="1:16" ht="13.5" thickBot="1" x14ac:dyDescent="0.25">
      <c r="A135" s="2" t="s">
        <v>116</v>
      </c>
      <c r="B135" s="2"/>
      <c r="C135" s="2"/>
      <c r="D135" s="2"/>
      <c r="E135" s="6"/>
      <c r="F135" s="5"/>
      <c r="G135" s="5"/>
      <c r="H135" s="5"/>
      <c r="I135" s="5"/>
      <c r="J135" s="5"/>
      <c r="K135" s="5"/>
      <c r="L135" s="5"/>
      <c r="M135" s="21">
        <v>0</v>
      </c>
      <c r="N135" s="2"/>
      <c r="O135" s="5"/>
      <c r="P135" s="6">
        <v>0</v>
      </c>
    </row>
    <row r="136" spans="1:16" x14ac:dyDescent="0.2">
      <c r="A136" s="5"/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</row>
    <row r="137" spans="1:16" x14ac:dyDescent="0.2">
      <c r="A137" s="5"/>
      <c r="B137" s="5"/>
      <c r="C137" s="5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>
        <v>0</v>
      </c>
    </row>
    <row r="138" spans="1:1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>
        <v>0</v>
      </c>
    </row>
    <row r="139" spans="1:1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>
        <v>0</v>
      </c>
    </row>
    <row r="140" spans="1:1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</row>
    <row r="141" spans="1:16" x14ac:dyDescent="0.2">
      <c r="A141" s="5"/>
      <c r="B141" s="5"/>
      <c r="C141" s="5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>
        <v>0</v>
      </c>
    </row>
    <row r="142" spans="1:16" x14ac:dyDescent="0.2">
      <c r="A142" s="5"/>
      <c r="B142" s="5"/>
      <c r="C142" s="5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</row>
    <row r="143" spans="1:16" x14ac:dyDescent="0.2">
      <c r="A143" s="5"/>
      <c r="B143" s="5"/>
      <c r="C143" s="5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 t="s">
        <v>117</v>
      </c>
    </row>
    <row r="144" spans="1:16" x14ac:dyDescent="0.2">
      <c r="A144" s="5"/>
      <c r="B144" s="5"/>
      <c r="C144" s="5"/>
      <c r="D144" s="5"/>
      <c r="E144" s="6"/>
      <c r="F144" s="5"/>
      <c r="G144" s="5"/>
      <c r="H144" s="5"/>
      <c r="I144" s="5"/>
      <c r="J144" s="11"/>
      <c r="K144" s="11"/>
      <c r="L144" s="5"/>
      <c r="M144" s="5"/>
      <c r="N144" s="11"/>
      <c r="O144" s="5"/>
      <c r="P144" s="6">
        <v>0</v>
      </c>
    </row>
    <row r="145" spans="1:16" x14ac:dyDescent="0.2">
      <c r="A145" s="5"/>
      <c r="B145" s="5"/>
      <c r="C145" s="5"/>
      <c r="D145" s="5"/>
      <c r="E145" s="6"/>
      <c r="F145" s="5"/>
      <c r="G145" s="5"/>
      <c r="H145" s="5"/>
      <c r="I145" s="5"/>
      <c r="J145" s="5"/>
      <c r="K145" s="22"/>
      <c r="L145" s="5"/>
      <c r="M145" s="5"/>
      <c r="N145" s="5"/>
      <c r="O145" s="5"/>
      <c r="P145" s="6"/>
    </row>
    <row r="146" spans="1:16" x14ac:dyDescent="0.2">
      <c r="A146" s="5"/>
      <c r="B146" s="5"/>
      <c r="C146" s="5"/>
      <c r="D146" s="5"/>
      <c r="E146" s="6"/>
      <c r="F146" s="5"/>
      <c r="G146" s="5"/>
      <c r="H146" s="5"/>
      <c r="I146" s="5"/>
      <c r="J146" s="5"/>
      <c r="K146" s="22"/>
      <c r="L146" s="5"/>
      <c r="M146" s="5"/>
      <c r="N146" s="5"/>
      <c r="O146" s="5"/>
      <c r="P146" s="6">
        <v>0</v>
      </c>
    </row>
    <row r="147" spans="1:16" x14ac:dyDescent="0.2">
      <c r="A147" s="5"/>
      <c r="B147" s="5"/>
      <c r="C147" s="1" t="s">
        <v>118</v>
      </c>
      <c r="D147" s="5"/>
      <c r="E147" s="6"/>
      <c r="F147" s="5"/>
      <c r="G147" s="5"/>
      <c r="H147" s="1" t="s">
        <v>119</v>
      </c>
      <c r="I147" s="1"/>
      <c r="J147" s="5"/>
      <c r="K147" s="23" t="s">
        <v>120</v>
      </c>
      <c r="L147" s="5"/>
      <c r="M147" s="5"/>
      <c r="N147" s="5"/>
      <c r="O147" s="5"/>
      <c r="P147" s="6"/>
    </row>
    <row r="148" spans="1:16" x14ac:dyDescent="0.2">
      <c r="A148" s="5"/>
      <c r="B148" s="5"/>
      <c r="C148" s="22"/>
      <c r="D148" s="5"/>
      <c r="E148" s="6"/>
      <c r="F148" s="5"/>
      <c r="G148" s="5"/>
      <c r="H148" s="5"/>
      <c r="I148" s="5"/>
      <c r="J148" s="5"/>
      <c r="K148" s="22"/>
      <c r="L148" s="5"/>
      <c r="M148" s="5"/>
      <c r="N148" s="5"/>
      <c r="O148" s="5"/>
      <c r="P148" s="6"/>
    </row>
    <row r="149" spans="1:16" x14ac:dyDescent="0.2">
      <c r="A149" s="5"/>
      <c r="B149" s="5"/>
      <c r="C149" s="5"/>
      <c r="D149" s="5"/>
      <c r="E149" s="6"/>
      <c r="F149" s="5"/>
      <c r="G149" s="5"/>
      <c r="H149" s="5"/>
      <c r="I149" s="5"/>
      <c r="J149" s="5"/>
      <c r="K149" s="22"/>
      <c r="L149" s="5"/>
      <c r="M149" s="5"/>
      <c r="N149" s="5"/>
      <c r="O149" s="5"/>
      <c r="P149" s="6"/>
    </row>
    <row r="150" spans="1:16" x14ac:dyDescent="0.2">
      <c r="A150" s="2"/>
      <c r="B150" s="2"/>
      <c r="C150" s="2" t="s">
        <v>121</v>
      </c>
      <c r="D150" s="2"/>
      <c r="E150" s="3"/>
      <c r="F150" s="2"/>
      <c r="G150" s="2"/>
      <c r="H150" s="2" t="s">
        <v>122</v>
      </c>
      <c r="I150" s="2"/>
      <c r="J150" s="1"/>
      <c r="K150" s="24" t="s">
        <v>123</v>
      </c>
      <c r="L150" s="2"/>
      <c r="M150" s="2"/>
      <c r="N150" s="2"/>
      <c r="O150" s="2"/>
      <c r="P150" s="3"/>
    </row>
    <row r="151" spans="1:16" x14ac:dyDescent="0.2">
      <c r="A151" s="5"/>
      <c r="B151" s="5"/>
      <c r="C151" s="5" t="s">
        <v>124</v>
      </c>
      <c r="D151" s="5"/>
      <c r="E151" s="6"/>
      <c r="F151" s="5"/>
      <c r="G151" s="5"/>
      <c r="H151" s="5" t="s">
        <v>215</v>
      </c>
      <c r="I151" s="5"/>
      <c r="J151" s="5"/>
      <c r="K151" s="22" t="s">
        <v>125</v>
      </c>
      <c r="L151" s="5"/>
      <c r="M151" s="5"/>
      <c r="N151" s="5"/>
      <c r="O151" s="5"/>
      <c r="P151" s="6"/>
    </row>
    <row r="152" spans="1:16" x14ac:dyDescent="0.2">
      <c r="A152" s="5"/>
      <c r="B152" s="5"/>
      <c r="C152" s="5"/>
      <c r="D152" s="5"/>
      <c r="E152" s="6"/>
      <c r="F152" s="5"/>
      <c r="G152" s="5"/>
      <c r="H152" s="5"/>
      <c r="I152" s="5"/>
      <c r="J152" s="5"/>
      <c r="K152" s="22"/>
      <c r="L152" s="5"/>
      <c r="M152" s="5"/>
      <c r="N152" s="5"/>
      <c r="O152" s="5"/>
      <c r="P152" s="6"/>
    </row>
    <row r="153" spans="1:16" x14ac:dyDescent="0.2">
      <c r="A153" s="5"/>
      <c r="B153" s="5"/>
      <c r="C153" s="5"/>
      <c r="D153" s="5"/>
      <c r="E153" s="6"/>
      <c r="F153" s="5"/>
      <c r="G153" s="5"/>
      <c r="H153" s="5"/>
      <c r="I153" s="5"/>
      <c r="J153" s="5"/>
      <c r="K153" s="22"/>
      <c r="L153" s="5"/>
      <c r="M153" s="5"/>
      <c r="N153" s="5"/>
      <c r="O153" s="5"/>
      <c r="P153" s="6"/>
    </row>
    <row r="154" spans="1:16" x14ac:dyDescent="0.2">
      <c r="A154" s="2"/>
      <c r="B154" s="2"/>
      <c r="C154" s="2" t="s">
        <v>216</v>
      </c>
      <c r="D154" s="2"/>
      <c r="E154" s="3"/>
      <c r="F154" s="2"/>
      <c r="G154" s="2"/>
      <c r="H154" s="2"/>
      <c r="I154" s="2"/>
      <c r="J154" s="2"/>
      <c r="K154" s="24"/>
      <c r="L154" s="2"/>
      <c r="M154" s="2"/>
      <c r="N154" s="2"/>
      <c r="O154" s="2"/>
      <c r="P154" s="3"/>
    </row>
    <row r="155" spans="1:16" x14ac:dyDescent="0.2">
      <c r="A155" s="5"/>
      <c r="B155" s="5"/>
      <c r="C155" s="5" t="s">
        <v>124</v>
      </c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</row>
    <row r="156" spans="1:16" x14ac:dyDescent="0.2">
      <c r="A156" s="5"/>
      <c r="B156" s="5"/>
      <c r="C156" s="5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</row>
    <row r="157" spans="1:16" x14ac:dyDescent="0.2">
      <c r="A157" s="5"/>
      <c r="B157" s="5"/>
      <c r="C157" s="5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</row>
    <row r="158" spans="1:16" x14ac:dyDescent="0.2">
      <c r="A158" s="5"/>
      <c r="B158" s="5"/>
      <c r="C158" s="5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</row>
    <row r="159" spans="1:16" x14ac:dyDescent="0.2">
      <c r="A159" s="5"/>
      <c r="B159" s="5"/>
      <c r="C159" s="5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</row>
    <row r="160" spans="1:16" x14ac:dyDescent="0.2">
      <c r="A160" s="5"/>
      <c r="B160" s="5"/>
      <c r="C160" s="5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</row>
    <row r="161" spans="1:16" x14ac:dyDescent="0.2">
      <c r="A161" s="5"/>
      <c r="B161" s="5"/>
      <c r="C161" s="5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</row>
    <row r="162" spans="1:16" x14ac:dyDescent="0.2">
      <c r="A162" s="5"/>
      <c r="B162" s="5"/>
      <c r="C162" s="5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</row>
    <row r="163" spans="1:16" x14ac:dyDescent="0.2">
      <c r="A163" s="5"/>
      <c r="B163" s="5"/>
      <c r="C163" s="5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</row>
    <row r="164" spans="1:16" x14ac:dyDescent="0.2">
      <c r="A164" s="5"/>
      <c r="B164" s="5"/>
      <c r="C164" s="5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</row>
    <row r="165" spans="1:16" x14ac:dyDescent="0.2">
      <c r="A165" s="5"/>
      <c r="B165" s="5"/>
      <c r="C165" s="5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</row>
    <row r="166" spans="1:16" x14ac:dyDescent="0.2">
      <c r="A166" s="5"/>
      <c r="B166" s="5"/>
      <c r="C166" s="5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</row>
    <row r="167" spans="1:16" x14ac:dyDescent="0.2">
      <c r="A167" s="5"/>
      <c r="B167" s="5"/>
      <c r="C167" s="5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</row>
    <row r="168" spans="1:16" x14ac:dyDescent="0.2">
      <c r="A168" s="5"/>
      <c r="B168" s="5"/>
      <c r="C168" s="5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</row>
    <row r="169" spans="1:16" x14ac:dyDescent="0.2">
      <c r="A169" s="5"/>
      <c r="B169" s="5"/>
      <c r="C169" s="5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</row>
    <row r="170" spans="1:16" x14ac:dyDescent="0.2">
      <c r="A170" s="5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</row>
    <row r="171" spans="1:16" x14ac:dyDescent="0.2">
      <c r="A171" s="5"/>
      <c r="B171" s="5"/>
      <c r="C171" s="5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</row>
    <row r="172" spans="1:16" x14ac:dyDescent="0.2">
      <c r="A172" s="5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</row>
    <row r="173" spans="1:16" x14ac:dyDescent="0.2">
      <c r="A173" s="5"/>
      <c r="B173" s="5"/>
      <c r="C173" s="5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</row>
    <row r="174" spans="1:16" x14ac:dyDescent="0.2">
      <c r="A174" s="5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</row>
    <row r="175" spans="1:16" x14ac:dyDescent="0.2">
      <c r="A175" s="5"/>
      <c r="B175" s="5"/>
      <c r="C175" s="5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</row>
    <row r="176" spans="1:16" x14ac:dyDescent="0.2">
      <c r="A176" s="5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</row>
    <row r="177" spans="1:16" x14ac:dyDescent="0.2">
      <c r="A177" s="5"/>
      <c r="B177" s="5"/>
      <c r="C177" s="5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</row>
    <row r="178" spans="1:16" x14ac:dyDescent="0.2">
      <c r="A178" s="5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</row>
    <row r="179" spans="1:16" x14ac:dyDescent="0.2">
      <c r="A179" s="5"/>
      <c r="B179" s="5"/>
      <c r="C179" s="5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</row>
    <row r="180" spans="1:16" x14ac:dyDescent="0.2">
      <c r="A180" s="5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</row>
    <row r="181" spans="1:16" x14ac:dyDescent="0.2">
      <c r="A181" s="5"/>
      <c r="B181" s="5"/>
      <c r="C181" s="5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</row>
    <row r="182" spans="1:16" x14ac:dyDescent="0.2">
      <c r="A182" s="5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</row>
    <row r="183" spans="1:16" x14ac:dyDescent="0.2">
      <c r="A183" s="5"/>
      <c r="B183" s="5"/>
      <c r="C183" s="5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</row>
    <row r="184" spans="1:16" x14ac:dyDescent="0.2">
      <c r="A184" s="5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</row>
    <row r="185" spans="1:16" x14ac:dyDescent="0.2">
      <c r="A185" s="5"/>
      <c r="B185" s="5"/>
      <c r="C185" s="5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</row>
    <row r="186" spans="1:16" x14ac:dyDescent="0.2">
      <c r="A186" s="5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</row>
    <row r="187" spans="1:16" x14ac:dyDescent="0.2">
      <c r="A187" s="5"/>
      <c r="B187" s="5"/>
      <c r="C187" s="5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</row>
    <row r="188" spans="1:16" x14ac:dyDescent="0.2">
      <c r="A188" s="5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</row>
    <row r="189" spans="1:16" x14ac:dyDescent="0.2">
      <c r="A189" s="5"/>
      <c r="B189" s="5"/>
      <c r="C189" s="5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</row>
    <row r="190" spans="1:16" x14ac:dyDescent="0.2">
      <c r="A190" s="5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</row>
    <row r="191" spans="1:16" x14ac:dyDescent="0.2">
      <c r="A191" s="1" t="s">
        <v>0</v>
      </c>
      <c r="B191" s="1"/>
      <c r="C191" s="1"/>
      <c r="D191" s="1"/>
      <c r="E191" s="3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6"/>
    </row>
    <row r="192" spans="1:16" x14ac:dyDescent="0.2">
      <c r="A192" s="1" t="s">
        <v>126</v>
      </c>
      <c r="B192" s="1"/>
      <c r="C192" s="1"/>
      <c r="D192" s="1"/>
      <c r="E192" s="1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6"/>
    </row>
    <row r="193" spans="1:16" x14ac:dyDescent="0.2">
      <c r="A193" s="1" t="s">
        <v>212</v>
      </c>
      <c r="B193" s="4"/>
      <c r="C193" s="4"/>
      <c r="D193" s="4"/>
      <c r="E193" s="3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6"/>
    </row>
    <row r="194" spans="1:16" x14ac:dyDescent="0.2">
      <c r="A194" s="5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</row>
    <row r="195" spans="1:16" ht="14.25" x14ac:dyDescent="0.3">
      <c r="A195" s="5"/>
      <c r="B195" s="5"/>
      <c r="C195" s="5"/>
      <c r="D195" s="5"/>
      <c r="E195" s="6"/>
      <c r="F195" s="5"/>
      <c r="G195" s="5"/>
      <c r="H195" s="5"/>
      <c r="I195" s="5"/>
      <c r="J195" s="5"/>
      <c r="K195" s="9"/>
      <c r="L195" s="9"/>
      <c r="M195" s="5"/>
      <c r="N195" s="5"/>
      <c r="O195" s="5"/>
      <c r="P195" s="6"/>
    </row>
    <row r="196" spans="1:16" x14ac:dyDescent="0.2">
      <c r="A196" s="1" t="s">
        <v>127</v>
      </c>
      <c r="B196" s="4"/>
      <c r="C196" s="4"/>
      <c r="D196" s="4"/>
      <c r="E196" s="3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6"/>
    </row>
    <row r="197" spans="1:16" x14ac:dyDescent="0.2">
      <c r="A197" s="5" t="s">
        <v>128</v>
      </c>
      <c r="B197" s="5"/>
      <c r="C197" s="5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</row>
    <row r="198" spans="1:16" x14ac:dyDescent="0.2">
      <c r="A198" s="5"/>
      <c r="B198" s="5" t="s">
        <v>129</v>
      </c>
      <c r="C198" s="5"/>
      <c r="D198" s="5"/>
      <c r="E198" s="6"/>
      <c r="F198" s="8"/>
      <c r="G198" s="8"/>
      <c r="H198" s="8"/>
      <c r="I198" s="8"/>
      <c r="J198" s="8"/>
      <c r="K198" s="8"/>
      <c r="L198" s="8"/>
      <c r="M198" s="5"/>
      <c r="N198" s="5"/>
      <c r="O198" s="5"/>
      <c r="P198" s="6"/>
    </row>
    <row r="199" spans="1:16" x14ac:dyDescent="0.2">
      <c r="A199" s="5"/>
      <c r="B199" s="5"/>
      <c r="C199" s="5" t="s">
        <v>130</v>
      </c>
      <c r="D199" s="5"/>
      <c r="E199" s="5"/>
      <c r="F199" s="5"/>
      <c r="G199" s="5"/>
      <c r="H199" s="5"/>
      <c r="I199" s="5"/>
      <c r="J199" s="5"/>
      <c r="K199" s="5"/>
      <c r="L199" s="5"/>
      <c r="M199" s="27" t="e">
        <f>'ICBS-TB-GL-CutOff-Date'!#REF!</f>
        <v>#REF!</v>
      </c>
      <c r="N199" s="5"/>
      <c r="O199" s="5"/>
      <c r="P199" s="6"/>
    </row>
    <row r="200" spans="1:16" x14ac:dyDescent="0.2">
      <c r="A200" s="5"/>
      <c r="B200" s="5"/>
      <c r="C200" s="5" t="s">
        <v>131</v>
      </c>
      <c r="D200" s="5"/>
      <c r="E200" s="5"/>
      <c r="F200" s="5"/>
      <c r="G200" s="5"/>
      <c r="H200" s="5"/>
      <c r="I200" s="5"/>
      <c r="J200" s="5"/>
      <c r="K200" s="5"/>
      <c r="L200" s="5"/>
      <c r="M200" s="27" t="e">
        <f>'ICBS-TB-GL-CutOff-Date'!#REF!</f>
        <v>#REF!</v>
      </c>
      <c r="N200" s="5"/>
      <c r="O200" s="5"/>
      <c r="P200" s="6"/>
    </row>
    <row r="201" spans="1:16" x14ac:dyDescent="0.2">
      <c r="A201" s="5"/>
      <c r="B201" s="5"/>
      <c r="C201" s="5" t="s">
        <v>132</v>
      </c>
      <c r="D201" s="5"/>
      <c r="E201" s="6"/>
      <c r="F201" s="5"/>
      <c r="G201" s="5"/>
      <c r="H201" s="5"/>
      <c r="I201" s="5"/>
      <c r="J201" s="5"/>
      <c r="K201" s="5"/>
      <c r="L201" s="5"/>
      <c r="M201" s="27"/>
      <c r="N201" s="5"/>
      <c r="O201" s="5"/>
      <c r="P201" s="6"/>
    </row>
    <row r="202" spans="1:16" x14ac:dyDescent="0.2">
      <c r="A202" s="5"/>
      <c r="B202" s="5"/>
      <c r="C202" s="5" t="s">
        <v>133</v>
      </c>
      <c r="D202" s="5"/>
      <c r="E202" s="6"/>
      <c r="F202" s="5"/>
      <c r="G202" s="5"/>
      <c r="H202" s="5"/>
      <c r="I202" s="5"/>
      <c r="J202" s="5"/>
      <c r="K202" s="5"/>
      <c r="L202" s="5"/>
      <c r="M202" s="27" t="e">
        <f>'ICBS-TB-GL-CutOff-Date'!#REF!+'ICBS-TB-GL-CutOff-Date'!#REF!</f>
        <v>#REF!</v>
      </c>
      <c r="N202" s="5"/>
      <c r="O202" s="5"/>
      <c r="P202" s="6"/>
    </row>
    <row r="203" spans="1:16" x14ac:dyDescent="0.2">
      <c r="A203" s="5"/>
      <c r="B203" s="5"/>
      <c r="C203" s="5" t="s">
        <v>134</v>
      </c>
      <c r="D203" s="5"/>
      <c r="E203" s="5"/>
      <c r="F203" s="5"/>
      <c r="G203" s="5"/>
      <c r="H203" s="5"/>
      <c r="I203" s="5"/>
      <c r="J203" s="5"/>
      <c r="K203" s="5"/>
      <c r="L203" s="5"/>
      <c r="M203" s="27" t="e">
        <f>'ICBS-TB-GL-CutOff-Date'!#REF!+'ICBS-TB-GL-CutOff-Date'!#REF!</f>
        <v>#REF!</v>
      </c>
      <c r="N203" s="5"/>
      <c r="O203" s="5"/>
      <c r="P203" s="6"/>
    </row>
    <row r="204" spans="1:16" x14ac:dyDescent="0.2">
      <c r="A204" s="5"/>
      <c r="B204" s="5"/>
      <c r="C204" s="5" t="s">
        <v>135</v>
      </c>
      <c r="D204" s="5"/>
      <c r="E204" s="5"/>
      <c r="F204" s="5"/>
      <c r="G204" s="5"/>
      <c r="H204" s="5"/>
      <c r="I204" s="5"/>
      <c r="J204" s="5"/>
      <c r="K204" s="5"/>
      <c r="L204" s="5"/>
      <c r="M204" s="27" t="e">
        <f>'ICBS-TB-GL-CutOff-Date'!#REF!</f>
        <v>#REF!</v>
      </c>
      <c r="N204" s="5"/>
      <c r="O204" s="5"/>
      <c r="P204" s="6"/>
    </row>
    <row r="205" spans="1:16" x14ac:dyDescent="0.2">
      <c r="A205" s="5"/>
      <c r="B205" s="5"/>
      <c r="C205" s="5" t="s">
        <v>136</v>
      </c>
      <c r="D205" s="5"/>
      <c r="E205" s="5"/>
      <c r="F205" s="5"/>
      <c r="G205" s="5"/>
      <c r="H205" s="5"/>
      <c r="I205" s="5"/>
      <c r="J205" s="5"/>
      <c r="K205" s="5"/>
      <c r="L205" s="5"/>
      <c r="M205" s="27" t="e">
        <f>'ICBS-TB-GL-CutOff-Date'!#REF!</f>
        <v>#REF!</v>
      </c>
      <c r="N205" s="5"/>
      <c r="O205" s="5"/>
      <c r="P205" s="6"/>
    </row>
    <row r="206" spans="1:16" x14ac:dyDescent="0.2">
      <c r="A206" s="5"/>
      <c r="B206" s="5"/>
      <c r="C206" s="5" t="s">
        <v>137</v>
      </c>
      <c r="D206" s="5"/>
      <c r="E206" s="5"/>
      <c r="F206" s="5"/>
      <c r="G206" s="5"/>
      <c r="H206" s="5"/>
      <c r="I206" s="5"/>
      <c r="J206" s="5"/>
      <c r="K206" s="5"/>
      <c r="L206" s="5"/>
      <c r="M206" s="27"/>
      <c r="N206" s="5"/>
      <c r="O206" s="5"/>
      <c r="P206" s="6"/>
    </row>
    <row r="207" spans="1:16" x14ac:dyDescent="0.2">
      <c r="A207" s="5"/>
      <c r="B207" s="5"/>
      <c r="C207" s="5" t="s">
        <v>138</v>
      </c>
      <c r="D207" s="5"/>
      <c r="E207" s="5"/>
      <c r="F207" s="5"/>
      <c r="G207" s="5"/>
      <c r="H207" s="5"/>
      <c r="I207" s="5"/>
      <c r="J207" s="5"/>
      <c r="K207" s="5"/>
      <c r="L207" s="5"/>
      <c r="M207" s="27" t="e">
        <f>'ICBS-TB-GL-CutOff-Date'!#REF!</f>
        <v>#REF!</v>
      </c>
      <c r="N207" s="5"/>
      <c r="O207" s="5"/>
      <c r="P207" s="6"/>
    </row>
    <row r="208" spans="1:16" x14ac:dyDescent="0.2">
      <c r="A208" s="5"/>
      <c r="B208" s="5"/>
      <c r="C208" s="5" t="s">
        <v>139</v>
      </c>
      <c r="D208" s="5"/>
      <c r="E208" s="5"/>
      <c r="F208" s="5"/>
      <c r="G208" s="5"/>
      <c r="H208" s="5"/>
      <c r="I208" s="5"/>
      <c r="J208" s="5"/>
      <c r="K208" s="5"/>
      <c r="L208" s="5"/>
      <c r="M208" s="27" t="e">
        <f>'ICBS-TB-GL-CutOff-Date'!#REF!+'ICBS-TB-GL-CutOff-Date'!#REF!+'ICBS-TB-GL-CutOff-Date'!#REF!</f>
        <v>#REF!</v>
      </c>
      <c r="N208" s="5"/>
      <c r="O208" s="5"/>
      <c r="P208" s="6"/>
    </row>
    <row r="209" spans="1:16" x14ac:dyDescent="0.2">
      <c r="A209" s="5"/>
      <c r="B209" s="5"/>
      <c r="C209" s="5" t="s">
        <v>140</v>
      </c>
      <c r="D209" s="5"/>
      <c r="E209" s="5"/>
      <c r="F209" s="5"/>
      <c r="G209" s="5"/>
      <c r="H209" s="5"/>
      <c r="I209" s="5"/>
      <c r="J209" s="5"/>
      <c r="K209" s="5"/>
      <c r="L209" s="5"/>
      <c r="M209" s="27" t="e">
        <f>'ICBS-TB-GL-CutOff-Date'!#REF!+'ICBS-TB-GL-CutOff-Date'!#REF!+'ICBS-TB-GL-CutOff-Date'!#REF!</f>
        <v>#REF!</v>
      </c>
      <c r="N209" s="5"/>
      <c r="O209" s="5"/>
      <c r="P209" s="6"/>
    </row>
    <row r="210" spans="1:16" x14ac:dyDescent="0.2">
      <c r="A210" s="5"/>
      <c r="B210" s="5"/>
      <c r="C210" s="5" t="s">
        <v>141</v>
      </c>
      <c r="D210" s="5"/>
      <c r="E210" s="5"/>
      <c r="F210" s="5"/>
      <c r="G210" s="5"/>
      <c r="H210" s="5"/>
      <c r="I210" s="5"/>
      <c r="J210" s="5"/>
      <c r="K210" s="5"/>
      <c r="L210" s="5"/>
      <c r="M210" s="27"/>
      <c r="N210" s="5"/>
      <c r="O210" s="5"/>
      <c r="P210" s="6"/>
    </row>
    <row r="211" spans="1:16" x14ac:dyDescent="0.2">
      <c r="A211" s="5"/>
      <c r="B211" s="5"/>
      <c r="C211" s="5" t="s">
        <v>142</v>
      </c>
      <c r="D211" s="5"/>
      <c r="E211" s="5"/>
      <c r="F211" s="5"/>
      <c r="G211" s="5"/>
      <c r="H211" s="5"/>
      <c r="I211" s="5"/>
      <c r="J211" s="5"/>
      <c r="K211" s="5"/>
      <c r="L211" s="5"/>
      <c r="M211" s="27"/>
      <c r="N211" s="5"/>
      <c r="O211" s="5"/>
      <c r="P211" s="6"/>
    </row>
    <row r="212" spans="1:16" x14ac:dyDescent="0.2">
      <c r="A212" s="5"/>
      <c r="B212" s="5"/>
      <c r="C212" s="5" t="s">
        <v>143</v>
      </c>
      <c r="D212" s="5"/>
      <c r="E212" s="5"/>
      <c r="F212" s="5"/>
      <c r="G212" s="5"/>
      <c r="H212" s="5"/>
      <c r="I212" s="5"/>
      <c r="J212" s="5"/>
      <c r="K212" s="5"/>
      <c r="L212" s="5"/>
      <c r="M212" s="27" t="e">
        <f>'ICBS-TB-GL-CutOff-Date'!#REF!</f>
        <v>#REF!</v>
      </c>
      <c r="N212" s="5"/>
      <c r="O212" s="5"/>
      <c r="P212" s="6"/>
    </row>
    <row r="213" spans="1:16" x14ac:dyDescent="0.2">
      <c r="A213" s="5"/>
      <c r="B213" s="5" t="s">
        <v>144</v>
      </c>
      <c r="C213" s="5"/>
      <c r="D213" s="5"/>
      <c r="E213" s="6"/>
      <c r="F213" s="5"/>
      <c r="G213" s="5"/>
      <c r="H213" s="5"/>
      <c r="I213" s="5"/>
      <c r="J213" s="5"/>
      <c r="K213" s="5"/>
      <c r="L213" s="5"/>
      <c r="M213" s="27" t="e">
        <f>'ICBS-TB-GL-CutOff-Date'!#REF!</f>
        <v>#REF!</v>
      </c>
      <c r="N213" s="5"/>
      <c r="O213" s="5"/>
      <c r="P213" s="6"/>
    </row>
    <row r="214" spans="1:16" x14ac:dyDescent="0.2">
      <c r="A214" s="5"/>
      <c r="B214" s="5" t="s">
        <v>145</v>
      </c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27" t="e">
        <f>'ICBS-TB-GL-CutOff-Date'!#REF!</f>
        <v>#REF!</v>
      </c>
      <c r="N214" s="5"/>
      <c r="O214" s="5"/>
      <c r="P214" s="6"/>
    </row>
    <row r="215" spans="1:16" x14ac:dyDescent="0.2">
      <c r="A215" s="5"/>
      <c r="B215" s="5" t="s">
        <v>146</v>
      </c>
      <c r="C215" s="5"/>
      <c r="D215" s="5"/>
      <c r="E215" s="6"/>
      <c r="F215" s="5"/>
      <c r="G215" s="5"/>
      <c r="H215" s="5"/>
      <c r="I215" s="5"/>
      <c r="J215" s="5"/>
      <c r="K215" s="5"/>
      <c r="L215" s="5"/>
      <c r="M215" s="27"/>
      <c r="N215" s="5"/>
      <c r="O215" s="5" t="s">
        <v>147</v>
      </c>
      <c r="P215" s="6"/>
    </row>
    <row r="216" spans="1:16" x14ac:dyDescent="0.2">
      <c r="A216" s="5"/>
      <c r="B216" s="5" t="s">
        <v>148</v>
      </c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27" t="e">
        <f>'ICBS-TB-GL-CutOff-Date'!#REF!</f>
        <v>#REF!</v>
      </c>
      <c r="N216" s="5"/>
      <c r="O216" s="5"/>
      <c r="P216" s="6"/>
    </row>
    <row r="217" spans="1:16" x14ac:dyDescent="0.2">
      <c r="A217" s="5"/>
      <c r="B217" s="5" t="s">
        <v>149</v>
      </c>
      <c r="C217" s="5"/>
      <c r="D217" s="5"/>
      <c r="E217" s="6"/>
      <c r="F217" s="5"/>
      <c r="G217" s="5"/>
      <c r="H217" s="5"/>
      <c r="I217" s="5"/>
      <c r="J217" s="5"/>
      <c r="K217" s="5"/>
      <c r="L217" s="5"/>
      <c r="M217" s="27" t="e">
        <f>'ICBS-TB-GL-CutOff-Date'!#REF!</f>
        <v>#REF!</v>
      </c>
      <c r="N217" s="5"/>
      <c r="O217" s="5"/>
      <c r="P217" s="6"/>
    </row>
    <row r="218" spans="1:16" x14ac:dyDescent="0.2"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27" t="e">
        <f>'ICBS-TB-GL-CutOff-Date'!#REF!</f>
        <v>#REF!</v>
      </c>
      <c r="N218" s="5"/>
      <c r="O218" s="5"/>
      <c r="P218" s="6"/>
    </row>
    <row r="219" spans="1:16" x14ac:dyDescent="0.2">
      <c r="B219" s="5"/>
      <c r="C219" s="5"/>
      <c r="D219" s="5"/>
      <c r="E219" s="6"/>
      <c r="F219" s="5"/>
      <c r="G219" s="5"/>
      <c r="H219" s="5"/>
      <c r="I219" s="5"/>
      <c r="J219" s="5"/>
      <c r="K219" s="5"/>
      <c r="L219" s="5"/>
      <c r="M219" s="27"/>
      <c r="N219" s="5"/>
      <c r="O219" s="5"/>
      <c r="P219" s="6"/>
    </row>
    <row r="220" spans="1:16" x14ac:dyDescent="0.2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27"/>
      <c r="N220" s="5"/>
      <c r="O220" s="5"/>
      <c r="P220" s="6"/>
    </row>
    <row r="221" spans="1:16" x14ac:dyDescent="0.2">
      <c r="A221" s="2" t="s">
        <v>150</v>
      </c>
      <c r="B221" s="2"/>
      <c r="C221" s="5"/>
      <c r="D221" s="5"/>
      <c r="E221" s="6"/>
      <c r="F221" s="5"/>
      <c r="G221" s="5"/>
      <c r="H221" s="5"/>
      <c r="I221" s="5"/>
      <c r="J221" s="5"/>
      <c r="K221" s="5"/>
      <c r="L221" s="5"/>
      <c r="M221" s="33" t="e">
        <f>SUM(M198:M218)</f>
        <v>#REF!</v>
      </c>
      <c r="N221" s="2"/>
      <c r="O221" s="5"/>
      <c r="P221" s="6"/>
    </row>
    <row r="222" spans="1:16" x14ac:dyDescent="0.2">
      <c r="A222" s="5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</row>
    <row r="223" spans="1:16" x14ac:dyDescent="0.2">
      <c r="A223" s="1" t="s">
        <v>151</v>
      </c>
      <c r="B223" s="1"/>
      <c r="C223" s="4"/>
      <c r="D223" s="4"/>
      <c r="E223" s="3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6"/>
    </row>
    <row r="224" spans="1:16" x14ac:dyDescent="0.2">
      <c r="A224" s="11" t="s">
        <v>152</v>
      </c>
      <c r="B224" s="11"/>
      <c r="C224" s="4"/>
      <c r="D224" s="4"/>
      <c r="E224" s="3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6"/>
    </row>
    <row r="225" spans="1:16" x14ac:dyDescent="0.2">
      <c r="A225" s="5"/>
      <c r="B225" s="5" t="s">
        <v>153</v>
      </c>
      <c r="C225" s="5"/>
      <c r="D225" s="5"/>
      <c r="E225" s="6"/>
      <c r="F225" s="5"/>
      <c r="G225" s="5"/>
      <c r="H225" s="5"/>
      <c r="I225" s="5"/>
      <c r="J225" s="5"/>
      <c r="K225" s="5"/>
      <c r="L225" s="10" t="e">
        <f>SUM(K226:K228)</f>
        <v>#REF!</v>
      </c>
      <c r="M225" s="5"/>
      <c r="N225" s="5"/>
      <c r="O225" s="5"/>
      <c r="P225" s="6"/>
    </row>
    <row r="226" spans="1:16" x14ac:dyDescent="0.2">
      <c r="A226" s="5"/>
      <c r="B226" s="5"/>
      <c r="C226" s="5" t="s">
        <v>72</v>
      </c>
      <c r="D226" s="5"/>
      <c r="E226" s="6"/>
      <c r="F226" s="5"/>
      <c r="G226" s="5"/>
      <c r="H226" s="5"/>
      <c r="I226" s="5"/>
      <c r="J226" s="5"/>
      <c r="K226" s="27" t="e">
        <f>'ICBS-TB-GL-CutOff-Date'!#REF!</f>
        <v>#REF!</v>
      </c>
      <c r="L226" s="5"/>
      <c r="M226" s="5"/>
      <c r="N226" s="5"/>
      <c r="O226" s="5"/>
      <c r="P226" s="6"/>
    </row>
    <row r="227" spans="1:16" x14ac:dyDescent="0.2">
      <c r="A227" s="5"/>
      <c r="B227" s="5"/>
      <c r="C227" s="5" t="s">
        <v>154</v>
      </c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</row>
    <row r="228" spans="1:16" x14ac:dyDescent="0.2">
      <c r="A228" s="5"/>
      <c r="B228" s="5"/>
      <c r="C228" s="5" t="s">
        <v>73</v>
      </c>
      <c r="D228" s="5"/>
      <c r="E228" s="6"/>
      <c r="F228" s="5"/>
      <c r="G228" s="5"/>
      <c r="H228" s="5"/>
      <c r="I228" s="5"/>
      <c r="J228" s="5"/>
      <c r="K228" s="27" t="e">
        <f>'ICBS-TB-GL-CutOff-Date'!#REF!</f>
        <v>#REF!</v>
      </c>
      <c r="L228" s="5"/>
      <c r="M228" s="5"/>
      <c r="N228" s="5"/>
      <c r="O228" s="5"/>
      <c r="P228" s="6"/>
    </row>
    <row r="229" spans="1:16" x14ac:dyDescent="0.2">
      <c r="A229" s="5"/>
      <c r="B229" s="5"/>
      <c r="C229" s="5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</row>
    <row r="230" spans="1:16" x14ac:dyDescent="0.2">
      <c r="A230" s="5"/>
      <c r="B230" s="5" t="s">
        <v>155</v>
      </c>
      <c r="C230" s="5"/>
      <c r="D230" s="5"/>
      <c r="E230" s="6"/>
      <c r="F230" s="5"/>
      <c r="G230" s="5"/>
      <c r="H230" s="5"/>
      <c r="I230" s="5"/>
      <c r="J230" s="5"/>
      <c r="K230" s="5"/>
      <c r="L230" s="27" t="e">
        <f>'ICBS-TB-GL-CutOff-Date'!#REF!+'ICBS-TB-GL-CutOff-Date'!#REF!</f>
        <v>#REF!</v>
      </c>
      <c r="M230" s="5"/>
      <c r="N230" s="5"/>
      <c r="O230" s="5"/>
      <c r="P230" s="6"/>
    </row>
    <row r="231" spans="1:16" x14ac:dyDescent="0.2">
      <c r="A231" s="5"/>
      <c r="B231" s="5" t="s">
        <v>156</v>
      </c>
      <c r="C231" s="5"/>
      <c r="D231" s="5"/>
      <c r="E231" s="6"/>
      <c r="F231" s="5"/>
      <c r="G231" s="5"/>
      <c r="H231" s="5"/>
      <c r="I231" s="5"/>
      <c r="J231" s="5"/>
      <c r="K231" s="5"/>
      <c r="L231" s="27" t="e">
        <f>'ICBS-TB-GL-CutOff-Date'!#REF!</f>
        <v>#REF!</v>
      </c>
      <c r="M231" s="5"/>
      <c r="N231" s="5"/>
      <c r="O231" s="5"/>
      <c r="P231" s="6"/>
    </row>
    <row r="232" spans="1:16" x14ac:dyDescent="0.2">
      <c r="A232" s="5"/>
      <c r="B232" s="5" t="s">
        <v>157</v>
      </c>
      <c r="C232" s="5"/>
      <c r="D232" s="5"/>
      <c r="E232" s="6"/>
      <c r="F232" s="5"/>
      <c r="G232" s="5"/>
      <c r="H232" s="5"/>
      <c r="I232" s="5"/>
      <c r="J232" s="5"/>
      <c r="K232" s="5"/>
      <c r="L232" s="27" t="e">
        <f>'ICBS-TB-GL-CutOff-Date'!#REF!+'ICBS-TB-GL-CutOff-Date'!#REF!</f>
        <v>#REF!</v>
      </c>
      <c r="M232" s="5"/>
      <c r="N232" s="5"/>
      <c r="O232" s="5"/>
      <c r="P232" s="6"/>
    </row>
    <row r="233" spans="1:16" x14ac:dyDescent="0.2">
      <c r="A233" s="5"/>
      <c r="B233" s="5" t="s">
        <v>158</v>
      </c>
      <c r="C233" s="5"/>
      <c r="D233" s="5"/>
      <c r="E233" s="6"/>
      <c r="F233" s="5"/>
      <c r="G233" s="5"/>
      <c r="H233" s="5"/>
      <c r="I233" s="5"/>
      <c r="J233" s="5"/>
      <c r="K233" s="5"/>
      <c r="L233" s="27" t="e">
        <f>'ICBS-TB-GL-CutOff-Date'!#REF!+'ICBS-TB-GL-CutOff-Date'!#REF!</f>
        <v>#REF!</v>
      </c>
      <c r="M233" s="5"/>
      <c r="N233" s="5"/>
      <c r="O233" s="5"/>
      <c r="P233" s="6"/>
    </row>
    <row r="234" spans="1:16" x14ac:dyDescent="0.2">
      <c r="A234" s="5"/>
      <c r="B234" s="5" t="s">
        <v>159</v>
      </c>
      <c r="C234" s="5"/>
      <c r="D234" s="5"/>
      <c r="E234" s="6"/>
      <c r="F234" s="5"/>
      <c r="G234" s="5"/>
      <c r="H234" s="5"/>
      <c r="I234" s="5"/>
      <c r="J234" s="5"/>
      <c r="K234" s="5"/>
      <c r="L234" s="27" t="e">
        <f>'ICBS-TB-GL-CutOff-Date'!#REF!+'ICBS-TB-GL-CutOff-Date'!#REF!</f>
        <v>#REF!</v>
      </c>
      <c r="M234" s="5"/>
      <c r="N234" s="5"/>
      <c r="O234" s="5"/>
      <c r="P234" s="6"/>
    </row>
    <row r="235" spans="1:16" x14ac:dyDescent="0.2">
      <c r="A235" s="5"/>
      <c r="B235" s="5" t="s">
        <v>217</v>
      </c>
      <c r="C235" s="5"/>
      <c r="D235" s="5"/>
      <c r="E235" s="6"/>
      <c r="F235" s="5"/>
      <c r="G235" s="5"/>
      <c r="H235" s="5"/>
      <c r="I235" s="5"/>
      <c r="J235" s="5"/>
      <c r="L235" s="34" t="e">
        <f>'ICBS-TB-GL-CutOff-Date'!#REF!</f>
        <v>#REF!</v>
      </c>
      <c r="N235" s="5"/>
      <c r="O235" s="5"/>
      <c r="P235" s="6"/>
    </row>
    <row r="236" spans="1:16" x14ac:dyDescent="0.2">
      <c r="A236" s="5"/>
      <c r="B236" s="5" t="s">
        <v>160</v>
      </c>
      <c r="C236" s="5"/>
      <c r="D236" s="5"/>
      <c r="E236" s="6"/>
      <c r="F236" s="5"/>
      <c r="G236" s="5"/>
      <c r="H236" s="5"/>
      <c r="I236" s="5"/>
      <c r="J236" s="5"/>
      <c r="K236" s="27" t="e">
        <f>'ICBS-TB-GL-CutOff-Date'!#REF!</f>
        <v>#REF!</v>
      </c>
      <c r="L236" s="5"/>
      <c r="M236" s="30" t="e">
        <f>SUM(L230:L235)+K236</f>
        <v>#REF!</v>
      </c>
      <c r="N236" s="5"/>
      <c r="O236" s="5"/>
      <c r="P236" s="6"/>
    </row>
    <row r="237" spans="1:16" x14ac:dyDescent="0.2">
      <c r="A237" s="5"/>
      <c r="B237" s="5"/>
      <c r="C237" s="5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</row>
    <row r="238" spans="1:16" x14ac:dyDescent="0.2">
      <c r="A238" s="5" t="s">
        <v>161</v>
      </c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</row>
    <row r="239" spans="1:16" x14ac:dyDescent="0.2">
      <c r="A239" s="5"/>
      <c r="B239" s="5" t="s">
        <v>162</v>
      </c>
      <c r="C239" s="5"/>
      <c r="D239" s="5"/>
      <c r="E239" s="6"/>
      <c r="F239" s="5"/>
      <c r="G239" s="5"/>
      <c r="H239" s="5"/>
      <c r="I239" s="5"/>
      <c r="J239" s="5"/>
      <c r="K239" s="5"/>
      <c r="L239" s="27" t="e">
        <f>'ICBS-TB-GL-CutOff-Date'!#REF!</f>
        <v>#REF!</v>
      </c>
      <c r="M239" s="5"/>
      <c r="N239" s="5"/>
      <c r="O239" s="5"/>
      <c r="P239" s="6"/>
    </row>
    <row r="240" spans="1:16" x14ac:dyDescent="0.2">
      <c r="A240" s="5"/>
      <c r="B240" s="5" t="s">
        <v>163</v>
      </c>
      <c r="C240" s="5"/>
      <c r="D240" s="5"/>
      <c r="E240" s="6"/>
      <c r="F240" s="5"/>
      <c r="G240" s="5"/>
      <c r="H240" s="5"/>
      <c r="I240" s="5"/>
      <c r="J240" s="5"/>
      <c r="K240" s="5"/>
      <c r="L240" s="27" t="e">
        <f>'ICBS-TB-GL-CutOff-Date'!#REF!</f>
        <v>#REF!</v>
      </c>
      <c r="M240" s="5"/>
      <c r="N240" s="5"/>
      <c r="O240" s="5"/>
      <c r="P240" s="6"/>
    </row>
    <row r="241" spans="1:16" x14ac:dyDescent="0.2">
      <c r="A241" s="5"/>
      <c r="B241" s="5" t="s">
        <v>164</v>
      </c>
      <c r="C241" s="5"/>
      <c r="D241" s="5"/>
      <c r="E241" s="5"/>
      <c r="F241" s="5"/>
      <c r="G241" s="5"/>
      <c r="H241" s="5"/>
      <c r="I241" s="5"/>
      <c r="J241" s="5"/>
      <c r="K241" s="5"/>
      <c r="L241" s="27" t="e">
        <f>'ICBS-TB-GL-CutOff-Date'!#REF!</f>
        <v>#REF!</v>
      </c>
      <c r="M241" s="5"/>
      <c r="N241" s="5"/>
      <c r="O241" s="5"/>
      <c r="P241" s="6"/>
    </row>
    <row r="242" spans="1:16" x14ac:dyDescent="0.2">
      <c r="A242" s="5"/>
      <c r="B242" s="5" t="s">
        <v>165</v>
      </c>
      <c r="C242" s="5"/>
      <c r="D242" s="5"/>
      <c r="E242" s="5"/>
      <c r="F242" s="5"/>
      <c r="G242" s="5"/>
      <c r="H242" s="5"/>
      <c r="I242" s="5"/>
      <c r="J242" s="5"/>
      <c r="K242" s="5"/>
      <c r="L242" s="27" t="e">
        <f>'ICBS-TB-GL-CutOff-Date'!#REF!</f>
        <v>#REF!</v>
      </c>
      <c r="M242" s="5"/>
      <c r="N242" s="5"/>
      <c r="O242" s="5"/>
      <c r="P242" s="6"/>
    </row>
    <row r="243" spans="1:16" x14ac:dyDescent="0.2">
      <c r="A243" s="5"/>
      <c r="B243" s="5" t="s">
        <v>166</v>
      </c>
      <c r="C243" s="5"/>
      <c r="D243" s="5"/>
      <c r="E243" s="6"/>
      <c r="F243" s="5"/>
      <c r="G243" s="5"/>
      <c r="H243" s="5"/>
      <c r="I243" s="5"/>
      <c r="J243" s="5"/>
      <c r="K243" s="5"/>
      <c r="L243" s="27" t="e">
        <f>'ICBS-TB-GL-CutOff-Date'!#REF!</f>
        <v>#REF!</v>
      </c>
      <c r="M243" s="5"/>
      <c r="N243" s="5"/>
      <c r="O243" s="5"/>
      <c r="P243" s="6"/>
    </row>
    <row r="244" spans="1:16" x14ac:dyDescent="0.2">
      <c r="A244" s="5"/>
      <c r="B244" s="5" t="s">
        <v>167</v>
      </c>
      <c r="C244" s="5"/>
      <c r="D244" s="5"/>
      <c r="E244" s="6"/>
      <c r="F244" s="5"/>
      <c r="G244" s="5"/>
      <c r="H244" s="5"/>
      <c r="I244" s="5"/>
      <c r="J244" s="5"/>
      <c r="K244" s="5"/>
      <c r="L244" s="27" t="e">
        <f>'ICBS-TB-GL-CutOff-Date'!#REF!</f>
        <v>#REF!</v>
      </c>
      <c r="M244" s="10" t="e">
        <f>SUM(L239:L244)</f>
        <v>#REF!</v>
      </c>
      <c r="N244" s="5"/>
      <c r="O244" s="5"/>
      <c r="P244" s="6"/>
    </row>
    <row r="245" spans="1:16" x14ac:dyDescent="0.2">
      <c r="A245" s="5"/>
      <c r="B245" s="5"/>
      <c r="C245" s="5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</row>
    <row r="246" spans="1:16" x14ac:dyDescent="0.2">
      <c r="A246" s="5" t="s">
        <v>168</v>
      </c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27" t="e">
        <f>'ICBS-TB-GL-CutOff-Date'!#REF!</f>
        <v>#REF!</v>
      </c>
      <c r="N246" s="5"/>
      <c r="O246" s="5"/>
      <c r="P246" s="6"/>
    </row>
    <row r="247" spans="1:16" x14ac:dyDescent="0.2">
      <c r="A247" s="5" t="s">
        <v>220</v>
      </c>
      <c r="B247" s="5"/>
      <c r="C247" s="5"/>
      <c r="D247" s="5"/>
      <c r="E247" s="6"/>
      <c r="F247" s="5"/>
      <c r="G247" s="5"/>
      <c r="H247" s="5"/>
      <c r="I247" s="5"/>
      <c r="J247" s="5"/>
      <c r="K247" s="5"/>
      <c r="L247" s="5"/>
      <c r="M247" s="27" t="e">
        <f>'ICBS-TB-GL-CutOff-Date'!#REF!</f>
        <v>#REF!</v>
      </c>
      <c r="N247" s="5"/>
      <c r="O247" s="5"/>
      <c r="P247" s="6"/>
    </row>
    <row r="248" spans="1:16" x14ac:dyDescent="0.2">
      <c r="A248" s="5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</row>
    <row r="249" spans="1:16" x14ac:dyDescent="0.2">
      <c r="A249" s="5" t="s">
        <v>169</v>
      </c>
      <c r="B249" s="5"/>
      <c r="C249" s="5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</row>
    <row r="250" spans="1:16" x14ac:dyDescent="0.2">
      <c r="A250" s="5"/>
      <c r="B250" s="5" t="s">
        <v>170</v>
      </c>
      <c r="C250" s="5"/>
      <c r="D250" s="5"/>
      <c r="E250" s="6"/>
      <c r="F250" s="5"/>
      <c r="G250" s="5"/>
      <c r="H250" s="5"/>
      <c r="I250" s="5"/>
      <c r="J250" s="5"/>
      <c r="K250" s="27" t="e">
        <f>'ICBS-TB-GL-CutOff-Date'!#REF!</f>
        <v>#REF!</v>
      </c>
      <c r="L250" s="5"/>
      <c r="M250" s="5"/>
      <c r="N250" s="5"/>
      <c r="O250" s="5"/>
      <c r="P250" s="6"/>
    </row>
    <row r="251" spans="1:16" x14ac:dyDescent="0.2">
      <c r="A251" s="5"/>
      <c r="B251" s="5" t="s">
        <v>171</v>
      </c>
      <c r="C251" s="5"/>
      <c r="D251" s="5"/>
      <c r="E251" s="6"/>
      <c r="F251" s="5"/>
      <c r="G251" s="5"/>
      <c r="H251" s="5"/>
      <c r="I251" s="5"/>
      <c r="J251" s="5"/>
      <c r="K251" s="27" t="e">
        <f>'ICBS-TB-GL-CutOff-Date'!#REF!</f>
        <v>#REF!</v>
      </c>
      <c r="L251" s="5"/>
      <c r="N251" s="5"/>
      <c r="O251" s="5"/>
      <c r="P251" s="6"/>
    </row>
    <row r="252" spans="1:16" x14ac:dyDescent="0.2">
      <c r="A252" s="5"/>
      <c r="B252" s="5"/>
      <c r="C252" s="5"/>
      <c r="D252" s="5"/>
      <c r="E252" s="6"/>
      <c r="F252" s="5"/>
      <c r="G252" s="5"/>
      <c r="H252" s="5"/>
      <c r="I252" s="5"/>
      <c r="J252" s="5"/>
      <c r="K252" s="5" t="s">
        <v>221</v>
      </c>
      <c r="L252" s="5"/>
      <c r="M252" s="5"/>
      <c r="N252" s="5"/>
      <c r="O252" s="5"/>
      <c r="P252" s="6"/>
    </row>
    <row r="253" spans="1:16" x14ac:dyDescent="0.2">
      <c r="A253" s="5" t="s">
        <v>172</v>
      </c>
      <c r="B253" s="5"/>
      <c r="C253" s="5"/>
      <c r="D253" s="5"/>
      <c r="E253" s="6"/>
      <c r="F253" s="5"/>
      <c r="G253" s="5"/>
      <c r="H253" s="5"/>
      <c r="I253" s="5"/>
      <c r="J253" s="5"/>
      <c r="K253" s="5"/>
      <c r="L253" s="5"/>
      <c r="M253" s="27" t="e">
        <f>'ICBS-TB-GL-CutOff-Date'!#REF!</f>
        <v>#REF!</v>
      </c>
      <c r="N253" s="5"/>
      <c r="O253" s="5"/>
      <c r="P253" s="6"/>
    </row>
    <row r="254" spans="1:16" x14ac:dyDescent="0.2">
      <c r="A254" s="5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</row>
    <row r="255" spans="1:16" x14ac:dyDescent="0.2">
      <c r="A255" s="5" t="s">
        <v>173</v>
      </c>
      <c r="B255" s="5"/>
      <c r="C255" s="5"/>
      <c r="D255" s="5"/>
      <c r="E255" s="6"/>
      <c r="F255" s="5"/>
      <c r="G255" s="5"/>
      <c r="H255" s="5"/>
      <c r="I255" s="5"/>
      <c r="J255" s="5"/>
      <c r="K255" s="5"/>
      <c r="L255" s="5"/>
      <c r="M255" s="5">
        <v>0</v>
      </c>
      <c r="N255" s="5"/>
      <c r="O255" s="5" t="s">
        <v>174</v>
      </c>
      <c r="P255" s="6"/>
    </row>
    <row r="256" spans="1:16" x14ac:dyDescent="0.2">
      <c r="A256" s="5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</row>
    <row r="257" spans="1:16" x14ac:dyDescent="0.2">
      <c r="A257" s="5" t="s">
        <v>175</v>
      </c>
      <c r="B257" s="5"/>
      <c r="C257" s="5"/>
      <c r="D257" s="5"/>
      <c r="E257" s="6"/>
      <c r="F257" s="5"/>
      <c r="G257" s="5"/>
      <c r="H257" s="5"/>
      <c r="I257" s="5"/>
      <c r="J257" s="5"/>
      <c r="K257" s="5"/>
      <c r="L257" s="5"/>
      <c r="M257" s="5">
        <v>0</v>
      </c>
      <c r="N257" s="5"/>
      <c r="O257" s="5"/>
      <c r="P257" s="6"/>
    </row>
    <row r="258" spans="1:16" x14ac:dyDescent="0.2">
      <c r="A258" s="5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</row>
    <row r="259" spans="1:16" x14ac:dyDescent="0.2">
      <c r="A259" s="5" t="s">
        <v>176</v>
      </c>
      <c r="B259" s="5"/>
      <c r="C259" s="5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</row>
    <row r="260" spans="1:16" x14ac:dyDescent="0.2">
      <c r="A260" s="5"/>
      <c r="B260" s="5" t="s">
        <v>177</v>
      </c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</row>
    <row r="261" spans="1:16" x14ac:dyDescent="0.2">
      <c r="A261" s="5"/>
      <c r="B261" s="5" t="s">
        <v>178</v>
      </c>
      <c r="C261" s="5"/>
      <c r="D261" s="5"/>
      <c r="E261" s="6"/>
      <c r="F261" s="5"/>
      <c r="G261" s="5"/>
      <c r="H261" s="5"/>
      <c r="I261" s="5"/>
      <c r="J261" s="5"/>
      <c r="K261" s="5"/>
      <c r="L261" s="5"/>
      <c r="M261" s="5">
        <v>0</v>
      </c>
      <c r="N261" s="5"/>
      <c r="O261" s="5"/>
      <c r="P261" s="6"/>
    </row>
    <row r="262" spans="1:16" x14ac:dyDescent="0.2">
      <c r="A262" s="5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</row>
    <row r="263" spans="1:16" x14ac:dyDescent="0.2">
      <c r="A263" s="5" t="s">
        <v>179</v>
      </c>
      <c r="B263" s="5"/>
      <c r="C263" s="5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</row>
    <row r="264" spans="1:16" x14ac:dyDescent="0.2">
      <c r="A264" s="5"/>
      <c r="B264" s="5" t="s">
        <v>180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</row>
    <row r="265" spans="1:16" x14ac:dyDescent="0.2">
      <c r="A265" s="5"/>
      <c r="B265" s="5" t="s">
        <v>181</v>
      </c>
      <c r="C265" s="5"/>
      <c r="D265" s="5"/>
      <c r="E265" s="6"/>
      <c r="F265" s="5"/>
      <c r="G265" s="5"/>
      <c r="H265" s="5"/>
      <c r="I265" s="5"/>
      <c r="J265" s="5"/>
      <c r="K265" s="5">
        <v>0</v>
      </c>
      <c r="L265" s="5"/>
      <c r="M265" s="5"/>
      <c r="N265" s="5"/>
      <c r="O265" s="5"/>
      <c r="P265" s="6"/>
    </row>
    <row r="266" spans="1:16" x14ac:dyDescent="0.2">
      <c r="A266" s="5"/>
      <c r="B266" s="5" t="s">
        <v>182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</row>
    <row r="267" spans="1:16" x14ac:dyDescent="0.2">
      <c r="A267" s="5"/>
      <c r="B267" s="5" t="s">
        <v>183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</row>
    <row r="268" spans="1:16" x14ac:dyDescent="0.2">
      <c r="A268" s="5"/>
      <c r="B268" s="5" t="s">
        <v>184</v>
      </c>
      <c r="C268" s="5"/>
      <c r="D268" s="5"/>
      <c r="E268" s="6"/>
      <c r="F268" s="5"/>
      <c r="G268" s="5"/>
      <c r="H268" s="5"/>
      <c r="I268" s="5"/>
      <c r="J268" s="5"/>
      <c r="L268" s="5"/>
      <c r="M268" s="5"/>
      <c r="N268" s="5"/>
      <c r="O268" s="5"/>
      <c r="P268" s="6"/>
    </row>
    <row r="269" spans="1:16" x14ac:dyDescent="0.2">
      <c r="A269" s="5"/>
      <c r="B269" s="5" t="s">
        <v>218</v>
      </c>
      <c r="C269" s="5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</row>
    <row r="270" spans="1:16" x14ac:dyDescent="0.2">
      <c r="A270" s="5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</row>
    <row r="271" spans="1:16" x14ac:dyDescent="0.2">
      <c r="A271" s="2" t="s">
        <v>185</v>
      </c>
      <c r="B271" s="2"/>
      <c r="C271" s="5"/>
      <c r="D271" s="5"/>
      <c r="E271" s="6"/>
      <c r="F271" s="5"/>
      <c r="G271" s="5"/>
      <c r="H271" s="5"/>
      <c r="I271" s="5"/>
      <c r="J271" s="5"/>
      <c r="K271" s="5"/>
      <c r="L271" s="5"/>
      <c r="M271" s="20">
        <v>0</v>
      </c>
      <c r="N271" s="2"/>
      <c r="O271" s="5"/>
      <c r="P271" s="6"/>
    </row>
    <row r="272" spans="1:16" x14ac:dyDescent="0.2">
      <c r="A272" s="5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2"/>
      <c r="N272" s="2"/>
      <c r="O272" s="5"/>
      <c r="P272" s="6"/>
    </row>
    <row r="273" spans="1:16" x14ac:dyDescent="0.2">
      <c r="A273" s="5" t="s">
        <v>186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>
        <v>0</v>
      </c>
      <c r="N273" s="5"/>
      <c r="O273" s="5"/>
      <c r="P273" s="6"/>
    </row>
    <row r="274" spans="1:16" x14ac:dyDescent="0.2">
      <c r="A274" s="5" t="s">
        <v>187</v>
      </c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15"/>
      <c r="N274" s="5"/>
      <c r="O274" s="5"/>
      <c r="P274" s="6"/>
    </row>
    <row r="275" spans="1:16" x14ac:dyDescent="0.2">
      <c r="A275" s="5" t="s">
        <v>188</v>
      </c>
      <c r="B275" s="5"/>
      <c r="C275" s="5"/>
      <c r="D275" s="5"/>
      <c r="E275" s="6"/>
      <c r="F275" s="5"/>
      <c r="G275" s="5"/>
      <c r="H275" s="5"/>
      <c r="I275" s="5"/>
      <c r="J275" s="5"/>
      <c r="K275" s="5"/>
      <c r="L275" s="5"/>
      <c r="M275" s="5">
        <v>0</v>
      </c>
      <c r="N275" s="5"/>
      <c r="O275" s="5"/>
      <c r="P275" s="6"/>
    </row>
    <row r="276" spans="1:16" ht="13.5" thickBot="1" x14ac:dyDescent="0.25">
      <c r="A276" s="5" t="s">
        <v>189</v>
      </c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>
        <v>0</v>
      </c>
      <c r="N276" s="5"/>
      <c r="O276" s="5"/>
      <c r="P276" s="6"/>
    </row>
    <row r="277" spans="1:16" ht="13.5" thickBot="1" x14ac:dyDescent="0.25">
      <c r="A277" s="2" t="s">
        <v>190</v>
      </c>
      <c r="B277" s="2"/>
      <c r="C277" s="5"/>
      <c r="D277" s="5"/>
      <c r="E277" s="6"/>
      <c r="F277" s="5"/>
      <c r="G277" s="5"/>
      <c r="H277" s="5"/>
      <c r="I277" s="5"/>
      <c r="J277" s="5"/>
      <c r="K277" s="5"/>
      <c r="L277" s="5"/>
      <c r="M277" s="21">
        <v>0</v>
      </c>
      <c r="N277" s="2"/>
      <c r="O277" s="2">
        <v>0</v>
      </c>
      <c r="P277" s="6"/>
    </row>
    <row r="278" spans="1:16" x14ac:dyDescent="0.2">
      <c r="A278" s="5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2"/>
      <c r="N278" s="2"/>
      <c r="O278" s="5"/>
      <c r="P278" s="6"/>
    </row>
    <row r="279" spans="1:16" x14ac:dyDescent="0.2">
      <c r="A279" s="5"/>
      <c r="B279" s="5"/>
      <c r="C279" s="5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</row>
    <row r="280" spans="1:16" x14ac:dyDescent="0.2">
      <c r="A280" s="5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2"/>
      <c r="N280" s="2"/>
      <c r="O280" s="5"/>
      <c r="P280" s="6"/>
    </row>
    <row r="281" spans="1:16" x14ac:dyDescent="0.2">
      <c r="A281" s="5"/>
      <c r="B281" s="5"/>
      <c r="C281" s="1" t="s">
        <v>118</v>
      </c>
      <c r="D281" s="1"/>
      <c r="E281" s="6"/>
      <c r="F281" s="5"/>
      <c r="G281" s="5"/>
      <c r="H281" s="1" t="s">
        <v>119</v>
      </c>
      <c r="I281" s="1"/>
      <c r="J281" s="5"/>
      <c r="K281" s="23" t="s">
        <v>120</v>
      </c>
      <c r="L281" s="5"/>
      <c r="M281" s="5"/>
      <c r="N281" s="5"/>
      <c r="O281" s="5"/>
      <c r="P281" s="6"/>
    </row>
    <row r="282" spans="1:16" x14ac:dyDescent="0.2">
      <c r="A282" s="5"/>
      <c r="B282" s="5"/>
      <c r="C282" s="5"/>
      <c r="D282" s="5"/>
      <c r="E282" s="6"/>
      <c r="F282" s="5"/>
      <c r="G282" s="5"/>
      <c r="H282" s="5"/>
      <c r="I282" s="5"/>
      <c r="J282" s="5"/>
      <c r="K282" s="22"/>
      <c r="L282" s="5"/>
      <c r="M282" s="5"/>
      <c r="N282" s="5"/>
      <c r="O282" s="5"/>
      <c r="P282" s="6"/>
    </row>
    <row r="283" spans="1:16" x14ac:dyDescent="0.2">
      <c r="A283" s="5"/>
      <c r="B283" s="5"/>
      <c r="C283" s="11"/>
      <c r="D283" s="5"/>
      <c r="E283" s="6"/>
      <c r="F283" s="5"/>
      <c r="G283" s="5"/>
      <c r="H283" s="5"/>
      <c r="I283" s="5"/>
      <c r="J283" s="5"/>
      <c r="K283" s="22"/>
      <c r="L283" s="5"/>
      <c r="M283" s="5"/>
      <c r="N283" s="2"/>
      <c r="O283" s="5"/>
      <c r="P283" s="6"/>
    </row>
    <row r="284" spans="1:16" x14ac:dyDescent="0.2">
      <c r="A284" s="2"/>
      <c r="B284" s="2"/>
      <c r="C284" s="2" t="s">
        <v>121</v>
      </c>
      <c r="D284" s="2"/>
      <c r="E284" s="3"/>
      <c r="F284" s="2"/>
      <c r="G284" s="2"/>
      <c r="H284" s="2" t="s">
        <v>122</v>
      </c>
      <c r="I284" s="2"/>
      <c r="J284" s="2"/>
      <c r="K284" s="24" t="s">
        <v>123</v>
      </c>
      <c r="L284" s="2"/>
      <c r="M284" s="2"/>
      <c r="N284" s="2"/>
      <c r="O284" s="2"/>
      <c r="P284" s="3"/>
    </row>
    <row r="285" spans="1:16" x14ac:dyDescent="0.2">
      <c r="A285" s="5"/>
      <c r="B285" s="5"/>
      <c r="C285" s="5" t="s">
        <v>124</v>
      </c>
      <c r="D285" s="5"/>
      <c r="E285" s="6"/>
      <c r="F285" s="5"/>
      <c r="G285" s="5"/>
      <c r="H285" s="5" t="s">
        <v>215</v>
      </c>
      <c r="I285" s="5"/>
      <c r="J285" s="5"/>
      <c r="K285" s="22" t="s">
        <v>125</v>
      </c>
      <c r="L285" s="5"/>
      <c r="M285" s="5"/>
      <c r="N285" s="5"/>
      <c r="O285" s="5"/>
      <c r="P285" s="6"/>
    </row>
    <row r="286" spans="1:16" x14ac:dyDescent="0.2">
      <c r="A286" s="5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</row>
    <row r="287" spans="1:16" x14ac:dyDescent="0.2">
      <c r="A287" s="5"/>
      <c r="B287" s="5"/>
      <c r="C287" s="5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</row>
    <row r="288" spans="1:16" x14ac:dyDescent="0.2">
      <c r="A288" s="2"/>
      <c r="B288" s="2"/>
      <c r="C288" s="2" t="s">
        <v>216</v>
      </c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</row>
    <row r="289" spans="1:16" x14ac:dyDescent="0.2">
      <c r="A289" s="5"/>
      <c r="B289" s="5"/>
      <c r="C289" s="5" t="s">
        <v>124</v>
      </c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</row>
    <row r="290" spans="1:16" x14ac:dyDescent="0.2">
      <c r="A290" s="5"/>
      <c r="B290" s="5"/>
      <c r="C290" s="25" t="s">
        <v>191</v>
      </c>
      <c r="D290" s="25"/>
      <c r="E290" s="25"/>
      <c r="F290" s="5"/>
      <c r="G290" s="5"/>
      <c r="H290" s="5"/>
      <c r="I290" s="5"/>
      <c r="J290" s="5"/>
      <c r="K290" s="5">
        <v>0</v>
      </c>
      <c r="L290" s="5"/>
      <c r="M290" s="5"/>
      <c r="N290" s="2"/>
      <c r="O290" s="5"/>
      <c r="P290" s="6"/>
    </row>
    <row r="291" spans="1:16" x14ac:dyDescent="0.2">
      <c r="A291" s="5"/>
      <c r="B291" s="5"/>
      <c r="C291" s="25" t="s">
        <v>192</v>
      </c>
      <c r="D291" s="25"/>
      <c r="E291" s="25"/>
      <c r="F291" s="5"/>
      <c r="G291" s="5"/>
      <c r="H291" s="5"/>
      <c r="I291" s="5"/>
      <c r="J291" s="5"/>
      <c r="K291" s="5"/>
      <c r="L291" s="5"/>
      <c r="M291" s="2"/>
      <c r="N291" s="2"/>
      <c r="O291" s="5"/>
      <c r="P291" s="6"/>
    </row>
    <row r="292" spans="1:16" x14ac:dyDescent="0.2">
      <c r="A292" s="5"/>
      <c r="B292" s="5"/>
      <c r="C292" s="25"/>
      <c r="D292" s="25" t="s">
        <v>193</v>
      </c>
      <c r="E292" s="25"/>
      <c r="F292" s="25"/>
      <c r="G292" s="5"/>
      <c r="H292" s="5"/>
      <c r="I292" s="5"/>
      <c r="J292" s="5">
        <v>0</v>
      </c>
      <c r="K292" s="5"/>
      <c r="L292" s="5"/>
      <c r="M292" s="2"/>
      <c r="N292" s="2"/>
      <c r="O292" s="5"/>
      <c r="P292" s="6"/>
    </row>
    <row r="293" spans="1:16" x14ac:dyDescent="0.2">
      <c r="A293" s="5"/>
      <c r="B293" s="5"/>
      <c r="C293" s="25"/>
      <c r="D293" s="25" t="s">
        <v>194</v>
      </c>
      <c r="E293" s="25"/>
      <c r="F293" s="5"/>
      <c r="G293" s="5"/>
      <c r="H293" s="5"/>
      <c r="I293" s="5"/>
      <c r="J293" s="15">
        <v>0</v>
      </c>
      <c r="K293" s="5">
        <v>0</v>
      </c>
      <c r="L293" s="5"/>
      <c r="M293" s="2"/>
      <c r="N293" s="2"/>
      <c r="O293" s="5"/>
      <c r="P293" s="6"/>
    </row>
    <row r="294" spans="1:16" x14ac:dyDescent="0.2">
      <c r="A294" s="5"/>
      <c r="B294" s="5"/>
      <c r="C294" s="25" t="s">
        <v>195</v>
      </c>
      <c r="D294" s="25"/>
      <c r="E294" s="25"/>
      <c r="F294" s="5"/>
      <c r="G294" s="5"/>
      <c r="H294" s="5"/>
      <c r="I294" s="5"/>
      <c r="J294" s="5"/>
      <c r="K294" s="5"/>
      <c r="L294" s="5"/>
      <c r="M294" s="2"/>
      <c r="N294" s="2"/>
      <c r="O294" s="5"/>
      <c r="P294" s="6"/>
    </row>
    <row r="295" spans="1:16" x14ac:dyDescent="0.2">
      <c r="A295" s="5"/>
      <c r="B295" s="5"/>
      <c r="C295" s="25"/>
      <c r="D295" s="25" t="s">
        <v>196</v>
      </c>
      <c r="E295" s="25"/>
      <c r="F295" s="25"/>
      <c r="G295" s="5"/>
      <c r="H295" s="5"/>
      <c r="I295" s="5"/>
      <c r="J295" s="5"/>
      <c r="K295" s="15">
        <v>0</v>
      </c>
      <c r="L295" s="5"/>
      <c r="M295" s="2"/>
      <c r="N295" s="2"/>
      <c r="O295" s="5"/>
      <c r="P295" s="6"/>
    </row>
    <row r="296" spans="1:16" x14ac:dyDescent="0.2">
      <c r="A296" s="5"/>
      <c r="B296" s="5"/>
      <c r="C296" s="25" t="s">
        <v>197</v>
      </c>
      <c r="D296" s="25"/>
      <c r="E296" s="25"/>
      <c r="F296" s="5"/>
      <c r="G296" s="5"/>
      <c r="H296" s="5"/>
      <c r="I296" s="5"/>
      <c r="J296" s="5"/>
      <c r="K296" s="5">
        <v>0</v>
      </c>
      <c r="L296" s="5"/>
      <c r="M296" s="2"/>
      <c r="N296" s="2"/>
      <c r="O296" s="5"/>
      <c r="P296" s="6"/>
    </row>
    <row r="297" spans="1:16" x14ac:dyDescent="0.2">
      <c r="A297" s="5"/>
      <c r="B297" s="5"/>
      <c r="C297" s="25" t="s">
        <v>198</v>
      </c>
      <c r="D297" s="25"/>
      <c r="E297" s="25"/>
      <c r="F297" s="5"/>
      <c r="G297" s="5"/>
      <c r="H297" s="5"/>
      <c r="I297" s="5"/>
      <c r="J297" s="5"/>
      <c r="K297" s="5"/>
      <c r="L297" s="5"/>
      <c r="M297" s="2"/>
      <c r="N297" s="2"/>
      <c r="O297" s="5"/>
      <c r="P297" s="6"/>
    </row>
    <row r="298" spans="1:16" x14ac:dyDescent="0.2">
      <c r="A298" s="5"/>
      <c r="B298" s="5"/>
      <c r="C298" s="25"/>
      <c r="D298" s="25" t="s">
        <v>199</v>
      </c>
      <c r="E298" s="25"/>
      <c r="F298" s="5"/>
      <c r="G298" s="5"/>
      <c r="H298" s="5"/>
      <c r="I298" s="5"/>
      <c r="J298" s="5"/>
      <c r="K298" s="15">
        <v>0</v>
      </c>
      <c r="L298" s="5"/>
      <c r="M298" s="2"/>
      <c r="N298" s="2"/>
      <c r="O298" s="5"/>
      <c r="P298" s="6"/>
    </row>
    <row r="299" spans="1:16" x14ac:dyDescent="0.2">
      <c r="A299" s="5"/>
      <c r="B299" s="5"/>
      <c r="C299" s="25" t="s">
        <v>197</v>
      </c>
      <c r="D299" s="25"/>
      <c r="E299" s="25"/>
      <c r="F299" s="5"/>
      <c r="G299" s="5"/>
      <c r="H299" s="5"/>
      <c r="I299" s="5"/>
      <c r="J299" s="5"/>
      <c r="K299" s="5">
        <v>0</v>
      </c>
      <c r="L299" s="5"/>
      <c r="M299" s="5"/>
      <c r="N299" s="5"/>
      <c r="O299" s="5"/>
      <c r="P299" s="6"/>
    </row>
    <row r="300" spans="1:16" x14ac:dyDescent="0.2">
      <c r="A300" s="5"/>
      <c r="B300" s="5"/>
      <c r="C300" s="25" t="s">
        <v>200</v>
      </c>
      <c r="D300" s="25"/>
      <c r="E300" s="25"/>
      <c r="F300" s="5"/>
      <c r="G300" s="5"/>
      <c r="H300" s="5"/>
      <c r="I300" s="5"/>
      <c r="J300" s="5"/>
      <c r="K300" s="26">
        <v>0.3</v>
      </c>
      <c r="L300" s="5"/>
      <c r="M300" s="5"/>
      <c r="N300" s="5"/>
      <c r="O300" s="5"/>
      <c r="P300" s="6"/>
    </row>
    <row r="301" spans="1:16" x14ac:dyDescent="0.2">
      <c r="A301" s="5"/>
      <c r="B301" s="5"/>
      <c r="C301" s="25" t="s">
        <v>201</v>
      </c>
      <c r="D301" s="25"/>
      <c r="E301" s="25"/>
      <c r="F301" s="5"/>
      <c r="G301" s="5"/>
      <c r="H301" s="5"/>
      <c r="I301" s="5"/>
      <c r="J301" s="5"/>
      <c r="K301" s="5">
        <v>0</v>
      </c>
      <c r="L301" s="5"/>
      <c r="M301" s="5"/>
      <c r="N301" s="5"/>
      <c r="O301" s="5"/>
      <c r="P301" s="6"/>
    </row>
    <row r="302" spans="1:16" x14ac:dyDescent="0.2">
      <c r="A302" s="5"/>
      <c r="B302" s="5"/>
      <c r="C302" s="25" t="s">
        <v>202</v>
      </c>
      <c r="D302" s="25"/>
      <c r="E302" s="2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</row>
    <row r="303" spans="1:16" x14ac:dyDescent="0.2">
      <c r="A303" s="5"/>
      <c r="B303" s="5"/>
      <c r="C303" s="25" t="s">
        <v>203</v>
      </c>
      <c r="D303" s="25"/>
      <c r="E303" s="25"/>
      <c r="F303" s="25"/>
      <c r="G303" s="5"/>
      <c r="H303" s="5"/>
      <c r="I303" s="5"/>
      <c r="J303" s="5"/>
      <c r="K303" s="5"/>
      <c r="L303" s="5"/>
      <c r="M303" s="5"/>
      <c r="N303" s="5"/>
      <c r="O303" s="5"/>
      <c r="P303" s="6"/>
    </row>
    <row r="304" spans="1:16" x14ac:dyDescent="0.2">
      <c r="A304" s="5"/>
      <c r="B304" s="5"/>
      <c r="C304" s="25" t="s">
        <v>204</v>
      </c>
      <c r="D304" s="25"/>
      <c r="E304" s="2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</row>
    <row r="305" spans="1:16" x14ac:dyDescent="0.2">
      <c r="A305" s="5"/>
      <c r="B305" s="5"/>
      <c r="C305" s="25"/>
      <c r="D305" s="25" t="s">
        <v>205</v>
      </c>
      <c r="E305" s="25"/>
      <c r="F305" s="5"/>
      <c r="G305" s="5"/>
      <c r="H305" s="5"/>
      <c r="I305" s="5"/>
      <c r="J305" s="5">
        <v>0</v>
      </c>
      <c r="K305" s="5"/>
      <c r="L305" s="5"/>
      <c r="M305" s="5"/>
      <c r="N305" s="5"/>
      <c r="O305" s="5"/>
      <c r="P305" s="6"/>
    </row>
    <row r="306" spans="1:16" x14ac:dyDescent="0.2">
      <c r="A306" s="5"/>
      <c r="B306" s="5"/>
      <c r="C306" s="25"/>
      <c r="D306" s="25" t="s">
        <v>206</v>
      </c>
      <c r="E306" s="25"/>
      <c r="F306" s="5"/>
      <c r="G306" s="5"/>
      <c r="H306" s="5"/>
      <c r="I306" s="5"/>
      <c r="J306" s="5">
        <v>0</v>
      </c>
      <c r="K306" s="5"/>
      <c r="L306" s="5"/>
      <c r="M306" s="5"/>
      <c r="N306" s="5"/>
      <c r="O306" s="5"/>
      <c r="P306" s="6"/>
    </row>
    <row r="307" spans="1:16" x14ac:dyDescent="0.2">
      <c r="A307" s="5"/>
      <c r="B307" s="5"/>
      <c r="C307" s="25"/>
      <c r="D307" s="25" t="s">
        <v>207</v>
      </c>
      <c r="E307" s="25"/>
      <c r="F307" s="5"/>
      <c r="G307" s="5"/>
      <c r="H307" s="5"/>
      <c r="I307" s="5"/>
      <c r="J307" s="5">
        <v>0</v>
      </c>
      <c r="K307" s="5"/>
      <c r="L307" s="5"/>
      <c r="M307" s="5"/>
      <c r="N307" s="5"/>
      <c r="O307" s="5"/>
      <c r="P307" s="6"/>
    </row>
    <row r="308" spans="1:16" x14ac:dyDescent="0.2">
      <c r="A308" s="5"/>
      <c r="B308" s="5"/>
      <c r="C308" s="25"/>
      <c r="D308" s="25" t="s">
        <v>208</v>
      </c>
      <c r="E308" s="25"/>
      <c r="F308" s="5"/>
      <c r="G308" s="5"/>
      <c r="H308" s="5"/>
      <c r="I308" s="5"/>
      <c r="J308" s="15">
        <v>0</v>
      </c>
      <c r="K308" s="15">
        <v>0</v>
      </c>
      <c r="L308" s="5"/>
      <c r="M308" s="5"/>
      <c r="N308" s="5"/>
      <c r="O308" s="5"/>
      <c r="P308" s="6"/>
    </row>
    <row r="309" spans="1:16" x14ac:dyDescent="0.2">
      <c r="A309" s="5"/>
      <c r="B309" s="5"/>
      <c r="C309" s="25" t="s">
        <v>209</v>
      </c>
      <c r="D309" s="25"/>
      <c r="E309" s="25"/>
      <c r="F309" s="5"/>
      <c r="G309" s="5"/>
      <c r="H309" s="5"/>
      <c r="I309" s="5"/>
      <c r="J309" s="5"/>
      <c r="K309" s="5">
        <v>0</v>
      </c>
      <c r="L309" s="5"/>
      <c r="M309" s="5"/>
      <c r="N309" s="5"/>
      <c r="O309" s="5"/>
      <c r="P309" s="6"/>
    </row>
    <row r="310" spans="1:16" x14ac:dyDescent="0.2">
      <c r="A310" s="5"/>
      <c r="B310" s="5"/>
      <c r="C310" s="25" t="s">
        <v>210</v>
      </c>
      <c r="D310" s="25"/>
      <c r="E310" s="2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</row>
    <row r="311" spans="1:16" x14ac:dyDescent="0.2">
      <c r="A311" s="5"/>
      <c r="B311" s="5"/>
      <c r="C311" s="5" t="s">
        <v>211</v>
      </c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</row>
    <row r="312" spans="1:16" x14ac:dyDescent="0.2">
      <c r="A312" s="5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</row>
  </sheetData>
  <mergeCells count="1">
    <mergeCell ref="E13:F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8"/>
  <sheetViews>
    <sheetView workbookViewId="0">
      <selection activeCell="B2" sqref="B2"/>
    </sheetView>
  </sheetViews>
  <sheetFormatPr defaultColWidth="11.42578125" defaultRowHeight="12.75" x14ac:dyDescent="0.2"/>
  <cols>
    <col min="3" max="3" width="23.7109375" bestFit="1" customWidth="1"/>
    <col min="4" max="4" width="104.5703125" customWidth="1"/>
    <col min="5" max="5" width="18.28515625" customWidth="1"/>
    <col min="6" max="6" width="17.42578125" customWidth="1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 spans="2:6" x14ac:dyDescent="0.2">
      <c r="B2" t="s">
        <v>718</v>
      </c>
      <c r="C2" t="s">
        <v>227</v>
      </c>
      <c r="D2" t="s">
        <v>228</v>
      </c>
      <c r="E2">
        <v>64521371.359999999</v>
      </c>
      <c r="F2">
        <v>0</v>
      </c>
    </row>
    <row r="3" spans="2:6" x14ac:dyDescent="0.2">
      <c r="B3" t="s">
        <v>718</v>
      </c>
      <c r="C3" t="s">
        <v>229</v>
      </c>
      <c r="D3" t="s">
        <v>230</v>
      </c>
      <c r="E3">
        <v>350019.38</v>
      </c>
      <c r="F3">
        <v>0</v>
      </c>
    </row>
    <row r="4" spans="2:6" x14ac:dyDescent="0.2">
      <c r="B4" t="s">
        <v>718</v>
      </c>
      <c r="C4" t="s">
        <v>231</v>
      </c>
      <c r="D4" t="s">
        <v>232</v>
      </c>
      <c r="E4">
        <v>25213708.98</v>
      </c>
      <c r="F4">
        <v>0</v>
      </c>
    </row>
    <row r="5" spans="2:6" x14ac:dyDescent="0.2">
      <c r="B5" t="s">
        <v>718</v>
      </c>
      <c r="C5" t="s">
        <v>233</v>
      </c>
      <c r="D5" t="s">
        <v>234</v>
      </c>
      <c r="E5">
        <v>134223056.30000001</v>
      </c>
      <c r="F5">
        <v>0</v>
      </c>
    </row>
    <row r="6" spans="2:6" x14ac:dyDescent="0.2">
      <c r="B6" t="s">
        <v>718</v>
      </c>
      <c r="C6" t="s">
        <v>235</v>
      </c>
      <c r="D6" t="s">
        <v>236</v>
      </c>
      <c r="E6">
        <v>86308577.840000004</v>
      </c>
      <c r="F6">
        <v>0</v>
      </c>
    </row>
    <row r="7" spans="2:6" x14ac:dyDescent="0.2">
      <c r="B7" t="s">
        <v>718</v>
      </c>
      <c r="C7" t="s">
        <v>237</v>
      </c>
      <c r="D7" t="s">
        <v>238</v>
      </c>
      <c r="E7">
        <v>0</v>
      </c>
      <c r="F7">
        <v>843580.79</v>
      </c>
    </row>
    <row r="8" spans="2:6" x14ac:dyDescent="0.2">
      <c r="B8" t="s">
        <v>718</v>
      </c>
      <c r="C8" t="s">
        <v>239</v>
      </c>
      <c r="D8" t="s">
        <v>240</v>
      </c>
      <c r="E8">
        <v>11017156.77</v>
      </c>
      <c r="F8">
        <v>0</v>
      </c>
    </row>
    <row r="9" spans="2:6" x14ac:dyDescent="0.2">
      <c r="B9" t="s">
        <v>718</v>
      </c>
      <c r="C9" t="s">
        <v>241</v>
      </c>
      <c r="D9" t="s">
        <v>242</v>
      </c>
      <c r="E9">
        <v>143249085.03</v>
      </c>
      <c r="F9">
        <v>0</v>
      </c>
    </row>
    <row r="10" spans="2:6" x14ac:dyDescent="0.2">
      <c r="B10" t="s">
        <v>718</v>
      </c>
      <c r="C10" t="s">
        <v>243</v>
      </c>
      <c r="D10" t="s">
        <v>244</v>
      </c>
      <c r="E10">
        <v>5263764.83</v>
      </c>
      <c r="F10">
        <v>0</v>
      </c>
    </row>
    <row r="11" spans="2:6" x14ac:dyDescent="0.2">
      <c r="B11" t="s">
        <v>718</v>
      </c>
      <c r="C11" t="s">
        <v>245</v>
      </c>
      <c r="D11" t="s">
        <v>246</v>
      </c>
      <c r="E11">
        <v>29603086.330000006</v>
      </c>
      <c r="F11">
        <v>0</v>
      </c>
    </row>
    <row r="12" spans="2:6" x14ac:dyDescent="0.2">
      <c r="B12" t="s">
        <v>718</v>
      </c>
      <c r="C12" t="s">
        <v>247</v>
      </c>
      <c r="D12" t="s">
        <v>248</v>
      </c>
      <c r="E12">
        <v>0</v>
      </c>
      <c r="F12">
        <v>0</v>
      </c>
    </row>
    <row r="13" spans="2:6" x14ac:dyDescent="0.2">
      <c r="B13" t="s">
        <v>718</v>
      </c>
      <c r="C13" t="s">
        <v>249</v>
      </c>
      <c r="D13" t="s">
        <v>250</v>
      </c>
      <c r="E13">
        <v>0</v>
      </c>
      <c r="F13">
        <v>0</v>
      </c>
    </row>
    <row r="14" spans="2:6" x14ac:dyDescent="0.2">
      <c r="B14" t="s">
        <v>718</v>
      </c>
      <c r="C14" t="s">
        <v>251</v>
      </c>
      <c r="D14" t="s">
        <v>252</v>
      </c>
      <c r="E14">
        <v>0</v>
      </c>
      <c r="F14">
        <v>9210943.9499999993</v>
      </c>
    </row>
    <row r="15" spans="2:6" x14ac:dyDescent="0.2">
      <c r="B15" t="s">
        <v>718</v>
      </c>
      <c r="C15" t="s">
        <v>253</v>
      </c>
      <c r="D15" t="s">
        <v>254</v>
      </c>
      <c r="E15">
        <v>0</v>
      </c>
      <c r="F15">
        <v>1091282.78</v>
      </c>
    </row>
    <row r="16" spans="2:6" x14ac:dyDescent="0.2">
      <c r="B16" t="s">
        <v>718</v>
      </c>
      <c r="C16" t="s">
        <v>255</v>
      </c>
      <c r="D16" t="s">
        <v>256</v>
      </c>
      <c r="E16">
        <v>105764935.3</v>
      </c>
      <c r="F16">
        <v>0</v>
      </c>
    </row>
    <row r="17" spans="2:6" x14ac:dyDescent="0.2">
      <c r="B17" t="s">
        <v>718</v>
      </c>
      <c r="C17" t="s">
        <v>257</v>
      </c>
      <c r="D17" t="s">
        <v>258</v>
      </c>
      <c r="E17">
        <v>2874009.28</v>
      </c>
      <c r="F17">
        <v>0</v>
      </c>
    </row>
    <row r="18" spans="2:6" x14ac:dyDescent="0.2">
      <c r="B18" t="s">
        <v>718</v>
      </c>
      <c r="C18" t="s">
        <v>259</v>
      </c>
      <c r="D18" t="s">
        <v>260</v>
      </c>
      <c r="E18">
        <v>7394430.79</v>
      </c>
      <c r="F18">
        <v>0</v>
      </c>
    </row>
    <row r="19" spans="2:6" x14ac:dyDescent="0.2">
      <c r="B19" t="s">
        <v>718</v>
      </c>
      <c r="C19" t="s">
        <v>261</v>
      </c>
      <c r="D19" t="s">
        <v>262</v>
      </c>
      <c r="E19">
        <v>0</v>
      </c>
      <c r="F19">
        <v>0</v>
      </c>
    </row>
    <row r="20" spans="2:6" x14ac:dyDescent="0.2">
      <c r="B20" t="s">
        <v>718</v>
      </c>
      <c r="C20" t="s">
        <v>263</v>
      </c>
      <c r="D20" t="s">
        <v>264</v>
      </c>
      <c r="E20">
        <v>0</v>
      </c>
      <c r="F20">
        <v>1034216.7</v>
      </c>
    </row>
    <row r="21" spans="2:6" x14ac:dyDescent="0.2">
      <c r="B21" t="s">
        <v>718</v>
      </c>
      <c r="C21" t="s">
        <v>265</v>
      </c>
      <c r="D21" t="s">
        <v>266</v>
      </c>
      <c r="E21">
        <v>0</v>
      </c>
      <c r="F21">
        <v>7667245.5599999996</v>
      </c>
    </row>
    <row r="22" spans="2:6" x14ac:dyDescent="0.2">
      <c r="B22" t="s">
        <v>718</v>
      </c>
      <c r="C22" t="s">
        <v>267</v>
      </c>
      <c r="D22" t="s">
        <v>268</v>
      </c>
      <c r="E22">
        <v>1607625.57</v>
      </c>
      <c r="F22">
        <v>0</v>
      </c>
    </row>
    <row r="23" spans="2:6" x14ac:dyDescent="0.2">
      <c r="B23" t="s">
        <v>718</v>
      </c>
      <c r="C23" t="s">
        <v>269</v>
      </c>
      <c r="D23" t="s">
        <v>270</v>
      </c>
      <c r="E23">
        <v>373291.94</v>
      </c>
      <c r="F23">
        <v>0</v>
      </c>
    </row>
    <row r="24" spans="2:6" x14ac:dyDescent="0.2">
      <c r="B24" t="s">
        <v>718</v>
      </c>
      <c r="C24" t="s">
        <v>271</v>
      </c>
      <c r="D24" t="s">
        <v>272</v>
      </c>
      <c r="E24">
        <v>16919688.07</v>
      </c>
      <c r="F24">
        <v>0</v>
      </c>
    </row>
    <row r="25" spans="2:6" x14ac:dyDescent="0.2">
      <c r="B25" t="s">
        <v>718</v>
      </c>
      <c r="C25" t="s">
        <v>273</v>
      </c>
      <c r="D25" t="s">
        <v>274</v>
      </c>
      <c r="E25">
        <v>0</v>
      </c>
      <c r="F25">
        <v>0</v>
      </c>
    </row>
    <row r="26" spans="2:6" x14ac:dyDescent="0.2">
      <c r="B26" t="s">
        <v>718</v>
      </c>
      <c r="C26" t="s">
        <v>275</v>
      </c>
      <c r="D26" t="s">
        <v>276</v>
      </c>
      <c r="E26">
        <v>0</v>
      </c>
      <c r="F26">
        <v>326118.40999999997</v>
      </c>
    </row>
    <row r="27" spans="2:6" x14ac:dyDescent="0.2">
      <c r="B27" t="s">
        <v>718</v>
      </c>
      <c r="C27" t="s">
        <v>277</v>
      </c>
      <c r="D27" t="s">
        <v>278</v>
      </c>
      <c r="E27">
        <v>0</v>
      </c>
      <c r="F27">
        <v>159525.04</v>
      </c>
    </row>
    <row r="28" spans="2:6" x14ac:dyDescent="0.2">
      <c r="B28" t="s">
        <v>718</v>
      </c>
      <c r="C28" t="s">
        <v>279</v>
      </c>
      <c r="D28" t="s">
        <v>280</v>
      </c>
      <c r="E28">
        <v>0</v>
      </c>
      <c r="F28">
        <v>0</v>
      </c>
    </row>
    <row r="29" spans="2:6" x14ac:dyDescent="0.2">
      <c r="B29" t="s">
        <v>718</v>
      </c>
      <c r="C29" t="s">
        <v>281</v>
      </c>
      <c r="D29" t="s">
        <v>282</v>
      </c>
      <c r="E29">
        <v>0</v>
      </c>
      <c r="F29">
        <v>0</v>
      </c>
    </row>
    <row r="30" spans="2:6" x14ac:dyDescent="0.2">
      <c r="B30" t="s">
        <v>718</v>
      </c>
      <c r="C30" t="s">
        <v>283</v>
      </c>
      <c r="D30" t="s">
        <v>284</v>
      </c>
      <c r="E30">
        <v>113620599.67</v>
      </c>
      <c r="F30">
        <v>0</v>
      </c>
    </row>
    <row r="31" spans="2:6" x14ac:dyDescent="0.2">
      <c r="B31" t="s">
        <v>718</v>
      </c>
      <c r="C31" t="s">
        <v>285</v>
      </c>
      <c r="D31" t="s">
        <v>286</v>
      </c>
      <c r="E31">
        <v>69638423.030000001</v>
      </c>
      <c r="F31">
        <v>0</v>
      </c>
    </row>
    <row r="32" spans="2:6" x14ac:dyDescent="0.2">
      <c r="B32" t="s">
        <v>718</v>
      </c>
      <c r="C32" t="s">
        <v>287</v>
      </c>
      <c r="D32" t="s">
        <v>288</v>
      </c>
      <c r="E32">
        <v>18316029.079999998</v>
      </c>
      <c r="F32">
        <v>0</v>
      </c>
    </row>
    <row r="33" spans="2:6" x14ac:dyDescent="0.2">
      <c r="B33" t="s">
        <v>718</v>
      </c>
      <c r="C33" t="s">
        <v>289</v>
      </c>
      <c r="D33" t="s">
        <v>290</v>
      </c>
      <c r="E33">
        <v>0</v>
      </c>
      <c r="F33">
        <v>0</v>
      </c>
    </row>
    <row r="34" spans="2:6" x14ac:dyDescent="0.2">
      <c r="B34" t="s">
        <v>718</v>
      </c>
      <c r="C34" t="s">
        <v>291</v>
      </c>
      <c r="D34" t="s">
        <v>292</v>
      </c>
      <c r="E34">
        <v>0</v>
      </c>
      <c r="F34">
        <v>726535.51</v>
      </c>
    </row>
    <row r="35" spans="2:6" x14ac:dyDescent="0.2">
      <c r="B35" t="s">
        <v>718</v>
      </c>
      <c r="C35" t="s">
        <v>293</v>
      </c>
      <c r="D35" t="s">
        <v>294</v>
      </c>
      <c r="E35">
        <v>0</v>
      </c>
      <c r="F35">
        <v>9651675.1099999994</v>
      </c>
    </row>
    <row r="36" spans="2:6" x14ac:dyDescent="0.2">
      <c r="B36" t="s">
        <v>718</v>
      </c>
      <c r="C36" t="s">
        <v>295</v>
      </c>
      <c r="D36" t="s">
        <v>296</v>
      </c>
      <c r="E36">
        <v>106629314.04000001</v>
      </c>
      <c r="F36">
        <v>0</v>
      </c>
    </row>
    <row r="37" spans="2:6" x14ac:dyDescent="0.2">
      <c r="B37" t="s">
        <v>718</v>
      </c>
      <c r="C37" t="s">
        <v>297</v>
      </c>
      <c r="D37" t="s">
        <v>298</v>
      </c>
      <c r="E37">
        <v>28270416.609999999</v>
      </c>
      <c r="F37">
        <v>0</v>
      </c>
    </row>
    <row r="38" spans="2:6" x14ac:dyDescent="0.2">
      <c r="B38" t="s">
        <v>718</v>
      </c>
      <c r="C38" t="s">
        <v>299</v>
      </c>
      <c r="D38" t="s">
        <v>300</v>
      </c>
      <c r="E38">
        <v>8400000</v>
      </c>
      <c r="F38">
        <v>0</v>
      </c>
    </row>
    <row r="39" spans="2:6" x14ac:dyDescent="0.2">
      <c r="B39" t="s">
        <v>718</v>
      </c>
      <c r="C39" t="s">
        <v>301</v>
      </c>
      <c r="D39" t="s">
        <v>302</v>
      </c>
      <c r="E39">
        <v>0</v>
      </c>
      <c r="F39">
        <v>0</v>
      </c>
    </row>
    <row r="40" spans="2:6" x14ac:dyDescent="0.2">
      <c r="B40" t="s">
        <v>718</v>
      </c>
      <c r="C40" t="s">
        <v>303</v>
      </c>
      <c r="D40" t="s">
        <v>304</v>
      </c>
      <c r="E40">
        <v>0</v>
      </c>
      <c r="F40">
        <v>36393.800000000003</v>
      </c>
    </row>
    <row r="41" spans="2:6" x14ac:dyDescent="0.2">
      <c r="B41" t="s">
        <v>718</v>
      </c>
      <c r="C41" t="s">
        <v>305</v>
      </c>
      <c r="D41" t="s">
        <v>306</v>
      </c>
      <c r="E41">
        <v>0</v>
      </c>
      <c r="F41">
        <v>8517143.1899999995</v>
      </c>
    </row>
    <row r="42" spans="2:6" x14ac:dyDescent="0.2">
      <c r="B42" t="s">
        <v>718</v>
      </c>
      <c r="C42" t="s">
        <v>307</v>
      </c>
      <c r="D42" t="s">
        <v>308</v>
      </c>
      <c r="E42">
        <v>0</v>
      </c>
      <c r="F42">
        <v>0</v>
      </c>
    </row>
    <row r="43" spans="2:6" x14ac:dyDescent="0.2">
      <c r="B43" t="s">
        <v>718</v>
      </c>
      <c r="C43" t="s">
        <v>309</v>
      </c>
      <c r="D43" t="s">
        <v>310</v>
      </c>
      <c r="E43">
        <v>0</v>
      </c>
      <c r="F43">
        <v>0</v>
      </c>
    </row>
    <row r="44" spans="2:6" x14ac:dyDescent="0.2">
      <c r="B44" t="s">
        <v>718</v>
      </c>
      <c r="C44" t="s">
        <v>311</v>
      </c>
      <c r="D44" t="s">
        <v>312</v>
      </c>
      <c r="E44">
        <v>0</v>
      </c>
      <c r="F44">
        <v>0</v>
      </c>
    </row>
    <row r="45" spans="2:6" x14ac:dyDescent="0.2">
      <c r="B45" t="s">
        <v>718</v>
      </c>
      <c r="C45" t="s">
        <v>313</v>
      </c>
      <c r="D45" t="s">
        <v>314</v>
      </c>
      <c r="E45">
        <v>0</v>
      </c>
      <c r="F45">
        <v>0</v>
      </c>
    </row>
    <row r="46" spans="2:6" x14ac:dyDescent="0.2">
      <c r="B46" t="s">
        <v>718</v>
      </c>
      <c r="C46" t="s">
        <v>315</v>
      </c>
      <c r="D46" t="s">
        <v>316</v>
      </c>
      <c r="E46">
        <v>0</v>
      </c>
      <c r="F46">
        <v>0</v>
      </c>
    </row>
    <row r="47" spans="2:6" x14ac:dyDescent="0.2">
      <c r="B47" t="s">
        <v>718</v>
      </c>
      <c r="C47" t="s">
        <v>317</v>
      </c>
      <c r="D47" t="s">
        <v>318</v>
      </c>
      <c r="E47">
        <v>18086737.5</v>
      </c>
      <c r="F47">
        <v>0</v>
      </c>
    </row>
    <row r="48" spans="2:6" x14ac:dyDescent="0.2">
      <c r="B48" t="s">
        <v>718</v>
      </c>
      <c r="C48" t="s">
        <v>319</v>
      </c>
      <c r="D48" t="s">
        <v>320</v>
      </c>
      <c r="E48">
        <v>0</v>
      </c>
      <c r="F48">
        <v>0</v>
      </c>
    </row>
    <row r="49" spans="2:6" x14ac:dyDescent="0.2">
      <c r="B49" t="s">
        <v>718</v>
      </c>
      <c r="C49" t="s">
        <v>321</v>
      </c>
      <c r="D49" t="s">
        <v>322</v>
      </c>
      <c r="E49">
        <v>0</v>
      </c>
      <c r="F49">
        <v>0</v>
      </c>
    </row>
    <row r="50" spans="2:6" x14ac:dyDescent="0.2">
      <c r="B50" t="s">
        <v>718</v>
      </c>
      <c r="C50" t="s">
        <v>323</v>
      </c>
      <c r="D50" t="s">
        <v>324</v>
      </c>
      <c r="E50">
        <v>0</v>
      </c>
      <c r="F50">
        <v>455891.20000000001</v>
      </c>
    </row>
    <row r="51" spans="2:6" x14ac:dyDescent="0.2">
      <c r="B51" t="s">
        <v>718</v>
      </c>
      <c r="C51" t="s">
        <v>325</v>
      </c>
      <c r="D51" t="s">
        <v>326</v>
      </c>
      <c r="E51">
        <v>0</v>
      </c>
      <c r="F51">
        <v>0</v>
      </c>
    </row>
    <row r="52" spans="2:6" x14ac:dyDescent="0.2">
      <c r="B52" t="s">
        <v>718</v>
      </c>
      <c r="C52" t="s">
        <v>327</v>
      </c>
      <c r="D52" t="s">
        <v>328</v>
      </c>
      <c r="E52">
        <v>19422479.989999998</v>
      </c>
      <c r="F52">
        <v>0</v>
      </c>
    </row>
    <row r="53" spans="2:6" x14ac:dyDescent="0.2">
      <c r="B53" t="s">
        <v>718</v>
      </c>
      <c r="C53" t="s">
        <v>329</v>
      </c>
      <c r="D53" t="s">
        <v>330</v>
      </c>
      <c r="E53">
        <v>70759181.349999994</v>
      </c>
      <c r="F53">
        <v>0</v>
      </c>
    </row>
    <row r="54" spans="2:6" x14ac:dyDescent="0.2">
      <c r="B54" t="s">
        <v>718</v>
      </c>
      <c r="C54" t="s">
        <v>331</v>
      </c>
      <c r="D54" t="s">
        <v>332</v>
      </c>
      <c r="E54">
        <v>7679295.96</v>
      </c>
      <c r="F54">
        <v>0</v>
      </c>
    </row>
    <row r="55" spans="2:6" x14ac:dyDescent="0.2">
      <c r="B55" t="s">
        <v>718</v>
      </c>
      <c r="C55" t="s">
        <v>333</v>
      </c>
      <c r="D55" t="s">
        <v>334</v>
      </c>
      <c r="E55">
        <v>0</v>
      </c>
      <c r="F55">
        <v>0</v>
      </c>
    </row>
    <row r="56" spans="2:6" x14ac:dyDescent="0.2">
      <c r="B56" t="s">
        <v>718</v>
      </c>
      <c r="C56" t="s">
        <v>335</v>
      </c>
      <c r="D56" t="s">
        <v>336</v>
      </c>
      <c r="E56">
        <v>0</v>
      </c>
      <c r="F56">
        <v>1092543.06</v>
      </c>
    </row>
    <row r="57" spans="2:6" x14ac:dyDescent="0.2">
      <c r="B57" t="s">
        <v>718</v>
      </c>
      <c r="C57" t="s">
        <v>337</v>
      </c>
      <c r="D57" t="s">
        <v>338</v>
      </c>
      <c r="E57">
        <v>0</v>
      </c>
      <c r="F57">
        <v>363437.92</v>
      </c>
    </row>
    <row r="58" spans="2:6" x14ac:dyDescent="0.2">
      <c r="B58" t="s">
        <v>718</v>
      </c>
      <c r="C58" t="s">
        <v>339</v>
      </c>
      <c r="D58" t="s">
        <v>340</v>
      </c>
      <c r="E58">
        <v>0</v>
      </c>
      <c r="F58">
        <v>0</v>
      </c>
    </row>
    <row r="59" spans="2:6" x14ac:dyDescent="0.2">
      <c r="B59" t="s">
        <v>718</v>
      </c>
      <c r="C59" t="s">
        <v>341</v>
      </c>
      <c r="D59" t="s">
        <v>342</v>
      </c>
      <c r="E59">
        <v>0</v>
      </c>
      <c r="F59">
        <v>0</v>
      </c>
    </row>
    <row r="60" spans="2:6" x14ac:dyDescent="0.2">
      <c r="B60" t="s">
        <v>718</v>
      </c>
      <c r="C60" t="s">
        <v>343</v>
      </c>
      <c r="D60" t="s">
        <v>344</v>
      </c>
      <c r="E60">
        <v>0</v>
      </c>
      <c r="F60">
        <v>0</v>
      </c>
    </row>
    <row r="61" spans="2:6" x14ac:dyDescent="0.2">
      <c r="B61" t="s">
        <v>718</v>
      </c>
      <c r="C61" t="s">
        <v>345</v>
      </c>
      <c r="D61" t="s">
        <v>346</v>
      </c>
      <c r="E61">
        <v>0</v>
      </c>
      <c r="F61">
        <v>0</v>
      </c>
    </row>
    <row r="62" spans="2:6" x14ac:dyDescent="0.2">
      <c r="B62" t="s">
        <v>718</v>
      </c>
      <c r="C62" t="s">
        <v>347</v>
      </c>
      <c r="D62" t="s">
        <v>348</v>
      </c>
      <c r="E62">
        <v>0</v>
      </c>
      <c r="F62">
        <v>0</v>
      </c>
    </row>
    <row r="63" spans="2:6" x14ac:dyDescent="0.2">
      <c r="B63" t="s">
        <v>718</v>
      </c>
      <c r="C63" t="s">
        <v>349</v>
      </c>
      <c r="D63" t="s">
        <v>350</v>
      </c>
      <c r="E63">
        <v>0</v>
      </c>
      <c r="F63">
        <v>0</v>
      </c>
    </row>
    <row r="64" spans="2:6" x14ac:dyDescent="0.2">
      <c r="B64" t="s">
        <v>718</v>
      </c>
      <c r="C64" t="s">
        <v>351</v>
      </c>
      <c r="D64" t="s">
        <v>352</v>
      </c>
      <c r="E64">
        <v>0</v>
      </c>
      <c r="F64">
        <v>0</v>
      </c>
    </row>
    <row r="65" spans="2:6" x14ac:dyDescent="0.2">
      <c r="B65" t="s">
        <v>718</v>
      </c>
      <c r="C65" t="s">
        <v>353</v>
      </c>
      <c r="D65" t="s">
        <v>354</v>
      </c>
      <c r="E65">
        <v>0</v>
      </c>
      <c r="F65">
        <v>0</v>
      </c>
    </row>
    <row r="66" spans="2:6" x14ac:dyDescent="0.2">
      <c r="B66" t="s">
        <v>718</v>
      </c>
      <c r="C66" t="s">
        <v>355</v>
      </c>
      <c r="D66" t="s">
        <v>356</v>
      </c>
      <c r="E66">
        <v>0</v>
      </c>
      <c r="F66">
        <v>0</v>
      </c>
    </row>
    <row r="67" spans="2:6" x14ac:dyDescent="0.2">
      <c r="B67" t="s">
        <v>718</v>
      </c>
      <c r="C67" t="s">
        <v>357</v>
      </c>
      <c r="D67" t="s">
        <v>358</v>
      </c>
      <c r="E67">
        <v>0</v>
      </c>
      <c r="F67">
        <v>0</v>
      </c>
    </row>
    <row r="68" spans="2:6" x14ac:dyDescent="0.2">
      <c r="B68" t="s">
        <v>718</v>
      </c>
      <c r="C68" t="s">
        <v>359</v>
      </c>
      <c r="D68" t="s">
        <v>360</v>
      </c>
      <c r="E68">
        <v>0</v>
      </c>
      <c r="F68">
        <v>0</v>
      </c>
    </row>
    <row r="69" spans="2:6" x14ac:dyDescent="0.2">
      <c r="B69" t="s">
        <v>718</v>
      </c>
      <c r="C69" t="s">
        <v>361</v>
      </c>
      <c r="D69" t="s">
        <v>362</v>
      </c>
      <c r="E69">
        <v>0</v>
      </c>
      <c r="F69">
        <v>0</v>
      </c>
    </row>
    <row r="70" spans="2:6" x14ac:dyDescent="0.2">
      <c r="B70" t="s">
        <v>718</v>
      </c>
      <c r="C70" t="s">
        <v>363</v>
      </c>
      <c r="D70" t="s">
        <v>364</v>
      </c>
      <c r="E70">
        <v>0</v>
      </c>
      <c r="F70">
        <v>0</v>
      </c>
    </row>
    <row r="71" spans="2:6" x14ac:dyDescent="0.2">
      <c r="B71" t="s">
        <v>718</v>
      </c>
      <c r="C71" t="s">
        <v>365</v>
      </c>
      <c r="D71" t="s">
        <v>366</v>
      </c>
      <c r="E71">
        <v>205537.57</v>
      </c>
      <c r="F71">
        <v>0</v>
      </c>
    </row>
    <row r="72" spans="2:6" x14ac:dyDescent="0.2">
      <c r="B72" t="s">
        <v>718</v>
      </c>
      <c r="C72" t="s">
        <v>367</v>
      </c>
      <c r="D72" t="s">
        <v>368</v>
      </c>
      <c r="E72">
        <v>0</v>
      </c>
      <c r="F72">
        <v>0</v>
      </c>
    </row>
    <row r="73" spans="2:6" x14ac:dyDescent="0.2">
      <c r="B73" t="s">
        <v>718</v>
      </c>
      <c r="C73" t="s">
        <v>369</v>
      </c>
      <c r="D73" t="s">
        <v>370</v>
      </c>
      <c r="E73">
        <v>0</v>
      </c>
      <c r="F73">
        <v>0</v>
      </c>
    </row>
    <row r="74" spans="2:6" x14ac:dyDescent="0.2">
      <c r="B74" t="s">
        <v>718</v>
      </c>
      <c r="C74" t="s">
        <v>371</v>
      </c>
      <c r="D74" t="s">
        <v>372</v>
      </c>
      <c r="E74">
        <v>0</v>
      </c>
      <c r="F74">
        <v>0</v>
      </c>
    </row>
    <row r="75" spans="2:6" x14ac:dyDescent="0.2">
      <c r="B75" t="s">
        <v>718</v>
      </c>
      <c r="C75" t="s">
        <v>373</v>
      </c>
      <c r="D75" t="s">
        <v>374</v>
      </c>
      <c r="E75">
        <v>0</v>
      </c>
      <c r="F75">
        <v>0</v>
      </c>
    </row>
    <row r="76" spans="2:6" x14ac:dyDescent="0.2">
      <c r="B76" t="s">
        <v>718</v>
      </c>
      <c r="C76" t="s">
        <v>375</v>
      </c>
      <c r="D76" t="s">
        <v>376</v>
      </c>
      <c r="E76">
        <v>0</v>
      </c>
      <c r="F76">
        <v>0</v>
      </c>
    </row>
    <row r="77" spans="2:6" x14ac:dyDescent="0.2">
      <c r="B77" t="s">
        <v>718</v>
      </c>
      <c r="C77" t="s">
        <v>377</v>
      </c>
      <c r="D77" t="s">
        <v>378</v>
      </c>
      <c r="E77">
        <v>7843446.5499999998</v>
      </c>
      <c r="F77">
        <v>0</v>
      </c>
    </row>
    <row r="78" spans="2:6" x14ac:dyDescent="0.2">
      <c r="B78" t="s">
        <v>718</v>
      </c>
      <c r="C78" t="s">
        <v>379</v>
      </c>
      <c r="D78" t="s">
        <v>380</v>
      </c>
      <c r="E78">
        <v>1912898.19</v>
      </c>
      <c r="F78">
        <v>0</v>
      </c>
    </row>
    <row r="79" spans="2:6" x14ac:dyDescent="0.2">
      <c r="B79" t="s">
        <v>718</v>
      </c>
      <c r="C79" t="s">
        <v>381</v>
      </c>
      <c r="D79" t="s">
        <v>382</v>
      </c>
      <c r="E79">
        <v>0</v>
      </c>
      <c r="F79">
        <v>0</v>
      </c>
    </row>
    <row r="80" spans="2:6" x14ac:dyDescent="0.2">
      <c r="B80" t="s">
        <v>718</v>
      </c>
      <c r="C80" t="s">
        <v>383</v>
      </c>
      <c r="D80" t="s">
        <v>384</v>
      </c>
      <c r="E80">
        <v>0</v>
      </c>
      <c r="F80">
        <v>28675.65</v>
      </c>
    </row>
    <row r="81" spans="2:6" x14ac:dyDescent="0.2">
      <c r="B81" t="s">
        <v>718</v>
      </c>
      <c r="C81" t="s">
        <v>385</v>
      </c>
      <c r="D81" t="s">
        <v>386</v>
      </c>
      <c r="E81">
        <v>0</v>
      </c>
      <c r="F81">
        <v>0</v>
      </c>
    </row>
    <row r="82" spans="2:6" x14ac:dyDescent="0.2">
      <c r="B82" t="s">
        <v>718</v>
      </c>
      <c r="C82" t="s">
        <v>387</v>
      </c>
      <c r="D82" t="s">
        <v>388</v>
      </c>
      <c r="E82">
        <v>14039727.85</v>
      </c>
      <c r="F82">
        <v>0</v>
      </c>
    </row>
    <row r="83" spans="2:6" x14ac:dyDescent="0.2">
      <c r="B83" t="s">
        <v>718</v>
      </c>
      <c r="C83" t="s">
        <v>389</v>
      </c>
      <c r="D83" t="s">
        <v>390</v>
      </c>
      <c r="E83">
        <v>7851239.3399999999</v>
      </c>
      <c r="F83">
        <v>0</v>
      </c>
    </row>
    <row r="84" spans="2:6" x14ac:dyDescent="0.2">
      <c r="B84" t="s">
        <v>718</v>
      </c>
      <c r="C84" t="s">
        <v>391</v>
      </c>
      <c r="D84" t="s">
        <v>392</v>
      </c>
      <c r="E84">
        <v>7050455.4400000004</v>
      </c>
      <c r="F84">
        <v>0</v>
      </c>
    </row>
    <row r="85" spans="2:6" x14ac:dyDescent="0.2">
      <c r="B85" t="s">
        <v>718</v>
      </c>
      <c r="C85" t="s">
        <v>393</v>
      </c>
      <c r="D85" t="s">
        <v>394</v>
      </c>
      <c r="E85">
        <v>0</v>
      </c>
      <c r="F85">
        <v>0</v>
      </c>
    </row>
    <row r="86" spans="2:6" x14ac:dyDescent="0.2">
      <c r="B86" t="s">
        <v>718</v>
      </c>
      <c r="C86" t="s">
        <v>395</v>
      </c>
      <c r="D86" t="s">
        <v>396</v>
      </c>
      <c r="E86">
        <v>0</v>
      </c>
      <c r="F86">
        <v>72989.3</v>
      </c>
    </row>
    <row r="87" spans="2:6" x14ac:dyDescent="0.2">
      <c r="B87" t="s">
        <v>718</v>
      </c>
      <c r="C87" t="s">
        <v>397</v>
      </c>
      <c r="D87" t="s">
        <v>398</v>
      </c>
      <c r="E87">
        <v>0</v>
      </c>
      <c r="F87">
        <v>6285.55</v>
      </c>
    </row>
    <row r="88" spans="2:6" x14ac:dyDescent="0.2">
      <c r="B88" t="s">
        <v>718</v>
      </c>
      <c r="C88" t="s">
        <v>399</v>
      </c>
      <c r="D88" t="s">
        <v>400</v>
      </c>
      <c r="E88">
        <v>34310332.219999999</v>
      </c>
      <c r="F88">
        <v>0</v>
      </c>
    </row>
    <row r="89" spans="2:6" x14ac:dyDescent="0.2">
      <c r="B89" t="s">
        <v>718</v>
      </c>
      <c r="C89" t="s">
        <v>401</v>
      </c>
      <c r="D89" t="s">
        <v>402</v>
      </c>
      <c r="E89">
        <v>50680574.159999996</v>
      </c>
      <c r="F89">
        <v>0</v>
      </c>
    </row>
    <row r="90" spans="2:6" x14ac:dyDescent="0.2">
      <c r="B90" t="s">
        <v>718</v>
      </c>
      <c r="C90" t="s">
        <v>403</v>
      </c>
      <c r="D90" t="s">
        <v>404</v>
      </c>
      <c r="E90">
        <v>16626751.949999999</v>
      </c>
      <c r="F90">
        <v>0</v>
      </c>
    </row>
    <row r="91" spans="2:6" x14ac:dyDescent="0.2">
      <c r="B91" t="s">
        <v>718</v>
      </c>
      <c r="C91" t="s">
        <v>405</v>
      </c>
      <c r="D91" t="s">
        <v>406</v>
      </c>
      <c r="E91">
        <v>0</v>
      </c>
      <c r="F91">
        <v>0</v>
      </c>
    </row>
    <row r="92" spans="2:6" x14ac:dyDescent="0.2">
      <c r="B92" t="s">
        <v>718</v>
      </c>
      <c r="C92" t="s">
        <v>407</v>
      </c>
      <c r="D92" t="s">
        <v>408</v>
      </c>
      <c r="E92">
        <v>0</v>
      </c>
      <c r="F92">
        <v>261552.27</v>
      </c>
    </row>
    <row r="93" spans="2:6" x14ac:dyDescent="0.2">
      <c r="B93" t="s">
        <v>718</v>
      </c>
      <c r="C93" t="s">
        <v>409</v>
      </c>
      <c r="D93" t="s">
        <v>410</v>
      </c>
      <c r="E93">
        <v>0</v>
      </c>
      <c r="F93">
        <v>1309412.52</v>
      </c>
    </row>
    <row r="94" spans="2:6" x14ac:dyDescent="0.2">
      <c r="B94" t="s">
        <v>718</v>
      </c>
      <c r="C94" t="s">
        <v>411</v>
      </c>
      <c r="D94" t="s">
        <v>412</v>
      </c>
      <c r="E94">
        <v>4430325.3499999996</v>
      </c>
      <c r="F94">
        <v>0</v>
      </c>
    </row>
    <row r="95" spans="2:6" x14ac:dyDescent="0.2">
      <c r="B95" t="s">
        <v>718</v>
      </c>
      <c r="C95" t="s">
        <v>413</v>
      </c>
      <c r="D95" t="s">
        <v>414</v>
      </c>
      <c r="E95">
        <v>4</v>
      </c>
      <c r="F95">
        <v>0</v>
      </c>
    </row>
    <row r="96" spans="2:6" x14ac:dyDescent="0.2">
      <c r="B96" t="s">
        <v>718</v>
      </c>
      <c r="C96" t="s">
        <v>415</v>
      </c>
      <c r="D96" t="s">
        <v>416</v>
      </c>
      <c r="E96">
        <v>0</v>
      </c>
      <c r="F96">
        <v>1</v>
      </c>
    </row>
    <row r="97" spans="2:6" x14ac:dyDescent="0.2">
      <c r="B97" t="s">
        <v>718</v>
      </c>
      <c r="C97" t="s">
        <v>417</v>
      </c>
      <c r="D97" t="s">
        <v>418</v>
      </c>
      <c r="E97">
        <v>0</v>
      </c>
      <c r="F97">
        <v>1</v>
      </c>
    </row>
    <row r="98" spans="2:6" x14ac:dyDescent="0.2">
      <c r="B98" t="s">
        <v>718</v>
      </c>
      <c r="C98" t="s">
        <v>419</v>
      </c>
      <c r="D98" t="s">
        <v>420</v>
      </c>
      <c r="E98">
        <v>6172613.9400000004</v>
      </c>
      <c r="F98">
        <v>0</v>
      </c>
    </row>
    <row r="99" spans="2:6" x14ac:dyDescent="0.2">
      <c r="B99" t="s">
        <v>718</v>
      </c>
      <c r="C99" t="s">
        <v>421</v>
      </c>
      <c r="D99" t="s">
        <v>422</v>
      </c>
      <c r="E99">
        <v>1300000</v>
      </c>
      <c r="F99">
        <v>0</v>
      </c>
    </row>
    <row r="100" spans="2:6" x14ac:dyDescent="0.2">
      <c r="B100" t="s">
        <v>718</v>
      </c>
      <c r="C100" t="s">
        <v>423</v>
      </c>
      <c r="D100" t="s">
        <v>424</v>
      </c>
      <c r="E100">
        <v>13</v>
      </c>
      <c r="F100">
        <v>0</v>
      </c>
    </row>
    <row r="101" spans="2:6" x14ac:dyDescent="0.2">
      <c r="B101" t="s">
        <v>718</v>
      </c>
      <c r="C101" t="s">
        <v>425</v>
      </c>
      <c r="D101" t="s">
        <v>426</v>
      </c>
      <c r="E101">
        <v>0</v>
      </c>
      <c r="F101">
        <v>1</v>
      </c>
    </row>
    <row r="102" spans="2:6" x14ac:dyDescent="0.2">
      <c r="B102" t="s">
        <v>718</v>
      </c>
      <c r="C102" t="s">
        <v>427</v>
      </c>
      <c r="D102" t="s">
        <v>428</v>
      </c>
      <c r="E102">
        <v>0</v>
      </c>
      <c r="F102">
        <v>9796573.5899999999</v>
      </c>
    </row>
    <row r="103" spans="2:6" x14ac:dyDescent="0.2">
      <c r="B103" t="s">
        <v>718</v>
      </c>
      <c r="C103" t="s">
        <v>429</v>
      </c>
      <c r="D103" t="s">
        <v>430</v>
      </c>
      <c r="E103">
        <v>27818747.530000001</v>
      </c>
      <c r="F103">
        <v>0</v>
      </c>
    </row>
    <row r="104" spans="2:6" x14ac:dyDescent="0.2">
      <c r="B104" t="s">
        <v>718</v>
      </c>
      <c r="C104" t="s">
        <v>431</v>
      </c>
      <c r="D104" t="s">
        <v>432</v>
      </c>
      <c r="E104">
        <v>3240000</v>
      </c>
      <c r="F104">
        <v>0</v>
      </c>
    </row>
    <row r="105" spans="2:6" x14ac:dyDescent="0.2">
      <c r="B105" t="s">
        <v>718</v>
      </c>
      <c r="C105" t="s">
        <v>433</v>
      </c>
      <c r="D105" t="s">
        <v>434</v>
      </c>
      <c r="E105">
        <v>0</v>
      </c>
      <c r="F105">
        <v>578368.32999999996</v>
      </c>
    </row>
    <row r="106" spans="2:6" x14ac:dyDescent="0.2">
      <c r="B106" t="s">
        <v>718</v>
      </c>
      <c r="C106" t="s">
        <v>435</v>
      </c>
      <c r="D106" t="s">
        <v>436</v>
      </c>
      <c r="E106">
        <v>0</v>
      </c>
      <c r="F106">
        <v>0</v>
      </c>
    </row>
    <row r="107" spans="2:6" x14ac:dyDescent="0.2">
      <c r="B107" t="s">
        <v>718</v>
      </c>
      <c r="C107" t="s">
        <v>437</v>
      </c>
      <c r="D107" t="s">
        <v>438</v>
      </c>
      <c r="E107">
        <v>173137.21</v>
      </c>
      <c r="F107">
        <v>0</v>
      </c>
    </row>
    <row r="108" spans="2:6" x14ac:dyDescent="0.2">
      <c r="B108" t="s">
        <v>718</v>
      </c>
      <c r="C108" t="s">
        <v>439</v>
      </c>
      <c r="D108" t="s">
        <v>440</v>
      </c>
      <c r="E108">
        <v>13725360.02</v>
      </c>
      <c r="F108">
        <v>0</v>
      </c>
    </row>
    <row r="109" spans="2:6" x14ac:dyDescent="0.2">
      <c r="B109" t="s">
        <v>718</v>
      </c>
      <c r="C109" t="s">
        <v>441</v>
      </c>
      <c r="D109" t="s">
        <v>442</v>
      </c>
      <c r="E109">
        <v>45387679.299999997</v>
      </c>
      <c r="F109">
        <v>0</v>
      </c>
    </row>
    <row r="110" spans="2:6" x14ac:dyDescent="0.2">
      <c r="B110" t="s">
        <v>718</v>
      </c>
      <c r="C110" t="s">
        <v>443</v>
      </c>
      <c r="D110" t="s">
        <v>444</v>
      </c>
      <c r="E110">
        <v>40176062.060000002</v>
      </c>
      <c r="F110">
        <v>0</v>
      </c>
    </row>
    <row r="111" spans="2:6" x14ac:dyDescent="0.2">
      <c r="B111" t="s">
        <v>718</v>
      </c>
      <c r="C111" t="s">
        <v>445</v>
      </c>
      <c r="D111" t="s">
        <v>446</v>
      </c>
      <c r="E111">
        <v>0</v>
      </c>
      <c r="F111">
        <v>0</v>
      </c>
    </row>
    <row r="112" spans="2:6" x14ac:dyDescent="0.2">
      <c r="B112" t="s">
        <v>718</v>
      </c>
      <c r="C112" t="s">
        <v>447</v>
      </c>
      <c r="D112" t="s">
        <v>448</v>
      </c>
      <c r="E112">
        <v>0</v>
      </c>
      <c r="F112">
        <v>0</v>
      </c>
    </row>
    <row r="113" spans="2:6" x14ac:dyDescent="0.2">
      <c r="B113" t="s">
        <v>718</v>
      </c>
      <c r="C113" t="s">
        <v>449</v>
      </c>
      <c r="D113" t="s">
        <v>450</v>
      </c>
      <c r="E113">
        <v>16983763.539999999</v>
      </c>
      <c r="F113">
        <v>0</v>
      </c>
    </row>
    <row r="114" spans="2:6" x14ac:dyDescent="0.2">
      <c r="B114" t="s">
        <v>718</v>
      </c>
      <c r="C114" t="s">
        <v>451</v>
      </c>
      <c r="D114" t="s">
        <v>452</v>
      </c>
      <c r="E114">
        <v>38430042.18</v>
      </c>
      <c r="F114">
        <v>0</v>
      </c>
    </row>
    <row r="115" spans="2:6" x14ac:dyDescent="0.2">
      <c r="B115" t="s">
        <v>718</v>
      </c>
      <c r="C115" t="s">
        <v>453</v>
      </c>
      <c r="D115" t="s">
        <v>454</v>
      </c>
      <c r="E115">
        <v>0</v>
      </c>
      <c r="F115">
        <v>0</v>
      </c>
    </row>
    <row r="116" spans="2:6" x14ac:dyDescent="0.2">
      <c r="B116" t="s">
        <v>718</v>
      </c>
      <c r="C116" t="s">
        <v>455</v>
      </c>
      <c r="D116" t="s">
        <v>456</v>
      </c>
      <c r="E116">
        <v>0</v>
      </c>
      <c r="F116">
        <v>13278081.539999999</v>
      </c>
    </row>
    <row r="117" spans="2:6" x14ac:dyDescent="0.2">
      <c r="B117" t="s">
        <v>718</v>
      </c>
      <c r="C117" t="s">
        <v>457</v>
      </c>
      <c r="D117" t="s">
        <v>458</v>
      </c>
      <c r="E117">
        <v>0</v>
      </c>
      <c r="F117">
        <v>29083146.579999998</v>
      </c>
    </row>
    <row r="118" spans="2:6" x14ac:dyDescent="0.2">
      <c r="B118" t="s">
        <v>718</v>
      </c>
      <c r="C118" t="s">
        <v>459</v>
      </c>
      <c r="D118" t="s">
        <v>460</v>
      </c>
      <c r="E118">
        <v>0</v>
      </c>
      <c r="F118">
        <v>0</v>
      </c>
    </row>
    <row r="119" spans="2:6" x14ac:dyDescent="0.2">
      <c r="B119" t="s">
        <v>718</v>
      </c>
      <c r="C119" t="s">
        <v>461</v>
      </c>
      <c r="D119" t="s">
        <v>462</v>
      </c>
      <c r="E119">
        <v>0</v>
      </c>
      <c r="F119">
        <v>0</v>
      </c>
    </row>
    <row r="120" spans="2:6" x14ac:dyDescent="0.2">
      <c r="B120" t="s">
        <v>718</v>
      </c>
      <c r="C120" t="s">
        <v>463</v>
      </c>
      <c r="D120" t="s">
        <v>464</v>
      </c>
      <c r="E120">
        <v>0</v>
      </c>
      <c r="F120">
        <v>11908881.300000001</v>
      </c>
    </row>
    <row r="121" spans="2:6" x14ac:dyDescent="0.2">
      <c r="B121" t="s">
        <v>718</v>
      </c>
      <c r="C121" t="s">
        <v>465</v>
      </c>
      <c r="D121" t="s">
        <v>466</v>
      </c>
      <c r="E121">
        <v>0</v>
      </c>
      <c r="F121">
        <v>15018598.07</v>
      </c>
    </row>
    <row r="122" spans="2:6" x14ac:dyDescent="0.2">
      <c r="B122" t="s">
        <v>718</v>
      </c>
      <c r="C122" t="s">
        <v>467</v>
      </c>
      <c r="D122" t="s">
        <v>468</v>
      </c>
      <c r="E122">
        <v>100053985.44</v>
      </c>
      <c r="F122">
        <v>0</v>
      </c>
    </row>
    <row r="123" spans="2:6" x14ac:dyDescent="0.2">
      <c r="B123" t="s">
        <v>718</v>
      </c>
      <c r="C123" t="s">
        <v>469</v>
      </c>
      <c r="D123" t="s">
        <v>470</v>
      </c>
      <c r="E123">
        <v>26433998.43</v>
      </c>
      <c r="F123">
        <v>0</v>
      </c>
    </row>
    <row r="124" spans="2:6" x14ac:dyDescent="0.2">
      <c r="B124" t="s">
        <v>718</v>
      </c>
      <c r="C124" t="s">
        <v>471</v>
      </c>
      <c r="D124" t="s">
        <v>472</v>
      </c>
      <c r="E124">
        <v>0</v>
      </c>
      <c r="F124">
        <v>0</v>
      </c>
    </row>
    <row r="125" spans="2:6" x14ac:dyDescent="0.2">
      <c r="B125" t="s">
        <v>718</v>
      </c>
      <c r="C125" t="s">
        <v>473</v>
      </c>
      <c r="D125" t="s">
        <v>474</v>
      </c>
      <c r="E125">
        <v>0</v>
      </c>
      <c r="F125">
        <v>9589679.3200000003</v>
      </c>
    </row>
    <row r="126" spans="2:6" x14ac:dyDescent="0.2">
      <c r="B126" t="s">
        <v>718</v>
      </c>
      <c r="C126" t="s">
        <v>475</v>
      </c>
      <c r="D126" t="s">
        <v>476</v>
      </c>
      <c r="E126">
        <v>0</v>
      </c>
      <c r="F126">
        <v>86352.11</v>
      </c>
    </row>
    <row r="127" spans="2:6" x14ac:dyDescent="0.2">
      <c r="B127" t="s">
        <v>718</v>
      </c>
      <c r="C127" t="s">
        <v>477</v>
      </c>
      <c r="D127" t="s">
        <v>478</v>
      </c>
      <c r="E127">
        <v>7561804.29</v>
      </c>
      <c r="F127">
        <v>0</v>
      </c>
    </row>
    <row r="128" spans="2:6" x14ac:dyDescent="0.2">
      <c r="B128" t="s">
        <v>718</v>
      </c>
      <c r="C128" t="s">
        <v>479</v>
      </c>
      <c r="D128" t="s">
        <v>480</v>
      </c>
      <c r="E128">
        <v>3178901.02</v>
      </c>
      <c r="F128">
        <v>0</v>
      </c>
    </row>
    <row r="129" spans="2:6" x14ac:dyDescent="0.2">
      <c r="B129" t="s">
        <v>718</v>
      </c>
      <c r="C129" t="s">
        <v>481</v>
      </c>
      <c r="D129" t="s">
        <v>482</v>
      </c>
      <c r="E129">
        <v>0</v>
      </c>
      <c r="F129">
        <v>0</v>
      </c>
    </row>
    <row r="130" spans="2:6" x14ac:dyDescent="0.2">
      <c r="B130" t="s">
        <v>718</v>
      </c>
      <c r="C130" t="s">
        <v>483</v>
      </c>
      <c r="D130" t="s">
        <v>484</v>
      </c>
      <c r="E130">
        <v>1840712.06</v>
      </c>
      <c r="F130">
        <v>0</v>
      </c>
    </row>
    <row r="131" spans="2:6" x14ac:dyDescent="0.2">
      <c r="B131" t="s">
        <v>718</v>
      </c>
      <c r="C131" t="s">
        <v>485</v>
      </c>
      <c r="D131" t="s">
        <v>486</v>
      </c>
      <c r="E131">
        <v>2067087.96</v>
      </c>
      <c r="F131">
        <v>0</v>
      </c>
    </row>
    <row r="132" spans="2:6" x14ac:dyDescent="0.2">
      <c r="B132" t="s">
        <v>718</v>
      </c>
      <c r="C132" t="s">
        <v>487</v>
      </c>
      <c r="D132" t="s">
        <v>488</v>
      </c>
      <c r="E132">
        <v>0</v>
      </c>
      <c r="F132">
        <v>0</v>
      </c>
    </row>
    <row r="133" spans="2:6" x14ac:dyDescent="0.2">
      <c r="B133" t="s">
        <v>718</v>
      </c>
      <c r="C133" t="s">
        <v>489</v>
      </c>
      <c r="D133" t="s">
        <v>490</v>
      </c>
      <c r="E133">
        <v>802567.25</v>
      </c>
      <c r="F133">
        <v>0</v>
      </c>
    </row>
    <row r="134" spans="2:6" x14ac:dyDescent="0.2">
      <c r="B134" t="s">
        <v>718</v>
      </c>
      <c r="C134" t="s">
        <v>491</v>
      </c>
      <c r="D134" t="s">
        <v>492</v>
      </c>
      <c r="E134">
        <v>762964.49</v>
      </c>
      <c r="F134">
        <v>0</v>
      </c>
    </row>
    <row r="135" spans="2:6" x14ac:dyDescent="0.2">
      <c r="B135" t="s">
        <v>718</v>
      </c>
      <c r="C135" t="s">
        <v>493</v>
      </c>
      <c r="D135" t="s">
        <v>494</v>
      </c>
      <c r="E135">
        <v>0</v>
      </c>
      <c r="F135">
        <v>1791907.64</v>
      </c>
    </row>
    <row r="136" spans="2:6" x14ac:dyDescent="0.2">
      <c r="B136" t="s">
        <v>718</v>
      </c>
      <c r="C136" t="s">
        <v>495</v>
      </c>
      <c r="D136" t="s">
        <v>496</v>
      </c>
      <c r="E136">
        <v>5642051.8600000003</v>
      </c>
      <c r="F136">
        <v>0</v>
      </c>
    </row>
    <row r="137" spans="2:6" x14ac:dyDescent="0.2">
      <c r="B137" t="s">
        <v>718</v>
      </c>
      <c r="C137" t="s">
        <v>497</v>
      </c>
      <c r="D137" t="s">
        <v>498</v>
      </c>
      <c r="E137">
        <v>14433762.279999999</v>
      </c>
      <c r="F137">
        <v>0</v>
      </c>
    </row>
    <row r="138" spans="2:6" x14ac:dyDescent="0.2">
      <c r="B138" t="s">
        <v>718</v>
      </c>
      <c r="C138" t="s">
        <v>499</v>
      </c>
      <c r="D138" t="s">
        <v>500</v>
      </c>
      <c r="E138">
        <v>541405362.96000004</v>
      </c>
      <c r="F138">
        <v>0</v>
      </c>
    </row>
    <row r="139" spans="2:6" x14ac:dyDescent="0.2">
      <c r="B139" t="s">
        <v>718</v>
      </c>
      <c r="C139" t="s">
        <v>501</v>
      </c>
      <c r="D139" t="s">
        <v>502</v>
      </c>
      <c r="E139">
        <v>0</v>
      </c>
      <c r="F139">
        <v>47061517.219999999</v>
      </c>
    </row>
    <row r="140" spans="2:6" x14ac:dyDescent="0.2">
      <c r="B140" t="s">
        <v>718</v>
      </c>
      <c r="C140" t="s">
        <v>503</v>
      </c>
      <c r="D140" t="s">
        <v>504</v>
      </c>
      <c r="E140">
        <v>0</v>
      </c>
      <c r="F140">
        <v>644996.67000000004</v>
      </c>
    </row>
    <row r="141" spans="2:6" x14ac:dyDescent="0.2">
      <c r="B141" t="s">
        <v>718</v>
      </c>
      <c r="C141" t="s">
        <v>505</v>
      </c>
      <c r="D141" t="s">
        <v>506</v>
      </c>
      <c r="E141">
        <v>0</v>
      </c>
      <c r="F141">
        <v>654885158.66999996</v>
      </c>
    </row>
    <row r="142" spans="2:6" x14ac:dyDescent="0.2">
      <c r="B142" t="s">
        <v>718</v>
      </c>
      <c r="C142" t="s">
        <v>507</v>
      </c>
      <c r="D142" t="s">
        <v>508</v>
      </c>
      <c r="E142">
        <v>0</v>
      </c>
      <c r="F142">
        <v>9447490.1400000006</v>
      </c>
    </row>
    <row r="143" spans="2:6" x14ac:dyDescent="0.2">
      <c r="B143" t="s">
        <v>718</v>
      </c>
      <c r="C143" t="s">
        <v>509</v>
      </c>
      <c r="D143" t="s">
        <v>510</v>
      </c>
      <c r="E143">
        <v>0</v>
      </c>
      <c r="F143">
        <v>92676.02</v>
      </c>
    </row>
    <row r="144" spans="2:6" x14ac:dyDescent="0.2">
      <c r="B144" t="s">
        <v>718</v>
      </c>
      <c r="C144" t="s">
        <v>511</v>
      </c>
      <c r="D144" t="s">
        <v>512</v>
      </c>
      <c r="E144">
        <v>0</v>
      </c>
      <c r="F144">
        <v>0</v>
      </c>
    </row>
    <row r="145" spans="2:6" x14ac:dyDescent="0.2">
      <c r="B145" t="s">
        <v>718</v>
      </c>
      <c r="C145" t="s">
        <v>513</v>
      </c>
      <c r="D145" t="s">
        <v>514</v>
      </c>
      <c r="E145">
        <v>0</v>
      </c>
      <c r="F145">
        <v>375932967.43000001</v>
      </c>
    </row>
    <row r="146" spans="2:6" x14ac:dyDescent="0.2">
      <c r="B146" t="s">
        <v>718</v>
      </c>
      <c r="C146" t="s">
        <v>515</v>
      </c>
      <c r="D146" t="s">
        <v>516</v>
      </c>
      <c r="E146">
        <v>0</v>
      </c>
      <c r="F146">
        <v>2308017.4300000002</v>
      </c>
    </row>
    <row r="147" spans="2:6" x14ac:dyDescent="0.2">
      <c r="B147" t="s">
        <v>718</v>
      </c>
      <c r="C147" t="s">
        <v>517</v>
      </c>
      <c r="D147" t="s">
        <v>518</v>
      </c>
      <c r="E147">
        <v>0</v>
      </c>
      <c r="F147">
        <v>966418.67</v>
      </c>
    </row>
    <row r="148" spans="2:6" x14ac:dyDescent="0.2">
      <c r="B148" t="s">
        <v>718</v>
      </c>
      <c r="C148" t="s">
        <v>519</v>
      </c>
      <c r="D148" t="s">
        <v>520</v>
      </c>
      <c r="E148">
        <v>0</v>
      </c>
      <c r="F148">
        <v>16618.18</v>
      </c>
    </row>
    <row r="149" spans="2:6" x14ac:dyDescent="0.2">
      <c r="B149" t="s">
        <v>718</v>
      </c>
      <c r="C149" t="s">
        <v>521</v>
      </c>
      <c r="D149" t="s">
        <v>522</v>
      </c>
      <c r="E149">
        <v>0</v>
      </c>
      <c r="F149">
        <v>5731870.71</v>
      </c>
    </row>
    <row r="150" spans="2:6" x14ac:dyDescent="0.2">
      <c r="B150" t="s">
        <v>718</v>
      </c>
      <c r="C150" t="s">
        <v>523</v>
      </c>
      <c r="D150" t="s">
        <v>524</v>
      </c>
      <c r="E150">
        <v>0</v>
      </c>
      <c r="F150">
        <v>2924375.97</v>
      </c>
    </row>
    <row r="151" spans="2:6" x14ac:dyDescent="0.2">
      <c r="B151" t="s">
        <v>718</v>
      </c>
      <c r="C151" t="s">
        <v>525</v>
      </c>
      <c r="D151" t="s">
        <v>526</v>
      </c>
      <c r="E151">
        <v>0</v>
      </c>
      <c r="F151">
        <v>169503.15</v>
      </c>
    </row>
    <row r="152" spans="2:6" x14ac:dyDescent="0.2">
      <c r="B152" t="s">
        <v>718</v>
      </c>
      <c r="C152" t="s">
        <v>527</v>
      </c>
      <c r="D152" t="s">
        <v>528</v>
      </c>
      <c r="E152">
        <v>0</v>
      </c>
      <c r="F152">
        <v>0</v>
      </c>
    </row>
    <row r="153" spans="2:6" x14ac:dyDescent="0.2">
      <c r="B153" t="s">
        <v>718</v>
      </c>
      <c r="C153" t="s">
        <v>529</v>
      </c>
      <c r="D153" t="s">
        <v>176</v>
      </c>
      <c r="E153">
        <v>0</v>
      </c>
      <c r="F153">
        <v>16179288.27</v>
      </c>
    </row>
    <row r="154" spans="2:6" x14ac:dyDescent="0.2">
      <c r="B154" t="s">
        <v>718</v>
      </c>
      <c r="C154" t="s">
        <v>530</v>
      </c>
      <c r="D154" t="s">
        <v>531</v>
      </c>
      <c r="E154">
        <v>0</v>
      </c>
      <c r="F154">
        <v>332134.03999999998</v>
      </c>
    </row>
    <row r="155" spans="2:6" x14ac:dyDescent="0.2">
      <c r="B155" t="s">
        <v>718</v>
      </c>
      <c r="C155" t="s">
        <v>532</v>
      </c>
      <c r="D155" t="s">
        <v>533</v>
      </c>
      <c r="E155">
        <v>0</v>
      </c>
      <c r="F155">
        <v>746073.15</v>
      </c>
    </row>
    <row r="156" spans="2:6" x14ac:dyDescent="0.2">
      <c r="B156" t="s">
        <v>718</v>
      </c>
      <c r="C156" t="s">
        <v>534</v>
      </c>
      <c r="D156" t="s">
        <v>535</v>
      </c>
      <c r="E156">
        <v>0</v>
      </c>
      <c r="F156">
        <v>0</v>
      </c>
    </row>
    <row r="157" spans="2:6" x14ac:dyDescent="0.2">
      <c r="B157" t="s">
        <v>718</v>
      </c>
      <c r="C157" t="s">
        <v>536</v>
      </c>
      <c r="D157" t="s">
        <v>537</v>
      </c>
      <c r="E157">
        <v>0</v>
      </c>
      <c r="F157">
        <v>117439.62</v>
      </c>
    </row>
    <row r="158" spans="2:6" x14ac:dyDescent="0.2">
      <c r="B158" t="s">
        <v>718</v>
      </c>
      <c r="C158" t="s">
        <v>538</v>
      </c>
      <c r="D158" t="s">
        <v>539</v>
      </c>
      <c r="E158">
        <v>0</v>
      </c>
      <c r="F158">
        <v>6979345.2800000003</v>
      </c>
    </row>
    <row r="159" spans="2:6" x14ac:dyDescent="0.2">
      <c r="B159" t="s">
        <v>718</v>
      </c>
      <c r="C159" t="s">
        <v>540</v>
      </c>
      <c r="D159" t="s">
        <v>541</v>
      </c>
      <c r="E159">
        <v>0</v>
      </c>
      <c r="F159">
        <v>2162998.44</v>
      </c>
    </row>
    <row r="160" spans="2:6" x14ac:dyDescent="0.2">
      <c r="B160" t="s">
        <v>718</v>
      </c>
      <c r="C160" t="s">
        <v>542</v>
      </c>
      <c r="D160" t="s">
        <v>543</v>
      </c>
      <c r="E160">
        <v>0</v>
      </c>
      <c r="F160">
        <v>541405362.96000004</v>
      </c>
    </row>
    <row r="161" spans="2:6" x14ac:dyDescent="0.2">
      <c r="B161" t="s">
        <v>718</v>
      </c>
      <c r="C161" t="s">
        <v>544</v>
      </c>
      <c r="D161" t="s">
        <v>545</v>
      </c>
      <c r="E161">
        <v>0</v>
      </c>
      <c r="F161">
        <v>149171150</v>
      </c>
    </row>
    <row r="162" spans="2:6" x14ac:dyDescent="0.2">
      <c r="B162" t="s">
        <v>718</v>
      </c>
      <c r="C162" t="s">
        <v>546</v>
      </c>
      <c r="D162" t="s">
        <v>547</v>
      </c>
      <c r="E162">
        <v>0</v>
      </c>
      <c r="F162">
        <v>62024758.840000004</v>
      </c>
    </row>
    <row r="163" spans="2:6" x14ac:dyDescent="0.2">
      <c r="B163" t="s">
        <v>718</v>
      </c>
      <c r="C163" t="s">
        <v>548</v>
      </c>
      <c r="D163" t="s">
        <v>549</v>
      </c>
      <c r="E163">
        <v>0</v>
      </c>
      <c r="F163">
        <v>0</v>
      </c>
    </row>
    <row r="164" spans="2:6" x14ac:dyDescent="0.2">
      <c r="B164" t="s">
        <v>718</v>
      </c>
      <c r="C164" t="s">
        <v>550</v>
      </c>
      <c r="D164" t="s">
        <v>551</v>
      </c>
      <c r="E164">
        <v>0</v>
      </c>
      <c r="F164">
        <v>17155.73</v>
      </c>
    </row>
    <row r="165" spans="2:6" x14ac:dyDescent="0.2">
      <c r="B165" t="s">
        <v>718</v>
      </c>
      <c r="C165" t="s">
        <v>552</v>
      </c>
      <c r="D165" t="s">
        <v>553</v>
      </c>
      <c r="E165">
        <v>0</v>
      </c>
      <c r="F165">
        <v>0</v>
      </c>
    </row>
    <row r="166" spans="2:6" x14ac:dyDescent="0.2">
      <c r="B166" t="s">
        <v>718</v>
      </c>
      <c r="C166" t="s">
        <v>554</v>
      </c>
      <c r="D166" t="s">
        <v>555</v>
      </c>
      <c r="E166">
        <v>0</v>
      </c>
      <c r="F166">
        <v>266547.87</v>
      </c>
    </row>
    <row r="167" spans="2:6" x14ac:dyDescent="0.2">
      <c r="B167" t="s">
        <v>718</v>
      </c>
      <c r="C167" t="s">
        <v>556</v>
      </c>
      <c r="D167" t="s">
        <v>557</v>
      </c>
      <c r="E167">
        <v>0</v>
      </c>
      <c r="F167">
        <v>3067600.2</v>
      </c>
    </row>
    <row r="168" spans="2:6" x14ac:dyDescent="0.2">
      <c r="B168" t="s">
        <v>718</v>
      </c>
      <c r="C168" t="s">
        <v>558</v>
      </c>
      <c r="D168" t="s">
        <v>559</v>
      </c>
      <c r="E168">
        <v>0</v>
      </c>
      <c r="F168">
        <v>258756.83</v>
      </c>
    </row>
    <row r="169" spans="2:6" x14ac:dyDescent="0.2">
      <c r="B169" t="s">
        <v>718</v>
      </c>
      <c r="C169" t="s">
        <v>560</v>
      </c>
      <c r="D169" t="s">
        <v>561</v>
      </c>
      <c r="E169">
        <v>0</v>
      </c>
      <c r="F169">
        <v>358.44</v>
      </c>
    </row>
    <row r="170" spans="2:6" x14ac:dyDescent="0.2">
      <c r="B170" t="s">
        <v>718</v>
      </c>
      <c r="C170" t="s">
        <v>562</v>
      </c>
      <c r="D170" t="s">
        <v>563</v>
      </c>
      <c r="E170">
        <v>0</v>
      </c>
      <c r="F170">
        <v>1036152.49</v>
      </c>
    </row>
    <row r="171" spans="2:6" x14ac:dyDescent="0.2">
      <c r="B171" t="s">
        <v>718</v>
      </c>
      <c r="C171" t="s">
        <v>564</v>
      </c>
      <c r="D171" t="s">
        <v>565</v>
      </c>
      <c r="E171">
        <v>0</v>
      </c>
      <c r="F171">
        <v>81208.710000000006</v>
      </c>
    </row>
    <row r="172" spans="2:6" x14ac:dyDescent="0.2">
      <c r="B172" t="s">
        <v>718</v>
      </c>
      <c r="C172" t="s">
        <v>566</v>
      </c>
      <c r="D172" t="s">
        <v>567</v>
      </c>
      <c r="E172">
        <v>0</v>
      </c>
      <c r="F172">
        <v>0</v>
      </c>
    </row>
    <row r="173" spans="2:6" x14ac:dyDescent="0.2">
      <c r="B173" t="s">
        <v>718</v>
      </c>
      <c r="C173" t="s">
        <v>568</v>
      </c>
      <c r="D173" t="s">
        <v>569</v>
      </c>
      <c r="E173">
        <v>0</v>
      </c>
      <c r="F173">
        <v>261648.28</v>
      </c>
    </row>
    <row r="174" spans="2:6" x14ac:dyDescent="0.2">
      <c r="B174" t="s">
        <v>718</v>
      </c>
      <c r="C174" t="s">
        <v>570</v>
      </c>
      <c r="D174" t="s">
        <v>571</v>
      </c>
      <c r="E174">
        <v>0</v>
      </c>
      <c r="F174">
        <v>0</v>
      </c>
    </row>
    <row r="175" spans="2:6" x14ac:dyDescent="0.2">
      <c r="B175" t="s">
        <v>718</v>
      </c>
      <c r="C175" t="s">
        <v>572</v>
      </c>
      <c r="D175" t="s">
        <v>573</v>
      </c>
      <c r="E175">
        <v>0</v>
      </c>
      <c r="F175">
        <v>38665.56</v>
      </c>
    </row>
    <row r="176" spans="2:6" x14ac:dyDescent="0.2">
      <c r="B176" t="s">
        <v>718</v>
      </c>
      <c r="C176" t="s">
        <v>574</v>
      </c>
      <c r="D176" t="s">
        <v>575</v>
      </c>
      <c r="E176">
        <v>0</v>
      </c>
      <c r="F176">
        <v>1592230.53</v>
      </c>
    </row>
    <row r="177" spans="2:6" x14ac:dyDescent="0.2">
      <c r="B177" t="s">
        <v>718</v>
      </c>
      <c r="C177" t="s">
        <v>576</v>
      </c>
      <c r="D177" t="s">
        <v>577</v>
      </c>
      <c r="E177">
        <v>0</v>
      </c>
      <c r="F177">
        <v>152023.1</v>
      </c>
    </row>
    <row r="178" spans="2:6" x14ac:dyDescent="0.2">
      <c r="B178" t="s">
        <v>718</v>
      </c>
      <c r="C178" t="s">
        <v>578</v>
      </c>
      <c r="D178" t="s">
        <v>579</v>
      </c>
      <c r="E178">
        <v>0</v>
      </c>
      <c r="F178">
        <v>195902.25</v>
      </c>
    </row>
    <row r="179" spans="2:6" x14ac:dyDescent="0.2">
      <c r="B179" t="s">
        <v>718</v>
      </c>
      <c r="C179" t="s">
        <v>580</v>
      </c>
      <c r="D179" t="s">
        <v>581</v>
      </c>
      <c r="E179">
        <v>0</v>
      </c>
      <c r="F179">
        <v>1957515.26</v>
      </c>
    </row>
    <row r="180" spans="2:6" x14ac:dyDescent="0.2">
      <c r="B180" t="s">
        <v>718</v>
      </c>
      <c r="C180" t="s">
        <v>582</v>
      </c>
      <c r="D180" t="s">
        <v>583</v>
      </c>
      <c r="E180">
        <v>0</v>
      </c>
      <c r="F180">
        <v>0</v>
      </c>
    </row>
    <row r="181" spans="2:6" x14ac:dyDescent="0.2">
      <c r="B181" t="s">
        <v>718</v>
      </c>
      <c r="C181" t="s">
        <v>584</v>
      </c>
      <c r="D181" t="s">
        <v>585</v>
      </c>
      <c r="E181">
        <v>0</v>
      </c>
      <c r="F181">
        <v>399381.34</v>
      </c>
    </row>
    <row r="182" spans="2:6" x14ac:dyDescent="0.2">
      <c r="B182" t="s">
        <v>718</v>
      </c>
      <c r="C182" t="s">
        <v>586</v>
      </c>
      <c r="D182" t="s">
        <v>587</v>
      </c>
      <c r="E182">
        <v>0</v>
      </c>
      <c r="F182">
        <v>0</v>
      </c>
    </row>
    <row r="183" spans="2:6" x14ac:dyDescent="0.2">
      <c r="B183" t="s">
        <v>718</v>
      </c>
      <c r="C183" t="s">
        <v>588</v>
      </c>
      <c r="D183" t="s">
        <v>589</v>
      </c>
      <c r="E183">
        <v>0</v>
      </c>
      <c r="F183">
        <v>0</v>
      </c>
    </row>
    <row r="184" spans="2:6" x14ac:dyDescent="0.2">
      <c r="B184" t="s">
        <v>718</v>
      </c>
      <c r="C184" t="s">
        <v>590</v>
      </c>
      <c r="D184" t="s">
        <v>591</v>
      </c>
      <c r="E184">
        <v>0</v>
      </c>
      <c r="F184">
        <v>0</v>
      </c>
    </row>
    <row r="185" spans="2:6" x14ac:dyDescent="0.2">
      <c r="B185" t="s">
        <v>718</v>
      </c>
      <c r="C185" t="s">
        <v>592</v>
      </c>
      <c r="D185" t="s">
        <v>593</v>
      </c>
      <c r="E185">
        <v>0</v>
      </c>
      <c r="F185">
        <v>101452.92</v>
      </c>
    </row>
    <row r="186" spans="2:6" x14ac:dyDescent="0.2">
      <c r="B186" t="s">
        <v>718</v>
      </c>
      <c r="C186" t="s">
        <v>594</v>
      </c>
      <c r="D186" t="s">
        <v>595</v>
      </c>
      <c r="E186">
        <v>0</v>
      </c>
      <c r="F186">
        <v>0</v>
      </c>
    </row>
    <row r="187" spans="2:6" x14ac:dyDescent="0.2">
      <c r="B187" t="s">
        <v>718</v>
      </c>
      <c r="C187" t="s">
        <v>596</v>
      </c>
      <c r="D187" t="s">
        <v>597</v>
      </c>
      <c r="E187">
        <v>0</v>
      </c>
      <c r="F187">
        <v>0</v>
      </c>
    </row>
    <row r="188" spans="2:6" x14ac:dyDescent="0.2">
      <c r="B188" t="s">
        <v>718</v>
      </c>
      <c r="C188" t="s">
        <v>598</v>
      </c>
      <c r="D188" t="s">
        <v>599</v>
      </c>
      <c r="E188">
        <v>0</v>
      </c>
      <c r="F188">
        <v>1037076.26</v>
      </c>
    </row>
    <row r="189" spans="2:6" x14ac:dyDescent="0.2">
      <c r="B189" t="s">
        <v>718</v>
      </c>
      <c r="C189" t="s">
        <v>600</v>
      </c>
      <c r="D189" t="s">
        <v>601</v>
      </c>
      <c r="E189">
        <v>0</v>
      </c>
      <c r="F189">
        <v>72412.84</v>
      </c>
    </row>
    <row r="190" spans="2:6" x14ac:dyDescent="0.2">
      <c r="B190" t="s">
        <v>718</v>
      </c>
      <c r="C190" t="s">
        <v>602</v>
      </c>
      <c r="D190" t="s">
        <v>603</v>
      </c>
      <c r="E190">
        <v>0</v>
      </c>
      <c r="F190">
        <v>0</v>
      </c>
    </row>
    <row r="191" spans="2:6" x14ac:dyDescent="0.2">
      <c r="B191" t="s">
        <v>718</v>
      </c>
      <c r="C191" t="s">
        <v>604</v>
      </c>
      <c r="D191" t="s">
        <v>605</v>
      </c>
      <c r="E191">
        <v>0</v>
      </c>
      <c r="F191">
        <v>0</v>
      </c>
    </row>
    <row r="192" spans="2:6" x14ac:dyDescent="0.2">
      <c r="B192" t="s">
        <v>718</v>
      </c>
      <c r="C192" t="s">
        <v>606</v>
      </c>
      <c r="D192" t="s">
        <v>607</v>
      </c>
      <c r="E192">
        <v>0</v>
      </c>
      <c r="F192">
        <v>0</v>
      </c>
    </row>
    <row r="193" spans="2:6" x14ac:dyDescent="0.2">
      <c r="B193" t="s">
        <v>718</v>
      </c>
      <c r="C193" t="s">
        <v>608</v>
      </c>
      <c r="D193" t="s">
        <v>609</v>
      </c>
      <c r="E193">
        <v>0</v>
      </c>
      <c r="F193">
        <v>0</v>
      </c>
    </row>
    <row r="194" spans="2:6" x14ac:dyDescent="0.2">
      <c r="B194" t="s">
        <v>718</v>
      </c>
      <c r="C194" t="s">
        <v>610</v>
      </c>
      <c r="D194" t="s">
        <v>611</v>
      </c>
      <c r="E194">
        <v>0</v>
      </c>
      <c r="F194">
        <v>0</v>
      </c>
    </row>
    <row r="195" spans="2:6" x14ac:dyDescent="0.2">
      <c r="B195" t="s">
        <v>718</v>
      </c>
      <c r="C195" t="s">
        <v>612</v>
      </c>
      <c r="D195" t="s">
        <v>613</v>
      </c>
      <c r="E195">
        <v>0</v>
      </c>
      <c r="F195">
        <v>51330.31</v>
      </c>
    </row>
    <row r="196" spans="2:6" x14ac:dyDescent="0.2">
      <c r="B196" t="s">
        <v>718</v>
      </c>
      <c r="C196" t="s">
        <v>614</v>
      </c>
      <c r="D196" t="s">
        <v>615</v>
      </c>
      <c r="E196">
        <v>0</v>
      </c>
      <c r="F196">
        <v>2699.38</v>
      </c>
    </row>
    <row r="197" spans="2:6" x14ac:dyDescent="0.2">
      <c r="B197" t="s">
        <v>718</v>
      </c>
      <c r="C197" t="s">
        <v>616</v>
      </c>
      <c r="D197" t="s">
        <v>617</v>
      </c>
      <c r="E197">
        <v>0</v>
      </c>
      <c r="F197">
        <v>0</v>
      </c>
    </row>
    <row r="198" spans="2:6" x14ac:dyDescent="0.2">
      <c r="B198" t="s">
        <v>718</v>
      </c>
      <c r="C198" t="s">
        <v>618</v>
      </c>
      <c r="D198" t="s">
        <v>619</v>
      </c>
      <c r="E198">
        <v>0</v>
      </c>
      <c r="F198">
        <v>382084.45</v>
      </c>
    </row>
    <row r="199" spans="2:6" x14ac:dyDescent="0.2">
      <c r="B199" t="s">
        <v>718</v>
      </c>
      <c r="C199" t="s">
        <v>620</v>
      </c>
      <c r="D199" t="s">
        <v>621</v>
      </c>
      <c r="E199">
        <v>0</v>
      </c>
      <c r="F199">
        <v>17229</v>
      </c>
    </row>
    <row r="200" spans="2:6" x14ac:dyDescent="0.2">
      <c r="B200" t="s">
        <v>718</v>
      </c>
      <c r="C200" t="s">
        <v>622</v>
      </c>
      <c r="D200" t="s">
        <v>623</v>
      </c>
      <c r="E200">
        <v>0</v>
      </c>
      <c r="F200">
        <v>9216.4500000000007</v>
      </c>
    </row>
    <row r="201" spans="2:6" x14ac:dyDescent="0.2">
      <c r="B201" t="s">
        <v>718</v>
      </c>
      <c r="C201" t="s">
        <v>624</v>
      </c>
      <c r="D201" t="s">
        <v>625</v>
      </c>
      <c r="E201">
        <v>0</v>
      </c>
      <c r="F201">
        <v>1356110.85</v>
      </c>
    </row>
    <row r="202" spans="2:6" x14ac:dyDescent="0.2">
      <c r="B202" t="s">
        <v>718</v>
      </c>
      <c r="C202" t="s">
        <v>626</v>
      </c>
      <c r="D202" t="s">
        <v>627</v>
      </c>
      <c r="E202">
        <v>0</v>
      </c>
      <c r="F202">
        <v>83725.84</v>
      </c>
    </row>
    <row r="203" spans="2:6" x14ac:dyDescent="0.2">
      <c r="B203" t="s">
        <v>718</v>
      </c>
      <c r="C203" t="s">
        <v>628</v>
      </c>
      <c r="D203" t="s">
        <v>629</v>
      </c>
      <c r="E203">
        <v>0</v>
      </c>
      <c r="F203">
        <v>156413.04</v>
      </c>
    </row>
    <row r="204" spans="2:6" x14ac:dyDescent="0.2">
      <c r="B204" t="s">
        <v>718</v>
      </c>
      <c r="C204" t="s">
        <v>630</v>
      </c>
      <c r="D204" t="s">
        <v>631</v>
      </c>
      <c r="E204">
        <v>0</v>
      </c>
      <c r="F204">
        <v>0</v>
      </c>
    </row>
    <row r="205" spans="2:6" x14ac:dyDescent="0.2">
      <c r="B205" t="s">
        <v>718</v>
      </c>
      <c r="C205" t="s">
        <v>632</v>
      </c>
      <c r="D205" t="s">
        <v>633</v>
      </c>
      <c r="E205">
        <v>0</v>
      </c>
      <c r="F205">
        <v>0</v>
      </c>
    </row>
    <row r="206" spans="2:6" x14ac:dyDescent="0.2">
      <c r="B206" t="s">
        <v>718</v>
      </c>
      <c r="C206" t="s">
        <v>634</v>
      </c>
      <c r="D206" t="s">
        <v>635</v>
      </c>
      <c r="E206">
        <v>0</v>
      </c>
      <c r="F206">
        <v>0</v>
      </c>
    </row>
    <row r="207" spans="2:6" x14ac:dyDescent="0.2">
      <c r="B207" t="s">
        <v>718</v>
      </c>
      <c r="C207" t="s">
        <v>636</v>
      </c>
      <c r="D207" t="s">
        <v>637</v>
      </c>
      <c r="E207">
        <v>0</v>
      </c>
      <c r="F207">
        <v>0</v>
      </c>
    </row>
    <row r="208" spans="2:6" x14ac:dyDescent="0.2">
      <c r="B208" t="s">
        <v>718</v>
      </c>
      <c r="C208" t="s">
        <v>638</v>
      </c>
      <c r="D208" t="s">
        <v>639</v>
      </c>
      <c r="E208">
        <v>0</v>
      </c>
      <c r="F208">
        <v>0</v>
      </c>
    </row>
    <row r="209" spans="2:6" x14ac:dyDescent="0.2">
      <c r="B209" t="s">
        <v>718</v>
      </c>
      <c r="C209" t="s">
        <v>640</v>
      </c>
      <c r="D209" t="s">
        <v>641</v>
      </c>
      <c r="E209">
        <v>0</v>
      </c>
      <c r="F209">
        <v>0</v>
      </c>
    </row>
    <row r="210" spans="2:6" x14ac:dyDescent="0.2">
      <c r="B210" t="s">
        <v>718</v>
      </c>
      <c r="C210" t="s">
        <v>642</v>
      </c>
      <c r="D210" t="s">
        <v>643</v>
      </c>
      <c r="E210">
        <v>0</v>
      </c>
      <c r="F210">
        <v>0</v>
      </c>
    </row>
    <row r="211" spans="2:6" x14ac:dyDescent="0.2">
      <c r="B211" t="s">
        <v>718</v>
      </c>
      <c r="C211" t="s">
        <v>644</v>
      </c>
      <c r="D211" t="s">
        <v>645</v>
      </c>
      <c r="E211">
        <v>0</v>
      </c>
      <c r="F211">
        <v>0</v>
      </c>
    </row>
    <row r="212" spans="2:6" x14ac:dyDescent="0.2">
      <c r="B212" t="s">
        <v>718</v>
      </c>
      <c r="C212" t="s">
        <v>646</v>
      </c>
      <c r="D212" t="s">
        <v>647</v>
      </c>
      <c r="E212">
        <v>0</v>
      </c>
      <c r="F212">
        <v>77192.759999999995</v>
      </c>
    </row>
    <row r="213" spans="2:6" x14ac:dyDescent="0.2">
      <c r="B213" t="s">
        <v>718</v>
      </c>
      <c r="C213" t="s">
        <v>648</v>
      </c>
      <c r="D213" t="s">
        <v>649</v>
      </c>
      <c r="E213">
        <v>0</v>
      </c>
      <c r="F213">
        <v>160165.89000000001</v>
      </c>
    </row>
    <row r="214" spans="2:6" x14ac:dyDescent="0.2">
      <c r="B214" t="s">
        <v>718</v>
      </c>
      <c r="C214" t="s">
        <v>650</v>
      </c>
      <c r="D214" t="s">
        <v>651</v>
      </c>
      <c r="E214">
        <v>0</v>
      </c>
      <c r="F214">
        <v>3138643.29</v>
      </c>
    </row>
    <row r="215" spans="2:6" x14ac:dyDescent="0.2">
      <c r="B215" t="s">
        <v>718</v>
      </c>
      <c r="C215" t="s">
        <v>652</v>
      </c>
      <c r="D215" t="s">
        <v>653</v>
      </c>
      <c r="E215">
        <v>0</v>
      </c>
      <c r="F215">
        <v>0</v>
      </c>
    </row>
    <row r="216" spans="2:6" x14ac:dyDescent="0.2">
      <c r="B216" t="s">
        <v>718</v>
      </c>
      <c r="C216" t="s">
        <v>654</v>
      </c>
      <c r="D216" t="s">
        <v>655</v>
      </c>
      <c r="E216">
        <v>0</v>
      </c>
      <c r="F216">
        <v>0</v>
      </c>
    </row>
    <row r="217" spans="2:6" x14ac:dyDescent="0.2">
      <c r="B217" t="s">
        <v>718</v>
      </c>
      <c r="C217" t="s">
        <v>656</v>
      </c>
      <c r="D217" t="s">
        <v>657</v>
      </c>
      <c r="E217">
        <v>0</v>
      </c>
      <c r="F217">
        <v>1855809.06</v>
      </c>
    </row>
    <row r="218" spans="2:6" x14ac:dyDescent="0.2">
      <c r="B218" t="s">
        <v>718</v>
      </c>
      <c r="C218" t="s">
        <v>658</v>
      </c>
      <c r="D218" t="s">
        <v>659</v>
      </c>
      <c r="E218">
        <v>0</v>
      </c>
      <c r="F218">
        <v>2233331.2200000002</v>
      </c>
    </row>
    <row r="219" spans="2:6" x14ac:dyDescent="0.2">
      <c r="B219" t="s">
        <v>718</v>
      </c>
      <c r="C219" t="s">
        <v>660</v>
      </c>
      <c r="D219" t="s">
        <v>661</v>
      </c>
      <c r="E219">
        <v>0</v>
      </c>
      <c r="F219">
        <v>0</v>
      </c>
    </row>
    <row r="220" spans="2:6" x14ac:dyDescent="0.2">
      <c r="B220" t="s">
        <v>718</v>
      </c>
      <c r="C220" t="s">
        <v>662</v>
      </c>
      <c r="D220" t="s">
        <v>663</v>
      </c>
      <c r="E220">
        <v>2578811.08</v>
      </c>
      <c r="F220">
        <v>0</v>
      </c>
    </row>
    <row r="221" spans="2:6" x14ac:dyDescent="0.2">
      <c r="B221" t="s">
        <v>718</v>
      </c>
      <c r="C221" t="s">
        <v>664</v>
      </c>
      <c r="D221" t="s">
        <v>665</v>
      </c>
      <c r="E221">
        <v>0</v>
      </c>
      <c r="F221">
        <v>0</v>
      </c>
    </row>
    <row r="222" spans="2:6" x14ac:dyDescent="0.2">
      <c r="B222" t="s">
        <v>718</v>
      </c>
      <c r="C222" t="s">
        <v>666</v>
      </c>
      <c r="D222" t="s">
        <v>667</v>
      </c>
      <c r="E222">
        <v>0</v>
      </c>
      <c r="F222">
        <v>0</v>
      </c>
    </row>
    <row r="223" spans="2:6" x14ac:dyDescent="0.2">
      <c r="B223" t="s">
        <v>718</v>
      </c>
      <c r="C223" t="s">
        <v>668</v>
      </c>
      <c r="D223" t="s">
        <v>669</v>
      </c>
      <c r="E223">
        <v>0</v>
      </c>
      <c r="F223">
        <v>0</v>
      </c>
    </row>
    <row r="224" spans="2:6" x14ac:dyDescent="0.2">
      <c r="B224" t="s">
        <v>718</v>
      </c>
      <c r="C224" t="s">
        <v>670</v>
      </c>
      <c r="D224" t="s">
        <v>671</v>
      </c>
      <c r="E224">
        <v>1657594.25</v>
      </c>
      <c r="F224">
        <v>0</v>
      </c>
    </row>
    <row r="225" spans="2:6" x14ac:dyDescent="0.2">
      <c r="B225" t="s">
        <v>718</v>
      </c>
      <c r="C225" t="s">
        <v>672</v>
      </c>
      <c r="D225" t="s">
        <v>673</v>
      </c>
      <c r="E225">
        <v>0</v>
      </c>
      <c r="F225">
        <v>0</v>
      </c>
    </row>
    <row r="226" spans="2:6" x14ac:dyDescent="0.2">
      <c r="B226" t="s">
        <v>718</v>
      </c>
      <c r="C226" t="s">
        <v>674</v>
      </c>
      <c r="D226" t="s">
        <v>675</v>
      </c>
      <c r="E226">
        <v>0</v>
      </c>
      <c r="F226">
        <v>0</v>
      </c>
    </row>
    <row r="227" spans="2:6" x14ac:dyDescent="0.2">
      <c r="B227" t="s">
        <v>718</v>
      </c>
      <c r="C227" t="s">
        <v>676</v>
      </c>
      <c r="D227" t="s">
        <v>677</v>
      </c>
      <c r="E227">
        <v>0</v>
      </c>
      <c r="F227">
        <v>0</v>
      </c>
    </row>
    <row r="228" spans="2:6" x14ac:dyDescent="0.2">
      <c r="B228" t="s">
        <v>718</v>
      </c>
      <c r="C228" t="s">
        <v>678</v>
      </c>
      <c r="D228" t="s">
        <v>679</v>
      </c>
      <c r="E228">
        <v>0</v>
      </c>
      <c r="F228">
        <v>0</v>
      </c>
    </row>
    <row r="229" spans="2:6" x14ac:dyDescent="0.2">
      <c r="B229" t="s">
        <v>718</v>
      </c>
      <c r="C229" t="s">
        <v>680</v>
      </c>
      <c r="D229" t="s">
        <v>681</v>
      </c>
      <c r="E229">
        <v>0</v>
      </c>
      <c r="F229">
        <v>0</v>
      </c>
    </row>
    <row r="230" spans="2:6" x14ac:dyDescent="0.2">
      <c r="B230" t="s">
        <v>718</v>
      </c>
      <c r="C230" t="s">
        <v>682</v>
      </c>
      <c r="D230" t="s">
        <v>683</v>
      </c>
      <c r="E230">
        <v>0</v>
      </c>
      <c r="F230">
        <v>0</v>
      </c>
    </row>
    <row r="231" spans="2:6" x14ac:dyDescent="0.2">
      <c r="B231" t="s">
        <v>718</v>
      </c>
      <c r="C231" t="s">
        <v>684</v>
      </c>
      <c r="D231" t="s">
        <v>685</v>
      </c>
      <c r="E231">
        <v>387436.87</v>
      </c>
      <c r="F231">
        <v>0</v>
      </c>
    </row>
    <row r="232" spans="2:6" x14ac:dyDescent="0.2">
      <c r="B232" t="s">
        <v>718</v>
      </c>
      <c r="C232" t="s">
        <v>686</v>
      </c>
      <c r="D232" t="s">
        <v>687</v>
      </c>
      <c r="E232">
        <v>20961.18</v>
      </c>
      <c r="F232">
        <v>0</v>
      </c>
    </row>
    <row r="233" spans="2:6" x14ac:dyDescent="0.2">
      <c r="B233" t="s">
        <v>718</v>
      </c>
      <c r="C233" t="s">
        <v>688</v>
      </c>
      <c r="D233" t="s">
        <v>689</v>
      </c>
      <c r="E233">
        <v>2990144.38</v>
      </c>
      <c r="F233">
        <v>0</v>
      </c>
    </row>
    <row r="234" spans="2:6" x14ac:dyDescent="0.2">
      <c r="B234" t="s">
        <v>718</v>
      </c>
      <c r="C234" t="s">
        <v>690</v>
      </c>
      <c r="D234" t="s">
        <v>691</v>
      </c>
      <c r="E234">
        <v>1161630.73</v>
      </c>
      <c r="F234">
        <v>0</v>
      </c>
    </row>
    <row r="235" spans="2:6" x14ac:dyDescent="0.2">
      <c r="B235" t="s">
        <v>718</v>
      </c>
      <c r="C235" t="s">
        <v>692</v>
      </c>
      <c r="D235" t="s">
        <v>693</v>
      </c>
      <c r="E235">
        <v>249048.1</v>
      </c>
      <c r="F235">
        <v>0</v>
      </c>
    </row>
    <row r="236" spans="2:6" x14ac:dyDescent="0.2">
      <c r="B236" t="s">
        <v>718</v>
      </c>
      <c r="C236" t="s">
        <v>694</v>
      </c>
      <c r="D236" t="s">
        <v>695</v>
      </c>
      <c r="E236">
        <v>258831.43</v>
      </c>
      <c r="F236">
        <v>0</v>
      </c>
    </row>
    <row r="237" spans="2:6" x14ac:dyDescent="0.2">
      <c r="B237" t="s">
        <v>718</v>
      </c>
      <c r="C237" t="s">
        <v>696</v>
      </c>
      <c r="D237" t="s">
        <v>697</v>
      </c>
      <c r="E237">
        <v>249086.09</v>
      </c>
      <c r="F237">
        <v>0</v>
      </c>
    </row>
    <row r="238" spans="2:6" x14ac:dyDescent="0.2">
      <c r="B238" t="s">
        <v>718</v>
      </c>
      <c r="C238" t="s">
        <v>698</v>
      </c>
      <c r="D238" t="s">
        <v>699</v>
      </c>
      <c r="E238">
        <v>114400</v>
      </c>
      <c r="F238">
        <v>0</v>
      </c>
    </row>
    <row r="239" spans="2:6" x14ac:dyDescent="0.2">
      <c r="B239" t="s">
        <v>718</v>
      </c>
      <c r="C239" t="s">
        <v>700</v>
      </c>
      <c r="D239" t="s">
        <v>168</v>
      </c>
      <c r="E239">
        <v>1225303.26</v>
      </c>
      <c r="F239">
        <v>0</v>
      </c>
    </row>
    <row r="240" spans="2:6" x14ac:dyDescent="0.2">
      <c r="B240" t="s">
        <v>718</v>
      </c>
      <c r="C240" t="s">
        <v>701</v>
      </c>
      <c r="D240" t="s">
        <v>702</v>
      </c>
      <c r="E240">
        <v>468168.5</v>
      </c>
      <c r="F240">
        <v>0</v>
      </c>
    </row>
    <row r="241" spans="2:6" x14ac:dyDescent="0.2">
      <c r="B241" t="s">
        <v>718</v>
      </c>
      <c r="C241" t="s">
        <v>703</v>
      </c>
      <c r="D241" t="s">
        <v>704</v>
      </c>
      <c r="E241">
        <v>120000</v>
      </c>
      <c r="F241">
        <v>0</v>
      </c>
    </row>
    <row r="242" spans="2:6" x14ac:dyDescent="0.2">
      <c r="B242" t="s">
        <v>718</v>
      </c>
      <c r="C242" t="s">
        <v>705</v>
      </c>
      <c r="D242" t="s">
        <v>706</v>
      </c>
      <c r="E242">
        <v>0</v>
      </c>
      <c r="F242">
        <v>0</v>
      </c>
    </row>
    <row r="243" spans="2:6" x14ac:dyDescent="0.2">
      <c r="B243" t="s">
        <v>718</v>
      </c>
      <c r="C243" t="s">
        <v>707</v>
      </c>
      <c r="D243" t="s">
        <v>708</v>
      </c>
      <c r="E243">
        <v>234732.24</v>
      </c>
      <c r="F243">
        <v>0</v>
      </c>
    </row>
    <row r="244" spans="2:6" x14ac:dyDescent="0.2">
      <c r="B244" t="s">
        <v>718</v>
      </c>
      <c r="C244" t="s">
        <v>709</v>
      </c>
      <c r="D244" t="s">
        <v>180</v>
      </c>
      <c r="E244">
        <v>60000</v>
      </c>
      <c r="F244">
        <v>0</v>
      </c>
    </row>
    <row r="245" spans="2:6" x14ac:dyDescent="0.2">
      <c r="B245" t="s">
        <v>718</v>
      </c>
      <c r="C245" t="s">
        <v>710</v>
      </c>
      <c r="D245" t="s">
        <v>711</v>
      </c>
      <c r="E245">
        <v>1275550.3500000001</v>
      </c>
      <c r="F245">
        <v>0</v>
      </c>
    </row>
    <row r="246" spans="2:6" x14ac:dyDescent="0.2">
      <c r="B246" t="s">
        <v>718</v>
      </c>
      <c r="C246" t="s">
        <v>712</v>
      </c>
      <c r="D246" t="s">
        <v>176</v>
      </c>
      <c r="E246">
        <v>0</v>
      </c>
      <c r="F246">
        <v>0</v>
      </c>
    </row>
    <row r="247" spans="2:6" x14ac:dyDescent="0.2">
      <c r="B247" t="s">
        <v>718</v>
      </c>
      <c r="C247" t="s">
        <v>713</v>
      </c>
      <c r="D247" t="s">
        <v>714</v>
      </c>
      <c r="E247">
        <v>1938697</v>
      </c>
      <c r="F247">
        <v>0</v>
      </c>
    </row>
    <row r="248" spans="2:6" x14ac:dyDescent="0.2">
      <c r="B248" t="s">
        <v>718</v>
      </c>
      <c r="C248" t="s">
        <v>715</v>
      </c>
      <c r="D248" t="s">
        <v>716</v>
      </c>
      <c r="E248">
        <v>0</v>
      </c>
      <c r="F2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8"/>
  <sheetViews>
    <sheetView workbookViewId="0">
      <selection activeCell="A2" sqref="A2:XFD495"/>
    </sheetView>
  </sheetViews>
  <sheetFormatPr defaultRowHeight="12.75" x14ac:dyDescent="0.2"/>
  <cols>
    <col min="2" max="2" width="12.42578125" customWidth="1"/>
    <col min="3" max="3" width="29.7109375" customWidth="1"/>
    <col min="4" max="4" width="99.85546875" customWidth="1"/>
    <col min="5" max="5" width="18.42578125" customWidth="1"/>
    <col min="6" max="6" width="18.7109375" customWidth="1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 spans="2:6" x14ac:dyDescent="0.2">
      <c r="B2" t="s">
        <v>717</v>
      </c>
      <c r="C2" t="s">
        <v>227</v>
      </c>
      <c r="D2" t="s">
        <v>228</v>
      </c>
      <c r="E2">
        <v>66583814.159999996</v>
      </c>
      <c r="F2">
        <v>0</v>
      </c>
    </row>
    <row r="3" spans="2:6" x14ac:dyDescent="0.2">
      <c r="B3" t="s">
        <v>717</v>
      </c>
      <c r="C3" t="s">
        <v>229</v>
      </c>
      <c r="D3" t="s">
        <v>230</v>
      </c>
      <c r="E3">
        <v>128260.31999999995</v>
      </c>
      <c r="F3">
        <v>0</v>
      </c>
    </row>
    <row r="4" spans="2:6" x14ac:dyDescent="0.2">
      <c r="B4" t="s">
        <v>717</v>
      </c>
      <c r="C4" t="s">
        <v>231</v>
      </c>
      <c r="D4" t="s">
        <v>232</v>
      </c>
      <c r="E4">
        <v>25213708.98</v>
      </c>
      <c r="F4">
        <v>0</v>
      </c>
    </row>
    <row r="5" spans="2:6" x14ac:dyDescent="0.2">
      <c r="B5" t="s">
        <v>717</v>
      </c>
      <c r="C5" t="s">
        <v>233</v>
      </c>
      <c r="D5" t="s">
        <v>234</v>
      </c>
      <c r="E5">
        <v>121646596.23</v>
      </c>
      <c r="F5">
        <v>0</v>
      </c>
    </row>
    <row r="6" spans="2:6" x14ac:dyDescent="0.2">
      <c r="B6" t="s">
        <v>717</v>
      </c>
      <c r="C6" t="s">
        <v>235</v>
      </c>
      <c r="D6" t="s">
        <v>236</v>
      </c>
      <c r="E6">
        <v>86500000</v>
      </c>
      <c r="F6">
        <v>0</v>
      </c>
    </row>
    <row r="7" spans="2:6" x14ac:dyDescent="0.2">
      <c r="B7" t="s">
        <v>717</v>
      </c>
      <c r="C7" t="s">
        <v>237</v>
      </c>
      <c r="D7" t="s">
        <v>238</v>
      </c>
      <c r="E7">
        <v>0</v>
      </c>
      <c r="F7">
        <v>843580.79</v>
      </c>
    </row>
    <row r="8" spans="2:6" x14ac:dyDescent="0.2">
      <c r="B8" t="s">
        <v>717</v>
      </c>
      <c r="C8" t="s">
        <v>239</v>
      </c>
      <c r="D8" t="s">
        <v>240</v>
      </c>
      <c r="E8">
        <v>11059656.77</v>
      </c>
      <c r="F8">
        <v>0</v>
      </c>
    </row>
    <row r="9" spans="2:6" x14ac:dyDescent="0.2">
      <c r="B9" t="s">
        <v>717</v>
      </c>
      <c r="C9" t="s">
        <v>241</v>
      </c>
      <c r="D9" t="s">
        <v>242</v>
      </c>
      <c r="E9">
        <v>144088385.03000003</v>
      </c>
      <c r="F9">
        <v>0</v>
      </c>
    </row>
    <row r="10" spans="2:6" x14ac:dyDescent="0.2">
      <c r="B10" t="s">
        <v>717</v>
      </c>
      <c r="C10" t="s">
        <v>243</v>
      </c>
      <c r="D10" t="s">
        <v>244</v>
      </c>
      <c r="E10">
        <v>5656460.71</v>
      </c>
      <c r="F10">
        <v>0</v>
      </c>
    </row>
    <row r="11" spans="2:6" x14ac:dyDescent="0.2">
      <c r="B11" t="s">
        <v>717</v>
      </c>
      <c r="C11" t="s">
        <v>245</v>
      </c>
      <c r="D11" t="s">
        <v>246</v>
      </c>
      <c r="E11">
        <v>45374342.169999987</v>
      </c>
      <c r="F11">
        <v>0</v>
      </c>
    </row>
    <row r="12" spans="2:6" x14ac:dyDescent="0.2">
      <c r="B12" t="s">
        <v>717</v>
      </c>
      <c r="C12" t="s">
        <v>247</v>
      </c>
      <c r="D12" t="s">
        <v>248</v>
      </c>
      <c r="E12">
        <v>0</v>
      </c>
      <c r="F12">
        <v>0</v>
      </c>
    </row>
    <row r="13" spans="2:6" x14ac:dyDescent="0.2">
      <c r="B13" t="s">
        <v>717</v>
      </c>
      <c r="C13" t="s">
        <v>249</v>
      </c>
      <c r="D13" t="s">
        <v>250</v>
      </c>
      <c r="E13">
        <v>0</v>
      </c>
      <c r="F13">
        <v>0</v>
      </c>
    </row>
    <row r="14" spans="2:6" x14ac:dyDescent="0.2">
      <c r="B14" t="s">
        <v>717</v>
      </c>
      <c r="C14" t="s">
        <v>251</v>
      </c>
      <c r="D14" t="s">
        <v>252</v>
      </c>
      <c r="E14">
        <v>0</v>
      </c>
      <c r="F14">
        <v>9178183.9499999993</v>
      </c>
    </row>
    <row r="15" spans="2:6" x14ac:dyDescent="0.2">
      <c r="B15" t="s">
        <v>717</v>
      </c>
      <c r="C15" t="s">
        <v>253</v>
      </c>
      <c r="D15" t="s">
        <v>254</v>
      </c>
      <c r="E15">
        <v>0</v>
      </c>
      <c r="F15">
        <v>1091282.78</v>
      </c>
    </row>
    <row r="16" spans="2:6" x14ac:dyDescent="0.2">
      <c r="B16" t="s">
        <v>717</v>
      </c>
      <c r="C16" t="s">
        <v>255</v>
      </c>
      <c r="D16" t="s">
        <v>256</v>
      </c>
      <c r="E16">
        <v>105164935.3</v>
      </c>
      <c r="F16">
        <v>0</v>
      </c>
    </row>
    <row r="17" spans="2:6" x14ac:dyDescent="0.2">
      <c r="B17" t="s">
        <v>717</v>
      </c>
      <c r="C17" t="s">
        <v>257</v>
      </c>
      <c r="D17" t="s">
        <v>258</v>
      </c>
      <c r="E17">
        <v>2939009.28</v>
      </c>
      <c r="F17">
        <v>0</v>
      </c>
    </row>
    <row r="18" spans="2:6" x14ac:dyDescent="0.2">
      <c r="B18" t="s">
        <v>717</v>
      </c>
      <c r="C18" t="s">
        <v>259</v>
      </c>
      <c r="D18" t="s">
        <v>260</v>
      </c>
      <c r="E18">
        <v>7329430.79</v>
      </c>
      <c r="F18">
        <v>0</v>
      </c>
    </row>
    <row r="19" spans="2:6" x14ac:dyDescent="0.2">
      <c r="B19" t="s">
        <v>717</v>
      </c>
      <c r="C19" t="s">
        <v>261</v>
      </c>
      <c r="D19" t="s">
        <v>262</v>
      </c>
      <c r="E19">
        <v>0</v>
      </c>
      <c r="F19">
        <v>0</v>
      </c>
    </row>
    <row r="20" spans="2:6" x14ac:dyDescent="0.2">
      <c r="B20" t="s">
        <v>717</v>
      </c>
      <c r="C20" t="s">
        <v>263</v>
      </c>
      <c r="D20" t="s">
        <v>264</v>
      </c>
      <c r="E20">
        <v>0</v>
      </c>
      <c r="F20">
        <v>1034216.7000000001</v>
      </c>
    </row>
    <row r="21" spans="2:6" x14ac:dyDescent="0.2">
      <c r="B21" t="s">
        <v>717</v>
      </c>
      <c r="C21" t="s">
        <v>265</v>
      </c>
      <c r="D21" t="s">
        <v>266</v>
      </c>
      <c r="E21">
        <v>0</v>
      </c>
      <c r="F21">
        <v>7667245.5599999996</v>
      </c>
    </row>
    <row r="22" spans="2:6" x14ac:dyDescent="0.2">
      <c r="B22" t="s">
        <v>717</v>
      </c>
      <c r="C22" t="s">
        <v>267</v>
      </c>
      <c r="D22" t="s">
        <v>268</v>
      </c>
      <c r="E22">
        <v>9720849.6300000008</v>
      </c>
      <c r="F22">
        <v>0</v>
      </c>
    </row>
    <row r="23" spans="2:6" x14ac:dyDescent="0.2">
      <c r="B23" t="s">
        <v>717</v>
      </c>
      <c r="C23" t="s">
        <v>269</v>
      </c>
      <c r="D23" t="s">
        <v>270</v>
      </c>
      <c r="E23">
        <v>0</v>
      </c>
      <c r="F23">
        <v>0</v>
      </c>
    </row>
    <row r="24" spans="2:6" x14ac:dyDescent="0.2">
      <c r="B24" t="s">
        <v>717</v>
      </c>
      <c r="C24" t="s">
        <v>271</v>
      </c>
      <c r="D24" t="s">
        <v>272</v>
      </c>
      <c r="E24">
        <v>9176432.9700000007</v>
      </c>
      <c r="F24">
        <v>0</v>
      </c>
    </row>
    <row r="25" spans="2:6" x14ac:dyDescent="0.2">
      <c r="B25" t="s">
        <v>717</v>
      </c>
      <c r="C25" t="s">
        <v>273</v>
      </c>
      <c r="D25" t="s">
        <v>274</v>
      </c>
      <c r="E25">
        <v>0</v>
      </c>
      <c r="F25">
        <v>0</v>
      </c>
    </row>
    <row r="26" spans="2:6" x14ac:dyDescent="0.2">
      <c r="B26" t="s">
        <v>717</v>
      </c>
      <c r="C26" t="s">
        <v>275</v>
      </c>
      <c r="D26" t="s">
        <v>276</v>
      </c>
      <c r="E26">
        <v>0</v>
      </c>
      <c r="F26">
        <v>326118.41000000003</v>
      </c>
    </row>
    <row r="27" spans="2:6" x14ac:dyDescent="0.2">
      <c r="B27" t="s">
        <v>717</v>
      </c>
      <c r="C27" t="s">
        <v>277</v>
      </c>
      <c r="D27" t="s">
        <v>278</v>
      </c>
      <c r="E27">
        <v>0</v>
      </c>
      <c r="F27">
        <v>159525.04</v>
      </c>
    </row>
    <row r="28" spans="2:6" x14ac:dyDescent="0.2">
      <c r="B28" t="s">
        <v>717</v>
      </c>
      <c r="C28" t="s">
        <v>279</v>
      </c>
      <c r="D28" t="s">
        <v>280</v>
      </c>
      <c r="E28">
        <v>0</v>
      </c>
      <c r="F28">
        <v>0</v>
      </c>
    </row>
    <row r="29" spans="2:6" x14ac:dyDescent="0.2">
      <c r="B29" t="s">
        <v>717</v>
      </c>
      <c r="C29" t="s">
        <v>281</v>
      </c>
      <c r="D29" t="s">
        <v>282</v>
      </c>
      <c r="E29">
        <v>0</v>
      </c>
      <c r="F29">
        <v>0</v>
      </c>
    </row>
    <row r="30" spans="2:6" x14ac:dyDescent="0.2">
      <c r="B30" t="s">
        <v>717</v>
      </c>
      <c r="C30" t="s">
        <v>283</v>
      </c>
      <c r="D30" t="s">
        <v>284</v>
      </c>
      <c r="E30">
        <v>172723710.25</v>
      </c>
      <c r="F30">
        <v>0</v>
      </c>
    </row>
    <row r="31" spans="2:6" x14ac:dyDescent="0.2">
      <c r="B31" t="s">
        <v>717</v>
      </c>
      <c r="C31" t="s">
        <v>285</v>
      </c>
      <c r="D31" t="s">
        <v>286</v>
      </c>
      <c r="E31">
        <v>10463870.24</v>
      </c>
      <c r="F31">
        <v>0</v>
      </c>
    </row>
    <row r="32" spans="2:6" x14ac:dyDescent="0.2">
      <c r="B32" t="s">
        <v>717</v>
      </c>
      <c r="C32" t="s">
        <v>287</v>
      </c>
      <c r="D32" t="s">
        <v>288</v>
      </c>
      <c r="E32">
        <v>17952275.609999999</v>
      </c>
      <c r="F32">
        <v>0</v>
      </c>
    </row>
    <row r="33" spans="2:6" x14ac:dyDescent="0.2">
      <c r="B33" t="s">
        <v>717</v>
      </c>
      <c r="C33" t="s">
        <v>289</v>
      </c>
      <c r="D33" t="s">
        <v>290</v>
      </c>
      <c r="E33">
        <v>0</v>
      </c>
      <c r="F33">
        <v>0</v>
      </c>
    </row>
    <row r="34" spans="2:6" x14ac:dyDescent="0.2">
      <c r="B34" t="s">
        <v>717</v>
      </c>
      <c r="C34" t="s">
        <v>291</v>
      </c>
      <c r="D34" t="s">
        <v>292</v>
      </c>
      <c r="E34">
        <v>0</v>
      </c>
      <c r="F34">
        <v>726535.51</v>
      </c>
    </row>
    <row r="35" spans="2:6" x14ac:dyDescent="0.2">
      <c r="B35" t="s">
        <v>717</v>
      </c>
      <c r="C35" t="s">
        <v>293</v>
      </c>
      <c r="D35" t="s">
        <v>294</v>
      </c>
      <c r="E35">
        <v>0</v>
      </c>
      <c r="F35">
        <v>9651675.1099999994</v>
      </c>
    </row>
    <row r="36" spans="2:6" x14ac:dyDescent="0.2">
      <c r="B36" t="s">
        <v>717</v>
      </c>
      <c r="C36" t="s">
        <v>295</v>
      </c>
      <c r="D36" t="s">
        <v>296</v>
      </c>
      <c r="E36">
        <v>134899730.65000001</v>
      </c>
      <c r="F36">
        <v>0</v>
      </c>
    </row>
    <row r="37" spans="2:6" x14ac:dyDescent="0.2">
      <c r="B37" t="s">
        <v>717</v>
      </c>
      <c r="C37" t="s">
        <v>297</v>
      </c>
      <c r="D37" t="s">
        <v>298</v>
      </c>
      <c r="E37">
        <v>0</v>
      </c>
      <c r="F37">
        <v>0</v>
      </c>
    </row>
    <row r="38" spans="2:6" x14ac:dyDescent="0.2">
      <c r="B38" t="s">
        <v>717</v>
      </c>
      <c r="C38" t="s">
        <v>299</v>
      </c>
      <c r="D38" t="s">
        <v>300</v>
      </c>
      <c r="E38">
        <v>8400000</v>
      </c>
      <c r="F38">
        <v>0</v>
      </c>
    </row>
    <row r="39" spans="2:6" x14ac:dyDescent="0.2">
      <c r="B39" t="s">
        <v>717</v>
      </c>
      <c r="C39" t="s">
        <v>301</v>
      </c>
      <c r="D39" t="s">
        <v>302</v>
      </c>
      <c r="E39">
        <v>0</v>
      </c>
      <c r="F39">
        <v>0</v>
      </c>
    </row>
    <row r="40" spans="2:6" x14ac:dyDescent="0.2">
      <c r="B40" t="s">
        <v>717</v>
      </c>
      <c r="C40" t="s">
        <v>303</v>
      </c>
      <c r="D40" t="s">
        <v>304</v>
      </c>
      <c r="E40">
        <v>0</v>
      </c>
      <c r="F40">
        <v>36393.800000000003</v>
      </c>
    </row>
    <row r="41" spans="2:6" x14ac:dyDescent="0.2">
      <c r="B41" t="s">
        <v>717</v>
      </c>
      <c r="C41" t="s">
        <v>305</v>
      </c>
      <c r="D41" t="s">
        <v>306</v>
      </c>
      <c r="E41">
        <v>0</v>
      </c>
      <c r="F41">
        <v>8517143.1899999995</v>
      </c>
    </row>
    <row r="42" spans="2:6" x14ac:dyDescent="0.2">
      <c r="B42" t="s">
        <v>717</v>
      </c>
      <c r="C42" t="s">
        <v>307</v>
      </c>
      <c r="D42" t="s">
        <v>308</v>
      </c>
      <c r="E42">
        <v>0</v>
      </c>
      <c r="F42">
        <v>0</v>
      </c>
    </row>
    <row r="43" spans="2:6" x14ac:dyDescent="0.2">
      <c r="B43" t="s">
        <v>717</v>
      </c>
      <c r="C43" t="s">
        <v>309</v>
      </c>
      <c r="D43" t="s">
        <v>310</v>
      </c>
      <c r="E43">
        <v>0</v>
      </c>
      <c r="F43">
        <v>0</v>
      </c>
    </row>
    <row r="44" spans="2:6" x14ac:dyDescent="0.2">
      <c r="B44" t="s">
        <v>717</v>
      </c>
      <c r="C44" t="s">
        <v>311</v>
      </c>
      <c r="D44" t="s">
        <v>312</v>
      </c>
      <c r="E44">
        <v>0</v>
      </c>
      <c r="F44">
        <v>0</v>
      </c>
    </row>
    <row r="45" spans="2:6" x14ac:dyDescent="0.2">
      <c r="B45" t="s">
        <v>717</v>
      </c>
      <c r="C45" t="s">
        <v>313</v>
      </c>
      <c r="D45" t="s">
        <v>314</v>
      </c>
      <c r="E45">
        <v>0</v>
      </c>
      <c r="F45">
        <v>0</v>
      </c>
    </row>
    <row r="46" spans="2:6" x14ac:dyDescent="0.2">
      <c r="B46" t="s">
        <v>717</v>
      </c>
      <c r="C46" t="s">
        <v>315</v>
      </c>
      <c r="D46" t="s">
        <v>316</v>
      </c>
      <c r="E46">
        <v>0</v>
      </c>
      <c r="F46">
        <v>0</v>
      </c>
    </row>
    <row r="47" spans="2:6" x14ac:dyDescent="0.2">
      <c r="B47" t="s">
        <v>717</v>
      </c>
      <c r="C47" t="s">
        <v>317</v>
      </c>
      <c r="D47" t="s">
        <v>318</v>
      </c>
      <c r="E47">
        <v>18326737.5</v>
      </c>
      <c r="F47">
        <v>0</v>
      </c>
    </row>
    <row r="48" spans="2:6" x14ac:dyDescent="0.2">
      <c r="B48" t="s">
        <v>717</v>
      </c>
      <c r="C48" t="s">
        <v>319</v>
      </c>
      <c r="D48" t="s">
        <v>320</v>
      </c>
      <c r="E48">
        <v>0</v>
      </c>
      <c r="F48">
        <v>0</v>
      </c>
    </row>
    <row r="49" spans="2:6" x14ac:dyDescent="0.2">
      <c r="B49" t="s">
        <v>717</v>
      </c>
      <c r="C49" t="s">
        <v>321</v>
      </c>
      <c r="D49" t="s">
        <v>322</v>
      </c>
      <c r="E49">
        <v>0</v>
      </c>
      <c r="F49">
        <v>0</v>
      </c>
    </row>
    <row r="50" spans="2:6" x14ac:dyDescent="0.2">
      <c r="B50" t="s">
        <v>717</v>
      </c>
      <c r="C50" t="s">
        <v>323</v>
      </c>
      <c r="D50" t="s">
        <v>324</v>
      </c>
      <c r="E50">
        <v>0</v>
      </c>
      <c r="F50">
        <v>455891.20000000001</v>
      </c>
    </row>
    <row r="51" spans="2:6" x14ac:dyDescent="0.2">
      <c r="B51" t="s">
        <v>717</v>
      </c>
      <c r="C51" t="s">
        <v>325</v>
      </c>
      <c r="D51" t="s">
        <v>326</v>
      </c>
      <c r="E51">
        <v>0</v>
      </c>
      <c r="F51">
        <v>0</v>
      </c>
    </row>
    <row r="52" spans="2:6" x14ac:dyDescent="0.2">
      <c r="B52" t="s">
        <v>717</v>
      </c>
      <c r="C52" t="s">
        <v>327</v>
      </c>
      <c r="D52" t="s">
        <v>328</v>
      </c>
      <c r="E52">
        <v>81595617.859999999</v>
      </c>
      <c r="F52">
        <v>0</v>
      </c>
    </row>
    <row r="53" spans="2:6" x14ac:dyDescent="0.2">
      <c r="B53" t="s">
        <v>717</v>
      </c>
      <c r="C53" t="s">
        <v>329</v>
      </c>
      <c r="D53" t="s">
        <v>330</v>
      </c>
      <c r="E53">
        <v>12938681.779999999</v>
      </c>
      <c r="F53">
        <v>0</v>
      </c>
    </row>
    <row r="54" spans="2:6" x14ac:dyDescent="0.2">
      <c r="B54" t="s">
        <v>717</v>
      </c>
      <c r="C54" t="s">
        <v>331</v>
      </c>
      <c r="D54" t="s">
        <v>332</v>
      </c>
      <c r="E54">
        <v>2937974.31</v>
      </c>
      <c r="F54">
        <v>0</v>
      </c>
    </row>
    <row r="55" spans="2:6" x14ac:dyDescent="0.2">
      <c r="B55" t="s">
        <v>717</v>
      </c>
      <c r="C55" t="s">
        <v>333</v>
      </c>
      <c r="D55" t="s">
        <v>334</v>
      </c>
      <c r="E55">
        <v>0</v>
      </c>
      <c r="F55">
        <v>0</v>
      </c>
    </row>
    <row r="56" spans="2:6" x14ac:dyDescent="0.2">
      <c r="B56" t="s">
        <v>717</v>
      </c>
      <c r="C56" t="s">
        <v>335</v>
      </c>
      <c r="D56" t="s">
        <v>336</v>
      </c>
      <c r="E56">
        <v>0</v>
      </c>
      <c r="F56">
        <v>1092543.06</v>
      </c>
    </row>
    <row r="57" spans="2:6" x14ac:dyDescent="0.2">
      <c r="B57" t="s">
        <v>717</v>
      </c>
      <c r="C57" t="s">
        <v>337</v>
      </c>
      <c r="D57" t="s">
        <v>338</v>
      </c>
      <c r="E57">
        <v>0</v>
      </c>
      <c r="F57">
        <v>363437.92</v>
      </c>
    </row>
    <row r="58" spans="2:6" x14ac:dyDescent="0.2">
      <c r="B58" t="s">
        <v>717</v>
      </c>
      <c r="C58" t="s">
        <v>339</v>
      </c>
      <c r="D58" t="s">
        <v>340</v>
      </c>
      <c r="E58">
        <v>0</v>
      </c>
      <c r="F58">
        <v>0</v>
      </c>
    </row>
    <row r="59" spans="2:6" x14ac:dyDescent="0.2">
      <c r="B59" t="s">
        <v>717</v>
      </c>
      <c r="C59" t="s">
        <v>341</v>
      </c>
      <c r="D59" t="s">
        <v>342</v>
      </c>
      <c r="E59">
        <v>0</v>
      </c>
      <c r="F59">
        <v>0</v>
      </c>
    </row>
    <row r="60" spans="2:6" x14ac:dyDescent="0.2">
      <c r="B60" t="s">
        <v>717</v>
      </c>
      <c r="C60" t="s">
        <v>343</v>
      </c>
      <c r="D60" t="s">
        <v>344</v>
      </c>
      <c r="E60">
        <v>0</v>
      </c>
      <c r="F60">
        <v>0</v>
      </c>
    </row>
    <row r="61" spans="2:6" x14ac:dyDescent="0.2">
      <c r="B61" t="s">
        <v>717</v>
      </c>
      <c r="C61" t="s">
        <v>345</v>
      </c>
      <c r="D61" t="s">
        <v>346</v>
      </c>
      <c r="E61">
        <v>0</v>
      </c>
      <c r="F61">
        <v>0</v>
      </c>
    </row>
    <row r="62" spans="2:6" x14ac:dyDescent="0.2">
      <c r="B62" t="s">
        <v>717</v>
      </c>
      <c r="C62" t="s">
        <v>347</v>
      </c>
      <c r="D62" t="s">
        <v>348</v>
      </c>
      <c r="E62">
        <v>0</v>
      </c>
      <c r="F62">
        <v>0</v>
      </c>
    </row>
    <row r="63" spans="2:6" x14ac:dyDescent="0.2">
      <c r="B63" t="s">
        <v>717</v>
      </c>
      <c r="C63" t="s">
        <v>349</v>
      </c>
      <c r="D63" t="s">
        <v>350</v>
      </c>
      <c r="E63">
        <v>0</v>
      </c>
      <c r="F63">
        <v>0</v>
      </c>
    </row>
    <row r="64" spans="2:6" x14ac:dyDescent="0.2">
      <c r="B64" t="s">
        <v>717</v>
      </c>
      <c r="C64" t="s">
        <v>351</v>
      </c>
      <c r="D64" t="s">
        <v>352</v>
      </c>
      <c r="E64">
        <v>0</v>
      </c>
      <c r="F64">
        <v>0</v>
      </c>
    </row>
    <row r="65" spans="2:6" x14ac:dyDescent="0.2">
      <c r="B65" t="s">
        <v>717</v>
      </c>
      <c r="C65" t="s">
        <v>353</v>
      </c>
      <c r="D65" t="s">
        <v>354</v>
      </c>
      <c r="E65">
        <v>0</v>
      </c>
      <c r="F65">
        <v>0</v>
      </c>
    </row>
    <row r="66" spans="2:6" x14ac:dyDescent="0.2">
      <c r="B66" t="s">
        <v>717</v>
      </c>
      <c r="C66" t="s">
        <v>355</v>
      </c>
      <c r="D66" t="s">
        <v>356</v>
      </c>
      <c r="E66">
        <v>0</v>
      </c>
      <c r="F66">
        <v>0</v>
      </c>
    </row>
    <row r="67" spans="2:6" x14ac:dyDescent="0.2">
      <c r="B67" t="s">
        <v>717</v>
      </c>
      <c r="C67" t="s">
        <v>357</v>
      </c>
      <c r="D67" t="s">
        <v>358</v>
      </c>
      <c r="E67">
        <v>0</v>
      </c>
      <c r="F67">
        <v>0</v>
      </c>
    </row>
    <row r="68" spans="2:6" x14ac:dyDescent="0.2">
      <c r="B68" t="s">
        <v>717</v>
      </c>
      <c r="C68" t="s">
        <v>359</v>
      </c>
      <c r="D68" t="s">
        <v>360</v>
      </c>
      <c r="E68">
        <v>0</v>
      </c>
      <c r="F68">
        <v>0</v>
      </c>
    </row>
    <row r="69" spans="2:6" x14ac:dyDescent="0.2">
      <c r="B69" t="s">
        <v>717</v>
      </c>
      <c r="C69" t="s">
        <v>361</v>
      </c>
      <c r="D69" t="s">
        <v>362</v>
      </c>
      <c r="E69">
        <v>0</v>
      </c>
      <c r="F69">
        <v>0</v>
      </c>
    </row>
    <row r="70" spans="2:6" x14ac:dyDescent="0.2">
      <c r="B70" t="s">
        <v>717</v>
      </c>
      <c r="C70" t="s">
        <v>363</v>
      </c>
      <c r="D70" t="s">
        <v>364</v>
      </c>
      <c r="E70">
        <v>208825.06</v>
      </c>
      <c r="F70">
        <v>0</v>
      </c>
    </row>
    <row r="71" spans="2:6" x14ac:dyDescent="0.2">
      <c r="B71" t="s">
        <v>717</v>
      </c>
      <c r="C71" t="s">
        <v>365</v>
      </c>
      <c r="D71" t="s">
        <v>366</v>
      </c>
      <c r="E71">
        <v>0</v>
      </c>
      <c r="F71">
        <v>0</v>
      </c>
    </row>
    <row r="72" spans="2:6" x14ac:dyDescent="0.2">
      <c r="B72" t="s">
        <v>717</v>
      </c>
      <c r="C72" t="s">
        <v>367</v>
      </c>
      <c r="D72" t="s">
        <v>368</v>
      </c>
      <c r="E72">
        <v>0</v>
      </c>
      <c r="F72">
        <v>0</v>
      </c>
    </row>
    <row r="73" spans="2:6" x14ac:dyDescent="0.2">
      <c r="B73" t="s">
        <v>717</v>
      </c>
      <c r="C73" t="s">
        <v>369</v>
      </c>
      <c r="D73" t="s">
        <v>370</v>
      </c>
      <c r="E73">
        <v>0</v>
      </c>
      <c r="F73">
        <v>0</v>
      </c>
    </row>
    <row r="74" spans="2:6" x14ac:dyDescent="0.2">
      <c r="B74" t="s">
        <v>717</v>
      </c>
      <c r="C74" t="s">
        <v>371</v>
      </c>
      <c r="D74" t="s">
        <v>372</v>
      </c>
      <c r="E74">
        <v>0</v>
      </c>
      <c r="F74">
        <v>0</v>
      </c>
    </row>
    <row r="75" spans="2:6" x14ac:dyDescent="0.2">
      <c r="B75" t="s">
        <v>717</v>
      </c>
      <c r="C75" t="s">
        <v>373</v>
      </c>
      <c r="D75" t="s">
        <v>374</v>
      </c>
      <c r="E75">
        <v>0</v>
      </c>
      <c r="F75">
        <v>0</v>
      </c>
    </row>
    <row r="76" spans="2:6" x14ac:dyDescent="0.2">
      <c r="B76" t="s">
        <v>717</v>
      </c>
      <c r="C76" t="s">
        <v>375</v>
      </c>
      <c r="D76" t="s">
        <v>376</v>
      </c>
      <c r="E76">
        <v>7675161.0599999996</v>
      </c>
      <c r="F76">
        <v>0</v>
      </c>
    </row>
    <row r="77" spans="2:6" x14ac:dyDescent="0.2">
      <c r="B77" t="s">
        <v>717</v>
      </c>
      <c r="C77" t="s">
        <v>377</v>
      </c>
      <c r="D77" t="s">
        <v>378</v>
      </c>
      <c r="E77">
        <v>124638.09</v>
      </c>
      <c r="F77">
        <v>0</v>
      </c>
    </row>
    <row r="78" spans="2:6" x14ac:dyDescent="0.2">
      <c r="B78" t="s">
        <v>717</v>
      </c>
      <c r="C78" t="s">
        <v>379</v>
      </c>
      <c r="D78" t="s">
        <v>380</v>
      </c>
      <c r="E78">
        <v>2059870.69</v>
      </c>
      <c r="F78">
        <v>0</v>
      </c>
    </row>
    <row r="79" spans="2:6" x14ac:dyDescent="0.2">
      <c r="B79" t="s">
        <v>717</v>
      </c>
      <c r="C79" t="s">
        <v>381</v>
      </c>
      <c r="D79" t="s">
        <v>382</v>
      </c>
      <c r="E79">
        <v>0</v>
      </c>
      <c r="F79">
        <v>0</v>
      </c>
    </row>
    <row r="80" spans="2:6" x14ac:dyDescent="0.2">
      <c r="B80" t="s">
        <v>717</v>
      </c>
      <c r="C80" t="s">
        <v>383</v>
      </c>
      <c r="D80" t="s">
        <v>384</v>
      </c>
      <c r="E80">
        <v>0</v>
      </c>
      <c r="F80">
        <v>28675.65</v>
      </c>
    </row>
    <row r="81" spans="2:6" x14ac:dyDescent="0.2">
      <c r="B81" t="s">
        <v>717</v>
      </c>
      <c r="C81" t="s">
        <v>385</v>
      </c>
      <c r="D81" t="s">
        <v>386</v>
      </c>
      <c r="E81">
        <v>0</v>
      </c>
      <c r="F81">
        <v>0</v>
      </c>
    </row>
    <row r="82" spans="2:6" x14ac:dyDescent="0.2">
      <c r="B82" t="s">
        <v>717</v>
      </c>
      <c r="C82" t="s">
        <v>387</v>
      </c>
      <c r="D82" t="s">
        <v>388</v>
      </c>
      <c r="E82">
        <v>21120217.640000001</v>
      </c>
      <c r="F82">
        <v>0</v>
      </c>
    </row>
    <row r="83" spans="2:6" x14ac:dyDescent="0.2">
      <c r="B83" t="s">
        <v>717</v>
      </c>
      <c r="C83" t="s">
        <v>389</v>
      </c>
      <c r="D83" t="s">
        <v>390</v>
      </c>
      <c r="E83">
        <v>802843.17</v>
      </c>
      <c r="F83">
        <v>0</v>
      </c>
    </row>
    <row r="84" spans="2:6" x14ac:dyDescent="0.2">
      <c r="B84" t="s">
        <v>717</v>
      </c>
      <c r="C84" t="s">
        <v>391</v>
      </c>
      <c r="D84" t="s">
        <v>392</v>
      </c>
      <c r="E84">
        <v>7027860.7999999998</v>
      </c>
      <c r="F84">
        <v>0</v>
      </c>
    </row>
    <row r="85" spans="2:6" x14ac:dyDescent="0.2">
      <c r="B85" t="s">
        <v>717</v>
      </c>
      <c r="C85" t="s">
        <v>393</v>
      </c>
      <c r="D85" t="s">
        <v>394</v>
      </c>
      <c r="E85">
        <v>0</v>
      </c>
      <c r="F85">
        <v>0</v>
      </c>
    </row>
    <row r="86" spans="2:6" x14ac:dyDescent="0.2">
      <c r="B86" t="s">
        <v>717</v>
      </c>
      <c r="C86" t="s">
        <v>395</v>
      </c>
      <c r="D86" t="s">
        <v>396</v>
      </c>
      <c r="E86">
        <v>0</v>
      </c>
      <c r="F86">
        <v>72989.299999999988</v>
      </c>
    </row>
    <row r="87" spans="2:6" x14ac:dyDescent="0.2">
      <c r="B87" t="s">
        <v>717</v>
      </c>
      <c r="C87" t="s">
        <v>397</v>
      </c>
      <c r="D87" t="s">
        <v>398</v>
      </c>
      <c r="E87">
        <v>0</v>
      </c>
      <c r="F87">
        <v>6285.55</v>
      </c>
    </row>
    <row r="88" spans="2:6" x14ac:dyDescent="0.2">
      <c r="B88" t="s">
        <v>717</v>
      </c>
      <c r="C88" t="s">
        <v>399</v>
      </c>
      <c r="D88" t="s">
        <v>400</v>
      </c>
      <c r="E88">
        <v>81644058.790000007</v>
      </c>
      <c r="F88">
        <v>0</v>
      </c>
    </row>
    <row r="89" spans="2:6" x14ac:dyDescent="0.2">
      <c r="B89" t="s">
        <v>717</v>
      </c>
      <c r="C89" t="s">
        <v>401</v>
      </c>
      <c r="D89" t="s">
        <v>402</v>
      </c>
      <c r="E89">
        <v>6462641.3899999997</v>
      </c>
      <c r="F89">
        <v>0</v>
      </c>
    </row>
    <row r="90" spans="2:6" x14ac:dyDescent="0.2">
      <c r="B90" t="s">
        <v>717</v>
      </c>
      <c r="C90" t="s">
        <v>403</v>
      </c>
      <c r="D90" t="s">
        <v>404</v>
      </c>
      <c r="E90">
        <v>13520409.529999999</v>
      </c>
      <c r="F90">
        <v>0</v>
      </c>
    </row>
    <row r="91" spans="2:6" x14ac:dyDescent="0.2">
      <c r="B91" t="s">
        <v>717</v>
      </c>
      <c r="C91" t="s">
        <v>405</v>
      </c>
      <c r="D91" t="s">
        <v>406</v>
      </c>
      <c r="E91">
        <v>0</v>
      </c>
      <c r="F91">
        <v>0</v>
      </c>
    </row>
    <row r="92" spans="2:6" x14ac:dyDescent="0.2">
      <c r="B92" t="s">
        <v>717</v>
      </c>
      <c r="C92" t="s">
        <v>407</v>
      </c>
      <c r="D92" t="s">
        <v>408</v>
      </c>
      <c r="E92">
        <v>0</v>
      </c>
      <c r="F92">
        <v>261552.27000000002</v>
      </c>
    </row>
    <row r="93" spans="2:6" x14ac:dyDescent="0.2">
      <c r="B93" t="s">
        <v>717</v>
      </c>
      <c r="C93" t="s">
        <v>409</v>
      </c>
      <c r="D93" t="s">
        <v>410</v>
      </c>
      <c r="E93">
        <v>0</v>
      </c>
      <c r="F93">
        <v>1309412.52</v>
      </c>
    </row>
    <row r="94" spans="2:6" x14ac:dyDescent="0.2">
      <c r="B94" t="s">
        <v>717</v>
      </c>
      <c r="C94" t="s">
        <v>411</v>
      </c>
      <c r="D94" t="s">
        <v>412</v>
      </c>
      <c r="E94">
        <v>4430325.3499999996</v>
      </c>
      <c r="F94">
        <v>0</v>
      </c>
    </row>
    <row r="95" spans="2:6" x14ac:dyDescent="0.2">
      <c r="B95" t="s">
        <v>717</v>
      </c>
      <c r="C95" t="s">
        <v>413</v>
      </c>
      <c r="D95" t="s">
        <v>414</v>
      </c>
      <c r="E95">
        <v>4</v>
      </c>
      <c r="F95">
        <v>0</v>
      </c>
    </row>
    <row r="96" spans="2:6" x14ac:dyDescent="0.2">
      <c r="B96" t="s">
        <v>717</v>
      </c>
      <c r="C96" t="s">
        <v>415</v>
      </c>
      <c r="D96" t="s">
        <v>416</v>
      </c>
      <c r="E96">
        <v>0</v>
      </c>
      <c r="F96">
        <v>1</v>
      </c>
    </row>
    <row r="97" spans="2:6" x14ac:dyDescent="0.2">
      <c r="B97" t="s">
        <v>717</v>
      </c>
      <c r="C97" t="s">
        <v>417</v>
      </c>
      <c r="D97" t="s">
        <v>418</v>
      </c>
      <c r="E97">
        <v>0</v>
      </c>
      <c r="F97">
        <v>1</v>
      </c>
    </row>
    <row r="98" spans="2:6" x14ac:dyDescent="0.2">
      <c r="B98" t="s">
        <v>717</v>
      </c>
      <c r="C98" t="s">
        <v>419</v>
      </c>
      <c r="D98" t="s">
        <v>420</v>
      </c>
      <c r="E98">
        <v>6175421.1799999997</v>
      </c>
      <c r="F98">
        <v>0</v>
      </c>
    </row>
    <row r="99" spans="2:6" x14ac:dyDescent="0.2">
      <c r="B99" t="s">
        <v>717</v>
      </c>
      <c r="C99" t="s">
        <v>421</v>
      </c>
      <c r="D99" t="s">
        <v>422</v>
      </c>
      <c r="E99">
        <v>1300000</v>
      </c>
      <c r="F99">
        <v>0</v>
      </c>
    </row>
    <row r="100" spans="2:6" x14ac:dyDescent="0.2">
      <c r="B100" t="s">
        <v>717</v>
      </c>
      <c r="C100" t="s">
        <v>423</v>
      </c>
      <c r="D100" t="s">
        <v>424</v>
      </c>
      <c r="E100">
        <v>13</v>
      </c>
      <c r="F100">
        <v>0</v>
      </c>
    </row>
    <row r="101" spans="2:6" x14ac:dyDescent="0.2">
      <c r="B101" t="s">
        <v>717</v>
      </c>
      <c r="C101" t="s">
        <v>425</v>
      </c>
      <c r="D101" t="s">
        <v>426</v>
      </c>
      <c r="E101">
        <v>0</v>
      </c>
      <c r="F101">
        <v>1</v>
      </c>
    </row>
    <row r="102" spans="2:6" x14ac:dyDescent="0.2">
      <c r="B102" t="s">
        <v>717</v>
      </c>
      <c r="C102" t="s">
        <v>427</v>
      </c>
      <c r="D102" t="s">
        <v>428</v>
      </c>
      <c r="E102">
        <v>0</v>
      </c>
      <c r="F102">
        <v>9796573.5899999999</v>
      </c>
    </row>
    <row r="103" spans="2:6" x14ac:dyDescent="0.2">
      <c r="B103" t="s">
        <v>717</v>
      </c>
      <c r="C103" t="s">
        <v>429</v>
      </c>
      <c r="D103" t="s">
        <v>430</v>
      </c>
      <c r="E103">
        <v>27818747.529999997</v>
      </c>
      <c r="F103">
        <v>0</v>
      </c>
    </row>
    <row r="104" spans="2:6" x14ac:dyDescent="0.2">
      <c r="B104" t="s">
        <v>717</v>
      </c>
      <c r="C104" t="s">
        <v>431</v>
      </c>
      <c r="D104" t="s">
        <v>432</v>
      </c>
      <c r="E104">
        <v>3240000.0000000005</v>
      </c>
      <c r="F104">
        <v>0</v>
      </c>
    </row>
    <row r="105" spans="2:6" x14ac:dyDescent="0.2">
      <c r="B105" t="s">
        <v>717</v>
      </c>
      <c r="C105" t="s">
        <v>433</v>
      </c>
      <c r="D105" t="s">
        <v>434</v>
      </c>
      <c r="E105">
        <v>0</v>
      </c>
      <c r="F105">
        <v>578368.32999999996</v>
      </c>
    </row>
    <row r="106" spans="2:6" x14ac:dyDescent="0.2">
      <c r="B106" t="s">
        <v>717</v>
      </c>
      <c r="C106" t="s">
        <v>435</v>
      </c>
      <c r="D106" t="s">
        <v>436</v>
      </c>
      <c r="E106">
        <v>0</v>
      </c>
      <c r="F106">
        <v>0</v>
      </c>
    </row>
    <row r="107" spans="2:6" x14ac:dyDescent="0.2">
      <c r="B107" t="s">
        <v>717</v>
      </c>
      <c r="C107" t="s">
        <v>437</v>
      </c>
      <c r="D107" t="s">
        <v>438</v>
      </c>
      <c r="E107">
        <v>173137.21</v>
      </c>
      <c r="F107">
        <v>0</v>
      </c>
    </row>
    <row r="108" spans="2:6" x14ac:dyDescent="0.2">
      <c r="B108" t="s">
        <v>717</v>
      </c>
      <c r="C108" t="s">
        <v>439</v>
      </c>
      <c r="D108" t="s">
        <v>440</v>
      </c>
      <c r="E108">
        <v>13725360.02</v>
      </c>
      <c r="F108">
        <v>0</v>
      </c>
    </row>
    <row r="109" spans="2:6" x14ac:dyDescent="0.2">
      <c r="B109" t="s">
        <v>717</v>
      </c>
      <c r="C109" t="s">
        <v>441</v>
      </c>
      <c r="D109" t="s">
        <v>442</v>
      </c>
      <c r="E109">
        <v>45387679.299999997</v>
      </c>
      <c r="F109">
        <v>0</v>
      </c>
    </row>
    <row r="110" spans="2:6" x14ac:dyDescent="0.2">
      <c r="B110" t="s">
        <v>717</v>
      </c>
      <c r="C110" t="s">
        <v>443</v>
      </c>
      <c r="D110" t="s">
        <v>444</v>
      </c>
      <c r="E110">
        <v>40176062.060000002</v>
      </c>
      <c r="F110">
        <v>0</v>
      </c>
    </row>
    <row r="111" spans="2:6" x14ac:dyDescent="0.2">
      <c r="B111" t="s">
        <v>717</v>
      </c>
      <c r="C111" t="s">
        <v>445</v>
      </c>
      <c r="D111" t="s">
        <v>446</v>
      </c>
      <c r="E111">
        <v>0</v>
      </c>
      <c r="F111">
        <v>0</v>
      </c>
    </row>
    <row r="112" spans="2:6" x14ac:dyDescent="0.2">
      <c r="B112" t="s">
        <v>717</v>
      </c>
      <c r="C112" t="s">
        <v>447</v>
      </c>
      <c r="D112" t="s">
        <v>448</v>
      </c>
      <c r="E112">
        <v>0</v>
      </c>
      <c r="F112">
        <v>0</v>
      </c>
    </row>
    <row r="113" spans="2:6" x14ac:dyDescent="0.2">
      <c r="B113" t="s">
        <v>717</v>
      </c>
      <c r="C113" t="s">
        <v>449</v>
      </c>
      <c r="D113" t="s">
        <v>450</v>
      </c>
      <c r="E113">
        <v>16983763.539999999</v>
      </c>
      <c r="F113">
        <v>0</v>
      </c>
    </row>
    <row r="114" spans="2:6" x14ac:dyDescent="0.2">
      <c r="B114" t="s">
        <v>717</v>
      </c>
      <c r="C114" t="s">
        <v>451</v>
      </c>
      <c r="D114" t="s">
        <v>452</v>
      </c>
      <c r="E114">
        <v>38430042.18</v>
      </c>
      <c r="F114">
        <v>0</v>
      </c>
    </row>
    <row r="115" spans="2:6" x14ac:dyDescent="0.2">
      <c r="B115" t="s">
        <v>717</v>
      </c>
      <c r="C115" t="s">
        <v>453</v>
      </c>
      <c r="D115" t="s">
        <v>454</v>
      </c>
      <c r="E115">
        <v>0</v>
      </c>
      <c r="F115">
        <v>0</v>
      </c>
    </row>
    <row r="116" spans="2:6" x14ac:dyDescent="0.2">
      <c r="B116" t="s">
        <v>717</v>
      </c>
      <c r="C116" t="s">
        <v>455</v>
      </c>
      <c r="D116" t="s">
        <v>456</v>
      </c>
      <c r="E116">
        <v>0</v>
      </c>
      <c r="F116">
        <v>13278081.539999999</v>
      </c>
    </row>
    <row r="117" spans="2:6" x14ac:dyDescent="0.2">
      <c r="B117" t="s">
        <v>717</v>
      </c>
      <c r="C117" t="s">
        <v>457</v>
      </c>
      <c r="D117" t="s">
        <v>458</v>
      </c>
      <c r="E117">
        <v>0</v>
      </c>
      <c r="F117">
        <v>29083146.579999998</v>
      </c>
    </row>
    <row r="118" spans="2:6" x14ac:dyDescent="0.2">
      <c r="B118" t="s">
        <v>717</v>
      </c>
      <c r="C118" t="s">
        <v>459</v>
      </c>
      <c r="D118" t="s">
        <v>460</v>
      </c>
      <c r="E118">
        <v>0</v>
      </c>
      <c r="F118">
        <v>0</v>
      </c>
    </row>
    <row r="119" spans="2:6" x14ac:dyDescent="0.2">
      <c r="B119" t="s">
        <v>717</v>
      </c>
      <c r="C119" t="s">
        <v>461</v>
      </c>
      <c r="D119" t="s">
        <v>462</v>
      </c>
      <c r="E119">
        <v>0</v>
      </c>
      <c r="F119">
        <v>0</v>
      </c>
    </row>
    <row r="120" spans="2:6" x14ac:dyDescent="0.2">
      <c r="B120" t="s">
        <v>717</v>
      </c>
      <c r="C120" t="s">
        <v>463</v>
      </c>
      <c r="D120" t="s">
        <v>464</v>
      </c>
      <c r="E120">
        <v>0</v>
      </c>
      <c r="F120">
        <v>11908881.300000001</v>
      </c>
    </row>
    <row r="121" spans="2:6" x14ac:dyDescent="0.2">
      <c r="B121" t="s">
        <v>717</v>
      </c>
      <c r="C121" t="s">
        <v>465</v>
      </c>
      <c r="D121" t="s">
        <v>466</v>
      </c>
      <c r="E121">
        <v>0</v>
      </c>
      <c r="F121">
        <v>15018598.07</v>
      </c>
    </row>
    <row r="122" spans="2:6" x14ac:dyDescent="0.2">
      <c r="B122" t="s">
        <v>717</v>
      </c>
      <c r="C122" t="s">
        <v>467</v>
      </c>
      <c r="D122" t="s">
        <v>468</v>
      </c>
      <c r="E122">
        <v>100053985.44000001</v>
      </c>
      <c r="F122">
        <v>0</v>
      </c>
    </row>
    <row r="123" spans="2:6" x14ac:dyDescent="0.2">
      <c r="B123" t="s">
        <v>717</v>
      </c>
      <c r="C123" t="s">
        <v>469</v>
      </c>
      <c r="D123" t="s">
        <v>470</v>
      </c>
      <c r="E123">
        <v>26433998.43</v>
      </c>
      <c r="F123">
        <v>0</v>
      </c>
    </row>
    <row r="124" spans="2:6" x14ac:dyDescent="0.2">
      <c r="B124" t="s">
        <v>717</v>
      </c>
      <c r="C124" t="s">
        <v>471</v>
      </c>
      <c r="D124" t="s">
        <v>472</v>
      </c>
      <c r="E124">
        <v>0</v>
      </c>
      <c r="F124">
        <v>0</v>
      </c>
    </row>
    <row r="125" spans="2:6" x14ac:dyDescent="0.2">
      <c r="B125" t="s">
        <v>717</v>
      </c>
      <c r="C125" t="s">
        <v>473</v>
      </c>
      <c r="D125" t="s">
        <v>474</v>
      </c>
      <c r="E125">
        <v>0</v>
      </c>
      <c r="F125">
        <v>9589679.3200000003</v>
      </c>
    </row>
    <row r="126" spans="2:6" x14ac:dyDescent="0.2">
      <c r="B126" t="s">
        <v>717</v>
      </c>
      <c r="C126" t="s">
        <v>475</v>
      </c>
      <c r="D126" t="s">
        <v>476</v>
      </c>
      <c r="E126">
        <v>0</v>
      </c>
      <c r="F126">
        <v>86352.11</v>
      </c>
    </row>
    <row r="127" spans="2:6" x14ac:dyDescent="0.2">
      <c r="B127" t="s">
        <v>717</v>
      </c>
      <c r="C127" t="s">
        <v>477</v>
      </c>
      <c r="D127" t="s">
        <v>478</v>
      </c>
      <c r="E127">
        <v>7561804.29</v>
      </c>
      <c r="F127">
        <v>0</v>
      </c>
    </row>
    <row r="128" spans="2:6" x14ac:dyDescent="0.2">
      <c r="B128" t="s">
        <v>717</v>
      </c>
      <c r="C128" t="s">
        <v>479</v>
      </c>
      <c r="D128" t="s">
        <v>480</v>
      </c>
      <c r="E128">
        <v>3178901.02</v>
      </c>
      <c r="F128">
        <v>0</v>
      </c>
    </row>
    <row r="129" spans="2:6" x14ac:dyDescent="0.2">
      <c r="B129" t="s">
        <v>717</v>
      </c>
      <c r="C129" t="s">
        <v>481</v>
      </c>
      <c r="D129" t="s">
        <v>482</v>
      </c>
      <c r="E129">
        <v>0</v>
      </c>
      <c r="F129">
        <v>0</v>
      </c>
    </row>
    <row r="130" spans="2:6" x14ac:dyDescent="0.2">
      <c r="B130" t="s">
        <v>717</v>
      </c>
      <c r="C130" t="s">
        <v>483</v>
      </c>
      <c r="D130" t="s">
        <v>484</v>
      </c>
      <c r="E130">
        <v>1840712.06</v>
      </c>
      <c r="F130">
        <v>0</v>
      </c>
    </row>
    <row r="131" spans="2:6" x14ac:dyDescent="0.2">
      <c r="B131" t="s">
        <v>717</v>
      </c>
      <c r="C131" t="s">
        <v>485</v>
      </c>
      <c r="D131" t="s">
        <v>486</v>
      </c>
      <c r="E131">
        <v>2067087.96</v>
      </c>
      <c r="F131">
        <v>0</v>
      </c>
    </row>
    <row r="132" spans="2:6" x14ac:dyDescent="0.2">
      <c r="B132" t="s">
        <v>717</v>
      </c>
      <c r="C132" t="s">
        <v>487</v>
      </c>
      <c r="D132" t="s">
        <v>488</v>
      </c>
      <c r="E132">
        <v>0</v>
      </c>
      <c r="F132">
        <v>0</v>
      </c>
    </row>
    <row r="133" spans="2:6" x14ac:dyDescent="0.2">
      <c r="B133" t="s">
        <v>717</v>
      </c>
      <c r="C133" t="s">
        <v>489</v>
      </c>
      <c r="D133" t="s">
        <v>490</v>
      </c>
      <c r="E133">
        <v>802567.25</v>
      </c>
      <c r="F133">
        <v>0</v>
      </c>
    </row>
    <row r="134" spans="2:6" x14ac:dyDescent="0.2">
      <c r="B134" t="s">
        <v>717</v>
      </c>
      <c r="C134" t="s">
        <v>491</v>
      </c>
      <c r="D134" t="s">
        <v>492</v>
      </c>
      <c r="E134">
        <v>762964.49</v>
      </c>
      <c r="F134">
        <v>0</v>
      </c>
    </row>
    <row r="135" spans="2:6" x14ac:dyDescent="0.2">
      <c r="B135" t="s">
        <v>717</v>
      </c>
      <c r="C135" t="s">
        <v>493</v>
      </c>
      <c r="D135" t="s">
        <v>494</v>
      </c>
      <c r="E135">
        <v>0</v>
      </c>
      <c r="F135">
        <v>1791907.64</v>
      </c>
    </row>
    <row r="136" spans="2:6" x14ac:dyDescent="0.2">
      <c r="B136" t="s">
        <v>717</v>
      </c>
      <c r="C136" t="s">
        <v>495</v>
      </c>
      <c r="D136" t="s">
        <v>496</v>
      </c>
      <c r="E136">
        <v>5642051.8599999994</v>
      </c>
      <c r="F136">
        <v>0</v>
      </c>
    </row>
    <row r="137" spans="2:6" x14ac:dyDescent="0.2">
      <c r="B137" t="s">
        <v>717</v>
      </c>
      <c r="C137" t="s">
        <v>497</v>
      </c>
      <c r="D137" t="s">
        <v>498</v>
      </c>
      <c r="E137">
        <v>14433762.280000001</v>
      </c>
      <c r="F137">
        <v>0</v>
      </c>
    </row>
    <row r="138" spans="2:6" x14ac:dyDescent="0.2">
      <c r="B138" t="s">
        <v>717</v>
      </c>
      <c r="C138" t="s">
        <v>499</v>
      </c>
      <c r="D138" t="s">
        <v>500</v>
      </c>
      <c r="E138">
        <v>541405362.96000004</v>
      </c>
      <c r="F138">
        <v>0</v>
      </c>
    </row>
    <row r="139" spans="2:6" x14ac:dyDescent="0.2">
      <c r="B139" t="s">
        <v>717</v>
      </c>
      <c r="C139" t="s">
        <v>501</v>
      </c>
      <c r="D139" t="s">
        <v>502</v>
      </c>
      <c r="E139">
        <v>0</v>
      </c>
      <c r="F139">
        <v>50229498.780000001</v>
      </c>
    </row>
    <row r="140" spans="2:6" x14ac:dyDescent="0.2">
      <c r="B140" t="s">
        <v>717</v>
      </c>
      <c r="C140" t="s">
        <v>503</v>
      </c>
      <c r="D140" t="s">
        <v>504</v>
      </c>
      <c r="E140">
        <v>0</v>
      </c>
      <c r="F140">
        <v>644996.67000000004</v>
      </c>
    </row>
    <row r="141" spans="2:6" x14ac:dyDescent="0.2">
      <c r="B141" t="s">
        <v>717</v>
      </c>
      <c r="C141" t="s">
        <v>505</v>
      </c>
      <c r="D141" t="s">
        <v>506</v>
      </c>
      <c r="E141">
        <v>0</v>
      </c>
      <c r="F141">
        <v>654377429.07000005</v>
      </c>
    </row>
    <row r="142" spans="2:6" x14ac:dyDescent="0.2">
      <c r="B142" t="s">
        <v>717</v>
      </c>
      <c r="C142" t="s">
        <v>507</v>
      </c>
      <c r="D142" t="s">
        <v>508</v>
      </c>
      <c r="E142">
        <v>0</v>
      </c>
      <c r="F142">
        <v>8768254.8100000005</v>
      </c>
    </row>
    <row r="143" spans="2:6" x14ac:dyDescent="0.2">
      <c r="B143" t="s">
        <v>717</v>
      </c>
      <c r="C143" t="s">
        <v>509</v>
      </c>
      <c r="D143" t="s">
        <v>510</v>
      </c>
      <c r="E143">
        <v>0</v>
      </c>
      <c r="F143">
        <v>92676.02</v>
      </c>
    </row>
    <row r="144" spans="2:6" x14ac:dyDescent="0.2">
      <c r="B144" t="s">
        <v>717</v>
      </c>
      <c r="C144" t="s">
        <v>511</v>
      </c>
      <c r="D144" t="s">
        <v>512</v>
      </c>
      <c r="E144">
        <v>0</v>
      </c>
      <c r="F144">
        <v>0</v>
      </c>
    </row>
    <row r="145" spans="2:6" x14ac:dyDescent="0.2">
      <c r="B145" t="s">
        <v>717</v>
      </c>
      <c r="C145" t="s">
        <v>513</v>
      </c>
      <c r="D145" t="s">
        <v>514</v>
      </c>
      <c r="E145">
        <v>0</v>
      </c>
      <c r="F145">
        <v>362632967.43000001</v>
      </c>
    </row>
    <row r="146" spans="2:6" x14ac:dyDescent="0.2">
      <c r="B146" t="s">
        <v>717</v>
      </c>
      <c r="C146" t="s">
        <v>515</v>
      </c>
      <c r="D146" t="s">
        <v>516</v>
      </c>
      <c r="E146">
        <v>0</v>
      </c>
      <c r="F146">
        <v>2183196.5</v>
      </c>
    </row>
    <row r="147" spans="2:6" x14ac:dyDescent="0.2">
      <c r="B147" t="s">
        <v>717</v>
      </c>
      <c r="C147" t="s">
        <v>517</v>
      </c>
      <c r="D147" t="s">
        <v>518</v>
      </c>
      <c r="E147">
        <v>0</v>
      </c>
      <c r="F147">
        <v>966418.67</v>
      </c>
    </row>
    <row r="148" spans="2:6" x14ac:dyDescent="0.2">
      <c r="B148" t="s">
        <v>717</v>
      </c>
      <c r="C148" t="s">
        <v>519</v>
      </c>
      <c r="D148" t="s">
        <v>520</v>
      </c>
      <c r="E148">
        <v>0</v>
      </c>
      <c r="F148">
        <v>16618.18</v>
      </c>
    </row>
    <row r="149" spans="2:6" x14ac:dyDescent="0.2">
      <c r="B149" t="s">
        <v>717</v>
      </c>
      <c r="C149" t="s">
        <v>521</v>
      </c>
      <c r="D149" t="s">
        <v>522</v>
      </c>
      <c r="E149">
        <v>0</v>
      </c>
      <c r="F149">
        <v>5731870.71</v>
      </c>
    </row>
    <row r="150" spans="2:6" x14ac:dyDescent="0.2">
      <c r="B150" t="s">
        <v>717</v>
      </c>
      <c r="C150" t="s">
        <v>523</v>
      </c>
      <c r="D150" t="s">
        <v>524</v>
      </c>
      <c r="E150">
        <v>0</v>
      </c>
      <c r="F150">
        <v>2924375.97</v>
      </c>
    </row>
    <row r="151" spans="2:6" x14ac:dyDescent="0.2">
      <c r="B151" t="s">
        <v>717</v>
      </c>
      <c r="C151" t="s">
        <v>525</v>
      </c>
      <c r="D151" t="s">
        <v>526</v>
      </c>
      <c r="E151">
        <v>0</v>
      </c>
      <c r="F151">
        <v>169503.15000000002</v>
      </c>
    </row>
    <row r="152" spans="2:6" x14ac:dyDescent="0.2">
      <c r="B152" t="s">
        <v>717</v>
      </c>
      <c r="C152" t="s">
        <v>527</v>
      </c>
      <c r="D152" t="s">
        <v>528</v>
      </c>
      <c r="E152">
        <v>0</v>
      </c>
      <c r="F152">
        <v>0</v>
      </c>
    </row>
    <row r="153" spans="2:6" x14ac:dyDescent="0.2">
      <c r="B153" t="s">
        <v>717</v>
      </c>
      <c r="C153" t="s">
        <v>529</v>
      </c>
      <c r="D153" t="s">
        <v>176</v>
      </c>
      <c r="E153">
        <v>0</v>
      </c>
      <c r="F153">
        <v>16179288.27</v>
      </c>
    </row>
    <row r="154" spans="2:6" x14ac:dyDescent="0.2">
      <c r="B154" t="s">
        <v>717</v>
      </c>
      <c r="C154" t="s">
        <v>530</v>
      </c>
      <c r="D154" t="s">
        <v>531</v>
      </c>
      <c r="E154">
        <v>0</v>
      </c>
      <c r="F154">
        <v>249940.30000000002</v>
      </c>
    </row>
    <row r="155" spans="2:6" x14ac:dyDescent="0.2">
      <c r="B155" t="s">
        <v>717</v>
      </c>
      <c r="C155" t="s">
        <v>532</v>
      </c>
      <c r="D155" t="s">
        <v>533</v>
      </c>
      <c r="E155">
        <v>0</v>
      </c>
      <c r="F155">
        <v>746073.15</v>
      </c>
    </row>
    <row r="156" spans="2:6" x14ac:dyDescent="0.2">
      <c r="B156" t="s">
        <v>717</v>
      </c>
      <c r="C156" t="s">
        <v>534</v>
      </c>
      <c r="D156" t="s">
        <v>535</v>
      </c>
      <c r="E156">
        <v>0</v>
      </c>
      <c r="F156">
        <v>0</v>
      </c>
    </row>
    <row r="157" spans="2:6" x14ac:dyDescent="0.2">
      <c r="B157" t="s">
        <v>717</v>
      </c>
      <c r="C157" t="s">
        <v>536</v>
      </c>
      <c r="D157" t="s">
        <v>537</v>
      </c>
      <c r="E157">
        <v>0</v>
      </c>
      <c r="F157">
        <v>117439.62</v>
      </c>
    </row>
    <row r="158" spans="2:6" x14ac:dyDescent="0.2">
      <c r="B158" t="s">
        <v>717</v>
      </c>
      <c r="C158" t="s">
        <v>538</v>
      </c>
      <c r="D158" t="s">
        <v>539</v>
      </c>
      <c r="E158">
        <v>0</v>
      </c>
      <c r="F158">
        <v>6979345.2800000003</v>
      </c>
    </row>
    <row r="159" spans="2:6" x14ac:dyDescent="0.2">
      <c r="B159" t="s">
        <v>717</v>
      </c>
      <c r="C159" t="s">
        <v>540</v>
      </c>
      <c r="D159" t="s">
        <v>541</v>
      </c>
      <c r="E159">
        <v>0</v>
      </c>
      <c r="F159">
        <v>2162998.44</v>
      </c>
    </row>
    <row r="160" spans="2:6" x14ac:dyDescent="0.2">
      <c r="B160" t="s">
        <v>717</v>
      </c>
      <c r="C160" t="s">
        <v>542</v>
      </c>
      <c r="D160" t="s">
        <v>543</v>
      </c>
      <c r="E160">
        <v>0</v>
      </c>
      <c r="F160">
        <v>536792412.06</v>
      </c>
    </row>
    <row r="161" spans="2:6" x14ac:dyDescent="0.2">
      <c r="B161" t="s">
        <v>717</v>
      </c>
      <c r="C161" t="s">
        <v>544</v>
      </c>
      <c r="D161" t="s">
        <v>545</v>
      </c>
      <c r="E161">
        <v>0</v>
      </c>
      <c r="F161">
        <v>149171150</v>
      </c>
    </row>
    <row r="162" spans="2:6" x14ac:dyDescent="0.2">
      <c r="B162" t="s">
        <v>717</v>
      </c>
      <c r="C162" t="s">
        <v>546</v>
      </c>
      <c r="D162" t="s">
        <v>547</v>
      </c>
      <c r="E162">
        <v>0</v>
      </c>
      <c r="F162">
        <v>62024758.839999996</v>
      </c>
    </row>
    <row r="163" spans="2:6" x14ac:dyDescent="0.2">
      <c r="B163" t="s">
        <v>717</v>
      </c>
      <c r="C163" t="s">
        <v>548</v>
      </c>
      <c r="D163" t="s">
        <v>549</v>
      </c>
      <c r="E163">
        <v>0</v>
      </c>
      <c r="F163">
        <v>0</v>
      </c>
    </row>
    <row r="164" spans="2:6" x14ac:dyDescent="0.2">
      <c r="B164" t="s">
        <v>717</v>
      </c>
      <c r="C164" t="s">
        <v>550</v>
      </c>
      <c r="D164" t="s">
        <v>551</v>
      </c>
      <c r="E164">
        <v>0</v>
      </c>
      <c r="F164">
        <v>17155.73</v>
      </c>
    </row>
    <row r="165" spans="2:6" x14ac:dyDescent="0.2">
      <c r="B165" t="s">
        <v>717</v>
      </c>
      <c r="C165" t="s">
        <v>552</v>
      </c>
      <c r="D165" t="s">
        <v>553</v>
      </c>
      <c r="E165">
        <v>0</v>
      </c>
      <c r="F165">
        <v>0</v>
      </c>
    </row>
    <row r="166" spans="2:6" x14ac:dyDescent="0.2">
      <c r="B166" t="s">
        <v>717</v>
      </c>
      <c r="C166" t="s">
        <v>554</v>
      </c>
      <c r="D166" t="s">
        <v>555</v>
      </c>
      <c r="E166">
        <v>0</v>
      </c>
      <c r="F166">
        <v>266547.87</v>
      </c>
    </row>
    <row r="167" spans="2:6" x14ac:dyDescent="0.2">
      <c r="B167" t="s">
        <v>717</v>
      </c>
      <c r="C167" t="s">
        <v>556</v>
      </c>
      <c r="D167" t="s">
        <v>557</v>
      </c>
      <c r="E167">
        <v>0</v>
      </c>
      <c r="F167">
        <v>3067600.2</v>
      </c>
    </row>
    <row r="168" spans="2:6" x14ac:dyDescent="0.2">
      <c r="B168" t="s">
        <v>717</v>
      </c>
      <c r="C168" t="s">
        <v>558</v>
      </c>
      <c r="D168" t="s">
        <v>559</v>
      </c>
      <c r="E168">
        <v>0</v>
      </c>
      <c r="F168">
        <v>256256.46</v>
      </c>
    </row>
    <row r="169" spans="2:6" x14ac:dyDescent="0.2">
      <c r="B169" t="s">
        <v>717</v>
      </c>
      <c r="C169" t="s">
        <v>560</v>
      </c>
      <c r="D169" t="s">
        <v>561</v>
      </c>
      <c r="E169">
        <v>0</v>
      </c>
      <c r="F169">
        <v>358.44</v>
      </c>
    </row>
    <row r="170" spans="2:6" x14ac:dyDescent="0.2">
      <c r="B170" t="s">
        <v>717</v>
      </c>
      <c r="C170" t="s">
        <v>562</v>
      </c>
      <c r="D170" t="s">
        <v>563</v>
      </c>
      <c r="E170">
        <v>0</v>
      </c>
      <c r="F170">
        <v>1036152.49</v>
      </c>
    </row>
    <row r="171" spans="2:6" x14ac:dyDescent="0.2">
      <c r="B171" t="s">
        <v>717</v>
      </c>
      <c r="C171" t="s">
        <v>564</v>
      </c>
      <c r="D171" t="s">
        <v>565</v>
      </c>
      <c r="E171">
        <v>0</v>
      </c>
      <c r="F171">
        <v>81208.710000000006</v>
      </c>
    </row>
    <row r="172" spans="2:6" x14ac:dyDescent="0.2">
      <c r="B172" t="s">
        <v>717</v>
      </c>
      <c r="C172" t="s">
        <v>566</v>
      </c>
      <c r="D172" t="s">
        <v>567</v>
      </c>
      <c r="E172">
        <v>0</v>
      </c>
      <c r="F172">
        <v>0</v>
      </c>
    </row>
    <row r="173" spans="2:6" x14ac:dyDescent="0.2">
      <c r="B173" t="s">
        <v>717</v>
      </c>
      <c r="C173" t="s">
        <v>568</v>
      </c>
      <c r="D173" t="s">
        <v>569</v>
      </c>
      <c r="E173">
        <v>0</v>
      </c>
      <c r="F173">
        <v>255597.38999999998</v>
      </c>
    </row>
    <row r="174" spans="2:6" x14ac:dyDescent="0.2">
      <c r="B174" t="s">
        <v>717</v>
      </c>
      <c r="C174" t="s">
        <v>570</v>
      </c>
      <c r="D174" t="s">
        <v>571</v>
      </c>
      <c r="E174">
        <v>0</v>
      </c>
      <c r="F174">
        <v>0</v>
      </c>
    </row>
    <row r="175" spans="2:6" x14ac:dyDescent="0.2">
      <c r="B175" t="s">
        <v>717</v>
      </c>
      <c r="C175" t="s">
        <v>572</v>
      </c>
      <c r="D175" t="s">
        <v>573</v>
      </c>
      <c r="E175">
        <v>0</v>
      </c>
      <c r="F175">
        <v>22393.73</v>
      </c>
    </row>
    <row r="176" spans="2:6" x14ac:dyDescent="0.2">
      <c r="B176" t="s">
        <v>717</v>
      </c>
      <c r="C176" t="s">
        <v>574</v>
      </c>
      <c r="D176" t="s">
        <v>575</v>
      </c>
      <c r="E176">
        <v>0</v>
      </c>
      <c r="F176">
        <v>1589081.77</v>
      </c>
    </row>
    <row r="177" spans="2:6" x14ac:dyDescent="0.2">
      <c r="B177" t="s">
        <v>717</v>
      </c>
      <c r="C177" t="s">
        <v>576</v>
      </c>
      <c r="D177" t="s">
        <v>577</v>
      </c>
      <c r="E177">
        <v>0</v>
      </c>
      <c r="F177">
        <v>147866.85</v>
      </c>
    </row>
    <row r="178" spans="2:6" x14ac:dyDescent="0.2">
      <c r="B178" t="s">
        <v>717</v>
      </c>
      <c r="C178" t="s">
        <v>578</v>
      </c>
      <c r="D178" t="s">
        <v>579</v>
      </c>
      <c r="E178">
        <v>0</v>
      </c>
      <c r="F178">
        <v>195902.25</v>
      </c>
    </row>
    <row r="179" spans="2:6" x14ac:dyDescent="0.2">
      <c r="B179" t="s">
        <v>717</v>
      </c>
      <c r="C179" t="s">
        <v>580</v>
      </c>
      <c r="D179" t="s">
        <v>581</v>
      </c>
      <c r="E179">
        <v>0</v>
      </c>
      <c r="F179">
        <v>1957515.26</v>
      </c>
    </row>
    <row r="180" spans="2:6" x14ac:dyDescent="0.2">
      <c r="B180" t="s">
        <v>717</v>
      </c>
      <c r="C180" t="s">
        <v>582</v>
      </c>
      <c r="D180" t="s">
        <v>583</v>
      </c>
      <c r="E180">
        <v>0</v>
      </c>
      <c r="F180">
        <v>0</v>
      </c>
    </row>
    <row r="181" spans="2:6" x14ac:dyDescent="0.2">
      <c r="B181" t="s">
        <v>717</v>
      </c>
      <c r="C181" t="s">
        <v>584</v>
      </c>
      <c r="D181" t="s">
        <v>585</v>
      </c>
      <c r="E181">
        <v>0</v>
      </c>
      <c r="F181">
        <v>399381.34</v>
      </c>
    </row>
    <row r="182" spans="2:6" x14ac:dyDescent="0.2">
      <c r="B182" t="s">
        <v>717</v>
      </c>
      <c r="C182" t="s">
        <v>586</v>
      </c>
      <c r="D182" t="s">
        <v>587</v>
      </c>
      <c r="E182">
        <v>0</v>
      </c>
      <c r="F182">
        <v>0</v>
      </c>
    </row>
    <row r="183" spans="2:6" x14ac:dyDescent="0.2">
      <c r="B183" t="s">
        <v>717</v>
      </c>
      <c r="C183" t="s">
        <v>588</v>
      </c>
      <c r="D183" t="s">
        <v>589</v>
      </c>
      <c r="E183">
        <v>0</v>
      </c>
      <c r="F183">
        <v>0</v>
      </c>
    </row>
    <row r="184" spans="2:6" x14ac:dyDescent="0.2">
      <c r="B184" t="s">
        <v>717</v>
      </c>
      <c r="C184" t="s">
        <v>590</v>
      </c>
      <c r="D184" t="s">
        <v>591</v>
      </c>
      <c r="E184">
        <v>0</v>
      </c>
      <c r="F184">
        <v>0</v>
      </c>
    </row>
    <row r="185" spans="2:6" x14ac:dyDescent="0.2">
      <c r="B185" t="s">
        <v>717</v>
      </c>
      <c r="C185" t="s">
        <v>592</v>
      </c>
      <c r="D185" t="s">
        <v>593</v>
      </c>
      <c r="E185">
        <v>0</v>
      </c>
      <c r="F185">
        <v>69052.92</v>
      </c>
    </row>
    <row r="186" spans="2:6" x14ac:dyDescent="0.2">
      <c r="B186" t="s">
        <v>717</v>
      </c>
      <c r="C186" t="s">
        <v>594</v>
      </c>
      <c r="D186" t="s">
        <v>595</v>
      </c>
      <c r="E186">
        <v>0</v>
      </c>
      <c r="F186">
        <v>0</v>
      </c>
    </row>
    <row r="187" spans="2:6" x14ac:dyDescent="0.2">
      <c r="B187" t="s">
        <v>717</v>
      </c>
      <c r="C187" t="s">
        <v>596</v>
      </c>
      <c r="D187" t="s">
        <v>597</v>
      </c>
      <c r="E187">
        <v>0</v>
      </c>
      <c r="F187">
        <v>0</v>
      </c>
    </row>
    <row r="188" spans="2:6" x14ac:dyDescent="0.2">
      <c r="B188" t="s">
        <v>717</v>
      </c>
      <c r="C188" t="s">
        <v>598</v>
      </c>
      <c r="D188" t="s">
        <v>599</v>
      </c>
      <c r="E188">
        <v>0</v>
      </c>
      <c r="F188">
        <v>1023099.96</v>
      </c>
    </row>
    <row r="189" spans="2:6" x14ac:dyDescent="0.2">
      <c r="B189" t="s">
        <v>717</v>
      </c>
      <c r="C189" t="s">
        <v>600</v>
      </c>
      <c r="D189" t="s">
        <v>601</v>
      </c>
      <c r="E189">
        <v>0</v>
      </c>
      <c r="F189">
        <v>64704.91</v>
      </c>
    </row>
    <row r="190" spans="2:6" x14ac:dyDescent="0.2">
      <c r="B190" t="s">
        <v>717</v>
      </c>
      <c r="C190" t="s">
        <v>602</v>
      </c>
      <c r="D190" t="s">
        <v>603</v>
      </c>
      <c r="E190">
        <v>0</v>
      </c>
      <c r="F190">
        <v>0</v>
      </c>
    </row>
    <row r="191" spans="2:6" x14ac:dyDescent="0.2">
      <c r="B191" t="s">
        <v>717</v>
      </c>
      <c r="C191" t="s">
        <v>604</v>
      </c>
      <c r="D191" t="s">
        <v>605</v>
      </c>
      <c r="E191">
        <v>0</v>
      </c>
      <c r="F191">
        <v>0</v>
      </c>
    </row>
    <row r="192" spans="2:6" x14ac:dyDescent="0.2">
      <c r="B192" t="s">
        <v>717</v>
      </c>
      <c r="C192" t="s">
        <v>606</v>
      </c>
      <c r="D192" t="s">
        <v>607</v>
      </c>
      <c r="E192">
        <v>0</v>
      </c>
      <c r="F192">
        <v>0</v>
      </c>
    </row>
    <row r="193" spans="2:6" x14ac:dyDescent="0.2">
      <c r="B193" t="s">
        <v>717</v>
      </c>
      <c r="C193" t="s">
        <v>608</v>
      </c>
      <c r="D193" t="s">
        <v>609</v>
      </c>
      <c r="E193">
        <v>0</v>
      </c>
      <c r="F193">
        <v>0</v>
      </c>
    </row>
    <row r="194" spans="2:6" x14ac:dyDescent="0.2">
      <c r="B194" t="s">
        <v>717</v>
      </c>
      <c r="C194" t="s">
        <v>610</v>
      </c>
      <c r="D194" t="s">
        <v>611</v>
      </c>
      <c r="E194">
        <v>0</v>
      </c>
      <c r="F194">
        <v>0</v>
      </c>
    </row>
    <row r="195" spans="2:6" x14ac:dyDescent="0.2">
      <c r="B195" t="s">
        <v>717</v>
      </c>
      <c r="C195" t="s">
        <v>612</v>
      </c>
      <c r="D195" t="s">
        <v>613</v>
      </c>
      <c r="E195">
        <v>0</v>
      </c>
      <c r="F195">
        <v>39073.79</v>
      </c>
    </row>
    <row r="196" spans="2:6" x14ac:dyDescent="0.2">
      <c r="B196" t="s">
        <v>717</v>
      </c>
      <c r="C196" t="s">
        <v>614</v>
      </c>
      <c r="D196" t="s">
        <v>615</v>
      </c>
      <c r="E196">
        <v>0</v>
      </c>
      <c r="F196">
        <v>2699.38</v>
      </c>
    </row>
    <row r="197" spans="2:6" x14ac:dyDescent="0.2">
      <c r="B197" t="s">
        <v>717</v>
      </c>
      <c r="C197" t="s">
        <v>616</v>
      </c>
      <c r="D197" t="s">
        <v>617</v>
      </c>
      <c r="E197">
        <v>0</v>
      </c>
      <c r="F197">
        <v>0</v>
      </c>
    </row>
    <row r="198" spans="2:6" x14ac:dyDescent="0.2">
      <c r="B198" t="s">
        <v>717</v>
      </c>
      <c r="C198" t="s">
        <v>618</v>
      </c>
      <c r="D198" t="s">
        <v>619</v>
      </c>
      <c r="E198">
        <v>0</v>
      </c>
      <c r="F198">
        <v>377650.19</v>
      </c>
    </row>
    <row r="199" spans="2:6" x14ac:dyDescent="0.2">
      <c r="B199" t="s">
        <v>717</v>
      </c>
      <c r="C199" t="s">
        <v>620</v>
      </c>
      <c r="D199" t="s">
        <v>621</v>
      </c>
      <c r="E199">
        <v>0</v>
      </c>
      <c r="F199">
        <v>17229</v>
      </c>
    </row>
    <row r="200" spans="2:6" x14ac:dyDescent="0.2">
      <c r="B200" t="s">
        <v>717</v>
      </c>
      <c r="C200" t="s">
        <v>622</v>
      </c>
      <c r="D200" t="s">
        <v>623</v>
      </c>
      <c r="E200">
        <v>0</v>
      </c>
      <c r="F200">
        <v>8797.9699999999993</v>
      </c>
    </row>
    <row r="201" spans="2:6" x14ac:dyDescent="0.2">
      <c r="B201" t="s">
        <v>717</v>
      </c>
      <c r="C201" t="s">
        <v>624</v>
      </c>
      <c r="D201" t="s">
        <v>625</v>
      </c>
      <c r="E201">
        <v>0</v>
      </c>
      <c r="F201">
        <v>1356110.85</v>
      </c>
    </row>
    <row r="202" spans="2:6" x14ac:dyDescent="0.2">
      <c r="B202" t="s">
        <v>717</v>
      </c>
      <c r="C202" t="s">
        <v>626</v>
      </c>
      <c r="D202" t="s">
        <v>627</v>
      </c>
      <c r="E202">
        <v>0</v>
      </c>
      <c r="F202">
        <v>64077.22</v>
      </c>
    </row>
    <row r="203" spans="2:6" x14ac:dyDescent="0.2">
      <c r="B203" t="s">
        <v>717</v>
      </c>
      <c r="C203" t="s">
        <v>628</v>
      </c>
      <c r="D203" t="s">
        <v>629</v>
      </c>
      <c r="E203">
        <v>0</v>
      </c>
      <c r="F203">
        <v>156413.04</v>
      </c>
    </row>
    <row r="204" spans="2:6" x14ac:dyDescent="0.2">
      <c r="B204" t="s">
        <v>717</v>
      </c>
      <c r="C204" t="s">
        <v>630</v>
      </c>
      <c r="D204" t="s">
        <v>631</v>
      </c>
      <c r="E204">
        <v>0</v>
      </c>
      <c r="F204">
        <v>0</v>
      </c>
    </row>
    <row r="205" spans="2:6" x14ac:dyDescent="0.2">
      <c r="B205" t="s">
        <v>717</v>
      </c>
      <c r="C205" t="s">
        <v>632</v>
      </c>
      <c r="D205" t="s">
        <v>633</v>
      </c>
      <c r="E205">
        <v>0</v>
      </c>
      <c r="F205">
        <v>0</v>
      </c>
    </row>
    <row r="206" spans="2:6" x14ac:dyDescent="0.2">
      <c r="B206" t="s">
        <v>717</v>
      </c>
      <c r="C206" t="s">
        <v>634</v>
      </c>
      <c r="D206" t="s">
        <v>635</v>
      </c>
      <c r="E206">
        <v>0</v>
      </c>
      <c r="F206">
        <v>0</v>
      </c>
    </row>
    <row r="207" spans="2:6" x14ac:dyDescent="0.2">
      <c r="B207" t="s">
        <v>717</v>
      </c>
      <c r="C207" t="s">
        <v>636</v>
      </c>
      <c r="D207" t="s">
        <v>637</v>
      </c>
      <c r="E207">
        <v>0</v>
      </c>
      <c r="F207">
        <v>0</v>
      </c>
    </row>
    <row r="208" spans="2:6" x14ac:dyDescent="0.2">
      <c r="B208" t="s">
        <v>717</v>
      </c>
      <c r="C208" t="s">
        <v>638</v>
      </c>
      <c r="D208" t="s">
        <v>639</v>
      </c>
      <c r="E208">
        <v>0</v>
      </c>
      <c r="F208">
        <v>0</v>
      </c>
    </row>
    <row r="209" spans="2:6" x14ac:dyDescent="0.2">
      <c r="B209" t="s">
        <v>717</v>
      </c>
      <c r="C209" t="s">
        <v>640</v>
      </c>
      <c r="D209" t="s">
        <v>641</v>
      </c>
      <c r="E209">
        <v>0</v>
      </c>
      <c r="F209">
        <v>0</v>
      </c>
    </row>
    <row r="210" spans="2:6" x14ac:dyDescent="0.2">
      <c r="B210" t="s">
        <v>717</v>
      </c>
      <c r="C210" t="s">
        <v>642</v>
      </c>
      <c r="D210" t="s">
        <v>643</v>
      </c>
      <c r="E210">
        <v>0</v>
      </c>
      <c r="F210">
        <v>0</v>
      </c>
    </row>
    <row r="211" spans="2:6" x14ac:dyDescent="0.2">
      <c r="B211" t="s">
        <v>717</v>
      </c>
      <c r="C211" t="s">
        <v>644</v>
      </c>
      <c r="D211" t="s">
        <v>645</v>
      </c>
      <c r="E211">
        <v>0</v>
      </c>
      <c r="F211">
        <v>0</v>
      </c>
    </row>
    <row r="212" spans="2:6" x14ac:dyDescent="0.2">
      <c r="B212" t="s">
        <v>717</v>
      </c>
      <c r="C212" t="s">
        <v>646</v>
      </c>
      <c r="D212" t="s">
        <v>647</v>
      </c>
      <c r="E212">
        <v>0</v>
      </c>
      <c r="F212">
        <v>0</v>
      </c>
    </row>
    <row r="213" spans="2:6" x14ac:dyDescent="0.2">
      <c r="B213" t="s">
        <v>717</v>
      </c>
      <c r="C213" t="s">
        <v>648</v>
      </c>
      <c r="D213" t="s">
        <v>649</v>
      </c>
      <c r="E213">
        <v>0</v>
      </c>
      <c r="F213">
        <v>160165.88999999998</v>
      </c>
    </row>
    <row r="214" spans="2:6" x14ac:dyDescent="0.2">
      <c r="B214" t="s">
        <v>717</v>
      </c>
      <c r="C214" t="s">
        <v>650</v>
      </c>
      <c r="D214" t="s">
        <v>651</v>
      </c>
      <c r="E214">
        <v>0</v>
      </c>
      <c r="F214">
        <v>3064537.6500000004</v>
      </c>
    </row>
    <row r="215" spans="2:6" x14ac:dyDescent="0.2">
      <c r="B215" t="s">
        <v>717</v>
      </c>
      <c r="C215" t="s">
        <v>652</v>
      </c>
      <c r="D215" t="s">
        <v>653</v>
      </c>
      <c r="E215">
        <v>0</v>
      </c>
      <c r="F215">
        <v>0</v>
      </c>
    </row>
    <row r="216" spans="2:6" x14ac:dyDescent="0.2">
      <c r="B216" t="s">
        <v>717</v>
      </c>
      <c r="C216" t="s">
        <v>654</v>
      </c>
      <c r="D216" t="s">
        <v>655</v>
      </c>
      <c r="E216">
        <v>0</v>
      </c>
      <c r="F216">
        <v>0</v>
      </c>
    </row>
    <row r="217" spans="2:6" x14ac:dyDescent="0.2">
      <c r="B217" t="s">
        <v>717</v>
      </c>
      <c r="C217" t="s">
        <v>656</v>
      </c>
      <c r="D217" t="s">
        <v>657</v>
      </c>
      <c r="E217">
        <v>0</v>
      </c>
      <c r="F217">
        <v>1855809.06</v>
      </c>
    </row>
    <row r="218" spans="2:6" x14ac:dyDescent="0.2">
      <c r="B218" t="s">
        <v>717</v>
      </c>
      <c r="C218" t="s">
        <v>658</v>
      </c>
      <c r="D218" t="s">
        <v>659</v>
      </c>
      <c r="E218">
        <v>0</v>
      </c>
      <c r="F218">
        <v>2146227.94</v>
      </c>
    </row>
    <row r="219" spans="2:6" x14ac:dyDescent="0.2">
      <c r="B219" t="s">
        <v>717</v>
      </c>
      <c r="C219" t="s">
        <v>660</v>
      </c>
      <c r="D219" t="s">
        <v>661</v>
      </c>
      <c r="E219">
        <v>0</v>
      </c>
      <c r="F219">
        <v>0</v>
      </c>
    </row>
    <row r="220" spans="2:6" x14ac:dyDescent="0.2">
      <c r="B220" t="s">
        <v>717</v>
      </c>
      <c r="C220" t="s">
        <v>662</v>
      </c>
      <c r="D220" t="s">
        <v>663</v>
      </c>
      <c r="E220">
        <v>1480051.48</v>
      </c>
      <c r="F220">
        <v>0</v>
      </c>
    </row>
    <row r="221" spans="2:6" x14ac:dyDescent="0.2">
      <c r="B221" t="s">
        <v>717</v>
      </c>
      <c r="C221" t="s">
        <v>664</v>
      </c>
      <c r="D221" t="s">
        <v>665</v>
      </c>
      <c r="E221">
        <v>0</v>
      </c>
      <c r="F221">
        <v>0</v>
      </c>
    </row>
    <row r="222" spans="2:6" x14ac:dyDescent="0.2">
      <c r="B222" t="s">
        <v>717</v>
      </c>
      <c r="C222" t="s">
        <v>666</v>
      </c>
      <c r="D222" t="s">
        <v>667</v>
      </c>
      <c r="E222">
        <v>0</v>
      </c>
      <c r="F222">
        <v>0</v>
      </c>
    </row>
    <row r="223" spans="2:6" x14ac:dyDescent="0.2">
      <c r="B223" t="s">
        <v>717</v>
      </c>
      <c r="C223" t="s">
        <v>668</v>
      </c>
      <c r="D223" t="s">
        <v>669</v>
      </c>
      <c r="E223">
        <v>0</v>
      </c>
      <c r="F223">
        <v>0</v>
      </c>
    </row>
    <row r="224" spans="2:6" x14ac:dyDescent="0.2">
      <c r="B224" t="s">
        <v>717</v>
      </c>
      <c r="C224" t="s">
        <v>670</v>
      </c>
      <c r="D224" t="s">
        <v>671</v>
      </c>
      <c r="E224">
        <v>1657594.25</v>
      </c>
      <c r="F224">
        <v>0</v>
      </c>
    </row>
    <row r="225" spans="2:6" x14ac:dyDescent="0.2">
      <c r="B225" t="s">
        <v>717</v>
      </c>
      <c r="C225" t="s">
        <v>672</v>
      </c>
      <c r="D225" t="s">
        <v>673</v>
      </c>
      <c r="E225">
        <v>0</v>
      </c>
      <c r="F225">
        <v>0</v>
      </c>
    </row>
    <row r="226" spans="2:6" x14ac:dyDescent="0.2">
      <c r="B226" t="s">
        <v>717</v>
      </c>
      <c r="C226" t="s">
        <v>674</v>
      </c>
      <c r="D226" t="s">
        <v>675</v>
      </c>
      <c r="E226">
        <v>0</v>
      </c>
      <c r="F226">
        <v>0</v>
      </c>
    </row>
    <row r="227" spans="2:6" x14ac:dyDescent="0.2">
      <c r="B227" t="s">
        <v>717</v>
      </c>
      <c r="C227" t="s">
        <v>676</v>
      </c>
      <c r="D227" t="s">
        <v>677</v>
      </c>
      <c r="E227">
        <v>0</v>
      </c>
      <c r="F227">
        <v>0</v>
      </c>
    </row>
    <row r="228" spans="2:6" x14ac:dyDescent="0.2">
      <c r="B228" t="s">
        <v>717</v>
      </c>
      <c r="C228" t="s">
        <v>678</v>
      </c>
      <c r="D228" t="s">
        <v>679</v>
      </c>
      <c r="E228">
        <v>0</v>
      </c>
      <c r="F228">
        <v>0</v>
      </c>
    </row>
    <row r="229" spans="2:6" x14ac:dyDescent="0.2">
      <c r="B229" t="s">
        <v>717</v>
      </c>
      <c r="C229" t="s">
        <v>680</v>
      </c>
      <c r="D229" t="s">
        <v>681</v>
      </c>
      <c r="E229">
        <v>0</v>
      </c>
      <c r="F229">
        <v>0</v>
      </c>
    </row>
    <row r="230" spans="2:6" x14ac:dyDescent="0.2">
      <c r="B230" t="s">
        <v>717</v>
      </c>
      <c r="C230" t="s">
        <v>682</v>
      </c>
      <c r="D230" t="s">
        <v>683</v>
      </c>
      <c r="E230">
        <v>0</v>
      </c>
      <c r="F230">
        <v>0</v>
      </c>
    </row>
    <row r="231" spans="2:6" x14ac:dyDescent="0.2">
      <c r="B231" t="s">
        <v>717</v>
      </c>
      <c r="C231" t="s">
        <v>684</v>
      </c>
      <c r="D231" t="s">
        <v>685</v>
      </c>
      <c r="E231">
        <v>387436.87</v>
      </c>
      <c r="F231">
        <v>0</v>
      </c>
    </row>
    <row r="232" spans="2:6" x14ac:dyDescent="0.2">
      <c r="B232" t="s">
        <v>717</v>
      </c>
      <c r="C232" t="s">
        <v>686</v>
      </c>
      <c r="D232" t="s">
        <v>687</v>
      </c>
      <c r="E232">
        <v>20961.18</v>
      </c>
      <c r="F232">
        <v>0</v>
      </c>
    </row>
    <row r="233" spans="2:6" x14ac:dyDescent="0.2">
      <c r="B233" t="s">
        <v>717</v>
      </c>
      <c r="C233" t="s">
        <v>688</v>
      </c>
      <c r="D233" t="s">
        <v>689</v>
      </c>
      <c r="E233">
        <v>2990144.38</v>
      </c>
      <c r="F233">
        <v>0</v>
      </c>
    </row>
    <row r="234" spans="2:6" x14ac:dyDescent="0.2">
      <c r="B234" t="s">
        <v>717</v>
      </c>
      <c r="C234" t="s">
        <v>690</v>
      </c>
      <c r="D234" t="s">
        <v>691</v>
      </c>
      <c r="E234">
        <v>1161630.73</v>
      </c>
      <c r="F234">
        <v>0</v>
      </c>
    </row>
    <row r="235" spans="2:6" x14ac:dyDescent="0.2">
      <c r="B235" t="s">
        <v>717</v>
      </c>
      <c r="C235" t="s">
        <v>692</v>
      </c>
      <c r="D235" t="s">
        <v>693</v>
      </c>
      <c r="E235">
        <v>249048.1</v>
      </c>
      <c r="F235">
        <v>0</v>
      </c>
    </row>
    <row r="236" spans="2:6" x14ac:dyDescent="0.2">
      <c r="B236" t="s">
        <v>717</v>
      </c>
      <c r="C236" t="s">
        <v>694</v>
      </c>
      <c r="D236" t="s">
        <v>695</v>
      </c>
      <c r="E236">
        <v>258831.43</v>
      </c>
      <c r="F236">
        <v>0</v>
      </c>
    </row>
    <row r="237" spans="2:6" x14ac:dyDescent="0.2">
      <c r="B237" t="s">
        <v>717</v>
      </c>
      <c r="C237" t="s">
        <v>696</v>
      </c>
      <c r="D237" t="s">
        <v>697</v>
      </c>
      <c r="E237">
        <v>249086.09</v>
      </c>
      <c r="F237">
        <v>0</v>
      </c>
    </row>
    <row r="238" spans="2:6" x14ac:dyDescent="0.2">
      <c r="B238" t="s">
        <v>717</v>
      </c>
      <c r="C238" t="s">
        <v>698</v>
      </c>
      <c r="D238" t="s">
        <v>699</v>
      </c>
      <c r="E238">
        <v>114400</v>
      </c>
      <c r="F238">
        <v>0</v>
      </c>
    </row>
    <row r="239" spans="2:6" x14ac:dyDescent="0.2">
      <c r="B239" t="s">
        <v>717</v>
      </c>
      <c r="C239" t="s">
        <v>700</v>
      </c>
      <c r="D239" t="s">
        <v>168</v>
      </c>
      <c r="E239">
        <v>1225303.26</v>
      </c>
      <c r="F239">
        <v>0</v>
      </c>
    </row>
    <row r="240" spans="2:6" x14ac:dyDescent="0.2">
      <c r="B240" t="s">
        <v>717</v>
      </c>
      <c r="C240" t="s">
        <v>701</v>
      </c>
      <c r="D240" t="s">
        <v>702</v>
      </c>
      <c r="E240">
        <v>468168.5</v>
      </c>
      <c r="F240">
        <v>0</v>
      </c>
    </row>
    <row r="241" spans="2:6" x14ac:dyDescent="0.2">
      <c r="B241" t="s">
        <v>717</v>
      </c>
      <c r="C241" t="s">
        <v>703</v>
      </c>
      <c r="D241" t="s">
        <v>704</v>
      </c>
      <c r="E241">
        <v>120000</v>
      </c>
      <c r="F241">
        <v>0</v>
      </c>
    </row>
    <row r="242" spans="2:6" x14ac:dyDescent="0.2">
      <c r="B242" t="s">
        <v>717</v>
      </c>
      <c r="C242" t="s">
        <v>705</v>
      </c>
      <c r="D242" t="s">
        <v>706</v>
      </c>
      <c r="E242">
        <v>0</v>
      </c>
      <c r="F242">
        <v>0</v>
      </c>
    </row>
    <row r="243" spans="2:6" x14ac:dyDescent="0.2">
      <c r="B243" t="s">
        <v>717</v>
      </c>
      <c r="C243" t="s">
        <v>707</v>
      </c>
      <c r="D243" t="s">
        <v>708</v>
      </c>
      <c r="E243">
        <v>234732.24</v>
      </c>
      <c r="F243">
        <v>0</v>
      </c>
    </row>
    <row r="244" spans="2:6" x14ac:dyDescent="0.2">
      <c r="B244" t="s">
        <v>717</v>
      </c>
      <c r="C244" t="s">
        <v>709</v>
      </c>
      <c r="D244" t="s">
        <v>180</v>
      </c>
      <c r="E244">
        <v>60000</v>
      </c>
      <c r="F244">
        <v>0</v>
      </c>
    </row>
    <row r="245" spans="2:6" x14ac:dyDescent="0.2">
      <c r="B245" t="s">
        <v>717</v>
      </c>
      <c r="C245" t="s">
        <v>710</v>
      </c>
      <c r="D245" t="s">
        <v>711</v>
      </c>
      <c r="E245">
        <v>1275550.3499999999</v>
      </c>
      <c r="F245">
        <v>0</v>
      </c>
    </row>
    <row r="246" spans="2:6" x14ac:dyDescent="0.2">
      <c r="B246" t="s">
        <v>717</v>
      </c>
      <c r="C246" t="s">
        <v>712</v>
      </c>
      <c r="D246" t="s">
        <v>176</v>
      </c>
      <c r="E246">
        <v>0</v>
      </c>
      <c r="F246">
        <v>0</v>
      </c>
    </row>
    <row r="247" spans="2:6" x14ac:dyDescent="0.2">
      <c r="B247" t="s">
        <v>717</v>
      </c>
      <c r="C247" t="s">
        <v>713</v>
      </c>
      <c r="D247" t="s">
        <v>714</v>
      </c>
      <c r="E247">
        <v>1938697</v>
      </c>
      <c r="F247">
        <v>0</v>
      </c>
    </row>
    <row r="248" spans="2:6" x14ac:dyDescent="0.2">
      <c r="B248" t="s">
        <v>717</v>
      </c>
      <c r="C248" t="s">
        <v>715</v>
      </c>
      <c r="D248" t="s">
        <v>716</v>
      </c>
      <c r="E248">
        <v>0</v>
      </c>
      <c r="F2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42"/>
  <sheetViews>
    <sheetView tabSelected="1" workbookViewId="0">
      <selection activeCell="D25" sqref="D25"/>
    </sheetView>
  </sheetViews>
  <sheetFormatPr defaultRowHeight="12.75" x14ac:dyDescent="0.2"/>
  <cols>
    <col min="1" max="1" width="3.140625" customWidth="1"/>
    <col min="2" max="2" width="12.42578125" customWidth="1"/>
    <col min="3" max="3" width="32.7109375" customWidth="1"/>
    <col min="4" max="4" width="91.7109375" customWidth="1"/>
    <col min="5" max="5" width="20.42578125" customWidth="1"/>
    <col min="6" max="6" width="26.42578125" customWidth="1"/>
  </cols>
  <sheetData>
    <row r="1" spans="2:6" x14ac:dyDescent="0.2">
      <c r="B1" t="s">
        <v>226</v>
      </c>
      <c r="C1" t="s">
        <v>222</v>
      </c>
      <c r="D1" t="s">
        <v>223</v>
      </c>
      <c r="E1" t="s">
        <v>224</v>
      </c>
      <c r="F1" t="s">
        <v>225</v>
      </c>
    </row>
    <row r="2" spans="2:6" x14ac:dyDescent="0.2">
      <c r="B2" t="s">
        <v>719</v>
      </c>
      <c r="C2" t="s">
        <v>227</v>
      </c>
      <c r="D2" t="s">
        <v>228</v>
      </c>
      <c r="E2">
        <v>60561813.619999997</v>
      </c>
      <c r="F2">
        <v>0</v>
      </c>
    </row>
    <row r="3" spans="2:6" x14ac:dyDescent="0.2">
      <c r="B3" t="s">
        <v>719</v>
      </c>
      <c r="C3" t="s">
        <v>229</v>
      </c>
      <c r="D3" t="s">
        <v>230</v>
      </c>
      <c r="E3">
        <v>3136962.71</v>
      </c>
      <c r="F3">
        <v>0</v>
      </c>
    </row>
    <row r="4" spans="2:6" x14ac:dyDescent="0.2">
      <c r="B4" t="s">
        <v>719</v>
      </c>
      <c r="C4" t="s">
        <v>231</v>
      </c>
      <c r="D4" t="s">
        <v>232</v>
      </c>
      <c r="E4">
        <v>25213708.98</v>
      </c>
      <c r="F4">
        <v>0</v>
      </c>
    </row>
    <row r="5" spans="2:6" x14ac:dyDescent="0.2">
      <c r="B5" t="s">
        <v>719</v>
      </c>
      <c r="C5" t="s">
        <v>233</v>
      </c>
      <c r="D5" t="s">
        <v>234</v>
      </c>
      <c r="E5">
        <v>165459698.15000001</v>
      </c>
      <c r="F5">
        <v>0</v>
      </c>
    </row>
    <row r="6" spans="2:6" x14ac:dyDescent="0.2">
      <c r="B6" t="s">
        <v>719</v>
      </c>
      <c r="C6" t="s">
        <v>235</v>
      </c>
      <c r="D6" t="s">
        <v>236</v>
      </c>
      <c r="E6">
        <v>86500000</v>
      </c>
      <c r="F6">
        <v>0</v>
      </c>
    </row>
    <row r="7" spans="2:6" x14ac:dyDescent="0.2">
      <c r="B7" t="s">
        <v>719</v>
      </c>
      <c r="C7" t="s">
        <v>237</v>
      </c>
      <c r="D7" t="s">
        <v>238</v>
      </c>
      <c r="E7">
        <v>0</v>
      </c>
      <c r="F7">
        <v>998850.88</v>
      </c>
    </row>
    <row r="8" spans="2:6" x14ac:dyDescent="0.2">
      <c r="B8" t="s">
        <v>719</v>
      </c>
      <c r="C8" t="s">
        <v>239</v>
      </c>
      <c r="D8" t="s">
        <v>240</v>
      </c>
      <c r="E8">
        <v>22831061.839999996</v>
      </c>
      <c r="F8">
        <v>0</v>
      </c>
    </row>
    <row r="9" spans="2:6" x14ac:dyDescent="0.2">
      <c r="B9" t="s">
        <v>719</v>
      </c>
      <c r="C9" t="s">
        <v>241</v>
      </c>
      <c r="D9" t="s">
        <v>242</v>
      </c>
      <c r="E9">
        <v>147034107.34999999</v>
      </c>
      <c r="F9">
        <v>0</v>
      </c>
    </row>
    <row r="10" spans="2:6" x14ac:dyDescent="0.2">
      <c r="B10" t="s">
        <v>719</v>
      </c>
      <c r="C10" t="s">
        <v>243</v>
      </c>
      <c r="D10" t="s">
        <v>244</v>
      </c>
      <c r="E10">
        <v>3726471.98</v>
      </c>
      <c r="F10">
        <v>0</v>
      </c>
    </row>
    <row r="11" spans="2:6" x14ac:dyDescent="0.2">
      <c r="B11" t="s">
        <v>719</v>
      </c>
      <c r="C11" t="s">
        <v>245</v>
      </c>
      <c r="D11" t="s">
        <v>246</v>
      </c>
      <c r="E11">
        <v>42612059.600000001</v>
      </c>
      <c r="F11">
        <v>0</v>
      </c>
    </row>
    <row r="12" spans="2:6" x14ac:dyDescent="0.2">
      <c r="B12" t="s">
        <v>719</v>
      </c>
      <c r="C12" t="s">
        <v>247</v>
      </c>
      <c r="D12" t="s">
        <v>248</v>
      </c>
      <c r="E12">
        <v>0</v>
      </c>
      <c r="F12">
        <v>0</v>
      </c>
    </row>
    <row r="13" spans="2:6" x14ac:dyDescent="0.2">
      <c r="B13" t="s">
        <v>719</v>
      </c>
      <c r="C13" t="s">
        <v>249</v>
      </c>
      <c r="D13" t="s">
        <v>250</v>
      </c>
      <c r="E13">
        <v>0</v>
      </c>
      <c r="F13">
        <v>0</v>
      </c>
    </row>
    <row r="14" spans="2:6" x14ac:dyDescent="0.2">
      <c r="B14" t="s">
        <v>719</v>
      </c>
      <c r="C14" t="s">
        <v>251</v>
      </c>
      <c r="D14" t="s">
        <v>252</v>
      </c>
      <c r="E14">
        <v>0</v>
      </c>
      <c r="F14">
        <v>9373301.1199999992</v>
      </c>
    </row>
    <row r="15" spans="2:6" x14ac:dyDescent="0.2">
      <c r="B15" t="s">
        <v>719</v>
      </c>
      <c r="C15" t="s">
        <v>253</v>
      </c>
      <c r="D15" t="s">
        <v>254</v>
      </c>
      <c r="E15">
        <v>0</v>
      </c>
      <c r="F15">
        <v>1087783.78</v>
      </c>
    </row>
    <row r="16" spans="2:6" x14ac:dyDescent="0.2">
      <c r="B16" t="s">
        <v>719</v>
      </c>
      <c r="C16" t="s">
        <v>255</v>
      </c>
      <c r="D16" t="s">
        <v>256</v>
      </c>
      <c r="E16">
        <v>104712068.33</v>
      </c>
      <c r="F16">
        <v>0</v>
      </c>
    </row>
    <row r="17" spans="2:6" x14ac:dyDescent="0.2">
      <c r="B17" t="s">
        <v>719</v>
      </c>
      <c r="C17" t="s">
        <v>257</v>
      </c>
      <c r="D17" t="s">
        <v>258</v>
      </c>
      <c r="E17">
        <v>3826299.93</v>
      </c>
      <c r="F17">
        <v>0</v>
      </c>
    </row>
    <row r="18" spans="2:6" x14ac:dyDescent="0.2">
      <c r="B18" t="s">
        <v>719</v>
      </c>
      <c r="C18" t="s">
        <v>259</v>
      </c>
      <c r="D18" t="s">
        <v>260</v>
      </c>
      <c r="E18">
        <v>6796930.79</v>
      </c>
      <c r="F18">
        <v>0</v>
      </c>
    </row>
    <row r="19" spans="2:6" x14ac:dyDescent="0.2">
      <c r="B19" t="s">
        <v>719</v>
      </c>
      <c r="C19" t="s">
        <v>261</v>
      </c>
      <c r="D19" t="s">
        <v>262</v>
      </c>
      <c r="E19">
        <v>0</v>
      </c>
      <c r="F19">
        <v>0</v>
      </c>
    </row>
    <row r="20" spans="2:6" x14ac:dyDescent="0.2">
      <c r="B20" t="s">
        <v>719</v>
      </c>
      <c r="C20" t="s">
        <v>263</v>
      </c>
      <c r="D20" t="s">
        <v>264</v>
      </c>
      <c r="E20">
        <v>0</v>
      </c>
      <c r="F20">
        <v>977373.44</v>
      </c>
    </row>
    <row r="21" spans="2:6" x14ac:dyDescent="0.2">
      <c r="B21" t="s">
        <v>719</v>
      </c>
      <c r="C21" t="s">
        <v>265</v>
      </c>
      <c r="D21" t="s">
        <v>266</v>
      </c>
      <c r="E21">
        <v>0</v>
      </c>
      <c r="F21">
        <v>6717245.5599999996</v>
      </c>
    </row>
    <row r="22" spans="2:6" x14ac:dyDescent="0.2">
      <c r="B22" t="s">
        <v>719</v>
      </c>
      <c r="C22" t="s">
        <v>267</v>
      </c>
      <c r="D22" t="s">
        <v>268</v>
      </c>
      <c r="E22">
        <v>11649120.82</v>
      </c>
      <c r="F22">
        <v>0</v>
      </c>
    </row>
    <row r="23" spans="2:6" x14ac:dyDescent="0.2">
      <c r="B23" t="s">
        <v>719</v>
      </c>
      <c r="C23" t="s">
        <v>269</v>
      </c>
      <c r="D23" t="s">
        <v>270</v>
      </c>
      <c r="E23">
        <v>0</v>
      </c>
      <c r="F23">
        <v>0</v>
      </c>
    </row>
    <row r="24" spans="2:6" x14ac:dyDescent="0.2">
      <c r="B24" t="s">
        <v>719</v>
      </c>
      <c r="C24" t="s">
        <v>271</v>
      </c>
      <c r="D24" t="s">
        <v>272</v>
      </c>
      <c r="E24">
        <v>7869167.54</v>
      </c>
      <c r="F24">
        <v>0</v>
      </c>
    </row>
    <row r="25" spans="2:6" x14ac:dyDescent="0.2">
      <c r="B25" t="s">
        <v>719</v>
      </c>
      <c r="C25" t="s">
        <v>273</v>
      </c>
      <c r="D25" t="s">
        <v>274</v>
      </c>
      <c r="E25">
        <v>0</v>
      </c>
      <c r="F25">
        <v>0</v>
      </c>
    </row>
    <row r="26" spans="2:6" x14ac:dyDescent="0.2">
      <c r="B26" t="s">
        <v>719</v>
      </c>
      <c r="C26" t="s">
        <v>275</v>
      </c>
      <c r="D26" t="s">
        <v>276</v>
      </c>
      <c r="E26">
        <v>0</v>
      </c>
      <c r="F26">
        <v>352314.08</v>
      </c>
    </row>
    <row r="27" spans="2:6" x14ac:dyDescent="0.2">
      <c r="B27" t="s">
        <v>719</v>
      </c>
      <c r="C27" t="s">
        <v>277</v>
      </c>
      <c r="D27" t="s">
        <v>278</v>
      </c>
      <c r="E27">
        <v>0</v>
      </c>
      <c r="F27">
        <v>145526.04</v>
      </c>
    </row>
    <row r="28" spans="2:6" x14ac:dyDescent="0.2">
      <c r="B28" t="s">
        <v>719</v>
      </c>
      <c r="C28" t="s">
        <v>279</v>
      </c>
      <c r="D28" t="s">
        <v>280</v>
      </c>
      <c r="E28">
        <v>0</v>
      </c>
      <c r="F28">
        <v>0</v>
      </c>
    </row>
    <row r="29" spans="2:6" x14ac:dyDescent="0.2">
      <c r="B29" t="s">
        <v>719</v>
      </c>
      <c r="C29" t="s">
        <v>281</v>
      </c>
      <c r="D29" t="s">
        <v>282</v>
      </c>
      <c r="E29">
        <v>0</v>
      </c>
      <c r="F29">
        <v>0</v>
      </c>
    </row>
    <row r="30" spans="2:6" x14ac:dyDescent="0.2">
      <c r="B30" t="s">
        <v>719</v>
      </c>
      <c r="C30" t="s">
        <v>283</v>
      </c>
      <c r="D30" t="s">
        <v>284</v>
      </c>
      <c r="E30">
        <v>156107096.31</v>
      </c>
      <c r="F30">
        <v>0</v>
      </c>
    </row>
    <row r="31" spans="2:6" x14ac:dyDescent="0.2">
      <c r="B31" t="s">
        <v>719</v>
      </c>
      <c r="C31" t="s">
        <v>285</v>
      </c>
      <c r="D31" t="s">
        <v>286</v>
      </c>
      <c r="E31">
        <v>10266370.92</v>
      </c>
      <c r="F31">
        <v>0</v>
      </c>
    </row>
    <row r="32" spans="2:6" x14ac:dyDescent="0.2">
      <c r="B32" t="s">
        <v>719</v>
      </c>
      <c r="C32" t="s">
        <v>287</v>
      </c>
      <c r="D32" t="s">
        <v>288</v>
      </c>
      <c r="E32">
        <v>18759459.109999999</v>
      </c>
      <c r="F32">
        <v>0</v>
      </c>
    </row>
    <row r="33" spans="2:6" x14ac:dyDescent="0.2">
      <c r="B33" t="s">
        <v>719</v>
      </c>
      <c r="C33" t="s">
        <v>289</v>
      </c>
      <c r="D33" t="s">
        <v>290</v>
      </c>
      <c r="E33">
        <v>0</v>
      </c>
      <c r="F33">
        <v>0</v>
      </c>
    </row>
    <row r="34" spans="2:6" x14ac:dyDescent="0.2">
      <c r="B34" t="s">
        <v>719</v>
      </c>
      <c r="C34" t="s">
        <v>291</v>
      </c>
      <c r="D34" t="s">
        <v>292</v>
      </c>
      <c r="E34">
        <v>0</v>
      </c>
      <c r="F34">
        <v>782378.08</v>
      </c>
    </row>
    <row r="35" spans="2:6" x14ac:dyDescent="0.2">
      <c r="B35" t="s">
        <v>719</v>
      </c>
      <c r="C35" t="s">
        <v>293</v>
      </c>
      <c r="D35" t="s">
        <v>294</v>
      </c>
      <c r="E35">
        <v>0</v>
      </c>
      <c r="F35">
        <v>9647711.5399999991</v>
      </c>
    </row>
    <row r="36" spans="2:6" x14ac:dyDescent="0.2">
      <c r="B36" t="s">
        <v>719</v>
      </c>
      <c r="C36" t="s">
        <v>295</v>
      </c>
      <c r="D36" t="s">
        <v>296</v>
      </c>
      <c r="E36">
        <v>135739166.59</v>
      </c>
      <c r="F36">
        <v>0</v>
      </c>
    </row>
    <row r="37" spans="2:6" x14ac:dyDescent="0.2">
      <c r="B37" t="s">
        <v>719</v>
      </c>
      <c r="C37" t="s">
        <v>297</v>
      </c>
      <c r="D37" t="s">
        <v>298</v>
      </c>
      <c r="E37">
        <v>0</v>
      </c>
      <c r="F37">
        <v>0</v>
      </c>
    </row>
    <row r="38" spans="2:6" x14ac:dyDescent="0.2">
      <c r="B38" t="s">
        <v>719</v>
      </c>
      <c r="C38" t="s">
        <v>299</v>
      </c>
      <c r="D38" t="s">
        <v>300</v>
      </c>
      <c r="E38">
        <v>9700000</v>
      </c>
      <c r="F38">
        <v>0</v>
      </c>
    </row>
    <row r="39" spans="2:6" x14ac:dyDescent="0.2">
      <c r="B39" t="s">
        <v>719</v>
      </c>
      <c r="C39" t="s">
        <v>301</v>
      </c>
      <c r="D39" t="s">
        <v>302</v>
      </c>
      <c r="E39">
        <v>0</v>
      </c>
      <c r="F39">
        <v>0</v>
      </c>
    </row>
    <row r="40" spans="2:6" x14ac:dyDescent="0.2">
      <c r="B40" t="s">
        <v>719</v>
      </c>
      <c r="C40" t="s">
        <v>303</v>
      </c>
      <c r="D40" t="s">
        <v>304</v>
      </c>
      <c r="E40">
        <v>0</v>
      </c>
      <c r="F40">
        <v>36497.11</v>
      </c>
    </row>
    <row r="41" spans="2:6" x14ac:dyDescent="0.2">
      <c r="B41" t="s">
        <v>719</v>
      </c>
      <c r="C41" t="s">
        <v>305</v>
      </c>
      <c r="D41" t="s">
        <v>306</v>
      </c>
      <c r="E41">
        <v>0</v>
      </c>
      <c r="F41">
        <v>8517143.1899999995</v>
      </c>
    </row>
    <row r="42" spans="2:6" x14ac:dyDescent="0.2">
      <c r="B42" t="s">
        <v>719</v>
      </c>
      <c r="C42" t="s">
        <v>307</v>
      </c>
      <c r="D42" t="s">
        <v>308</v>
      </c>
      <c r="E42">
        <v>0</v>
      </c>
      <c r="F42">
        <v>0</v>
      </c>
    </row>
    <row r="43" spans="2:6" x14ac:dyDescent="0.2">
      <c r="B43" t="s">
        <v>719</v>
      </c>
      <c r="C43" t="s">
        <v>309</v>
      </c>
      <c r="D43" t="s">
        <v>310</v>
      </c>
      <c r="E43">
        <v>0</v>
      </c>
      <c r="F43">
        <v>0</v>
      </c>
    </row>
    <row r="44" spans="2:6" x14ac:dyDescent="0.2">
      <c r="B44" t="s">
        <v>719</v>
      </c>
      <c r="C44" t="s">
        <v>311</v>
      </c>
      <c r="D44" t="s">
        <v>312</v>
      </c>
      <c r="E44">
        <v>0</v>
      </c>
      <c r="F44">
        <v>0</v>
      </c>
    </row>
    <row r="45" spans="2:6" x14ac:dyDescent="0.2">
      <c r="B45" t="s">
        <v>719</v>
      </c>
      <c r="C45" t="s">
        <v>313</v>
      </c>
      <c r="D45" t="s">
        <v>314</v>
      </c>
      <c r="E45">
        <v>0</v>
      </c>
      <c r="F45">
        <v>0</v>
      </c>
    </row>
    <row r="46" spans="2:6" x14ac:dyDescent="0.2">
      <c r="B46" t="s">
        <v>719</v>
      </c>
      <c r="C46" t="s">
        <v>315</v>
      </c>
      <c r="D46" t="s">
        <v>316</v>
      </c>
      <c r="E46">
        <v>0</v>
      </c>
      <c r="F46">
        <v>0</v>
      </c>
    </row>
    <row r="47" spans="2:6" x14ac:dyDescent="0.2">
      <c r="B47" t="s">
        <v>719</v>
      </c>
      <c r="C47" t="s">
        <v>317</v>
      </c>
      <c r="D47" t="s">
        <v>318</v>
      </c>
      <c r="E47">
        <v>13889737.5</v>
      </c>
      <c r="F47">
        <v>0</v>
      </c>
    </row>
    <row r="48" spans="2:6" x14ac:dyDescent="0.2">
      <c r="B48" t="s">
        <v>719</v>
      </c>
      <c r="C48" t="s">
        <v>319</v>
      </c>
      <c r="D48" t="s">
        <v>320</v>
      </c>
      <c r="E48">
        <v>0</v>
      </c>
      <c r="F48">
        <v>0</v>
      </c>
    </row>
    <row r="49" spans="2:6" x14ac:dyDescent="0.2">
      <c r="B49" t="s">
        <v>719</v>
      </c>
      <c r="C49" t="s">
        <v>321</v>
      </c>
      <c r="D49" t="s">
        <v>322</v>
      </c>
      <c r="E49">
        <v>0</v>
      </c>
      <c r="F49">
        <v>0</v>
      </c>
    </row>
    <row r="50" spans="2:6" x14ac:dyDescent="0.2">
      <c r="B50" t="s">
        <v>719</v>
      </c>
      <c r="C50" t="s">
        <v>323</v>
      </c>
      <c r="D50" t="s">
        <v>324</v>
      </c>
      <c r="E50">
        <v>0</v>
      </c>
      <c r="F50">
        <v>342977.69</v>
      </c>
    </row>
    <row r="51" spans="2:6" x14ac:dyDescent="0.2">
      <c r="B51" t="s">
        <v>719</v>
      </c>
      <c r="C51" t="s">
        <v>325</v>
      </c>
      <c r="D51" t="s">
        <v>326</v>
      </c>
      <c r="E51">
        <v>0</v>
      </c>
      <c r="F51">
        <v>0</v>
      </c>
    </row>
    <row r="52" spans="2:6" x14ac:dyDescent="0.2">
      <c r="B52" t="s">
        <v>719</v>
      </c>
      <c r="C52" t="s">
        <v>327</v>
      </c>
      <c r="D52" t="s">
        <v>328</v>
      </c>
      <c r="E52">
        <v>72639903.629999995</v>
      </c>
      <c r="F52">
        <v>0</v>
      </c>
    </row>
    <row r="53" spans="2:6" x14ac:dyDescent="0.2">
      <c r="B53" t="s">
        <v>719</v>
      </c>
      <c r="C53" t="s">
        <v>329</v>
      </c>
      <c r="D53" t="s">
        <v>330</v>
      </c>
      <c r="E53">
        <v>10929544.07</v>
      </c>
      <c r="F53">
        <v>0</v>
      </c>
    </row>
    <row r="54" spans="2:6" x14ac:dyDescent="0.2">
      <c r="B54" t="s">
        <v>719</v>
      </c>
      <c r="C54" t="s">
        <v>331</v>
      </c>
      <c r="D54" t="s">
        <v>332</v>
      </c>
      <c r="E54">
        <v>1504224.34</v>
      </c>
      <c r="F54">
        <v>0</v>
      </c>
    </row>
    <row r="55" spans="2:6" x14ac:dyDescent="0.2">
      <c r="B55" t="s">
        <v>719</v>
      </c>
      <c r="C55" t="s">
        <v>333</v>
      </c>
      <c r="D55" t="s">
        <v>334</v>
      </c>
      <c r="E55">
        <v>0</v>
      </c>
      <c r="F55">
        <v>0</v>
      </c>
    </row>
    <row r="56" spans="2:6" x14ac:dyDescent="0.2">
      <c r="B56" t="s">
        <v>719</v>
      </c>
      <c r="C56" t="s">
        <v>335</v>
      </c>
      <c r="D56" t="s">
        <v>336</v>
      </c>
      <c r="E56">
        <v>0</v>
      </c>
      <c r="F56">
        <v>924198.95</v>
      </c>
    </row>
    <row r="57" spans="2:6" x14ac:dyDescent="0.2">
      <c r="B57" t="s">
        <v>719</v>
      </c>
      <c r="C57" t="s">
        <v>337</v>
      </c>
      <c r="D57" t="s">
        <v>338</v>
      </c>
      <c r="E57">
        <v>0</v>
      </c>
      <c r="F57">
        <v>363437.92</v>
      </c>
    </row>
    <row r="58" spans="2:6" x14ac:dyDescent="0.2">
      <c r="B58" t="s">
        <v>719</v>
      </c>
      <c r="C58" t="s">
        <v>339</v>
      </c>
      <c r="D58" t="s">
        <v>340</v>
      </c>
      <c r="E58">
        <v>0</v>
      </c>
      <c r="F58">
        <v>0</v>
      </c>
    </row>
    <row r="59" spans="2:6" x14ac:dyDescent="0.2">
      <c r="B59" t="s">
        <v>719</v>
      </c>
      <c r="C59" t="s">
        <v>341</v>
      </c>
      <c r="D59" t="s">
        <v>342</v>
      </c>
      <c r="E59">
        <v>0</v>
      </c>
      <c r="F59">
        <v>0</v>
      </c>
    </row>
    <row r="60" spans="2:6" x14ac:dyDescent="0.2">
      <c r="B60" t="s">
        <v>719</v>
      </c>
      <c r="C60" t="s">
        <v>343</v>
      </c>
      <c r="D60" t="s">
        <v>344</v>
      </c>
      <c r="E60">
        <v>0</v>
      </c>
      <c r="F60">
        <v>0</v>
      </c>
    </row>
    <row r="61" spans="2:6" x14ac:dyDescent="0.2">
      <c r="B61" t="s">
        <v>719</v>
      </c>
      <c r="C61" t="s">
        <v>345</v>
      </c>
      <c r="D61" t="s">
        <v>346</v>
      </c>
      <c r="E61">
        <v>0</v>
      </c>
      <c r="F61">
        <v>0</v>
      </c>
    </row>
    <row r="62" spans="2:6" x14ac:dyDescent="0.2">
      <c r="B62" t="s">
        <v>719</v>
      </c>
      <c r="C62" t="s">
        <v>347</v>
      </c>
      <c r="D62" t="s">
        <v>348</v>
      </c>
      <c r="E62">
        <v>0</v>
      </c>
      <c r="F62">
        <v>0</v>
      </c>
    </row>
    <row r="63" spans="2:6" x14ac:dyDescent="0.2">
      <c r="B63" t="s">
        <v>719</v>
      </c>
      <c r="C63" t="s">
        <v>349</v>
      </c>
      <c r="D63" t="s">
        <v>350</v>
      </c>
      <c r="E63">
        <v>0</v>
      </c>
      <c r="F63">
        <v>0</v>
      </c>
    </row>
    <row r="64" spans="2:6" x14ac:dyDescent="0.2">
      <c r="B64" t="s">
        <v>719</v>
      </c>
      <c r="C64" t="s">
        <v>351</v>
      </c>
      <c r="D64" t="s">
        <v>352</v>
      </c>
      <c r="E64">
        <v>0</v>
      </c>
      <c r="F64">
        <v>0</v>
      </c>
    </row>
    <row r="65" spans="2:6" x14ac:dyDescent="0.2">
      <c r="B65" t="s">
        <v>719</v>
      </c>
      <c r="C65" t="s">
        <v>353</v>
      </c>
      <c r="D65" t="s">
        <v>354</v>
      </c>
      <c r="E65">
        <v>0</v>
      </c>
      <c r="F65">
        <v>0</v>
      </c>
    </row>
    <row r="66" spans="2:6" x14ac:dyDescent="0.2">
      <c r="B66" t="s">
        <v>719</v>
      </c>
      <c r="C66" t="s">
        <v>355</v>
      </c>
      <c r="D66" t="s">
        <v>356</v>
      </c>
      <c r="E66">
        <v>0</v>
      </c>
      <c r="F66">
        <v>0</v>
      </c>
    </row>
    <row r="67" spans="2:6" x14ac:dyDescent="0.2">
      <c r="B67" t="s">
        <v>719</v>
      </c>
      <c r="C67" t="s">
        <v>357</v>
      </c>
      <c r="D67" t="s">
        <v>358</v>
      </c>
      <c r="E67">
        <v>0</v>
      </c>
      <c r="F67">
        <v>0</v>
      </c>
    </row>
    <row r="68" spans="2:6" x14ac:dyDescent="0.2">
      <c r="B68" t="s">
        <v>719</v>
      </c>
      <c r="C68" t="s">
        <v>359</v>
      </c>
      <c r="D68" t="s">
        <v>360</v>
      </c>
      <c r="E68">
        <v>0</v>
      </c>
      <c r="F68">
        <v>0</v>
      </c>
    </row>
    <row r="69" spans="2:6" x14ac:dyDescent="0.2">
      <c r="B69" t="s">
        <v>719</v>
      </c>
      <c r="C69" t="s">
        <v>361</v>
      </c>
      <c r="D69" t="s">
        <v>362</v>
      </c>
      <c r="E69">
        <v>0</v>
      </c>
      <c r="F69">
        <v>0</v>
      </c>
    </row>
    <row r="70" spans="2:6" x14ac:dyDescent="0.2">
      <c r="B70" t="s">
        <v>719</v>
      </c>
      <c r="C70" t="s">
        <v>363</v>
      </c>
      <c r="D70" t="s">
        <v>364</v>
      </c>
      <c r="E70">
        <v>212112.55</v>
      </c>
      <c r="F70">
        <v>0</v>
      </c>
    </row>
    <row r="71" spans="2:6" x14ac:dyDescent="0.2">
      <c r="B71" t="s">
        <v>719</v>
      </c>
      <c r="C71" t="s">
        <v>365</v>
      </c>
      <c r="D71" t="s">
        <v>366</v>
      </c>
      <c r="E71">
        <v>0</v>
      </c>
      <c r="F71">
        <v>0</v>
      </c>
    </row>
    <row r="72" spans="2:6" x14ac:dyDescent="0.2">
      <c r="B72" t="s">
        <v>719</v>
      </c>
      <c r="C72" t="s">
        <v>367</v>
      </c>
      <c r="D72" t="s">
        <v>368</v>
      </c>
      <c r="E72">
        <v>0</v>
      </c>
      <c r="F72">
        <v>0</v>
      </c>
    </row>
    <row r="73" spans="2:6" x14ac:dyDescent="0.2">
      <c r="B73" t="s">
        <v>719</v>
      </c>
      <c r="C73" t="s">
        <v>369</v>
      </c>
      <c r="D73" t="s">
        <v>370</v>
      </c>
      <c r="E73">
        <v>0</v>
      </c>
      <c r="F73">
        <v>0</v>
      </c>
    </row>
    <row r="74" spans="2:6" x14ac:dyDescent="0.2">
      <c r="B74" t="s">
        <v>719</v>
      </c>
      <c r="C74" t="s">
        <v>371</v>
      </c>
      <c r="D74" t="s">
        <v>372</v>
      </c>
      <c r="E74">
        <v>0</v>
      </c>
      <c r="F74">
        <v>0</v>
      </c>
    </row>
    <row r="75" spans="2:6" x14ac:dyDescent="0.2">
      <c r="B75" t="s">
        <v>719</v>
      </c>
      <c r="C75" t="s">
        <v>373</v>
      </c>
      <c r="D75" t="s">
        <v>374</v>
      </c>
      <c r="E75">
        <v>0</v>
      </c>
      <c r="F75">
        <v>0</v>
      </c>
    </row>
    <row r="76" spans="2:6" x14ac:dyDescent="0.2">
      <c r="B76" t="s">
        <v>719</v>
      </c>
      <c r="C76" t="s">
        <v>375</v>
      </c>
      <c r="D76" t="s">
        <v>376</v>
      </c>
      <c r="E76">
        <v>7921922.8899999997</v>
      </c>
      <c r="F76">
        <v>0</v>
      </c>
    </row>
    <row r="77" spans="2:6" x14ac:dyDescent="0.2">
      <c r="B77" t="s">
        <v>719</v>
      </c>
      <c r="C77" t="s">
        <v>377</v>
      </c>
      <c r="D77" t="s">
        <v>378</v>
      </c>
      <c r="E77">
        <v>287000</v>
      </c>
      <c r="F77">
        <v>0</v>
      </c>
    </row>
    <row r="78" spans="2:6" x14ac:dyDescent="0.2">
      <c r="B78" t="s">
        <v>719</v>
      </c>
      <c r="C78" t="s">
        <v>379</v>
      </c>
      <c r="D78" t="s">
        <v>380</v>
      </c>
      <c r="E78">
        <v>1900870.69</v>
      </c>
      <c r="F78">
        <v>0</v>
      </c>
    </row>
    <row r="79" spans="2:6" x14ac:dyDescent="0.2">
      <c r="B79" t="s">
        <v>719</v>
      </c>
      <c r="C79" t="s">
        <v>381</v>
      </c>
      <c r="D79" t="s">
        <v>382</v>
      </c>
      <c r="E79">
        <v>0</v>
      </c>
      <c r="F79">
        <v>0</v>
      </c>
    </row>
    <row r="80" spans="2:6" x14ac:dyDescent="0.2">
      <c r="B80" t="s">
        <v>719</v>
      </c>
      <c r="C80" t="s">
        <v>383</v>
      </c>
      <c r="D80" t="s">
        <v>384</v>
      </c>
      <c r="E80">
        <v>0</v>
      </c>
      <c r="F80">
        <v>30768.73</v>
      </c>
    </row>
    <row r="81" spans="2:6" x14ac:dyDescent="0.2">
      <c r="B81" t="s">
        <v>719</v>
      </c>
      <c r="C81" t="s">
        <v>385</v>
      </c>
      <c r="D81" t="s">
        <v>386</v>
      </c>
      <c r="E81">
        <v>0</v>
      </c>
      <c r="F81">
        <v>0</v>
      </c>
    </row>
    <row r="82" spans="2:6" x14ac:dyDescent="0.2">
      <c r="B82" t="s">
        <v>719</v>
      </c>
      <c r="C82" t="s">
        <v>387</v>
      </c>
      <c r="D82" t="s">
        <v>388</v>
      </c>
      <c r="E82">
        <v>22687543.949999999</v>
      </c>
      <c r="F82">
        <v>0</v>
      </c>
    </row>
    <row r="83" spans="2:6" x14ac:dyDescent="0.2">
      <c r="B83" t="s">
        <v>719</v>
      </c>
      <c r="C83" t="s">
        <v>389</v>
      </c>
      <c r="D83" t="s">
        <v>390</v>
      </c>
      <c r="E83">
        <v>404801.19</v>
      </c>
      <c r="F83">
        <v>0</v>
      </c>
    </row>
    <row r="84" spans="2:6" x14ac:dyDescent="0.2">
      <c r="B84" t="s">
        <v>719</v>
      </c>
      <c r="C84" t="s">
        <v>391</v>
      </c>
      <c r="D84" t="s">
        <v>392</v>
      </c>
      <c r="E84">
        <v>6893468.7800000003</v>
      </c>
      <c r="F84">
        <v>0</v>
      </c>
    </row>
    <row r="85" spans="2:6" x14ac:dyDescent="0.2">
      <c r="B85" t="s">
        <v>719</v>
      </c>
      <c r="C85" t="s">
        <v>393</v>
      </c>
      <c r="D85" t="s">
        <v>394</v>
      </c>
      <c r="E85">
        <v>0</v>
      </c>
      <c r="F85">
        <v>0</v>
      </c>
    </row>
    <row r="86" spans="2:6" x14ac:dyDescent="0.2">
      <c r="B86" t="s">
        <v>719</v>
      </c>
      <c r="C86" t="s">
        <v>395</v>
      </c>
      <c r="D86" t="s">
        <v>396</v>
      </c>
      <c r="E86">
        <v>0</v>
      </c>
      <c r="F86">
        <v>89007.19</v>
      </c>
    </row>
    <row r="87" spans="2:6" x14ac:dyDescent="0.2">
      <c r="B87" t="s">
        <v>719</v>
      </c>
      <c r="C87" t="s">
        <v>397</v>
      </c>
      <c r="D87" t="s">
        <v>398</v>
      </c>
      <c r="E87">
        <v>0</v>
      </c>
      <c r="F87">
        <v>6285.55</v>
      </c>
    </row>
    <row r="88" spans="2:6" x14ac:dyDescent="0.2">
      <c r="B88" t="s">
        <v>719</v>
      </c>
      <c r="C88" t="s">
        <v>399</v>
      </c>
      <c r="D88" t="s">
        <v>400</v>
      </c>
      <c r="E88">
        <v>86045629.719999999</v>
      </c>
      <c r="F88">
        <v>0</v>
      </c>
    </row>
    <row r="89" spans="2:6" x14ac:dyDescent="0.2">
      <c r="B89" t="s">
        <v>719</v>
      </c>
      <c r="C89" t="s">
        <v>401</v>
      </c>
      <c r="D89" t="s">
        <v>402</v>
      </c>
      <c r="E89">
        <v>5384262.1100000003</v>
      </c>
      <c r="F89">
        <v>0</v>
      </c>
    </row>
    <row r="90" spans="2:6" x14ac:dyDescent="0.2">
      <c r="B90" t="s">
        <v>719</v>
      </c>
      <c r="C90" t="s">
        <v>403</v>
      </c>
      <c r="D90" t="s">
        <v>404</v>
      </c>
      <c r="E90">
        <v>14584860.890000001</v>
      </c>
      <c r="F90">
        <v>0</v>
      </c>
    </row>
    <row r="91" spans="2:6" x14ac:dyDescent="0.2">
      <c r="B91" t="s">
        <v>719</v>
      </c>
      <c r="C91" t="s">
        <v>405</v>
      </c>
      <c r="D91" t="s">
        <v>406</v>
      </c>
      <c r="E91">
        <v>0</v>
      </c>
      <c r="F91">
        <v>0</v>
      </c>
    </row>
    <row r="92" spans="2:6" x14ac:dyDescent="0.2">
      <c r="B92" t="s">
        <v>719</v>
      </c>
      <c r="C92" t="s">
        <v>407</v>
      </c>
      <c r="D92" t="s">
        <v>408</v>
      </c>
      <c r="E92">
        <v>0</v>
      </c>
      <c r="F92">
        <v>340919.65</v>
      </c>
    </row>
    <row r="93" spans="2:6" x14ac:dyDescent="0.2">
      <c r="B93" t="s">
        <v>719</v>
      </c>
      <c r="C93" t="s">
        <v>409</v>
      </c>
      <c r="D93" t="s">
        <v>410</v>
      </c>
      <c r="E93">
        <v>0</v>
      </c>
      <c r="F93">
        <v>1309412.52</v>
      </c>
    </row>
    <row r="94" spans="2:6" x14ac:dyDescent="0.2">
      <c r="B94" t="s">
        <v>719</v>
      </c>
      <c r="C94" t="s">
        <v>411</v>
      </c>
      <c r="D94" t="s">
        <v>412</v>
      </c>
      <c r="E94">
        <v>4430325.3499999996</v>
      </c>
      <c r="F94">
        <v>0</v>
      </c>
    </row>
    <row r="95" spans="2:6" x14ac:dyDescent="0.2">
      <c r="B95" t="s">
        <v>719</v>
      </c>
      <c r="C95" t="s">
        <v>413</v>
      </c>
      <c r="D95" t="s">
        <v>414</v>
      </c>
      <c r="E95">
        <v>4</v>
      </c>
      <c r="F95">
        <v>0</v>
      </c>
    </row>
    <row r="96" spans="2:6" x14ac:dyDescent="0.2">
      <c r="B96" t="s">
        <v>719</v>
      </c>
      <c r="C96" t="s">
        <v>415</v>
      </c>
      <c r="D96" t="s">
        <v>416</v>
      </c>
      <c r="E96">
        <v>0</v>
      </c>
      <c r="F96">
        <v>1</v>
      </c>
    </row>
    <row r="97" spans="2:6" x14ac:dyDescent="0.2">
      <c r="B97" t="s">
        <v>719</v>
      </c>
      <c r="C97" t="s">
        <v>417</v>
      </c>
      <c r="D97" t="s">
        <v>418</v>
      </c>
      <c r="E97">
        <v>0</v>
      </c>
      <c r="F97">
        <v>1</v>
      </c>
    </row>
    <row r="98" spans="2:6" x14ac:dyDescent="0.2">
      <c r="B98" t="s">
        <v>719</v>
      </c>
      <c r="C98" t="s">
        <v>419</v>
      </c>
      <c r="D98" t="s">
        <v>420</v>
      </c>
      <c r="E98">
        <v>6175421.1799999997</v>
      </c>
      <c r="F98">
        <v>0</v>
      </c>
    </row>
    <row r="99" spans="2:6" x14ac:dyDescent="0.2">
      <c r="B99" t="s">
        <v>719</v>
      </c>
      <c r="C99" t="s">
        <v>421</v>
      </c>
      <c r="D99" t="s">
        <v>422</v>
      </c>
      <c r="E99">
        <v>1300000</v>
      </c>
      <c r="F99">
        <v>0</v>
      </c>
    </row>
    <row r="100" spans="2:6" x14ac:dyDescent="0.2">
      <c r="B100" t="s">
        <v>719</v>
      </c>
      <c r="C100" t="s">
        <v>423</v>
      </c>
      <c r="D100" t="s">
        <v>424</v>
      </c>
      <c r="E100">
        <v>13</v>
      </c>
      <c r="F100">
        <v>0</v>
      </c>
    </row>
    <row r="101" spans="2:6" x14ac:dyDescent="0.2">
      <c r="B101" t="s">
        <v>719</v>
      </c>
      <c r="C101" t="s">
        <v>425</v>
      </c>
      <c r="D101" t="s">
        <v>426</v>
      </c>
      <c r="E101">
        <v>0</v>
      </c>
      <c r="F101">
        <v>1</v>
      </c>
    </row>
    <row r="102" spans="2:6" x14ac:dyDescent="0.2">
      <c r="B102" t="s">
        <v>719</v>
      </c>
      <c r="C102" t="s">
        <v>427</v>
      </c>
      <c r="D102" t="s">
        <v>428</v>
      </c>
      <c r="E102">
        <v>0</v>
      </c>
      <c r="F102">
        <v>8807876.5899999999</v>
      </c>
    </row>
    <row r="103" spans="2:6" x14ac:dyDescent="0.2">
      <c r="B103" t="s">
        <v>719</v>
      </c>
      <c r="C103" t="s">
        <v>429</v>
      </c>
      <c r="D103" t="s">
        <v>430</v>
      </c>
      <c r="E103">
        <v>27691491.789999999</v>
      </c>
      <c r="F103">
        <v>0</v>
      </c>
    </row>
    <row r="104" spans="2:6" x14ac:dyDescent="0.2">
      <c r="B104" t="s">
        <v>719</v>
      </c>
      <c r="C104" t="s">
        <v>431</v>
      </c>
      <c r="D104" t="s">
        <v>432</v>
      </c>
      <c r="E104">
        <v>3240000</v>
      </c>
      <c r="F104">
        <v>0</v>
      </c>
    </row>
    <row r="105" spans="2:6" x14ac:dyDescent="0.2">
      <c r="B105" t="s">
        <v>719</v>
      </c>
      <c r="C105" t="s">
        <v>433</v>
      </c>
      <c r="D105" t="s">
        <v>434</v>
      </c>
      <c r="E105">
        <v>0</v>
      </c>
      <c r="F105">
        <v>586294.56999999995</v>
      </c>
    </row>
    <row r="106" spans="2:6" x14ac:dyDescent="0.2">
      <c r="B106" t="s">
        <v>719</v>
      </c>
      <c r="C106" t="s">
        <v>435</v>
      </c>
      <c r="D106" t="s">
        <v>436</v>
      </c>
      <c r="E106">
        <v>0</v>
      </c>
      <c r="F106">
        <v>0</v>
      </c>
    </row>
    <row r="107" spans="2:6" x14ac:dyDescent="0.2">
      <c r="B107" t="s">
        <v>719</v>
      </c>
      <c r="C107" t="s">
        <v>437</v>
      </c>
      <c r="D107" t="s">
        <v>438</v>
      </c>
      <c r="E107">
        <v>98580.34</v>
      </c>
      <c r="F107">
        <v>0</v>
      </c>
    </row>
    <row r="108" spans="2:6" x14ac:dyDescent="0.2">
      <c r="B108" t="s">
        <v>719</v>
      </c>
      <c r="C108" t="s">
        <v>439</v>
      </c>
      <c r="D108" t="s">
        <v>440</v>
      </c>
      <c r="E108">
        <v>13725360.02</v>
      </c>
      <c r="F108">
        <v>0</v>
      </c>
    </row>
    <row r="109" spans="2:6" x14ac:dyDescent="0.2">
      <c r="B109" t="s">
        <v>719</v>
      </c>
      <c r="C109" t="s">
        <v>441</v>
      </c>
      <c r="D109" t="s">
        <v>442</v>
      </c>
      <c r="E109">
        <v>44341192.299999997</v>
      </c>
      <c r="F109">
        <v>0</v>
      </c>
    </row>
    <row r="110" spans="2:6" x14ac:dyDescent="0.2">
      <c r="B110" t="s">
        <v>719</v>
      </c>
      <c r="C110" t="s">
        <v>443</v>
      </c>
      <c r="D110" t="s">
        <v>444</v>
      </c>
      <c r="E110">
        <v>39724054.939999998</v>
      </c>
      <c r="F110">
        <v>0</v>
      </c>
    </row>
    <row r="111" spans="2:6" x14ac:dyDescent="0.2">
      <c r="B111" t="s">
        <v>719</v>
      </c>
      <c r="C111" t="s">
        <v>445</v>
      </c>
      <c r="D111" t="s">
        <v>446</v>
      </c>
      <c r="E111">
        <v>0</v>
      </c>
      <c r="F111">
        <v>0</v>
      </c>
    </row>
    <row r="112" spans="2:6" x14ac:dyDescent="0.2">
      <c r="B112" t="s">
        <v>719</v>
      </c>
      <c r="C112" t="s">
        <v>447</v>
      </c>
      <c r="D112" t="s">
        <v>448</v>
      </c>
      <c r="E112">
        <v>0</v>
      </c>
      <c r="F112">
        <v>0</v>
      </c>
    </row>
    <row r="113" spans="2:6" x14ac:dyDescent="0.2">
      <c r="B113" t="s">
        <v>719</v>
      </c>
      <c r="C113" t="s">
        <v>449</v>
      </c>
      <c r="D113" t="s">
        <v>450</v>
      </c>
      <c r="E113">
        <v>16983763.539999999</v>
      </c>
      <c r="F113">
        <v>0</v>
      </c>
    </row>
    <row r="114" spans="2:6" x14ac:dyDescent="0.2">
      <c r="B114" t="s">
        <v>719</v>
      </c>
      <c r="C114" t="s">
        <v>451</v>
      </c>
      <c r="D114" t="s">
        <v>452</v>
      </c>
      <c r="E114">
        <v>38387542.18</v>
      </c>
      <c r="F114">
        <v>0</v>
      </c>
    </row>
    <row r="115" spans="2:6" x14ac:dyDescent="0.2">
      <c r="B115" t="s">
        <v>719</v>
      </c>
      <c r="C115" t="s">
        <v>453</v>
      </c>
      <c r="D115" t="s">
        <v>454</v>
      </c>
      <c r="E115">
        <v>0</v>
      </c>
      <c r="F115">
        <v>0</v>
      </c>
    </row>
    <row r="116" spans="2:6" x14ac:dyDescent="0.2">
      <c r="B116" t="s">
        <v>719</v>
      </c>
      <c r="C116" t="s">
        <v>455</v>
      </c>
      <c r="D116" t="s">
        <v>456</v>
      </c>
      <c r="E116">
        <v>0</v>
      </c>
      <c r="F116">
        <v>13091644.77</v>
      </c>
    </row>
    <row r="117" spans="2:6" x14ac:dyDescent="0.2">
      <c r="B117" t="s">
        <v>719</v>
      </c>
      <c r="C117" t="s">
        <v>457</v>
      </c>
      <c r="D117" t="s">
        <v>458</v>
      </c>
      <c r="E117">
        <v>0</v>
      </c>
      <c r="F117">
        <v>28671613.870000001</v>
      </c>
    </row>
    <row r="118" spans="2:6" x14ac:dyDescent="0.2">
      <c r="B118" t="s">
        <v>719</v>
      </c>
      <c r="C118" t="s">
        <v>459</v>
      </c>
      <c r="D118" t="s">
        <v>460</v>
      </c>
      <c r="E118">
        <v>0</v>
      </c>
      <c r="F118">
        <v>0</v>
      </c>
    </row>
    <row r="119" spans="2:6" x14ac:dyDescent="0.2">
      <c r="B119" t="s">
        <v>719</v>
      </c>
      <c r="C119" t="s">
        <v>461</v>
      </c>
      <c r="D119" t="s">
        <v>462</v>
      </c>
      <c r="E119">
        <v>0</v>
      </c>
      <c r="F119">
        <v>0</v>
      </c>
    </row>
    <row r="120" spans="2:6" x14ac:dyDescent="0.2">
      <c r="B120" t="s">
        <v>719</v>
      </c>
      <c r="C120" t="s">
        <v>463</v>
      </c>
      <c r="D120" t="s">
        <v>464</v>
      </c>
      <c r="E120">
        <v>0</v>
      </c>
      <c r="F120">
        <v>11696775.24</v>
      </c>
    </row>
    <row r="121" spans="2:6" x14ac:dyDescent="0.2">
      <c r="B121" t="s">
        <v>719</v>
      </c>
      <c r="C121" t="s">
        <v>465</v>
      </c>
      <c r="D121" t="s">
        <v>466</v>
      </c>
      <c r="E121">
        <v>0</v>
      </c>
      <c r="F121">
        <v>14846117.310000001</v>
      </c>
    </row>
    <row r="122" spans="2:6" x14ac:dyDescent="0.2">
      <c r="B122" t="s">
        <v>719</v>
      </c>
      <c r="C122" t="s">
        <v>467</v>
      </c>
      <c r="D122" t="s">
        <v>468</v>
      </c>
      <c r="E122">
        <v>100346744.36</v>
      </c>
      <c r="F122">
        <v>0</v>
      </c>
    </row>
    <row r="123" spans="2:6" x14ac:dyDescent="0.2">
      <c r="B123" t="s">
        <v>719</v>
      </c>
      <c r="C123" t="s">
        <v>469</v>
      </c>
      <c r="D123" t="s">
        <v>470</v>
      </c>
      <c r="E123">
        <v>26595197.73</v>
      </c>
      <c r="F123">
        <v>0</v>
      </c>
    </row>
    <row r="124" spans="2:6" x14ac:dyDescent="0.2">
      <c r="B124" t="s">
        <v>719</v>
      </c>
      <c r="C124" t="s">
        <v>471</v>
      </c>
      <c r="D124" t="s">
        <v>472</v>
      </c>
      <c r="E124">
        <v>0</v>
      </c>
      <c r="F124">
        <v>0</v>
      </c>
    </row>
    <row r="125" spans="2:6" x14ac:dyDescent="0.2">
      <c r="B125" t="s">
        <v>719</v>
      </c>
      <c r="C125" t="s">
        <v>473</v>
      </c>
      <c r="D125" t="s">
        <v>474</v>
      </c>
      <c r="E125">
        <v>0</v>
      </c>
      <c r="F125">
        <v>9428686.1799999997</v>
      </c>
    </row>
    <row r="126" spans="2:6" x14ac:dyDescent="0.2">
      <c r="B126" t="s">
        <v>719</v>
      </c>
      <c r="C126" t="s">
        <v>475</v>
      </c>
      <c r="D126" t="s">
        <v>476</v>
      </c>
      <c r="E126">
        <v>0</v>
      </c>
      <c r="F126">
        <v>86352.11</v>
      </c>
    </row>
    <row r="127" spans="2:6" x14ac:dyDescent="0.2">
      <c r="B127" t="s">
        <v>719</v>
      </c>
      <c r="C127" t="s">
        <v>477</v>
      </c>
      <c r="D127" t="s">
        <v>478</v>
      </c>
      <c r="E127">
        <v>7561804.29</v>
      </c>
      <c r="F127">
        <v>0</v>
      </c>
    </row>
    <row r="128" spans="2:6" x14ac:dyDescent="0.2">
      <c r="B128" t="s">
        <v>719</v>
      </c>
      <c r="C128" t="s">
        <v>479</v>
      </c>
      <c r="D128" t="s">
        <v>480</v>
      </c>
      <c r="E128">
        <v>3178901.02</v>
      </c>
      <c r="F128">
        <v>0</v>
      </c>
    </row>
    <row r="129" spans="2:6" x14ac:dyDescent="0.2">
      <c r="B129" t="s">
        <v>719</v>
      </c>
      <c r="C129" t="s">
        <v>481</v>
      </c>
      <c r="D129" t="s">
        <v>482</v>
      </c>
      <c r="E129">
        <v>0</v>
      </c>
      <c r="F129">
        <v>0</v>
      </c>
    </row>
    <row r="130" spans="2:6" x14ac:dyDescent="0.2">
      <c r="B130" t="s">
        <v>719</v>
      </c>
      <c r="C130" t="s">
        <v>483</v>
      </c>
      <c r="D130" t="s">
        <v>484</v>
      </c>
      <c r="E130">
        <v>1292201.7999999998</v>
      </c>
      <c r="F130">
        <v>0</v>
      </c>
    </row>
    <row r="131" spans="2:6" x14ac:dyDescent="0.2">
      <c r="B131" t="s">
        <v>719</v>
      </c>
      <c r="C131" t="s">
        <v>485</v>
      </c>
      <c r="D131" t="s">
        <v>486</v>
      </c>
      <c r="E131">
        <v>1965887.57</v>
      </c>
      <c r="F131">
        <v>0</v>
      </c>
    </row>
    <row r="132" spans="2:6" x14ac:dyDescent="0.2">
      <c r="B132" t="s">
        <v>719</v>
      </c>
      <c r="C132" t="s">
        <v>487</v>
      </c>
      <c r="D132" t="s">
        <v>488</v>
      </c>
      <c r="E132">
        <v>0</v>
      </c>
      <c r="F132">
        <v>0</v>
      </c>
    </row>
    <row r="133" spans="2:6" x14ac:dyDescent="0.2">
      <c r="B133" t="s">
        <v>719</v>
      </c>
      <c r="C133" t="s">
        <v>489</v>
      </c>
      <c r="D133" t="s">
        <v>490</v>
      </c>
      <c r="E133">
        <v>635204.52</v>
      </c>
      <c r="F133">
        <v>0</v>
      </c>
    </row>
    <row r="134" spans="2:6" x14ac:dyDescent="0.2">
      <c r="B134" t="s">
        <v>719</v>
      </c>
      <c r="C134" t="s">
        <v>491</v>
      </c>
      <c r="D134" t="s">
        <v>492</v>
      </c>
      <c r="E134">
        <v>483017.35</v>
      </c>
      <c r="F134">
        <v>0</v>
      </c>
    </row>
    <row r="135" spans="2:6" x14ac:dyDescent="0.2">
      <c r="B135" t="s">
        <v>719</v>
      </c>
      <c r="C135" t="s">
        <v>493</v>
      </c>
      <c r="D135" t="s">
        <v>494</v>
      </c>
      <c r="E135">
        <v>0</v>
      </c>
      <c r="F135">
        <v>1791907.64</v>
      </c>
    </row>
    <row r="136" spans="2:6" x14ac:dyDescent="0.2">
      <c r="B136" t="s">
        <v>719</v>
      </c>
      <c r="C136" t="s">
        <v>495</v>
      </c>
      <c r="D136" t="s">
        <v>496</v>
      </c>
      <c r="E136">
        <v>4817895.8899999997</v>
      </c>
      <c r="F136">
        <v>0</v>
      </c>
    </row>
    <row r="137" spans="2:6" x14ac:dyDescent="0.2">
      <c r="B137" t="s">
        <v>719</v>
      </c>
      <c r="C137" t="s">
        <v>497</v>
      </c>
      <c r="D137" t="s">
        <v>498</v>
      </c>
      <c r="E137">
        <v>14053898.4</v>
      </c>
      <c r="F137">
        <v>0</v>
      </c>
    </row>
    <row r="138" spans="2:6" x14ac:dyDescent="0.2">
      <c r="B138" t="s">
        <v>719</v>
      </c>
      <c r="C138" t="s">
        <v>499</v>
      </c>
      <c r="D138" t="s">
        <v>500</v>
      </c>
      <c r="E138">
        <v>426783708.97000003</v>
      </c>
      <c r="F138">
        <v>0</v>
      </c>
    </row>
    <row r="139" spans="2:6" x14ac:dyDescent="0.2">
      <c r="B139" t="s">
        <v>719</v>
      </c>
      <c r="C139" t="s">
        <v>501</v>
      </c>
      <c r="D139" t="s">
        <v>502</v>
      </c>
      <c r="E139">
        <v>0</v>
      </c>
      <c r="F139">
        <v>47096050.530000001</v>
      </c>
    </row>
    <row r="140" spans="2:6" x14ac:dyDescent="0.2">
      <c r="B140" t="s">
        <v>719</v>
      </c>
      <c r="C140" t="s">
        <v>503</v>
      </c>
      <c r="D140" t="s">
        <v>504</v>
      </c>
      <c r="E140">
        <v>0</v>
      </c>
      <c r="F140">
        <v>644996.67000000004</v>
      </c>
    </row>
    <row r="141" spans="2:6" x14ac:dyDescent="0.2">
      <c r="B141" t="s">
        <v>719</v>
      </c>
      <c r="C141" t="s">
        <v>505</v>
      </c>
      <c r="D141" t="s">
        <v>506</v>
      </c>
      <c r="E141">
        <v>0</v>
      </c>
      <c r="F141">
        <v>667298049.28999996</v>
      </c>
    </row>
    <row r="142" spans="2:6" x14ac:dyDescent="0.2">
      <c r="B142" t="s">
        <v>719</v>
      </c>
      <c r="C142" t="s">
        <v>507</v>
      </c>
      <c r="D142" t="s">
        <v>508</v>
      </c>
      <c r="E142">
        <v>0</v>
      </c>
      <c r="F142">
        <v>8992825.0199999996</v>
      </c>
    </row>
    <row r="143" spans="2:6" x14ac:dyDescent="0.2">
      <c r="B143" t="s">
        <v>719</v>
      </c>
      <c r="C143" t="s">
        <v>509</v>
      </c>
      <c r="D143" t="s">
        <v>510</v>
      </c>
      <c r="E143">
        <v>0</v>
      </c>
      <c r="F143">
        <v>92676.02</v>
      </c>
    </row>
    <row r="144" spans="2:6" x14ac:dyDescent="0.2">
      <c r="B144" t="s">
        <v>719</v>
      </c>
      <c r="C144" t="s">
        <v>511</v>
      </c>
      <c r="D144" t="s">
        <v>512</v>
      </c>
      <c r="E144">
        <v>0</v>
      </c>
      <c r="F144">
        <v>0</v>
      </c>
    </row>
    <row r="145" spans="2:6" x14ac:dyDescent="0.2">
      <c r="B145" t="s">
        <v>719</v>
      </c>
      <c r="C145" t="s">
        <v>513</v>
      </c>
      <c r="D145" t="s">
        <v>514</v>
      </c>
      <c r="E145">
        <v>0</v>
      </c>
      <c r="F145">
        <v>355372704.80000001</v>
      </c>
    </row>
    <row r="146" spans="2:6" x14ac:dyDescent="0.2">
      <c r="B146" t="s">
        <v>719</v>
      </c>
      <c r="C146" t="s">
        <v>515</v>
      </c>
      <c r="D146" t="s">
        <v>516</v>
      </c>
      <c r="E146">
        <v>0</v>
      </c>
      <c r="F146">
        <v>2169602.2400000002</v>
      </c>
    </row>
    <row r="147" spans="2:6" x14ac:dyDescent="0.2">
      <c r="B147" t="s">
        <v>719</v>
      </c>
      <c r="C147" t="s">
        <v>517</v>
      </c>
      <c r="D147" t="s">
        <v>518</v>
      </c>
      <c r="E147">
        <v>0</v>
      </c>
      <c r="F147">
        <v>700000</v>
      </c>
    </row>
    <row r="148" spans="2:6" x14ac:dyDescent="0.2">
      <c r="B148" t="s">
        <v>719</v>
      </c>
      <c r="C148" t="s">
        <v>519</v>
      </c>
      <c r="D148" t="s">
        <v>520</v>
      </c>
      <c r="E148">
        <v>0</v>
      </c>
      <c r="F148">
        <v>16618.18</v>
      </c>
    </row>
    <row r="149" spans="2:6" x14ac:dyDescent="0.2">
      <c r="B149" t="s">
        <v>719</v>
      </c>
      <c r="C149" t="s">
        <v>521</v>
      </c>
      <c r="D149" t="s">
        <v>522</v>
      </c>
      <c r="E149">
        <v>0</v>
      </c>
      <c r="F149">
        <v>4731870.71</v>
      </c>
    </row>
    <row r="150" spans="2:6" x14ac:dyDescent="0.2">
      <c r="B150" t="s">
        <v>719</v>
      </c>
      <c r="C150" t="s">
        <v>523</v>
      </c>
      <c r="D150" t="s">
        <v>524</v>
      </c>
      <c r="E150">
        <v>0</v>
      </c>
      <c r="F150">
        <v>4675631.49</v>
      </c>
    </row>
    <row r="151" spans="2:6" x14ac:dyDescent="0.2">
      <c r="B151" t="s">
        <v>719</v>
      </c>
      <c r="C151" t="s">
        <v>525</v>
      </c>
      <c r="D151" t="s">
        <v>526</v>
      </c>
      <c r="E151">
        <v>0</v>
      </c>
      <c r="F151">
        <v>196087.01</v>
      </c>
    </row>
    <row r="152" spans="2:6" x14ac:dyDescent="0.2">
      <c r="B152" t="s">
        <v>719</v>
      </c>
      <c r="C152" t="s">
        <v>527</v>
      </c>
      <c r="D152" t="s">
        <v>528</v>
      </c>
      <c r="E152">
        <v>0</v>
      </c>
      <c r="F152">
        <v>0</v>
      </c>
    </row>
    <row r="153" spans="2:6" x14ac:dyDescent="0.2">
      <c r="B153" t="s">
        <v>719</v>
      </c>
      <c r="C153" t="s">
        <v>529</v>
      </c>
      <c r="D153" t="s">
        <v>176</v>
      </c>
      <c r="E153">
        <v>0</v>
      </c>
      <c r="F153">
        <v>16079288.27</v>
      </c>
    </row>
    <row r="154" spans="2:6" x14ac:dyDescent="0.2">
      <c r="B154" t="s">
        <v>719</v>
      </c>
      <c r="C154" t="s">
        <v>530</v>
      </c>
      <c r="D154" t="s">
        <v>531</v>
      </c>
      <c r="E154">
        <v>0</v>
      </c>
      <c r="F154">
        <v>285279.21999999997</v>
      </c>
    </row>
    <row r="155" spans="2:6" x14ac:dyDescent="0.2">
      <c r="B155" t="s">
        <v>719</v>
      </c>
      <c r="C155" t="s">
        <v>532</v>
      </c>
      <c r="D155" t="s">
        <v>533</v>
      </c>
      <c r="E155">
        <v>0</v>
      </c>
      <c r="F155">
        <v>741457.5</v>
      </c>
    </row>
    <row r="156" spans="2:6" x14ac:dyDescent="0.2">
      <c r="B156" t="s">
        <v>719</v>
      </c>
      <c r="C156" t="s">
        <v>534</v>
      </c>
      <c r="D156" t="s">
        <v>535</v>
      </c>
      <c r="E156">
        <v>0</v>
      </c>
      <c r="F156">
        <v>0</v>
      </c>
    </row>
    <row r="157" spans="2:6" x14ac:dyDescent="0.2">
      <c r="B157" t="s">
        <v>719</v>
      </c>
      <c r="C157" t="s">
        <v>536</v>
      </c>
      <c r="D157" t="s">
        <v>537</v>
      </c>
      <c r="E157">
        <v>0</v>
      </c>
      <c r="F157">
        <v>432637.22</v>
      </c>
    </row>
    <row r="158" spans="2:6" x14ac:dyDescent="0.2">
      <c r="B158" t="s">
        <v>719</v>
      </c>
      <c r="C158" t="s">
        <v>538</v>
      </c>
      <c r="D158" t="s">
        <v>539</v>
      </c>
      <c r="E158">
        <v>0</v>
      </c>
      <c r="F158">
        <v>7887023.2199999997</v>
      </c>
    </row>
    <row r="159" spans="2:6" x14ac:dyDescent="0.2">
      <c r="B159" t="s">
        <v>719</v>
      </c>
      <c r="C159" t="s">
        <v>540</v>
      </c>
      <c r="D159" t="s">
        <v>541</v>
      </c>
      <c r="E159">
        <v>0</v>
      </c>
      <c r="F159">
        <v>2273414.2599999998</v>
      </c>
    </row>
    <row r="160" spans="2:6" x14ac:dyDescent="0.2">
      <c r="B160" t="s">
        <v>719</v>
      </c>
      <c r="C160" t="s">
        <v>542</v>
      </c>
      <c r="D160" t="s">
        <v>543</v>
      </c>
      <c r="E160">
        <v>0</v>
      </c>
      <c r="F160">
        <v>426783708.97000003</v>
      </c>
    </row>
    <row r="161" spans="2:6" x14ac:dyDescent="0.2">
      <c r="B161" t="s">
        <v>719</v>
      </c>
      <c r="C161" t="s">
        <v>544</v>
      </c>
      <c r="D161" t="s">
        <v>545</v>
      </c>
      <c r="E161">
        <v>0</v>
      </c>
      <c r="F161">
        <v>149171150</v>
      </c>
    </row>
    <row r="162" spans="2:6" x14ac:dyDescent="0.2">
      <c r="B162" t="s">
        <v>719</v>
      </c>
      <c r="C162" t="s">
        <v>546</v>
      </c>
      <c r="D162" t="s">
        <v>547</v>
      </c>
      <c r="E162">
        <v>0</v>
      </c>
      <c r="F162">
        <v>38684273.789999999</v>
      </c>
    </row>
    <row r="163" spans="2:6" x14ac:dyDescent="0.2">
      <c r="B163" t="s">
        <v>719</v>
      </c>
      <c r="C163" t="s">
        <v>548</v>
      </c>
      <c r="D163" t="s">
        <v>549</v>
      </c>
      <c r="E163">
        <v>0</v>
      </c>
      <c r="F163">
        <v>0</v>
      </c>
    </row>
    <row r="164" spans="2:6" x14ac:dyDescent="0.2">
      <c r="B164" t="s">
        <v>719</v>
      </c>
      <c r="C164" t="s">
        <v>550</v>
      </c>
      <c r="D164" t="s">
        <v>551</v>
      </c>
      <c r="E164">
        <v>0</v>
      </c>
      <c r="F164">
        <v>495720.39</v>
      </c>
    </row>
    <row r="165" spans="2:6" x14ac:dyDescent="0.2">
      <c r="B165" t="s">
        <v>719</v>
      </c>
      <c r="C165" t="s">
        <v>552</v>
      </c>
      <c r="D165" t="s">
        <v>553</v>
      </c>
      <c r="E165">
        <v>0</v>
      </c>
      <c r="F165">
        <v>0</v>
      </c>
    </row>
    <row r="166" spans="2:6" x14ac:dyDescent="0.2">
      <c r="B166" t="s">
        <v>719</v>
      </c>
      <c r="C166" t="s">
        <v>554</v>
      </c>
      <c r="D166" t="s">
        <v>555</v>
      </c>
      <c r="E166">
        <v>0</v>
      </c>
      <c r="F166">
        <v>1970179.05</v>
      </c>
    </row>
    <row r="167" spans="2:6" x14ac:dyDescent="0.2">
      <c r="B167" t="s">
        <v>719</v>
      </c>
      <c r="C167" t="s">
        <v>556</v>
      </c>
      <c r="D167" t="s">
        <v>557</v>
      </c>
      <c r="E167">
        <v>0</v>
      </c>
      <c r="F167">
        <v>38071799.239999995</v>
      </c>
    </row>
    <row r="168" spans="2:6" x14ac:dyDescent="0.2">
      <c r="B168" t="s">
        <v>719</v>
      </c>
      <c r="C168" t="s">
        <v>558</v>
      </c>
      <c r="D168" t="s">
        <v>559</v>
      </c>
      <c r="E168">
        <v>0</v>
      </c>
      <c r="F168">
        <v>682211.03</v>
      </c>
    </row>
    <row r="169" spans="2:6" x14ac:dyDescent="0.2">
      <c r="B169" t="s">
        <v>719</v>
      </c>
      <c r="C169" t="s">
        <v>560</v>
      </c>
      <c r="D169" t="s">
        <v>561</v>
      </c>
      <c r="E169">
        <v>0</v>
      </c>
      <c r="F169">
        <v>294770.53999999998</v>
      </c>
    </row>
    <row r="170" spans="2:6" x14ac:dyDescent="0.2">
      <c r="B170" t="s">
        <v>719</v>
      </c>
      <c r="C170" t="s">
        <v>562</v>
      </c>
      <c r="D170" t="s">
        <v>563</v>
      </c>
      <c r="E170">
        <v>0</v>
      </c>
      <c r="F170">
        <v>14422315.57</v>
      </c>
    </row>
    <row r="171" spans="2:6" x14ac:dyDescent="0.2">
      <c r="B171" t="s">
        <v>719</v>
      </c>
      <c r="C171" t="s">
        <v>564</v>
      </c>
      <c r="D171" t="s">
        <v>565</v>
      </c>
      <c r="E171">
        <v>0</v>
      </c>
      <c r="F171">
        <v>2141985.4700000002</v>
      </c>
    </row>
    <row r="172" spans="2:6" x14ac:dyDescent="0.2">
      <c r="B172" t="s">
        <v>719</v>
      </c>
      <c r="C172" t="s">
        <v>566</v>
      </c>
      <c r="D172" t="s">
        <v>567</v>
      </c>
      <c r="E172">
        <v>0</v>
      </c>
      <c r="F172">
        <v>1450068.35</v>
      </c>
    </row>
    <row r="173" spans="2:6" x14ac:dyDescent="0.2">
      <c r="B173" t="s">
        <v>719</v>
      </c>
      <c r="C173" t="s">
        <v>568</v>
      </c>
      <c r="D173" t="s">
        <v>569</v>
      </c>
      <c r="E173">
        <v>0</v>
      </c>
      <c r="F173">
        <v>3666677.78</v>
      </c>
    </row>
    <row r="174" spans="2:6" x14ac:dyDescent="0.2">
      <c r="B174" t="s">
        <v>719</v>
      </c>
      <c r="C174" t="s">
        <v>570</v>
      </c>
      <c r="D174" t="s">
        <v>571</v>
      </c>
      <c r="E174">
        <v>0</v>
      </c>
      <c r="F174">
        <v>0</v>
      </c>
    </row>
    <row r="175" spans="2:6" x14ac:dyDescent="0.2">
      <c r="B175" t="s">
        <v>719</v>
      </c>
      <c r="C175" t="s">
        <v>572</v>
      </c>
      <c r="D175" t="s">
        <v>573</v>
      </c>
      <c r="E175">
        <v>0</v>
      </c>
      <c r="F175">
        <v>550134.03</v>
      </c>
    </row>
    <row r="176" spans="2:6" x14ac:dyDescent="0.2">
      <c r="B176" t="s">
        <v>719</v>
      </c>
      <c r="C176" t="s">
        <v>574</v>
      </c>
      <c r="D176" t="s">
        <v>575</v>
      </c>
      <c r="E176">
        <v>0</v>
      </c>
      <c r="F176">
        <v>19951724.260000002</v>
      </c>
    </row>
    <row r="177" spans="2:6" x14ac:dyDescent="0.2">
      <c r="B177" t="s">
        <v>719</v>
      </c>
      <c r="C177" t="s">
        <v>576</v>
      </c>
      <c r="D177" t="s">
        <v>577</v>
      </c>
      <c r="E177">
        <v>0</v>
      </c>
      <c r="F177">
        <v>1203603.28</v>
      </c>
    </row>
    <row r="178" spans="2:6" x14ac:dyDescent="0.2">
      <c r="B178" t="s">
        <v>719</v>
      </c>
      <c r="C178" t="s">
        <v>578</v>
      </c>
      <c r="D178" t="s">
        <v>579</v>
      </c>
      <c r="E178">
        <v>0</v>
      </c>
      <c r="F178">
        <v>1155876.72</v>
      </c>
    </row>
    <row r="179" spans="2:6" x14ac:dyDescent="0.2">
      <c r="B179" t="s">
        <v>719</v>
      </c>
      <c r="C179" t="s">
        <v>580</v>
      </c>
      <c r="D179" t="s">
        <v>581</v>
      </c>
      <c r="E179">
        <v>0</v>
      </c>
      <c r="F179">
        <v>12362842.529999999</v>
      </c>
    </row>
    <row r="180" spans="2:6" x14ac:dyDescent="0.2">
      <c r="B180" t="s">
        <v>719</v>
      </c>
      <c r="C180" t="s">
        <v>582</v>
      </c>
      <c r="D180" t="s">
        <v>583</v>
      </c>
      <c r="E180">
        <v>0</v>
      </c>
      <c r="F180">
        <v>39812.5</v>
      </c>
    </row>
    <row r="181" spans="2:6" x14ac:dyDescent="0.2">
      <c r="B181" t="s">
        <v>719</v>
      </c>
      <c r="C181" t="s">
        <v>584</v>
      </c>
      <c r="D181" t="s">
        <v>585</v>
      </c>
      <c r="E181">
        <v>0</v>
      </c>
      <c r="F181">
        <v>1359661.57</v>
      </c>
    </row>
    <row r="182" spans="2:6" x14ac:dyDescent="0.2">
      <c r="B182" t="s">
        <v>719</v>
      </c>
      <c r="C182" t="s">
        <v>586</v>
      </c>
      <c r="D182" t="s">
        <v>587</v>
      </c>
      <c r="E182">
        <v>0</v>
      </c>
      <c r="F182">
        <v>0</v>
      </c>
    </row>
    <row r="183" spans="2:6" x14ac:dyDescent="0.2">
      <c r="B183" t="s">
        <v>719</v>
      </c>
      <c r="C183" t="s">
        <v>588</v>
      </c>
      <c r="D183" t="s">
        <v>589</v>
      </c>
      <c r="E183">
        <v>0</v>
      </c>
      <c r="F183">
        <v>0</v>
      </c>
    </row>
    <row r="184" spans="2:6" x14ac:dyDescent="0.2">
      <c r="B184" t="s">
        <v>719</v>
      </c>
      <c r="C184" t="s">
        <v>590</v>
      </c>
      <c r="D184" t="s">
        <v>591</v>
      </c>
      <c r="E184">
        <v>0</v>
      </c>
      <c r="F184">
        <v>0</v>
      </c>
    </row>
    <row r="185" spans="2:6" x14ac:dyDescent="0.2">
      <c r="B185" t="s">
        <v>719</v>
      </c>
      <c r="C185" t="s">
        <v>592</v>
      </c>
      <c r="D185" t="s">
        <v>593</v>
      </c>
      <c r="E185">
        <v>0</v>
      </c>
      <c r="F185">
        <v>710439.35</v>
      </c>
    </row>
    <row r="186" spans="2:6" x14ac:dyDescent="0.2">
      <c r="B186" t="s">
        <v>719</v>
      </c>
      <c r="C186" t="s">
        <v>594</v>
      </c>
      <c r="D186" t="s">
        <v>595</v>
      </c>
      <c r="E186">
        <v>0</v>
      </c>
      <c r="F186">
        <v>0</v>
      </c>
    </row>
    <row r="187" spans="2:6" x14ac:dyDescent="0.2">
      <c r="B187" t="s">
        <v>719</v>
      </c>
      <c r="C187" t="s">
        <v>596</v>
      </c>
      <c r="D187" t="s">
        <v>597</v>
      </c>
      <c r="E187">
        <v>0</v>
      </c>
      <c r="F187">
        <v>0</v>
      </c>
    </row>
    <row r="188" spans="2:6" x14ac:dyDescent="0.2">
      <c r="B188" t="s">
        <v>719</v>
      </c>
      <c r="C188" t="s">
        <v>598</v>
      </c>
      <c r="D188" t="s">
        <v>599</v>
      </c>
      <c r="E188">
        <v>0</v>
      </c>
      <c r="F188">
        <v>5036262.1100000003</v>
      </c>
    </row>
    <row r="189" spans="2:6" x14ac:dyDescent="0.2">
      <c r="B189" t="s">
        <v>719</v>
      </c>
      <c r="C189" t="s">
        <v>600</v>
      </c>
      <c r="D189" t="s">
        <v>601</v>
      </c>
      <c r="E189">
        <v>0</v>
      </c>
      <c r="F189">
        <v>422157.33</v>
      </c>
    </row>
    <row r="190" spans="2:6" x14ac:dyDescent="0.2">
      <c r="B190" t="s">
        <v>719</v>
      </c>
      <c r="C190" t="s">
        <v>602</v>
      </c>
      <c r="D190" t="s">
        <v>603</v>
      </c>
      <c r="E190">
        <v>0</v>
      </c>
      <c r="F190">
        <v>107966.73</v>
      </c>
    </row>
    <row r="191" spans="2:6" x14ac:dyDescent="0.2">
      <c r="B191" t="s">
        <v>719</v>
      </c>
      <c r="C191" t="s">
        <v>604</v>
      </c>
      <c r="D191" t="s">
        <v>605</v>
      </c>
      <c r="E191">
        <v>0</v>
      </c>
      <c r="F191">
        <v>0</v>
      </c>
    </row>
    <row r="192" spans="2:6" x14ac:dyDescent="0.2">
      <c r="B192" t="s">
        <v>719</v>
      </c>
      <c r="C192" t="s">
        <v>606</v>
      </c>
      <c r="D192" t="s">
        <v>607</v>
      </c>
      <c r="E192">
        <v>0</v>
      </c>
      <c r="F192">
        <v>0</v>
      </c>
    </row>
    <row r="193" spans="2:6" x14ac:dyDescent="0.2">
      <c r="B193" t="s">
        <v>719</v>
      </c>
      <c r="C193" t="s">
        <v>608</v>
      </c>
      <c r="D193" t="s">
        <v>609</v>
      </c>
      <c r="E193">
        <v>0</v>
      </c>
      <c r="F193">
        <v>0</v>
      </c>
    </row>
    <row r="194" spans="2:6" x14ac:dyDescent="0.2">
      <c r="B194" t="s">
        <v>719</v>
      </c>
      <c r="C194" t="s">
        <v>610</v>
      </c>
      <c r="D194" t="s">
        <v>611</v>
      </c>
      <c r="E194">
        <v>0</v>
      </c>
      <c r="F194">
        <v>0</v>
      </c>
    </row>
    <row r="195" spans="2:6" x14ac:dyDescent="0.2">
      <c r="B195" t="s">
        <v>719</v>
      </c>
      <c r="C195" t="s">
        <v>612</v>
      </c>
      <c r="D195" t="s">
        <v>613</v>
      </c>
      <c r="E195">
        <v>0</v>
      </c>
      <c r="F195">
        <v>150334.68</v>
      </c>
    </row>
    <row r="196" spans="2:6" x14ac:dyDescent="0.2">
      <c r="B196" t="s">
        <v>719</v>
      </c>
      <c r="C196" t="s">
        <v>614</v>
      </c>
      <c r="D196" t="s">
        <v>615</v>
      </c>
      <c r="E196">
        <v>0</v>
      </c>
      <c r="F196">
        <v>2268.75</v>
      </c>
    </row>
    <row r="197" spans="2:6" x14ac:dyDescent="0.2">
      <c r="B197" t="s">
        <v>719</v>
      </c>
      <c r="C197" t="s">
        <v>616</v>
      </c>
      <c r="D197" t="s">
        <v>617</v>
      </c>
      <c r="E197">
        <v>0</v>
      </c>
      <c r="F197">
        <v>879.57</v>
      </c>
    </row>
    <row r="198" spans="2:6" x14ac:dyDescent="0.2">
      <c r="B198" t="s">
        <v>719</v>
      </c>
      <c r="C198" t="s">
        <v>618</v>
      </c>
      <c r="D198" t="s">
        <v>619</v>
      </c>
      <c r="E198">
        <v>0</v>
      </c>
      <c r="F198">
        <v>6110328.1399999997</v>
      </c>
    </row>
    <row r="199" spans="2:6" x14ac:dyDescent="0.2">
      <c r="B199" t="s">
        <v>719</v>
      </c>
      <c r="C199" t="s">
        <v>620</v>
      </c>
      <c r="D199" t="s">
        <v>621</v>
      </c>
      <c r="E199">
        <v>0</v>
      </c>
      <c r="F199">
        <v>470779.74</v>
      </c>
    </row>
    <row r="200" spans="2:6" x14ac:dyDescent="0.2">
      <c r="B200" t="s">
        <v>719</v>
      </c>
      <c r="C200" t="s">
        <v>622</v>
      </c>
      <c r="D200" t="s">
        <v>623</v>
      </c>
      <c r="E200">
        <v>0</v>
      </c>
      <c r="F200">
        <v>543155.35</v>
      </c>
    </row>
    <row r="201" spans="2:6" x14ac:dyDescent="0.2">
      <c r="B201" t="s">
        <v>719</v>
      </c>
      <c r="C201" t="s">
        <v>624</v>
      </c>
      <c r="D201" t="s">
        <v>625</v>
      </c>
      <c r="E201">
        <v>0</v>
      </c>
      <c r="F201">
        <v>13439389.560000001</v>
      </c>
    </row>
    <row r="202" spans="2:6" x14ac:dyDescent="0.2">
      <c r="B202" t="s">
        <v>719</v>
      </c>
      <c r="C202" t="s">
        <v>626</v>
      </c>
      <c r="D202" t="s">
        <v>627</v>
      </c>
      <c r="E202">
        <v>0</v>
      </c>
      <c r="F202">
        <v>1772533.79</v>
      </c>
    </row>
    <row r="203" spans="2:6" x14ac:dyDescent="0.2">
      <c r="B203" t="s">
        <v>719</v>
      </c>
      <c r="C203" t="s">
        <v>628</v>
      </c>
      <c r="D203" t="s">
        <v>629</v>
      </c>
      <c r="E203">
        <v>0</v>
      </c>
      <c r="F203">
        <v>766569.56</v>
      </c>
    </row>
    <row r="204" spans="2:6" x14ac:dyDescent="0.2">
      <c r="B204" t="s">
        <v>719</v>
      </c>
      <c r="C204" t="s">
        <v>630</v>
      </c>
      <c r="D204" t="s">
        <v>631</v>
      </c>
      <c r="E204">
        <v>0</v>
      </c>
      <c r="F204">
        <v>0</v>
      </c>
    </row>
    <row r="205" spans="2:6" x14ac:dyDescent="0.2">
      <c r="B205" t="s">
        <v>719</v>
      </c>
      <c r="C205" t="s">
        <v>632</v>
      </c>
      <c r="D205" t="s">
        <v>633</v>
      </c>
      <c r="E205">
        <v>0</v>
      </c>
      <c r="F205">
        <v>0</v>
      </c>
    </row>
    <row r="206" spans="2:6" x14ac:dyDescent="0.2">
      <c r="B206" t="s">
        <v>719</v>
      </c>
      <c r="C206" t="s">
        <v>634</v>
      </c>
      <c r="D206" t="s">
        <v>635</v>
      </c>
      <c r="E206">
        <v>0</v>
      </c>
      <c r="F206">
        <v>0</v>
      </c>
    </row>
    <row r="207" spans="2:6" x14ac:dyDescent="0.2">
      <c r="B207" t="s">
        <v>719</v>
      </c>
      <c r="C207" t="s">
        <v>636</v>
      </c>
      <c r="D207" t="s">
        <v>637</v>
      </c>
      <c r="E207">
        <v>0</v>
      </c>
      <c r="F207">
        <v>0</v>
      </c>
    </row>
    <row r="208" spans="2:6" x14ac:dyDescent="0.2">
      <c r="B208" t="s">
        <v>719</v>
      </c>
      <c r="C208" t="s">
        <v>638</v>
      </c>
      <c r="D208" t="s">
        <v>639</v>
      </c>
      <c r="E208">
        <v>0</v>
      </c>
      <c r="F208">
        <v>0</v>
      </c>
    </row>
    <row r="209" spans="2:6" x14ac:dyDescent="0.2">
      <c r="B209" t="s">
        <v>719</v>
      </c>
      <c r="C209" t="s">
        <v>640</v>
      </c>
      <c r="D209" t="s">
        <v>641</v>
      </c>
      <c r="E209">
        <v>0</v>
      </c>
      <c r="F209">
        <v>387653.38</v>
      </c>
    </row>
    <row r="210" spans="2:6" x14ac:dyDescent="0.2">
      <c r="B210" t="s">
        <v>719</v>
      </c>
      <c r="C210" t="s">
        <v>642</v>
      </c>
      <c r="D210" t="s">
        <v>643</v>
      </c>
      <c r="E210">
        <v>0</v>
      </c>
      <c r="F210">
        <v>0</v>
      </c>
    </row>
    <row r="211" spans="2:6" x14ac:dyDescent="0.2">
      <c r="B211" t="s">
        <v>719</v>
      </c>
      <c r="C211" t="s">
        <v>644</v>
      </c>
      <c r="D211" t="s">
        <v>645</v>
      </c>
      <c r="E211">
        <v>0</v>
      </c>
      <c r="F211">
        <v>0</v>
      </c>
    </row>
    <row r="212" spans="2:6" x14ac:dyDescent="0.2">
      <c r="B212" t="s">
        <v>719</v>
      </c>
      <c r="C212" t="s">
        <v>646</v>
      </c>
      <c r="D212" t="s">
        <v>647</v>
      </c>
      <c r="E212">
        <v>0</v>
      </c>
      <c r="F212">
        <v>696116.3</v>
      </c>
    </row>
    <row r="213" spans="2:6" x14ac:dyDescent="0.2">
      <c r="B213" t="s">
        <v>719</v>
      </c>
      <c r="C213" t="s">
        <v>648</v>
      </c>
      <c r="D213" t="s">
        <v>649</v>
      </c>
      <c r="E213">
        <v>0</v>
      </c>
      <c r="F213">
        <v>2063493.89</v>
      </c>
    </row>
    <row r="214" spans="2:6" x14ac:dyDescent="0.2">
      <c r="B214" t="s">
        <v>719</v>
      </c>
      <c r="C214" t="s">
        <v>650</v>
      </c>
      <c r="D214" t="s">
        <v>651</v>
      </c>
      <c r="E214">
        <v>0</v>
      </c>
      <c r="F214">
        <v>35642519.950000003</v>
      </c>
    </row>
    <row r="215" spans="2:6" x14ac:dyDescent="0.2">
      <c r="B215" t="s">
        <v>719</v>
      </c>
      <c r="C215" t="s">
        <v>652</v>
      </c>
      <c r="D215" t="s">
        <v>653</v>
      </c>
      <c r="E215">
        <v>0</v>
      </c>
      <c r="F215">
        <v>0</v>
      </c>
    </row>
    <row r="216" spans="2:6" x14ac:dyDescent="0.2">
      <c r="B216" t="s">
        <v>719</v>
      </c>
      <c r="C216" t="s">
        <v>654</v>
      </c>
      <c r="D216" t="s">
        <v>655</v>
      </c>
      <c r="E216">
        <v>0</v>
      </c>
      <c r="F216">
        <v>19784.810000000001</v>
      </c>
    </row>
    <row r="217" spans="2:6" x14ac:dyDescent="0.2">
      <c r="B217" t="s">
        <v>719</v>
      </c>
      <c r="C217" t="s">
        <v>656</v>
      </c>
      <c r="D217" t="s">
        <v>657</v>
      </c>
      <c r="E217">
        <v>0</v>
      </c>
      <c r="F217">
        <v>26677523.350000001</v>
      </c>
    </row>
    <row r="218" spans="2:6" x14ac:dyDescent="0.2">
      <c r="B218" t="s">
        <v>719</v>
      </c>
      <c r="C218" t="s">
        <v>658</v>
      </c>
      <c r="D218" t="s">
        <v>659</v>
      </c>
      <c r="E218">
        <v>0</v>
      </c>
      <c r="F218">
        <v>23981901.66</v>
      </c>
    </row>
    <row r="219" spans="2:6" x14ac:dyDescent="0.2">
      <c r="B219" t="s">
        <v>719</v>
      </c>
      <c r="C219" t="s">
        <v>660</v>
      </c>
      <c r="D219" t="s">
        <v>661</v>
      </c>
      <c r="E219">
        <v>0</v>
      </c>
      <c r="F219">
        <v>0</v>
      </c>
    </row>
    <row r="220" spans="2:6" x14ac:dyDescent="0.2">
      <c r="B220" t="s">
        <v>719</v>
      </c>
      <c r="C220" t="s">
        <v>662</v>
      </c>
      <c r="D220" t="s">
        <v>663</v>
      </c>
      <c r="E220">
        <v>16012341.139999999</v>
      </c>
      <c r="F220">
        <v>0</v>
      </c>
    </row>
    <row r="221" spans="2:6" x14ac:dyDescent="0.2">
      <c r="B221" t="s">
        <v>719</v>
      </c>
      <c r="C221" t="s">
        <v>664</v>
      </c>
      <c r="D221" t="s">
        <v>665</v>
      </c>
      <c r="E221">
        <v>0</v>
      </c>
      <c r="F221">
        <v>0</v>
      </c>
    </row>
    <row r="222" spans="2:6" x14ac:dyDescent="0.2">
      <c r="B222" t="s">
        <v>719</v>
      </c>
      <c r="C222" t="s">
        <v>666</v>
      </c>
      <c r="D222" t="s">
        <v>667</v>
      </c>
      <c r="E222">
        <v>0</v>
      </c>
      <c r="F222">
        <v>0</v>
      </c>
    </row>
    <row r="223" spans="2:6" x14ac:dyDescent="0.2">
      <c r="B223" t="s">
        <v>719</v>
      </c>
      <c r="C223" t="s">
        <v>668</v>
      </c>
      <c r="D223" t="s">
        <v>669</v>
      </c>
      <c r="E223">
        <v>0</v>
      </c>
      <c r="F223">
        <v>0</v>
      </c>
    </row>
    <row r="224" spans="2:6" x14ac:dyDescent="0.2">
      <c r="B224" t="s">
        <v>719</v>
      </c>
      <c r="C224" t="s">
        <v>670</v>
      </c>
      <c r="D224" t="s">
        <v>671</v>
      </c>
      <c r="E224">
        <v>11272205.75</v>
      </c>
      <c r="F224">
        <v>0</v>
      </c>
    </row>
    <row r="225" spans="2:6" x14ac:dyDescent="0.2">
      <c r="B225" t="s">
        <v>719</v>
      </c>
      <c r="C225" t="s">
        <v>672</v>
      </c>
      <c r="D225" t="s">
        <v>673</v>
      </c>
      <c r="E225">
        <v>0</v>
      </c>
      <c r="F225">
        <v>0</v>
      </c>
    </row>
    <row r="226" spans="2:6" x14ac:dyDescent="0.2">
      <c r="B226" t="s">
        <v>719</v>
      </c>
      <c r="C226" t="s">
        <v>674</v>
      </c>
      <c r="D226" t="s">
        <v>675</v>
      </c>
      <c r="E226">
        <v>1638194.42</v>
      </c>
      <c r="F226">
        <v>0</v>
      </c>
    </row>
    <row r="227" spans="2:6" x14ac:dyDescent="0.2">
      <c r="B227" t="s">
        <v>719</v>
      </c>
      <c r="C227" t="s">
        <v>676</v>
      </c>
      <c r="D227" t="s">
        <v>677</v>
      </c>
      <c r="E227">
        <v>0</v>
      </c>
      <c r="F227">
        <v>0</v>
      </c>
    </row>
    <row r="228" spans="2:6" x14ac:dyDescent="0.2">
      <c r="B228" t="s">
        <v>719</v>
      </c>
      <c r="C228" t="s">
        <v>678</v>
      </c>
      <c r="D228" t="s">
        <v>679</v>
      </c>
      <c r="E228">
        <v>0</v>
      </c>
      <c r="F228">
        <v>0</v>
      </c>
    </row>
    <row r="229" spans="2:6" x14ac:dyDescent="0.2">
      <c r="B229" t="s">
        <v>719</v>
      </c>
      <c r="C229" t="s">
        <v>680</v>
      </c>
      <c r="D229" t="s">
        <v>681</v>
      </c>
      <c r="E229">
        <v>0</v>
      </c>
      <c r="F229">
        <v>0</v>
      </c>
    </row>
    <row r="230" spans="2:6" x14ac:dyDescent="0.2">
      <c r="B230" t="s">
        <v>719</v>
      </c>
      <c r="C230" t="s">
        <v>682</v>
      </c>
      <c r="D230" t="s">
        <v>683</v>
      </c>
      <c r="E230">
        <v>0</v>
      </c>
      <c r="F230">
        <v>0</v>
      </c>
    </row>
    <row r="231" spans="2:6" x14ac:dyDescent="0.2">
      <c r="B231" t="s">
        <v>719</v>
      </c>
      <c r="C231" t="s">
        <v>684</v>
      </c>
      <c r="D231" t="s">
        <v>685</v>
      </c>
      <c r="E231">
        <v>2622141.5499999998</v>
      </c>
      <c r="F231">
        <v>0</v>
      </c>
    </row>
    <row r="232" spans="2:6" x14ac:dyDescent="0.2">
      <c r="B232" t="s">
        <v>719</v>
      </c>
      <c r="C232" t="s">
        <v>686</v>
      </c>
      <c r="D232" t="s">
        <v>687</v>
      </c>
      <c r="E232">
        <v>314868.15000000002</v>
      </c>
      <c r="F232">
        <v>0</v>
      </c>
    </row>
    <row r="233" spans="2:6" x14ac:dyDescent="0.2">
      <c r="B233" t="s">
        <v>719</v>
      </c>
      <c r="C233" t="s">
        <v>688</v>
      </c>
      <c r="D233" t="s">
        <v>689</v>
      </c>
      <c r="E233">
        <v>33807197.579999998</v>
      </c>
      <c r="F233">
        <v>0</v>
      </c>
    </row>
    <row r="234" spans="2:6" x14ac:dyDescent="0.2">
      <c r="B234" t="s">
        <v>719</v>
      </c>
      <c r="C234" t="s">
        <v>690</v>
      </c>
      <c r="D234" t="s">
        <v>691</v>
      </c>
      <c r="E234">
        <v>14050114.91</v>
      </c>
      <c r="F234">
        <v>0</v>
      </c>
    </row>
    <row r="235" spans="2:6" x14ac:dyDescent="0.2">
      <c r="B235" t="s">
        <v>719</v>
      </c>
      <c r="C235" t="s">
        <v>692</v>
      </c>
      <c r="D235" t="s">
        <v>693</v>
      </c>
      <c r="E235">
        <v>3402267.7</v>
      </c>
      <c r="F235">
        <v>0</v>
      </c>
    </row>
    <row r="236" spans="2:6" x14ac:dyDescent="0.2">
      <c r="B236" t="s">
        <v>719</v>
      </c>
      <c r="C236" t="s">
        <v>694</v>
      </c>
      <c r="D236" t="s">
        <v>695</v>
      </c>
      <c r="E236">
        <v>2971975.93</v>
      </c>
      <c r="F236">
        <v>0</v>
      </c>
    </row>
    <row r="237" spans="2:6" x14ac:dyDescent="0.2">
      <c r="B237" t="s">
        <v>719</v>
      </c>
      <c r="C237" t="s">
        <v>696</v>
      </c>
      <c r="D237" t="s">
        <v>697</v>
      </c>
      <c r="E237">
        <v>569978.91</v>
      </c>
      <c r="F237">
        <v>0</v>
      </c>
    </row>
    <row r="238" spans="2:6" x14ac:dyDescent="0.2">
      <c r="B238" t="s">
        <v>719</v>
      </c>
      <c r="C238" t="s">
        <v>698</v>
      </c>
      <c r="D238" t="s">
        <v>699</v>
      </c>
      <c r="E238">
        <v>775200</v>
      </c>
      <c r="F238">
        <v>0</v>
      </c>
    </row>
    <row r="239" spans="2:6" x14ac:dyDescent="0.2">
      <c r="B239" t="s">
        <v>719</v>
      </c>
      <c r="C239" t="s">
        <v>700</v>
      </c>
      <c r="D239" t="s">
        <v>168</v>
      </c>
      <c r="E239">
        <v>13040585.460000001</v>
      </c>
      <c r="F239">
        <v>0</v>
      </c>
    </row>
    <row r="240" spans="2:6" x14ac:dyDescent="0.2">
      <c r="B240" t="s">
        <v>719</v>
      </c>
      <c r="C240" t="s">
        <v>701</v>
      </c>
      <c r="D240" t="s">
        <v>702</v>
      </c>
      <c r="E240">
        <v>1796172.77</v>
      </c>
      <c r="F240">
        <v>0</v>
      </c>
    </row>
    <row r="241" spans="2:6" x14ac:dyDescent="0.2">
      <c r="B241" t="s">
        <v>719</v>
      </c>
      <c r="C241" t="s">
        <v>703</v>
      </c>
      <c r="D241" t="s">
        <v>704</v>
      </c>
      <c r="E241">
        <v>1340968.19</v>
      </c>
      <c r="F241">
        <v>0</v>
      </c>
    </row>
    <row r="242" spans="2:6" x14ac:dyDescent="0.2">
      <c r="B242" t="s">
        <v>719</v>
      </c>
      <c r="C242" t="s">
        <v>705</v>
      </c>
      <c r="D242" t="s">
        <v>706</v>
      </c>
      <c r="E242">
        <v>0</v>
      </c>
      <c r="F242">
        <v>0</v>
      </c>
    </row>
    <row r="243" spans="2:6" x14ac:dyDescent="0.2">
      <c r="B243" t="s">
        <v>719</v>
      </c>
      <c r="C243" t="s">
        <v>707</v>
      </c>
      <c r="D243" t="s">
        <v>708</v>
      </c>
      <c r="E243">
        <v>3147734.85</v>
      </c>
      <c r="F243">
        <v>0</v>
      </c>
    </row>
    <row r="244" spans="2:6" x14ac:dyDescent="0.2">
      <c r="B244" t="s">
        <v>719</v>
      </c>
      <c r="C244" t="s">
        <v>709</v>
      </c>
      <c r="D244" t="s">
        <v>180</v>
      </c>
      <c r="E244">
        <v>1641941.24</v>
      </c>
      <c r="F244">
        <v>0</v>
      </c>
    </row>
    <row r="245" spans="2:6" x14ac:dyDescent="0.2">
      <c r="B245" t="s">
        <v>719</v>
      </c>
      <c r="C245" t="s">
        <v>710</v>
      </c>
      <c r="D245" t="s">
        <v>711</v>
      </c>
      <c r="E245">
        <v>13849984.810000001</v>
      </c>
      <c r="F245">
        <v>0</v>
      </c>
    </row>
    <row r="246" spans="2:6" x14ac:dyDescent="0.2">
      <c r="B246" t="s">
        <v>719</v>
      </c>
      <c r="C246" t="s">
        <v>712</v>
      </c>
      <c r="D246" t="s">
        <v>176</v>
      </c>
      <c r="E246">
        <v>0</v>
      </c>
      <c r="F246">
        <v>0</v>
      </c>
    </row>
    <row r="247" spans="2:6" x14ac:dyDescent="0.2">
      <c r="B247" t="s">
        <v>719</v>
      </c>
      <c r="C247" t="s">
        <v>713</v>
      </c>
      <c r="D247" t="s">
        <v>714</v>
      </c>
      <c r="E247">
        <v>16560126.49</v>
      </c>
      <c r="F247">
        <v>0</v>
      </c>
    </row>
    <row r="248" spans="2:6" x14ac:dyDescent="0.2">
      <c r="B248" t="s">
        <v>719</v>
      </c>
      <c r="C248" t="s">
        <v>715</v>
      </c>
      <c r="D248" t="s">
        <v>716</v>
      </c>
      <c r="E248">
        <v>0</v>
      </c>
      <c r="F248">
        <v>0</v>
      </c>
    </row>
    <row r="496" spans="2:6" x14ac:dyDescent="0.2">
      <c r="B496" t="s">
        <v>717</v>
      </c>
      <c r="C496" t="s">
        <v>227</v>
      </c>
      <c r="D496" t="s">
        <v>228</v>
      </c>
      <c r="E496">
        <v>66583814.159999996</v>
      </c>
      <c r="F496">
        <v>0</v>
      </c>
    </row>
    <row r="497" spans="2:6" x14ac:dyDescent="0.2">
      <c r="B497" t="s">
        <v>717</v>
      </c>
      <c r="C497" t="s">
        <v>229</v>
      </c>
      <c r="D497" t="s">
        <v>230</v>
      </c>
      <c r="E497">
        <v>128260.31999999995</v>
      </c>
      <c r="F497">
        <v>0</v>
      </c>
    </row>
    <row r="498" spans="2:6" x14ac:dyDescent="0.2">
      <c r="B498" t="s">
        <v>717</v>
      </c>
      <c r="C498" t="s">
        <v>231</v>
      </c>
      <c r="D498" t="s">
        <v>232</v>
      </c>
      <c r="E498">
        <v>25213708.98</v>
      </c>
      <c r="F498">
        <v>0</v>
      </c>
    </row>
    <row r="499" spans="2:6" x14ac:dyDescent="0.2">
      <c r="B499" t="s">
        <v>717</v>
      </c>
      <c r="C499" t="s">
        <v>233</v>
      </c>
      <c r="D499" t="s">
        <v>234</v>
      </c>
      <c r="E499">
        <v>121646596.23</v>
      </c>
      <c r="F499">
        <v>0</v>
      </c>
    </row>
    <row r="500" spans="2:6" x14ac:dyDescent="0.2">
      <c r="B500" t="s">
        <v>717</v>
      </c>
      <c r="C500" t="s">
        <v>235</v>
      </c>
      <c r="D500" t="s">
        <v>236</v>
      </c>
      <c r="E500">
        <v>86500000</v>
      </c>
      <c r="F500">
        <v>0</v>
      </c>
    </row>
    <row r="501" spans="2:6" x14ac:dyDescent="0.2">
      <c r="B501" t="s">
        <v>717</v>
      </c>
      <c r="C501" t="s">
        <v>237</v>
      </c>
      <c r="D501" t="s">
        <v>238</v>
      </c>
      <c r="E501">
        <v>0</v>
      </c>
      <c r="F501">
        <v>843580.79</v>
      </c>
    </row>
    <row r="502" spans="2:6" x14ac:dyDescent="0.2">
      <c r="B502" t="s">
        <v>717</v>
      </c>
      <c r="C502" t="s">
        <v>239</v>
      </c>
      <c r="D502" t="s">
        <v>240</v>
      </c>
      <c r="E502">
        <v>11059656.77</v>
      </c>
      <c r="F502">
        <v>0</v>
      </c>
    </row>
    <row r="503" spans="2:6" x14ac:dyDescent="0.2">
      <c r="B503" t="s">
        <v>717</v>
      </c>
      <c r="C503" t="s">
        <v>241</v>
      </c>
      <c r="D503" t="s">
        <v>242</v>
      </c>
      <c r="E503">
        <v>144088385.03000003</v>
      </c>
      <c r="F503">
        <v>0</v>
      </c>
    </row>
    <row r="504" spans="2:6" x14ac:dyDescent="0.2">
      <c r="B504" t="s">
        <v>717</v>
      </c>
      <c r="C504" t="s">
        <v>243</v>
      </c>
      <c r="D504" t="s">
        <v>244</v>
      </c>
      <c r="E504">
        <v>5656460.71</v>
      </c>
      <c r="F504">
        <v>0</v>
      </c>
    </row>
    <row r="505" spans="2:6" x14ac:dyDescent="0.2">
      <c r="B505" t="s">
        <v>717</v>
      </c>
      <c r="C505" t="s">
        <v>245</v>
      </c>
      <c r="D505" t="s">
        <v>246</v>
      </c>
      <c r="E505">
        <v>45374342.169999987</v>
      </c>
      <c r="F505">
        <v>0</v>
      </c>
    </row>
    <row r="506" spans="2:6" x14ac:dyDescent="0.2">
      <c r="B506" t="s">
        <v>717</v>
      </c>
      <c r="C506" t="s">
        <v>247</v>
      </c>
      <c r="D506" t="s">
        <v>248</v>
      </c>
      <c r="E506">
        <v>0</v>
      </c>
      <c r="F506">
        <v>0</v>
      </c>
    </row>
    <row r="507" spans="2:6" x14ac:dyDescent="0.2">
      <c r="B507" t="s">
        <v>717</v>
      </c>
      <c r="C507" t="s">
        <v>249</v>
      </c>
      <c r="D507" t="s">
        <v>250</v>
      </c>
      <c r="E507">
        <v>0</v>
      </c>
      <c r="F507">
        <v>0</v>
      </c>
    </row>
    <row r="508" spans="2:6" x14ac:dyDescent="0.2">
      <c r="B508" t="s">
        <v>717</v>
      </c>
      <c r="C508" t="s">
        <v>251</v>
      </c>
      <c r="D508" t="s">
        <v>252</v>
      </c>
      <c r="E508">
        <v>0</v>
      </c>
      <c r="F508">
        <v>9178183.9499999993</v>
      </c>
    </row>
    <row r="509" spans="2:6" x14ac:dyDescent="0.2">
      <c r="B509" t="s">
        <v>717</v>
      </c>
      <c r="C509" t="s">
        <v>253</v>
      </c>
      <c r="D509" t="s">
        <v>254</v>
      </c>
      <c r="E509">
        <v>0</v>
      </c>
      <c r="F509">
        <v>1091282.78</v>
      </c>
    </row>
    <row r="510" spans="2:6" x14ac:dyDescent="0.2">
      <c r="B510" t="s">
        <v>717</v>
      </c>
      <c r="C510" t="s">
        <v>255</v>
      </c>
      <c r="D510" t="s">
        <v>256</v>
      </c>
      <c r="E510">
        <v>105164935.3</v>
      </c>
      <c r="F510">
        <v>0</v>
      </c>
    </row>
    <row r="511" spans="2:6" x14ac:dyDescent="0.2">
      <c r="B511" t="s">
        <v>717</v>
      </c>
      <c r="C511" t="s">
        <v>257</v>
      </c>
      <c r="D511" t="s">
        <v>258</v>
      </c>
      <c r="E511">
        <v>2939009.28</v>
      </c>
      <c r="F511">
        <v>0</v>
      </c>
    </row>
    <row r="512" spans="2:6" x14ac:dyDescent="0.2">
      <c r="B512" t="s">
        <v>717</v>
      </c>
      <c r="C512" t="s">
        <v>259</v>
      </c>
      <c r="D512" t="s">
        <v>260</v>
      </c>
      <c r="E512">
        <v>7329430.79</v>
      </c>
      <c r="F512">
        <v>0</v>
      </c>
    </row>
    <row r="513" spans="2:6" x14ac:dyDescent="0.2">
      <c r="B513" t="s">
        <v>717</v>
      </c>
      <c r="C513" t="s">
        <v>261</v>
      </c>
      <c r="D513" t="s">
        <v>262</v>
      </c>
      <c r="E513">
        <v>0</v>
      </c>
      <c r="F513">
        <v>0</v>
      </c>
    </row>
    <row r="514" spans="2:6" x14ac:dyDescent="0.2">
      <c r="B514" t="s">
        <v>717</v>
      </c>
      <c r="C514" t="s">
        <v>263</v>
      </c>
      <c r="D514" t="s">
        <v>264</v>
      </c>
      <c r="E514">
        <v>0</v>
      </c>
      <c r="F514">
        <v>1034216.7000000001</v>
      </c>
    </row>
    <row r="515" spans="2:6" x14ac:dyDescent="0.2">
      <c r="B515" t="s">
        <v>717</v>
      </c>
      <c r="C515" t="s">
        <v>265</v>
      </c>
      <c r="D515" t="s">
        <v>266</v>
      </c>
      <c r="E515">
        <v>0</v>
      </c>
      <c r="F515">
        <v>7667245.5599999996</v>
      </c>
    </row>
    <row r="516" spans="2:6" x14ac:dyDescent="0.2">
      <c r="B516" t="s">
        <v>717</v>
      </c>
      <c r="C516" t="s">
        <v>267</v>
      </c>
      <c r="D516" t="s">
        <v>268</v>
      </c>
      <c r="E516">
        <v>9720849.6300000008</v>
      </c>
      <c r="F516">
        <v>0</v>
      </c>
    </row>
    <row r="517" spans="2:6" x14ac:dyDescent="0.2">
      <c r="B517" t="s">
        <v>717</v>
      </c>
      <c r="C517" t="s">
        <v>269</v>
      </c>
      <c r="D517" t="s">
        <v>270</v>
      </c>
      <c r="E517">
        <v>0</v>
      </c>
      <c r="F517">
        <v>0</v>
      </c>
    </row>
    <row r="518" spans="2:6" x14ac:dyDescent="0.2">
      <c r="B518" t="s">
        <v>717</v>
      </c>
      <c r="C518" t="s">
        <v>271</v>
      </c>
      <c r="D518" t="s">
        <v>272</v>
      </c>
      <c r="E518">
        <v>9176432.9700000007</v>
      </c>
      <c r="F518">
        <v>0</v>
      </c>
    </row>
    <row r="519" spans="2:6" x14ac:dyDescent="0.2">
      <c r="B519" t="s">
        <v>717</v>
      </c>
      <c r="C519" t="s">
        <v>273</v>
      </c>
      <c r="D519" t="s">
        <v>274</v>
      </c>
      <c r="E519">
        <v>0</v>
      </c>
      <c r="F519">
        <v>0</v>
      </c>
    </row>
    <row r="520" spans="2:6" x14ac:dyDescent="0.2">
      <c r="B520" t="s">
        <v>717</v>
      </c>
      <c r="C520" t="s">
        <v>275</v>
      </c>
      <c r="D520" t="s">
        <v>276</v>
      </c>
      <c r="E520">
        <v>0</v>
      </c>
      <c r="F520">
        <v>326118.41000000003</v>
      </c>
    </row>
    <row r="521" spans="2:6" x14ac:dyDescent="0.2">
      <c r="B521" t="s">
        <v>717</v>
      </c>
      <c r="C521" t="s">
        <v>277</v>
      </c>
      <c r="D521" t="s">
        <v>278</v>
      </c>
      <c r="E521">
        <v>0</v>
      </c>
      <c r="F521">
        <v>159525.04</v>
      </c>
    </row>
    <row r="522" spans="2:6" x14ac:dyDescent="0.2">
      <c r="B522" t="s">
        <v>717</v>
      </c>
      <c r="C522" t="s">
        <v>279</v>
      </c>
      <c r="D522" t="s">
        <v>280</v>
      </c>
      <c r="E522">
        <v>0</v>
      </c>
      <c r="F522">
        <v>0</v>
      </c>
    </row>
    <row r="523" spans="2:6" x14ac:dyDescent="0.2">
      <c r="B523" t="s">
        <v>717</v>
      </c>
      <c r="C523" t="s">
        <v>281</v>
      </c>
      <c r="D523" t="s">
        <v>282</v>
      </c>
      <c r="E523">
        <v>0</v>
      </c>
      <c r="F523">
        <v>0</v>
      </c>
    </row>
    <row r="524" spans="2:6" x14ac:dyDescent="0.2">
      <c r="B524" t="s">
        <v>717</v>
      </c>
      <c r="C524" t="s">
        <v>283</v>
      </c>
      <c r="D524" t="s">
        <v>284</v>
      </c>
      <c r="E524">
        <v>172723710.25</v>
      </c>
      <c r="F524">
        <v>0</v>
      </c>
    </row>
    <row r="525" spans="2:6" x14ac:dyDescent="0.2">
      <c r="B525" t="s">
        <v>717</v>
      </c>
      <c r="C525" t="s">
        <v>285</v>
      </c>
      <c r="D525" t="s">
        <v>286</v>
      </c>
      <c r="E525">
        <v>10463870.24</v>
      </c>
      <c r="F525">
        <v>0</v>
      </c>
    </row>
    <row r="526" spans="2:6" x14ac:dyDescent="0.2">
      <c r="B526" t="s">
        <v>717</v>
      </c>
      <c r="C526" t="s">
        <v>287</v>
      </c>
      <c r="D526" t="s">
        <v>288</v>
      </c>
      <c r="E526">
        <v>17952275.609999999</v>
      </c>
      <c r="F526">
        <v>0</v>
      </c>
    </row>
    <row r="527" spans="2:6" x14ac:dyDescent="0.2">
      <c r="B527" t="s">
        <v>717</v>
      </c>
      <c r="C527" t="s">
        <v>289</v>
      </c>
      <c r="D527" t="s">
        <v>290</v>
      </c>
      <c r="E527">
        <v>0</v>
      </c>
      <c r="F527">
        <v>0</v>
      </c>
    </row>
    <row r="528" spans="2:6" x14ac:dyDescent="0.2">
      <c r="B528" t="s">
        <v>717</v>
      </c>
      <c r="C528" t="s">
        <v>291</v>
      </c>
      <c r="D528" t="s">
        <v>292</v>
      </c>
      <c r="E528">
        <v>0</v>
      </c>
      <c r="F528">
        <v>726535.51</v>
      </c>
    </row>
    <row r="529" spans="2:6" x14ac:dyDescent="0.2">
      <c r="B529" t="s">
        <v>717</v>
      </c>
      <c r="C529" t="s">
        <v>293</v>
      </c>
      <c r="D529" t="s">
        <v>294</v>
      </c>
      <c r="E529">
        <v>0</v>
      </c>
      <c r="F529">
        <v>9651675.1099999994</v>
      </c>
    </row>
    <row r="530" spans="2:6" x14ac:dyDescent="0.2">
      <c r="B530" t="s">
        <v>717</v>
      </c>
      <c r="C530" t="s">
        <v>295</v>
      </c>
      <c r="D530" t="s">
        <v>296</v>
      </c>
      <c r="E530">
        <v>134899730.65000001</v>
      </c>
      <c r="F530">
        <v>0</v>
      </c>
    </row>
    <row r="531" spans="2:6" x14ac:dyDescent="0.2">
      <c r="B531" t="s">
        <v>717</v>
      </c>
      <c r="C531" t="s">
        <v>297</v>
      </c>
      <c r="D531" t="s">
        <v>298</v>
      </c>
      <c r="E531">
        <v>0</v>
      </c>
      <c r="F531">
        <v>0</v>
      </c>
    </row>
    <row r="532" spans="2:6" x14ac:dyDescent="0.2">
      <c r="B532" t="s">
        <v>717</v>
      </c>
      <c r="C532" t="s">
        <v>299</v>
      </c>
      <c r="D532" t="s">
        <v>300</v>
      </c>
      <c r="E532">
        <v>8400000</v>
      </c>
      <c r="F532">
        <v>0</v>
      </c>
    </row>
    <row r="533" spans="2:6" x14ac:dyDescent="0.2">
      <c r="B533" t="s">
        <v>717</v>
      </c>
      <c r="C533" t="s">
        <v>301</v>
      </c>
      <c r="D533" t="s">
        <v>302</v>
      </c>
      <c r="E533">
        <v>0</v>
      </c>
      <c r="F533">
        <v>0</v>
      </c>
    </row>
    <row r="534" spans="2:6" x14ac:dyDescent="0.2">
      <c r="B534" t="s">
        <v>717</v>
      </c>
      <c r="C534" t="s">
        <v>303</v>
      </c>
      <c r="D534" t="s">
        <v>304</v>
      </c>
      <c r="E534">
        <v>0</v>
      </c>
      <c r="F534">
        <v>36393.800000000003</v>
      </c>
    </row>
    <row r="535" spans="2:6" x14ac:dyDescent="0.2">
      <c r="B535" t="s">
        <v>717</v>
      </c>
      <c r="C535" t="s">
        <v>305</v>
      </c>
      <c r="D535" t="s">
        <v>306</v>
      </c>
      <c r="E535">
        <v>0</v>
      </c>
      <c r="F535">
        <v>8517143.1899999995</v>
      </c>
    </row>
    <row r="536" spans="2:6" x14ac:dyDescent="0.2">
      <c r="B536" t="s">
        <v>717</v>
      </c>
      <c r="C536" t="s">
        <v>307</v>
      </c>
      <c r="D536" t="s">
        <v>308</v>
      </c>
      <c r="E536">
        <v>0</v>
      </c>
      <c r="F536">
        <v>0</v>
      </c>
    </row>
    <row r="537" spans="2:6" x14ac:dyDescent="0.2">
      <c r="B537" t="s">
        <v>717</v>
      </c>
      <c r="C537" t="s">
        <v>309</v>
      </c>
      <c r="D537" t="s">
        <v>310</v>
      </c>
      <c r="E537">
        <v>0</v>
      </c>
      <c r="F537">
        <v>0</v>
      </c>
    </row>
    <row r="538" spans="2:6" x14ac:dyDescent="0.2">
      <c r="B538" t="s">
        <v>717</v>
      </c>
      <c r="C538" t="s">
        <v>311</v>
      </c>
      <c r="D538" t="s">
        <v>312</v>
      </c>
      <c r="E538">
        <v>0</v>
      </c>
      <c r="F538">
        <v>0</v>
      </c>
    </row>
    <row r="539" spans="2:6" x14ac:dyDescent="0.2">
      <c r="B539" t="s">
        <v>717</v>
      </c>
      <c r="C539" t="s">
        <v>313</v>
      </c>
      <c r="D539" t="s">
        <v>314</v>
      </c>
      <c r="E539">
        <v>0</v>
      </c>
      <c r="F539">
        <v>0</v>
      </c>
    </row>
    <row r="540" spans="2:6" x14ac:dyDescent="0.2">
      <c r="B540" t="s">
        <v>717</v>
      </c>
      <c r="C540" t="s">
        <v>315</v>
      </c>
      <c r="D540" t="s">
        <v>316</v>
      </c>
      <c r="E540">
        <v>0</v>
      </c>
      <c r="F540">
        <v>0</v>
      </c>
    </row>
    <row r="541" spans="2:6" x14ac:dyDescent="0.2">
      <c r="B541" t="s">
        <v>717</v>
      </c>
      <c r="C541" t="s">
        <v>317</v>
      </c>
      <c r="D541" t="s">
        <v>318</v>
      </c>
      <c r="E541">
        <v>18326737.5</v>
      </c>
      <c r="F541">
        <v>0</v>
      </c>
    </row>
    <row r="542" spans="2:6" x14ac:dyDescent="0.2">
      <c r="B542" t="s">
        <v>717</v>
      </c>
      <c r="C542" t="s">
        <v>319</v>
      </c>
      <c r="D542" t="s">
        <v>320</v>
      </c>
      <c r="E542">
        <v>0</v>
      </c>
      <c r="F542">
        <v>0</v>
      </c>
    </row>
    <row r="543" spans="2:6" x14ac:dyDescent="0.2">
      <c r="B543" t="s">
        <v>717</v>
      </c>
      <c r="C543" t="s">
        <v>321</v>
      </c>
      <c r="D543" t="s">
        <v>322</v>
      </c>
      <c r="E543">
        <v>0</v>
      </c>
      <c r="F543">
        <v>0</v>
      </c>
    </row>
    <row r="544" spans="2:6" x14ac:dyDescent="0.2">
      <c r="B544" t="s">
        <v>717</v>
      </c>
      <c r="C544" t="s">
        <v>323</v>
      </c>
      <c r="D544" t="s">
        <v>324</v>
      </c>
      <c r="E544">
        <v>0</v>
      </c>
      <c r="F544">
        <v>455891.20000000001</v>
      </c>
    </row>
    <row r="545" spans="2:6" x14ac:dyDescent="0.2">
      <c r="B545" t="s">
        <v>717</v>
      </c>
      <c r="C545" t="s">
        <v>325</v>
      </c>
      <c r="D545" t="s">
        <v>326</v>
      </c>
      <c r="E545">
        <v>0</v>
      </c>
      <c r="F545">
        <v>0</v>
      </c>
    </row>
    <row r="546" spans="2:6" x14ac:dyDescent="0.2">
      <c r="B546" t="s">
        <v>717</v>
      </c>
      <c r="C546" t="s">
        <v>327</v>
      </c>
      <c r="D546" t="s">
        <v>328</v>
      </c>
      <c r="E546">
        <v>81595617.859999999</v>
      </c>
      <c r="F546">
        <v>0</v>
      </c>
    </row>
    <row r="547" spans="2:6" x14ac:dyDescent="0.2">
      <c r="B547" t="s">
        <v>717</v>
      </c>
      <c r="C547" t="s">
        <v>329</v>
      </c>
      <c r="D547" t="s">
        <v>330</v>
      </c>
      <c r="E547">
        <v>12938681.779999999</v>
      </c>
      <c r="F547">
        <v>0</v>
      </c>
    </row>
    <row r="548" spans="2:6" x14ac:dyDescent="0.2">
      <c r="B548" t="s">
        <v>717</v>
      </c>
      <c r="C548" t="s">
        <v>331</v>
      </c>
      <c r="D548" t="s">
        <v>332</v>
      </c>
      <c r="E548">
        <v>2937974.31</v>
      </c>
      <c r="F548">
        <v>0</v>
      </c>
    </row>
    <row r="549" spans="2:6" x14ac:dyDescent="0.2">
      <c r="B549" t="s">
        <v>717</v>
      </c>
      <c r="C549" t="s">
        <v>333</v>
      </c>
      <c r="D549" t="s">
        <v>334</v>
      </c>
      <c r="E549">
        <v>0</v>
      </c>
      <c r="F549">
        <v>0</v>
      </c>
    </row>
    <row r="550" spans="2:6" x14ac:dyDescent="0.2">
      <c r="B550" t="s">
        <v>717</v>
      </c>
      <c r="C550" t="s">
        <v>335</v>
      </c>
      <c r="D550" t="s">
        <v>336</v>
      </c>
      <c r="E550">
        <v>0</v>
      </c>
      <c r="F550">
        <v>1092543.06</v>
      </c>
    </row>
    <row r="551" spans="2:6" x14ac:dyDescent="0.2">
      <c r="B551" t="s">
        <v>717</v>
      </c>
      <c r="C551" t="s">
        <v>337</v>
      </c>
      <c r="D551" t="s">
        <v>338</v>
      </c>
      <c r="E551">
        <v>0</v>
      </c>
      <c r="F551">
        <v>363437.92</v>
      </c>
    </row>
    <row r="552" spans="2:6" x14ac:dyDescent="0.2">
      <c r="B552" t="s">
        <v>717</v>
      </c>
      <c r="C552" t="s">
        <v>339</v>
      </c>
      <c r="D552" t="s">
        <v>340</v>
      </c>
      <c r="E552">
        <v>0</v>
      </c>
      <c r="F552">
        <v>0</v>
      </c>
    </row>
    <row r="553" spans="2:6" x14ac:dyDescent="0.2">
      <c r="B553" t="s">
        <v>717</v>
      </c>
      <c r="C553" t="s">
        <v>341</v>
      </c>
      <c r="D553" t="s">
        <v>342</v>
      </c>
      <c r="E553">
        <v>0</v>
      </c>
      <c r="F553">
        <v>0</v>
      </c>
    </row>
    <row r="554" spans="2:6" x14ac:dyDescent="0.2">
      <c r="B554" t="s">
        <v>717</v>
      </c>
      <c r="C554" t="s">
        <v>343</v>
      </c>
      <c r="D554" t="s">
        <v>344</v>
      </c>
      <c r="E554">
        <v>0</v>
      </c>
      <c r="F554">
        <v>0</v>
      </c>
    </row>
    <row r="555" spans="2:6" x14ac:dyDescent="0.2">
      <c r="B555" t="s">
        <v>717</v>
      </c>
      <c r="C555" t="s">
        <v>345</v>
      </c>
      <c r="D555" t="s">
        <v>346</v>
      </c>
      <c r="E555">
        <v>0</v>
      </c>
      <c r="F555">
        <v>0</v>
      </c>
    </row>
    <row r="556" spans="2:6" x14ac:dyDescent="0.2">
      <c r="B556" t="s">
        <v>717</v>
      </c>
      <c r="C556" t="s">
        <v>347</v>
      </c>
      <c r="D556" t="s">
        <v>348</v>
      </c>
      <c r="E556">
        <v>0</v>
      </c>
      <c r="F556">
        <v>0</v>
      </c>
    </row>
    <row r="557" spans="2:6" x14ac:dyDescent="0.2">
      <c r="B557" t="s">
        <v>717</v>
      </c>
      <c r="C557" t="s">
        <v>349</v>
      </c>
      <c r="D557" t="s">
        <v>350</v>
      </c>
      <c r="E557">
        <v>0</v>
      </c>
      <c r="F557">
        <v>0</v>
      </c>
    </row>
    <row r="558" spans="2:6" x14ac:dyDescent="0.2">
      <c r="B558" t="s">
        <v>717</v>
      </c>
      <c r="C558" t="s">
        <v>351</v>
      </c>
      <c r="D558" t="s">
        <v>352</v>
      </c>
      <c r="E558">
        <v>0</v>
      </c>
      <c r="F558">
        <v>0</v>
      </c>
    </row>
    <row r="559" spans="2:6" x14ac:dyDescent="0.2">
      <c r="B559" t="s">
        <v>717</v>
      </c>
      <c r="C559" t="s">
        <v>353</v>
      </c>
      <c r="D559" t="s">
        <v>354</v>
      </c>
      <c r="E559">
        <v>0</v>
      </c>
      <c r="F559">
        <v>0</v>
      </c>
    </row>
    <row r="560" spans="2:6" x14ac:dyDescent="0.2">
      <c r="B560" t="s">
        <v>717</v>
      </c>
      <c r="C560" t="s">
        <v>355</v>
      </c>
      <c r="D560" t="s">
        <v>356</v>
      </c>
      <c r="E560">
        <v>0</v>
      </c>
      <c r="F560">
        <v>0</v>
      </c>
    </row>
    <row r="561" spans="2:6" x14ac:dyDescent="0.2">
      <c r="B561" t="s">
        <v>717</v>
      </c>
      <c r="C561" t="s">
        <v>357</v>
      </c>
      <c r="D561" t="s">
        <v>358</v>
      </c>
      <c r="E561">
        <v>0</v>
      </c>
      <c r="F561">
        <v>0</v>
      </c>
    </row>
    <row r="562" spans="2:6" x14ac:dyDescent="0.2">
      <c r="B562" t="s">
        <v>717</v>
      </c>
      <c r="C562" t="s">
        <v>359</v>
      </c>
      <c r="D562" t="s">
        <v>360</v>
      </c>
      <c r="E562">
        <v>0</v>
      </c>
      <c r="F562">
        <v>0</v>
      </c>
    </row>
    <row r="563" spans="2:6" x14ac:dyDescent="0.2">
      <c r="B563" t="s">
        <v>717</v>
      </c>
      <c r="C563" t="s">
        <v>361</v>
      </c>
      <c r="D563" t="s">
        <v>362</v>
      </c>
      <c r="E563">
        <v>0</v>
      </c>
      <c r="F563">
        <v>0</v>
      </c>
    </row>
    <row r="564" spans="2:6" x14ac:dyDescent="0.2">
      <c r="B564" t="s">
        <v>717</v>
      </c>
      <c r="C564" t="s">
        <v>363</v>
      </c>
      <c r="D564" t="s">
        <v>364</v>
      </c>
      <c r="E564">
        <v>208825.06</v>
      </c>
      <c r="F564">
        <v>0</v>
      </c>
    </row>
    <row r="565" spans="2:6" x14ac:dyDescent="0.2">
      <c r="B565" t="s">
        <v>717</v>
      </c>
      <c r="C565" t="s">
        <v>365</v>
      </c>
      <c r="D565" t="s">
        <v>366</v>
      </c>
      <c r="E565">
        <v>0</v>
      </c>
      <c r="F565">
        <v>0</v>
      </c>
    </row>
    <row r="566" spans="2:6" x14ac:dyDescent="0.2">
      <c r="B566" t="s">
        <v>717</v>
      </c>
      <c r="C566" t="s">
        <v>367</v>
      </c>
      <c r="D566" t="s">
        <v>368</v>
      </c>
      <c r="E566">
        <v>0</v>
      </c>
      <c r="F566">
        <v>0</v>
      </c>
    </row>
    <row r="567" spans="2:6" x14ac:dyDescent="0.2">
      <c r="B567" t="s">
        <v>717</v>
      </c>
      <c r="C567" t="s">
        <v>369</v>
      </c>
      <c r="D567" t="s">
        <v>370</v>
      </c>
      <c r="E567">
        <v>0</v>
      </c>
      <c r="F567">
        <v>0</v>
      </c>
    </row>
    <row r="568" spans="2:6" x14ac:dyDescent="0.2">
      <c r="B568" t="s">
        <v>717</v>
      </c>
      <c r="C568" t="s">
        <v>371</v>
      </c>
      <c r="D568" t="s">
        <v>372</v>
      </c>
      <c r="E568">
        <v>0</v>
      </c>
      <c r="F568">
        <v>0</v>
      </c>
    </row>
    <row r="569" spans="2:6" x14ac:dyDescent="0.2">
      <c r="B569" t="s">
        <v>717</v>
      </c>
      <c r="C569" t="s">
        <v>373</v>
      </c>
      <c r="D569" t="s">
        <v>374</v>
      </c>
      <c r="E569">
        <v>0</v>
      </c>
      <c r="F569">
        <v>0</v>
      </c>
    </row>
    <row r="570" spans="2:6" x14ac:dyDescent="0.2">
      <c r="B570" t="s">
        <v>717</v>
      </c>
      <c r="C570" t="s">
        <v>375</v>
      </c>
      <c r="D570" t="s">
        <v>376</v>
      </c>
      <c r="E570">
        <v>7675161.0599999996</v>
      </c>
      <c r="F570">
        <v>0</v>
      </c>
    </row>
    <row r="571" spans="2:6" x14ac:dyDescent="0.2">
      <c r="B571" t="s">
        <v>717</v>
      </c>
      <c r="C571" t="s">
        <v>377</v>
      </c>
      <c r="D571" t="s">
        <v>378</v>
      </c>
      <c r="E571">
        <v>124638.09</v>
      </c>
      <c r="F571">
        <v>0</v>
      </c>
    </row>
    <row r="572" spans="2:6" x14ac:dyDescent="0.2">
      <c r="B572" t="s">
        <v>717</v>
      </c>
      <c r="C572" t="s">
        <v>379</v>
      </c>
      <c r="D572" t="s">
        <v>380</v>
      </c>
      <c r="E572">
        <v>2059870.69</v>
      </c>
      <c r="F572">
        <v>0</v>
      </c>
    </row>
    <row r="573" spans="2:6" x14ac:dyDescent="0.2">
      <c r="B573" t="s">
        <v>717</v>
      </c>
      <c r="C573" t="s">
        <v>381</v>
      </c>
      <c r="D573" t="s">
        <v>382</v>
      </c>
      <c r="E573">
        <v>0</v>
      </c>
      <c r="F573">
        <v>0</v>
      </c>
    </row>
    <row r="574" spans="2:6" x14ac:dyDescent="0.2">
      <c r="B574" t="s">
        <v>717</v>
      </c>
      <c r="C574" t="s">
        <v>383</v>
      </c>
      <c r="D574" t="s">
        <v>384</v>
      </c>
      <c r="E574">
        <v>0</v>
      </c>
      <c r="F574">
        <v>28675.65</v>
      </c>
    </row>
    <row r="575" spans="2:6" x14ac:dyDescent="0.2">
      <c r="B575" t="s">
        <v>717</v>
      </c>
      <c r="C575" t="s">
        <v>385</v>
      </c>
      <c r="D575" t="s">
        <v>386</v>
      </c>
      <c r="E575">
        <v>0</v>
      </c>
      <c r="F575">
        <v>0</v>
      </c>
    </row>
    <row r="576" spans="2:6" x14ac:dyDescent="0.2">
      <c r="B576" t="s">
        <v>717</v>
      </c>
      <c r="C576" t="s">
        <v>387</v>
      </c>
      <c r="D576" t="s">
        <v>388</v>
      </c>
      <c r="E576">
        <v>21120217.640000001</v>
      </c>
      <c r="F576">
        <v>0</v>
      </c>
    </row>
    <row r="577" spans="2:6" x14ac:dyDescent="0.2">
      <c r="B577" t="s">
        <v>717</v>
      </c>
      <c r="C577" t="s">
        <v>389</v>
      </c>
      <c r="D577" t="s">
        <v>390</v>
      </c>
      <c r="E577">
        <v>802843.17</v>
      </c>
      <c r="F577">
        <v>0</v>
      </c>
    </row>
    <row r="578" spans="2:6" x14ac:dyDescent="0.2">
      <c r="B578" t="s">
        <v>717</v>
      </c>
      <c r="C578" t="s">
        <v>391</v>
      </c>
      <c r="D578" t="s">
        <v>392</v>
      </c>
      <c r="E578">
        <v>7027860.7999999998</v>
      </c>
      <c r="F578">
        <v>0</v>
      </c>
    </row>
    <row r="579" spans="2:6" x14ac:dyDescent="0.2">
      <c r="B579" t="s">
        <v>717</v>
      </c>
      <c r="C579" t="s">
        <v>393</v>
      </c>
      <c r="D579" t="s">
        <v>394</v>
      </c>
      <c r="E579">
        <v>0</v>
      </c>
      <c r="F579">
        <v>0</v>
      </c>
    </row>
    <row r="580" spans="2:6" x14ac:dyDescent="0.2">
      <c r="B580" t="s">
        <v>717</v>
      </c>
      <c r="C580" t="s">
        <v>395</v>
      </c>
      <c r="D580" t="s">
        <v>396</v>
      </c>
      <c r="E580">
        <v>0</v>
      </c>
      <c r="F580">
        <v>72989.299999999988</v>
      </c>
    </row>
    <row r="581" spans="2:6" x14ac:dyDescent="0.2">
      <c r="B581" t="s">
        <v>717</v>
      </c>
      <c r="C581" t="s">
        <v>397</v>
      </c>
      <c r="D581" t="s">
        <v>398</v>
      </c>
      <c r="E581">
        <v>0</v>
      </c>
      <c r="F581">
        <v>6285.55</v>
      </c>
    </row>
    <row r="582" spans="2:6" x14ac:dyDescent="0.2">
      <c r="B582" t="s">
        <v>717</v>
      </c>
      <c r="C582" t="s">
        <v>399</v>
      </c>
      <c r="D582" t="s">
        <v>400</v>
      </c>
      <c r="E582">
        <v>81644058.790000007</v>
      </c>
      <c r="F582">
        <v>0</v>
      </c>
    </row>
    <row r="583" spans="2:6" x14ac:dyDescent="0.2">
      <c r="B583" t="s">
        <v>717</v>
      </c>
      <c r="C583" t="s">
        <v>401</v>
      </c>
      <c r="D583" t="s">
        <v>402</v>
      </c>
      <c r="E583">
        <v>6462641.3899999997</v>
      </c>
      <c r="F583">
        <v>0</v>
      </c>
    </row>
    <row r="584" spans="2:6" x14ac:dyDescent="0.2">
      <c r="B584" t="s">
        <v>717</v>
      </c>
      <c r="C584" t="s">
        <v>403</v>
      </c>
      <c r="D584" t="s">
        <v>404</v>
      </c>
      <c r="E584">
        <v>13520409.529999999</v>
      </c>
      <c r="F584">
        <v>0</v>
      </c>
    </row>
    <row r="585" spans="2:6" x14ac:dyDescent="0.2">
      <c r="B585" t="s">
        <v>717</v>
      </c>
      <c r="C585" t="s">
        <v>405</v>
      </c>
      <c r="D585" t="s">
        <v>406</v>
      </c>
      <c r="E585">
        <v>0</v>
      </c>
      <c r="F585">
        <v>0</v>
      </c>
    </row>
    <row r="586" spans="2:6" x14ac:dyDescent="0.2">
      <c r="B586" t="s">
        <v>717</v>
      </c>
      <c r="C586" t="s">
        <v>407</v>
      </c>
      <c r="D586" t="s">
        <v>408</v>
      </c>
      <c r="E586">
        <v>0</v>
      </c>
      <c r="F586">
        <v>261552.27000000002</v>
      </c>
    </row>
    <row r="587" spans="2:6" x14ac:dyDescent="0.2">
      <c r="B587" t="s">
        <v>717</v>
      </c>
      <c r="C587" t="s">
        <v>409</v>
      </c>
      <c r="D587" t="s">
        <v>410</v>
      </c>
      <c r="E587">
        <v>0</v>
      </c>
      <c r="F587">
        <v>1309412.52</v>
      </c>
    </row>
    <row r="588" spans="2:6" x14ac:dyDescent="0.2">
      <c r="B588" t="s">
        <v>717</v>
      </c>
      <c r="C588" t="s">
        <v>411</v>
      </c>
      <c r="D588" t="s">
        <v>412</v>
      </c>
      <c r="E588">
        <v>4430325.3499999996</v>
      </c>
      <c r="F588">
        <v>0</v>
      </c>
    </row>
    <row r="589" spans="2:6" x14ac:dyDescent="0.2">
      <c r="B589" t="s">
        <v>717</v>
      </c>
      <c r="C589" t="s">
        <v>413</v>
      </c>
      <c r="D589" t="s">
        <v>414</v>
      </c>
      <c r="E589">
        <v>4</v>
      </c>
      <c r="F589">
        <v>0</v>
      </c>
    </row>
    <row r="590" spans="2:6" x14ac:dyDescent="0.2">
      <c r="B590" t="s">
        <v>717</v>
      </c>
      <c r="C590" t="s">
        <v>415</v>
      </c>
      <c r="D590" t="s">
        <v>416</v>
      </c>
      <c r="E590">
        <v>0</v>
      </c>
      <c r="F590">
        <v>1</v>
      </c>
    </row>
    <row r="591" spans="2:6" x14ac:dyDescent="0.2">
      <c r="B591" t="s">
        <v>717</v>
      </c>
      <c r="C591" t="s">
        <v>417</v>
      </c>
      <c r="D591" t="s">
        <v>418</v>
      </c>
      <c r="E591">
        <v>0</v>
      </c>
      <c r="F591">
        <v>1</v>
      </c>
    </row>
    <row r="592" spans="2:6" x14ac:dyDescent="0.2">
      <c r="B592" t="s">
        <v>717</v>
      </c>
      <c r="C592" t="s">
        <v>419</v>
      </c>
      <c r="D592" t="s">
        <v>420</v>
      </c>
      <c r="E592">
        <v>6175421.1799999997</v>
      </c>
      <c r="F592">
        <v>0</v>
      </c>
    </row>
    <row r="593" spans="2:6" x14ac:dyDescent="0.2">
      <c r="B593" t="s">
        <v>717</v>
      </c>
      <c r="C593" t="s">
        <v>421</v>
      </c>
      <c r="D593" t="s">
        <v>422</v>
      </c>
      <c r="E593">
        <v>1300000</v>
      </c>
      <c r="F593">
        <v>0</v>
      </c>
    </row>
    <row r="594" spans="2:6" x14ac:dyDescent="0.2">
      <c r="B594" t="s">
        <v>717</v>
      </c>
      <c r="C594" t="s">
        <v>423</v>
      </c>
      <c r="D594" t="s">
        <v>424</v>
      </c>
      <c r="E594">
        <v>13</v>
      </c>
      <c r="F594">
        <v>0</v>
      </c>
    </row>
    <row r="595" spans="2:6" x14ac:dyDescent="0.2">
      <c r="B595" t="s">
        <v>717</v>
      </c>
      <c r="C595" t="s">
        <v>425</v>
      </c>
      <c r="D595" t="s">
        <v>426</v>
      </c>
      <c r="E595">
        <v>0</v>
      </c>
      <c r="F595">
        <v>1</v>
      </c>
    </row>
    <row r="596" spans="2:6" x14ac:dyDescent="0.2">
      <c r="B596" t="s">
        <v>717</v>
      </c>
      <c r="C596" t="s">
        <v>427</v>
      </c>
      <c r="D596" t="s">
        <v>428</v>
      </c>
      <c r="E596">
        <v>0</v>
      </c>
      <c r="F596">
        <v>9796573.5899999999</v>
      </c>
    </row>
    <row r="597" spans="2:6" x14ac:dyDescent="0.2">
      <c r="B597" t="s">
        <v>717</v>
      </c>
      <c r="C597" t="s">
        <v>429</v>
      </c>
      <c r="D597" t="s">
        <v>430</v>
      </c>
      <c r="E597">
        <v>27818747.529999997</v>
      </c>
      <c r="F597">
        <v>0</v>
      </c>
    </row>
    <row r="598" spans="2:6" x14ac:dyDescent="0.2">
      <c r="B598" t="s">
        <v>717</v>
      </c>
      <c r="C598" t="s">
        <v>431</v>
      </c>
      <c r="D598" t="s">
        <v>432</v>
      </c>
      <c r="E598">
        <v>3240000.0000000005</v>
      </c>
      <c r="F598">
        <v>0</v>
      </c>
    </row>
    <row r="599" spans="2:6" x14ac:dyDescent="0.2">
      <c r="B599" t="s">
        <v>717</v>
      </c>
      <c r="C599" t="s">
        <v>433</v>
      </c>
      <c r="D599" t="s">
        <v>434</v>
      </c>
      <c r="E599">
        <v>0</v>
      </c>
      <c r="F599">
        <v>578368.32999999996</v>
      </c>
    </row>
    <row r="600" spans="2:6" x14ac:dyDescent="0.2">
      <c r="B600" t="s">
        <v>717</v>
      </c>
      <c r="C600" t="s">
        <v>435</v>
      </c>
      <c r="D600" t="s">
        <v>436</v>
      </c>
      <c r="E600">
        <v>0</v>
      </c>
      <c r="F600">
        <v>0</v>
      </c>
    </row>
    <row r="601" spans="2:6" x14ac:dyDescent="0.2">
      <c r="B601" t="s">
        <v>717</v>
      </c>
      <c r="C601" t="s">
        <v>437</v>
      </c>
      <c r="D601" t="s">
        <v>438</v>
      </c>
      <c r="E601">
        <v>173137.21</v>
      </c>
      <c r="F601">
        <v>0</v>
      </c>
    </row>
    <row r="602" spans="2:6" x14ac:dyDescent="0.2">
      <c r="B602" t="s">
        <v>717</v>
      </c>
      <c r="C602" t="s">
        <v>439</v>
      </c>
      <c r="D602" t="s">
        <v>440</v>
      </c>
      <c r="E602">
        <v>13725360.02</v>
      </c>
      <c r="F602">
        <v>0</v>
      </c>
    </row>
    <row r="603" spans="2:6" x14ac:dyDescent="0.2">
      <c r="B603" t="s">
        <v>717</v>
      </c>
      <c r="C603" t="s">
        <v>441</v>
      </c>
      <c r="D603" t="s">
        <v>442</v>
      </c>
      <c r="E603">
        <v>45387679.299999997</v>
      </c>
      <c r="F603">
        <v>0</v>
      </c>
    </row>
    <row r="604" spans="2:6" x14ac:dyDescent="0.2">
      <c r="B604" t="s">
        <v>717</v>
      </c>
      <c r="C604" t="s">
        <v>443</v>
      </c>
      <c r="D604" t="s">
        <v>444</v>
      </c>
      <c r="E604">
        <v>40176062.060000002</v>
      </c>
      <c r="F604">
        <v>0</v>
      </c>
    </row>
    <row r="605" spans="2:6" x14ac:dyDescent="0.2">
      <c r="B605" t="s">
        <v>717</v>
      </c>
      <c r="C605" t="s">
        <v>445</v>
      </c>
      <c r="D605" t="s">
        <v>446</v>
      </c>
      <c r="E605">
        <v>0</v>
      </c>
      <c r="F605">
        <v>0</v>
      </c>
    </row>
    <row r="606" spans="2:6" x14ac:dyDescent="0.2">
      <c r="B606" t="s">
        <v>717</v>
      </c>
      <c r="C606" t="s">
        <v>447</v>
      </c>
      <c r="D606" t="s">
        <v>448</v>
      </c>
      <c r="E606">
        <v>0</v>
      </c>
      <c r="F606">
        <v>0</v>
      </c>
    </row>
    <row r="607" spans="2:6" x14ac:dyDescent="0.2">
      <c r="B607" t="s">
        <v>717</v>
      </c>
      <c r="C607" t="s">
        <v>449</v>
      </c>
      <c r="D607" t="s">
        <v>450</v>
      </c>
      <c r="E607">
        <v>16983763.539999999</v>
      </c>
      <c r="F607">
        <v>0</v>
      </c>
    </row>
    <row r="608" spans="2:6" x14ac:dyDescent="0.2">
      <c r="B608" t="s">
        <v>717</v>
      </c>
      <c r="C608" t="s">
        <v>451</v>
      </c>
      <c r="D608" t="s">
        <v>452</v>
      </c>
      <c r="E608">
        <v>38430042.18</v>
      </c>
      <c r="F608">
        <v>0</v>
      </c>
    </row>
    <row r="609" spans="2:6" x14ac:dyDescent="0.2">
      <c r="B609" t="s">
        <v>717</v>
      </c>
      <c r="C609" t="s">
        <v>453</v>
      </c>
      <c r="D609" t="s">
        <v>454</v>
      </c>
      <c r="E609">
        <v>0</v>
      </c>
      <c r="F609">
        <v>0</v>
      </c>
    </row>
    <row r="610" spans="2:6" x14ac:dyDescent="0.2">
      <c r="B610" t="s">
        <v>717</v>
      </c>
      <c r="C610" t="s">
        <v>455</v>
      </c>
      <c r="D610" t="s">
        <v>456</v>
      </c>
      <c r="E610">
        <v>0</v>
      </c>
      <c r="F610">
        <v>13278081.539999999</v>
      </c>
    </row>
    <row r="611" spans="2:6" x14ac:dyDescent="0.2">
      <c r="B611" t="s">
        <v>717</v>
      </c>
      <c r="C611" t="s">
        <v>457</v>
      </c>
      <c r="D611" t="s">
        <v>458</v>
      </c>
      <c r="E611">
        <v>0</v>
      </c>
      <c r="F611">
        <v>29083146.579999998</v>
      </c>
    </row>
    <row r="612" spans="2:6" x14ac:dyDescent="0.2">
      <c r="B612" t="s">
        <v>717</v>
      </c>
      <c r="C612" t="s">
        <v>459</v>
      </c>
      <c r="D612" t="s">
        <v>460</v>
      </c>
      <c r="E612">
        <v>0</v>
      </c>
      <c r="F612">
        <v>0</v>
      </c>
    </row>
    <row r="613" spans="2:6" x14ac:dyDescent="0.2">
      <c r="B613" t="s">
        <v>717</v>
      </c>
      <c r="C613" t="s">
        <v>461</v>
      </c>
      <c r="D613" t="s">
        <v>462</v>
      </c>
      <c r="E613">
        <v>0</v>
      </c>
      <c r="F613">
        <v>0</v>
      </c>
    </row>
    <row r="614" spans="2:6" x14ac:dyDescent="0.2">
      <c r="B614" t="s">
        <v>717</v>
      </c>
      <c r="C614" t="s">
        <v>463</v>
      </c>
      <c r="D614" t="s">
        <v>464</v>
      </c>
      <c r="E614">
        <v>0</v>
      </c>
      <c r="F614">
        <v>11908881.300000001</v>
      </c>
    </row>
    <row r="615" spans="2:6" x14ac:dyDescent="0.2">
      <c r="B615" t="s">
        <v>717</v>
      </c>
      <c r="C615" t="s">
        <v>465</v>
      </c>
      <c r="D615" t="s">
        <v>466</v>
      </c>
      <c r="E615">
        <v>0</v>
      </c>
      <c r="F615">
        <v>15018598.07</v>
      </c>
    </row>
    <row r="616" spans="2:6" x14ac:dyDescent="0.2">
      <c r="B616" t="s">
        <v>717</v>
      </c>
      <c r="C616" t="s">
        <v>467</v>
      </c>
      <c r="D616" t="s">
        <v>468</v>
      </c>
      <c r="E616">
        <v>100053985.44000001</v>
      </c>
      <c r="F616">
        <v>0</v>
      </c>
    </row>
    <row r="617" spans="2:6" x14ac:dyDescent="0.2">
      <c r="B617" t="s">
        <v>717</v>
      </c>
      <c r="C617" t="s">
        <v>469</v>
      </c>
      <c r="D617" t="s">
        <v>470</v>
      </c>
      <c r="E617">
        <v>26433998.43</v>
      </c>
      <c r="F617">
        <v>0</v>
      </c>
    </row>
    <row r="618" spans="2:6" x14ac:dyDescent="0.2">
      <c r="B618" t="s">
        <v>717</v>
      </c>
      <c r="C618" t="s">
        <v>471</v>
      </c>
      <c r="D618" t="s">
        <v>472</v>
      </c>
      <c r="E618">
        <v>0</v>
      </c>
      <c r="F618">
        <v>0</v>
      </c>
    </row>
    <row r="619" spans="2:6" x14ac:dyDescent="0.2">
      <c r="B619" t="s">
        <v>717</v>
      </c>
      <c r="C619" t="s">
        <v>473</v>
      </c>
      <c r="D619" t="s">
        <v>474</v>
      </c>
      <c r="E619">
        <v>0</v>
      </c>
      <c r="F619">
        <v>9589679.3200000003</v>
      </c>
    </row>
    <row r="620" spans="2:6" x14ac:dyDescent="0.2">
      <c r="B620" t="s">
        <v>717</v>
      </c>
      <c r="C620" t="s">
        <v>475</v>
      </c>
      <c r="D620" t="s">
        <v>476</v>
      </c>
      <c r="E620">
        <v>0</v>
      </c>
      <c r="F620">
        <v>86352.11</v>
      </c>
    </row>
    <row r="621" spans="2:6" x14ac:dyDescent="0.2">
      <c r="B621" t="s">
        <v>717</v>
      </c>
      <c r="C621" t="s">
        <v>477</v>
      </c>
      <c r="D621" t="s">
        <v>478</v>
      </c>
      <c r="E621">
        <v>7561804.29</v>
      </c>
      <c r="F621">
        <v>0</v>
      </c>
    </row>
    <row r="622" spans="2:6" x14ac:dyDescent="0.2">
      <c r="B622" t="s">
        <v>717</v>
      </c>
      <c r="C622" t="s">
        <v>479</v>
      </c>
      <c r="D622" t="s">
        <v>480</v>
      </c>
      <c r="E622">
        <v>3178901.02</v>
      </c>
      <c r="F622">
        <v>0</v>
      </c>
    </row>
    <row r="623" spans="2:6" x14ac:dyDescent="0.2">
      <c r="B623" t="s">
        <v>717</v>
      </c>
      <c r="C623" t="s">
        <v>481</v>
      </c>
      <c r="D623" t="s">
        <v>482</v>
      </c>
      <c r="E623">
        <v>0</v>
      </c>
      <c r="F623">
        <v>0</v>
      </c>
    </row>
    <row r="624" spans="2:6" x14ac:dyDescent="0.2">
      <c r="B624" t="s">
        <v>717</v>
      </c>
      <c r="C624" t="s">
        <v>483</v>
      </c>
      <c r="D624" t="s">
        <v>484</v>
      </c>
      <c r="E624">
        <v>1840712.06</v>
      </c>
      <c r="F624">
        <v>0</v>
      </c>
    </row>
    <row r="625" spans="2:6" x14ac:dyDescent="0.2">
      <c r="B625" t="s">
        <v>717</v>
      </c>
      <c r="C625" t="s">
        <v>485</v>
      </c>
      <c r="D625" t="s">
        <v>486</v>
      </c>
      <c r="E625">
        <v>2067087.96</v>
      </c>
      <c r="F625">
        <v>0</v>
      </c>
    </row>
    <row r="626" spans="2:6" x14ac:dyDescent="0.2">
      <c r="B626" t="s">
        <v>717</v>
      </c>
      <c r="C626" t="s">
        <v>487</v>
      </c>
      <c r="D626" t="s">
        <v>488</v>
      </c>
      <c r="E626">
        <v>0</v>
      </c>
      <c r="F626">
        <v>0</v>
      </c>
    </row>
    <row r="627" spans="2:6" x14ac:dyDescent="0.2">
      <c r="B627" t="s">
        <v>717</v>
      </c>
      <c r="C627" t="s">
        <v>489</v>
      </c>
      <c r="D627" t="s">
        <v>490</v>
      </c>
      <c r="E627">
        <v>802567.25</v>
      </c>
      <c r="F627">
        <v>0</v>
      </c>
    </row>
    <row r="628" spans="2:6" x14ac:dyDescent="0.2">
      <c r="B628" t="s">
        <v>717</v>
      </c>
      <c r="C628" t="s">
        <v>491</v>
      </c>
      <c r="D628" t="s">
        <v>492</v>
      </c>
      <c r="E628">
        <v>762964.49</v>
      </c>
      <c r="F628">
        <v>0</v>
      </c>
    </row>
    <row r="629" spans="2:6" x14ac:dyDescent="0.2">
      <c r="B629" t="s">
        <v>717</v>
      </c>
      <c r="C629" t="s">
        <v>493</v>
      </c>
      <c r="D629" t="s">
        <v>494</v>
      </c>
      <c r="E629">
        <v>0</v>
      </c>
      <c r="F629">
        <v>1791907.64</v>
      </c>
    </row>
    <row r="630" spans="2:6" x14ac:dyDescent="0.2">
      <c r="B630" t="s">
        <v>717</v>
      </c>
      <c r="C630" t="s">
        <v>495</v>
      </c>
      <c r="D630" t="s">
        <v>496</v>
      </c>
      <c r="E630">
        <v>5642051.8599999994</v>
      </c>
      <c r="F630">
        <v>0</v>
      </c>
    </row>
    <row r="631" spans="2:6" x14ac:dyDescent="0.2">
      <c r="B631" t="s">
        <v>717</v>
      </c>
      <c r="C631" t="s">
        <v>497</v>
      </c>
      <c r="D631" t="s">
        <v>498</v>
      </c>
      <c r="E631">
        <v>14433762.280000001</v>
      </c>
      <c r="F631">
        <v>0</v>
      </c>
    </row>
    <row r="632" spans="2:6" x14ac:dyDescent="0.2">
      <c r="B632" t="s">
        <v>717</v>
      </c>
      <c r="C632" t="s">
        <v>499</v>
      </c>
      <c r="D632" t="s">
        <v>500</v>
      </c>
      <c r="E632">
        <v>541405362.96000004</v>
      </c>
      <c r="F632">
        <v>0</v>
      </c>
    </row>
    <row r="633" spans="2:6" x14ac:dyDescent="0.2">
      <c r="B633" t="s">
        <v>717</v>
      </c>
      <c r="C633" t="s">
        <v>501</v>
      </c>
      <c r="D633" t="s">
        <v>502</v>
      </c>
      <c r="E633">
        <v>0</v>
      </c>
      <c r="F633">
        <v>50229498.780000001</v>
      </c>
    </row>
    <row r="634" spans="2:6" x14ac:dyDescent="0.2">
      <c r="B634" t="s">
        <v>717</v>
      </c>
      <c r="C634" t="s">
        <v>503</v>
      </c>
      <c r="D634" t="s">
        <v>504</v>
      </c>
      <c r="E634">
        <v>0</v>
      </c>
      <c r="F634">
        <v>644996.67000000004</v>
      </c>
    </row>
    <row r="635" spans="2:6" x14ac:dyDescent="0.2">
      <c r="B635" t="s">
        <v>717</v>
      </c>
      <c r="C635" t="s">
        <v>505</v>
      </c>
      <c r="D635" t="s">
        <v>506</v>
      </c>
      <c r="E635">
        <v>0</v>
      </c>
      <c r="F635">
        <v>654377429.07000005</v>
      </c>
    </row>
    <row r="636" spans="2:6" x14ac:dyDescent="0.2">
      <c r="B636" t="s">
        <v>717</v>
      </c>
      <c r="C636" t="s">
        <v>507</v>
      </c>
      <c r="D636" t="s">
        <v>508</v>
      </c>
      <c r="E636">
        <v>0</v>
      </c>
      <c r="F636">
        <v>8768254.8100000005</v>
      </c>
    </row>
    <row r="637" spans="2:6" x14ac:dyDescent="0.2">
      <c r="B637" t="s">
        <v>717</v>
      </c>
      <c r="C637" t="s">
        <v>509</v>
      </c>
      <c r="D637" t="s">
        <v>510</v>
      </c>
      <c r="E637">
        <v>0</v>
      </c>
      <c r="F637">
        <v>92676.02</v>
      </c>
    </row>
    <row r="638" spans="2:6" x14ac:dyDescent="0.2">
      <c r="B638" t="s">
        <v>717</v>
      </c>
      <c r="C638" t="s">
        <v>511</v>
      </c>
      <c r="D638" t="s">
        <v>512</v>
      </c>
      <c r="E638">
        <v>0</v>
      </c>
      <c r="F638">
        <v>0</v>
      </c>
    </row>
    <row r="639" spans="2:6" x14ac:dyDescent="0.2">
      <c r="B639" t="s">
        <v>717</v>
      </c>
      <c r="C639" t="s">
        <v>513</v>
      </c>
      <c r="D639" t="s">
        <v>514</v>
      </c>
      <c r="E639">
        <v>0</v>
      </c>
      <c r="F639">
        <v>362632967.43000001</v>
      </c>
    </row>
    <row r="640" spans="2:6" x14ac:dyDescent="0.2">
      <c r="B640" t="s">
        <v>717</v>
      </c>
      <c r="C640" t="s">
        <v>515</v>
      </c>
      <c r="D640" t="s">
        <v>516</v>
      </c>
      <c r="E640">
        <v>0</v>
      </c>
      <c r="F640">
        <v>2183196.5</v>
      </c>
    </row>
    <row r="641" spans="2:6" x14ac:dyDescent="0.2">
      <c r="B641" t="s">
        <v>717</v>
      </c>
      <c r="C641" t="s">
        <v>517</v>
      </c>
      <c r="D641" t="s">
        <v>518</v>
      </c>
      <c r="E641">
        <v>0</v>
      </c>
      <c r="F641">
        <v>966418.67</v>
      </c>
    </row>
    <row r="642" spans="2:6" x14ac:dyDescent="0.2">
      <c r="B642" t="s">
        <v>717</v>
      </c>
      <c r="C642" t="s">
        <v>519</v>
      </c>
      <c r="D642" t="s">
        <v>520</v>
      </c>
      <c r="E642">
        <v>0</v>
      </c>
      <c r="F642">
        <v>16618.18</v>
      </c>
    </row>
    <row r="643" spans="2:6" x14ac:dyDescent="0.2">
      <c r="B643" t="s">
        <v>717</v>
      </c>
      <c r="C643" t="s">
        <v>521</v>
      </c>
      <c r="D643" t="s">
        <v>522</v>
      </c>
      <c r="E643">
        <v>0</v>
      </c>
      <c r="F643">
        <v>5731870.71</v>
      </c>
    </row>
    <row r="644" spans="2:6" x14ac:dyDescent="0.2">
      <c r="B644" t="s">
        <v>717</v>
      </c>
      <c r="C644" t="s">
        <v>523</v>
      </c>
      <c r="D644" t="s">
        <v>524</v>
      </c>
      <c r="E644">
        <v>0</v>
      </c>
      <c r="F644">
        <v>2924375.97</v>
      </c>
    </row>
    <row r="645" spans="2:6" x14ac:dyDescent="0.2">
      <c r="B645" t="s">
        <v>717</v>
      </c>
      <c r="C645" t="s">
        <v>525</v>
      </c>
      <c r="D645" t="s">
        <v>526</v>
      </c>
      <c r="E645">
        <v>0</v>
      </c>
      <c r="F645">
        <v>169503.15000000002</v>
      </c>
    </row>
    <row r="646" spans="2:6" x14ac:dyDescent="0.2">
      <c r="B646" t="s">
        <v>717</v>
      </c>
      <c r="C646" t="s">
        <v>527</v>
      </c>
      <c r="D646" t="s">
        <v>528</v>
      </c>
      <c r="E646">
        <v>0</v>
      </c>
      <c r="F646">
        <v>0</v>
      </c>
    </row>
    <row r="647" spans="2:6" x14ac:dyDescent="0.2">
      <c r="B647" t="s">
        <v>717</v>
      </c>
      <c r="C647" t="s">
        <v>529</v>
      </c>
      <c r="D647" t="s">
        <v>176</v>
      </c>
      <c r="E647">
        <v>0</v>
      </c>
      <c r="F647">
        <v>16179288.27</v>
      </c>
    </row>
    <row r="648" spans="2:6" x14ac:dyDescent="0.2">
      <c r="B648" t="s">
        <v>717</v>
      </c>
      <c r="C648" t="s">
        <v>530</v>
      </c>
      <c r="D648" t="s">
        <v>531</v>
      </c>
      <c r="E648">
        <v>0</v>
      </c>
      <c r="F648">
        <v>249940.30000000002</v>
      </c>
    </row>
    <row r="649" spans="2:6" x14ac:dyDescent="0.2">
      <c r="B649" t="s">
        <v>717</v>
      </c>
      <c r="C649" t="s">
        <v>532</v>
      </c>
      <c r="D649" t="s">
        <v>533</v>
      </c>
      <c r="E649">
        <v>0</v>
      </c>
      <c r="F649">
        <v>746073.15</v>
      </c>
    </row>
    <row r="650" spans="2:6" x14ac:dyDescent="0.2">
      <c r="B650" t="s">
        <v>717</v>
      </c>
      <c r="C650" t="s">
        <v>534</v>
      </c>
      <c r="D650" t="s">
        <v>535</v>
      </c>
      <c r="E650">
        <v>0</v>
      </c>
      <c r="F650">
        <v>0</v>
      </c>
    </row>
    <row r="651" spans="2:6" x14ac:dyDescent="0.2">
      <c r="B651" t="s">
        <v>717</v>
      </c>
      <c r="C651" t="s">
        <v>536</v>
      </c>
      <c r="D651" t="s">
        <v>537</v>
      </c>
      <c r="E651">
        <v>0</v>
      </c>
      <c r="F651">
        <v>117439.62</v>
      </c>
    </row>
    <row r="652" spans="2:6" x14ac:dyDescent="0.2">
      <c r="B652" t="s">
        <v>717</v>
      </c>
      <c r="C652" t="s">
        <v>538</v>
      </c>
      <c r="D652" t="s">
        <v>539</v>
      </c>
      <c r="E652">
        <v>0</v>
      </c>
      <c r="F652">
        <v>6979345.2800000003</v>
      </c>
    </row>
    <row r="653" spans="2:6" x14ac:dyDescent="0.2">
      <c r="B653" t="s">
        <v>717</v>
      </c>
      <c r="C653" t="s">
        <v>540</v>
      </c>
      <c r="D653" t="s">
        <v>541</v>
      </c>
      <c r="E653">
        <v>0</v>
      </c>
      <c r="F653">
        <v>2162998.44</v>
      </c>
    </row>
    <row r="654" spans="2:6" x14ac:dyDescent="0.2">
      <c r="B654" t="s">
        <v>717</v>
      </c>
      <c r="C654" t="s">
        <v>542</v>
      </c>
      <c r="D654" t="s">
        <v>543</v>
      </c>
      <c r="E654">
        <v>0</v>
      </c>
      <c r="F654">
        <v>536792412.06</v>
      </c>
    </row>
    <row r="655" spans="2:6" x14ac:dyDescent="0.2">
      <c r="B655" t="s">
        <v>717</v>
      </c>
      <c r="C655" t="s">
        <v>544</v>
      </c>
      <c r="D655" t="s">
        <v>545</v>
      </c>
      <c r="E655">
        <v>0</v>
      </c>
      <c r="F655">
        <v>149171150</v>
      </c>
    </row>
    <row r="656" spans="2:6" x14ac:dyDescent="0.2">
      <c r="B656" t="s">
        <v>717</v>
      </c>
      <c r="C656" t="s">
        <v>546</v>
      </c>
      <c r="D656" t="s">
        <v>547</v>
      </c>
      <c r="E656">
        <v>0</v>
      </c>
      <c r="F656">
        <v>62024758.839999996</v>
      </c>
    </row>
    <row r="657" spans="2:6" x14ac:dyDescent="0.2">
      <c r="B657" t="s">
        <v>717</v>
      </c>
      <c r="C657" t="s">
        <v>548</v>
      </c>
      <c r="D657" t="s">
        <v>549</v>
      </c>
      <c r="E657">
        <v>0</v>
      </c>
      <c r="F657">
        <v>0</v>
      </c>
    </row>
    <row r="658" spans="2:6" x14ac:dyDescent="0.2">
      <c r="B658" t="s">
        <v>717</v>
      </c>
      <c r="C658" t="s">
        <v>550</v>
      </c>
      <c r="D658" t="s">
        <v>551</v>
      </c>
      <c r="E658">
        <v>0</v>
      </c>
      <c r="F658">
        <v>17155.73</v>
      </c>
    </row>
    <row r="659" spans="2:6" x14ac:dyDescent="0.2">
      <c r="B659" t="s">
        <v>717</v>
      </c>
      <c r="C659" t="s">
        <v>552</v>
      </c>
      <c r="D659" t="s">
        <v>553</v>
      </c>
      <c r="E659">
        <v>0</v>
      </c>
      <c r="F659">
        <v>0</v>
      </c>
    </row>
    <row r="660" spans="2:6" x14ac:dyDescent="0.2">
      <c r="B660" t="s">
        <v>717</v>
      </c>
      <c r="C660" t="s">
        <v>554</v>
      </c>
      <c r="D660" t="s">
        <v>555</v>
      </c>
      <c r="E660">
        <v>0</v>
      </c>
      <c r="F660">
        <v>266547.87</v>
      </c>
    </row>
    <row r="661" spans="2:6" x14ac:dyDescent="0.2">
      <c r="B661" t="s">
        <v>717</v>
      </c>
      <c r="C661" t="s">
        <v>556</v>
      </c>
      <c r="D661" t="s">
        <v>557</v>
      </c>
      <c r="E661">
        <v>0</v>
      </c>
      <c r="F661">
        <v>3067600.2</v>
      </c>
    </row>
    <row r="662" spans="2:6" x14ac:dyDescent="0.2">
      <c r="B662" t="s">
        <v>717</v>
      </c>
      <c r="C662" t="s">
        <v>558</v>
      </c>
      <c r="D662" t="s">
        <v>559</v>
      </c>
      <c r="E662">
        <v>0</v>
      </c>
      <c r="F662">
        <v>256256.46</v>
      </c>
    </row>
    <row r="663" spans="2:6" x14ac:dyDescent="0.2">
      <c r="B663" t="s">
        <v>717</v>
      </c>
      <c r="C663" t="s">
        <v>560</v>
      </c>
      <c r="D663" t="s">
        <v>561</v>
      </c>
      <c r="E663">
        <v>0</v>
      </c>
      <c r="F663">
        <v>358.44</v>
      </c>
    </row>
    <row r="664" spans="2:6" x14ac:dyDescent="0.2">
      <c r="B664" t="s">
        <v>717</v>
      </c>
      <c r="C664" t="s">
        <v>562</v>
      </c>
      <c r="D664" t="s">
        <v>563</v>
      </c>
      <c r="E664">
        <v>0</v>
      </c>
      <c r="F664">
        <v>1036152.49</v>
      </c>
    </row>
    <row r="665" spans="2:6" x14ac:dyDescent="0.2">
      <c r="B665" t="s">
        <v>717</v>
      </c>
      <c r="C665" t="s">
        <v>564</v>
      </c>
      <c r="D665" t="s">
        <v>565</v>
      </c>
      <c r="E665">
        <v>0</v>
      </c>
      <c r="F665">
        <v>81208.710000000006</v>
      </c>
    </row>
    <row r="666" spans="2:6" x14ac:dyDescent="0.2">
      <c r="B666" t="s">
        <v>717</v>
      </c>
      <c r="C666" t="s">
        <v>566</v>
      </c>
      <c r="D666" t="s">
        <v>567</v>
      </c>
      <c r="E666">
        <v>0</v>
      </c>
      <c r="F666">
        <v>0</v>
      </c>
    </row>
    <row r="667" spans="2:6" x14ac:dyDescent="0.2">
      <c r="B667" t="s">
        <v>717</v>
      </c>
      <c r="C667" t="s">
        <v>568</v>
      </c>
      <c r="D667" t="s">
        <v>569</v>
      </c>
      <c r="E667">
        <v>0</v>
      </c>
      <c r="F667">
        <v>255597.38999999998</v>
      </c>
    </row>
    <row r="668" spans="2:6" x14ac:dyDescent="0.2">
      <c r="B668" t="s">
        <v>717</v>
      </c>
      <c r="C668" t="s">
        <v>570</v>
      </c>
      <c r="D668" t="s">
        <v>571</v>
      </c>
      <c r="E668">
        <v>0</v>
      </c>
      <c r="F668">
        <v>0</v>
      </c>
    </row>
    <row r="669" spans="2:6" x14ac:dyDescent="0.2">
      <c r="B669" t="s">
        <v>717</v>
      </c>
      <c r="C669" t="s">
        <v>572</v>
      </c>
      <c r="D669" t="s">
        <v>573</v>
      </c>
      <c r="E669">
        <v>0</v>
      </c>
      <c r="F669">
        <v>22393.73</v>
      </c>
    </row>
    <row r="670" spans="2:6" x14ac:dyDescent="0.2">
      <c r="B670" t="s">
        <v>717</v>
      </c>
      <c r="C670" t="s">
        <v>574</v>
      </c>
      <c r="D670" t="s">
        <v>575</v>
      </c>
      <c r="E670">
        <v>0</v>
      </c>
      <c r="F670">
        <v>1589081.77</v>
      </c>
    </row>
    <row r="671" spans="2:6" x14ac:dyDescent="0.2">
      <c r="B671" t="s">
        <v>717</v>
      </c>
      <c r="C671" t="s">
        <v>576</v>
      </c>
      <c r="D671" t="s">
        <v>577</v>
      </c>
      <c r="E671">
        <v>0</v>
      </c>
      <c r="F671">
        <v>147866.85</v>
      </c>
    </row>
    <row r="672" spans="2:6" x14ac:dyDescent="0.2">
      <c r="B672" t="s">
        <v>717</v>
      </c>
      <c r="C672" t="s">
        <v>578</v>
      </c>
      <c r="D672" t="s">
        <v>579</v>
      </c>
      <c r="E672">
        <v>0</v>
      </c>
      <c r="F672">
        <v>195902.25</v>
      </c>
    </row>
    <row r="673" spans="2:6" x14ac:dyDescent="0.2">
      <c r="B673" t="s">
        <v>717</v>
      </c>
      <c r="C673" t="s">
        <v>580</v>
      </c>
      <c r="D673" t="s">
        <v>581</v>
      </c>
      <c r="E673">
        <v>0</v>
      </c>
      <c r="F673">
        <v>1957515.26</v>
      </c>
    </row>
    <row r="674" spans="2:6" x14ac:dyDescent="0.2">
      <c r="B674" t="s">
        <v>717</v>
      </c>
      <c r="C674" t="s">
        <v>582</v>
      </c>
      <c r="D674" t="s">
        <v>583</v>
      </c>
      <c r="E674">
        <v>0</v>
      </c>
      <c r="F674">
        <v>0</v>
      </c>
    </row>
    <row r="675" spans="2:6" x14ac:dyDescent="0.2">
      <c r="B675" t="s">
        <v>717</v>
      </c>
      <c r="C675" t="s">
        <v>584</v>
      </c>
      <c r="D675" t="s">
        <v>585</v>
      </c>
      <c r="E675">
        <v>0</v>
      </c>
      <c r="F675">
        <v>399381.34</v>
      </c>
    </row>
    <row r="676" spans="2:6" x14ac:dyDescent="0.2">
      <c r="B676" t="s">
        <v>717</v>
      </c>
      <c r="C676" t="s">
        <v>586</v>
      </c>
      <c r="D676" t="s">
        <v>587</v>
      </c>
      <c r="E676">
        <v>0</v>
      </c>
      <c r="F676">
        <v>0</v>
      </c>
    </row>
    <row r="677" spans="2:6" x14ac:dyDescent="0.2">
      <c r="B677" t="s">
        <v>717</v>
      </c>
      <c r="C677" t="s">
        <v>588</v>
      </c>
      <c r="D677" t="s">
        <v>589</v>
      </c>
      <c r="E677">
        <v>0</v>
      </c>
      <c r="F677">
        <v>0</v>
      </c>
    </row>
    <row r="678" spans="2:6" x14ac:dyDescent="0.2">
      <c r="B678" t="s">
        <v>717</v>
      </c>
      <c r="C678" t="s">
        <v>590</v>
      </c>
      <c r="D678" t="s">
        <v>591</v>
      </c>
      <c r="E678">
        <v>0</v>
      </c>
      <c r="F678">
        <v>0</v>
      </c>
    </row>
    <row r="679" spans="2:6" x14ac:dyDescent="0.2">
      <c r="B679" t="s">
        <v>717</v>
      </c>
      <c r="C679" t="s">
        <v>592</v>
      </c>
      <c r="D679" t="s">
        <v>593</v>
      </c>
      <c r="E679">
        <v>0</v>
      </c>
      <c r="F679">
        <v>69052.92</v>
      </c>
    </row>
    <row r="680" spans="2:6" x14ac:dyDescent="0.2">
      <c r="B680" t="s">
        <v>717</v>
      </c>
      <c r="C680" t="s">
        <v>594</v>
      </c>
      <c r="D680" t="s">
        <v>595</v>
      </c>
      <c r="E680">
        <v>0</v>
      </c>
      <c r="F680">
        <v>0</v>
      </c>
    </row>
    <row r="681" spans="2:6" x14ac:dyDescent="0.2">
      <c r="B681" t="s">
        <v>717</v>
      </c>
      <c r="C681" t="s">
        <v>596</v>
      </c>
      <c r="D681" t="s">
        <v>597</v>
      </c>
      <c r="E681">
        <v>0</v>
      </c>
      <c r="F681">
        <v>0</v>
      </c>
    </row>
    <row r="682" spans="2:6" x14ac:dyDescent="0.2">
      <c r="B682" t="s">
        <v>717</v>
      </c>
      <c r="C682" t="s">
        <v>598</v>
      </c>
      <c r="D682" t="s">
        <v>599</v>
      </c>
      <c r="E682">
        <v>0</v>
      </c>
      <c r="F682">
        <v>1023099.96</v>
      </c>
    </row>
    <row r="683" spans="2:6" x14ac:dyDescent="0.2">
      <c r="B683" t="s">
        <v>717</v>
      </c>
      <c r="C683" t="s">
        <v>600</v>
      </c>
      <c r="D683" t="s">
        <v>601</v>
      </c>
      <c r="E683">
        <v>0</v>
      </c>
      <c r="F683">
        <v>64704.91</v>
      </c>
    </row>
    <row r="684" spans="2:6" x14ac:dyDescent="0.2">
      <c r="B684" t="s">
        <v>717</v>
      </c>
      <c r="C684" t="s">
        <v>602</v>
      </c>
      <c r="D684" t="s">
        <v>603</v>
      </c>
      <c r="E684">
        <v>0</v>
      </c>
      <c r="F684">
        <v>0</v>
      </c>
    </row>
    <row r="685" spans="2:6" x14ac:dyDescent="0.2">
      <c r="B685" t="s">
        <v>717</v>
      </c>
      <c r="C685" t="s">
        <v>604</v>
      </c>
      <c r="D685" t="s">
        <v>605</v>
      </c>
      <c r="E685">
        <v>0</v>
      </c>
      <c r="F685">
        <v>0</v>
      </c>
    </row>
    <row r="686" spans="2:6" x14ac:dyDescent="0.2">
      <c r="B686" t="s">
        <v>717</v>
      </c>
      <c r="C686" t="s">
        <v>606</v>
      </c>
      <c r="D686" t="s">
        <v>607</v>
      </c>
      <c r="E686">
        <v>0</v>
      </c>
      <c r="F686">
        <v>0</v>
      </c>
    </row>
    <row r="687" spans="2:6" x14ac:dyDescent="0.2">
      <c r="B687" t="s">
        <v>717</v>
      </c>
      <c r="C687" t="s">
        <v>608</v>
      </c>
      <c r="D687" t="s">
        <v>609</v>
      </c>
      <c r="E687">
        <v>0</v>
      </c>
      <c r="F687">
        <v>0</v>
      </c>
    </row>
    <row r="688" spans="2:6" x14ac:dyDescent="0.2">
      <c r="B688" t="s">
        <v>717</v>
      </c>
      <c r="C688" t="s">
        <v>610</v>
      </c>
      <c r="D688" t="s">
        <v>611</v>
      </c>
      <c r="E688">
        <v>0</v>
      </c>
      <c r="F688">
        <v>0</v>
      </c>
    </row>
    <row r="689" spans="2:6" x14ac:dyDescent="0.2">
      <c r="B689" t="s">
        <v>717</v>
      </c>
      <c r="C689" t="s">
        <v>612</v>
      </c>
      <c r="D689" t="s">
        <v>613</v>
      </c>
      <c r="E689">
        <v>0</v>
      </c>
      <c r="F689">
        <v>39073.79</v>
      </c>
    </row>
    <row r="690" spans="2:6" x14ac:dyDescent="0.2">
      <c r="B690" t="s">
        <v>717</v>
      </c>
      <c r="C690" t="s">
        <v>614</v>
      </c>
      <c r="D690" t="s">
        <v>615</v>
      </c>
      <c r="E690">
        <v>0</v>
      </c>
      <c r="F690">
        <v>2699.38</v>
      </c>
    </row>
    <row r="691" spans="2:6" x14ac:dyDescent="0.2">
      <c r="B691" t="s">
        <v>717</v>
      </c>
      <c r="C691" t="s">
        <v>616</v>
      </c>
      <c r="D691" t="s">
        <v>617</v>
      </c>
      <c r="E691">
        <v>0</v>
      </c>
      <c r="F691">
        <v>0</v>
      </c>
    </row>
    <row r="692" spans="2:6" x14ac:dyDescent="0.2">
      <c r="B692" t="s">
        <v>717</v>
      </c>
      <c r="C692" t="s">
        <v>618</v>
      </c>
      <c r="D692" t="s">
        <v>619</v>
      </c>
      <c r="E692">
        <v>0</v>
      </c>
      <c r="F692">
        <v>377650.19</v>
      </c>
    </row>
    <row r="693" spans="2:6" x14ac:dyDescent="0.2">
      <c r="B693" t="s">
        <v>717</v>
      </c>
      <c r="C693" t="s">
        <v>620</v>
      </c>
      <c r="D693" t="s">
        <v>621</v>
      </c>
      <c r="E693">
        <v>0</v>
      </c>
      <c r="F693">
        <v>17229</v>
      </c>
    </row>
    <row r="694" spans="2:6" x14ac:dyDescent="0.2">
      <c r="B694" t="s">
        <v>717</v>
      </c>
      <c r="C694" t="s">
        <v>622</v>
      </c>
      <c r="D694" t="s">
        <v>623</v>
      </c>
      <c r="E694">
        <v>0</v>
      </c>
      <c r="F694">
        <v>8797.9699999999993</v>
      </c>
    </row>
    <row r="695" spans="2:6" x14ac:dyDescent="0.2">
      <c r="B695" t="s">
        <v>717</v>
      </c>
      <c r="C695" t="s">
        <v>624</v>
      </c>
      <c r="D695" t="s">
        <v>625</v>
      </c>
      <c r="E695">
        <v>0</v>
      </c>
      <c r="F695">
        <v>1356110.85</v>
      </c>
    </row>
    <row r="696" spans="2:6" x14ac:dyDescent="0.2">
      <c r="B696" t="s">
        <v>717</v>
      </c>
      <c r="C696" t="s">
        <v>626</v>
      </c>
      <c r="D696" t="s">
        <v>627</v>
      </c>
      <c r="E696">
        <v>0</v>
      </c>
      <c r="F696">
        <v>64077.22</v>
      </c>
    </row>
    <row r="697" spans="2:6" x14ac:dyDescent="0.2">
      <c r="B697" t="s">
        <v>717</v>
      </c>
      <c r="C697" t="s">
        <v>628</v>
      </c>
      <c r="D697" t="s">
        <v>629</v>
      </c>
      <c r="E697">
        <v>0</v>
      </c>
      <c r="F697">
        <v>156413.04</v>
      </c>
    </row>
    <row r="698" spans="2:6" x14ac:dyDescent="0.2">
      <c r="B698" t="s">
        <v>717</v>
      </c>
      <c r="C698" t="s">
        <v>630</v>
      </c>
      <c r="D698" t="s">
        <v>631</v>
      </c>
      <c r="E698">
        <v>0</v>
      </c>
      <c r="F698">
        <v>0</v>
      </c>
    </row>
    <row r="699" spans="2:6" x14ac:dyDescent="0.2">
      <c r="B699" t="s">
        <v>717</v>
      </c>
      <c r="C699" t="s">
        <v>632</v>
      </c>
      <c r="D699" t="s">
        <v>633</v>
      </c>
      <c r="E699">
        <v>0</v>
      </c>
      <c r="F699">
        <v>0</v>
      </c>
    </row>
    <row r="700" spans="2:6" x14ac:dyDescent="0.2">
      <c r="B700" t="s">
        <v>717</v>
      </c>
      <c r="C700" t="s">
        <v>634</v>
      </c>
      <c r="D700" t="s">
        <v>635</v>
      </c>
      <c r="E700">
        <v>0</v>
      </c>
      <c r="F700">
        <v>0</v>
      </c>
    </row>
    <row r="701" spans="2:6" x14ac:dyDescent="0.2">
      <c r="B701" t="s">
        <v>717</v>
      </c>
      <c r="C701" t="s">
        <v>636</v>
      </c>
      <c r="D701" t="s">
        <v>637</v>
      </c>
      <c r="E701">
        <v>0</v>
      </c>
      <c r="F701">
        <v>0</v>
      </c>
    </row>
    <row r="702" spans="2:6" x14ac:dyDescent="0.2">
      <c r="B702" t="s">
        <v>717</v>
      </c>
      <c r="C702" t="s">
        <v>638</v>
      </c>
      <c r="D702" t="s">
        <v>639</v>
      </c>
      <c r="E702">
        <v>0</v>
      </c>
      <c r="F702">
        <v>0</v>
      </c>
    </row>
    <row r="703" spans="2:6" x14ac:dyDescent="0.2">
      <c r="B703" t="s">
        <v>717</v>
      </c>
      <c r="C703" t="s">
        <v>640</v>
      </c>
      <c r="D703" t="s">
        <v>641</v>
      </c>
      <c r="E703">
        <v>0</v>
      </c>
      <c r="F703">
        <v>0</v>
      </c>
    </row>
    <row r="704" spans="2:6" x14ac:dyDescent="0.2">
      <c r="B704" t="s">
        <v>717</v>
      </c>
      <c r="C704" t="s">
        <v>642</v>
      </c>
      <c r="D704" t="s">
        <v>643</v>
      </c>
      <c r="E704">
        <v>0</v>
      </c>
      <c r="F704">
        <v>0</v>
      </c>
    </row>
    <row r="705" spans="2:6" x14ac:dyDescent="0.2">
      <c r="B705" t="s">
        <v>717</v>
      </c>
      <c r="C705" t="s">
        <v>644</v>
      </c>
      <c r="D705" t="s">
        <v>645</v>
      </c>
      <c r="E705">
        <v>0</v>
      </c>
      <c r="F705">
        <v>0</v>
      </c>
    </row>
    <row r="706" spans="2:6" x14ac:dyDescent="0.2">
      <c r="B706" t="s">
        <v>717</v>
      </c>
      <c r="C706" t="s">
        <v>646</v>
      </c>
      <c r="D706" t="s">
        <v>647</v>
      </c>
      <c r="E706">
        <v>0</v>
      </c>
      <c r="F706">
        <v>0</v>
      </c>
    </row>
    <row r="707" spans="2:6" x14ac:dyDescent="0.2">
      <c r="B707" t="s">
        <v>717</v>
      </c>
      <c r="C707" t="s">
        <v>648</v>
      </c>
      <c r="D707" t="s">
        <v>649</v>
      </c>
      <c r="E707">
        <v>0</v>
      </c>
      <c r="F707">
        <v>160165.88999999998</v>
      </c>
    </row>
    <row r="708" spans="2:6" x14ac:dyDescent="0.2">
      <c r="B708" t="s">
        <v>717</v>
      </c>
      <c r="C708" t="s">
        <v>650</v>
      </c>
      <c r="D708" t="s">
        <v>651</v>
      </c>
      <c r="E708">
        <v>0</v>
      </c>
      <c r="F708">
        <v>3064537.6500000004</v>
      </c>
    </row>
    <row r="709" spans="2:6" x14ac:dyDescent="0.2">
      <c r="B709" t="s">
        <v>717</v>
      </c>
      <c r="C709" t="s">
        <v>652</v>
      </c>
      <c r="D709" t="s">
        <v>653</v>
      </c>
      <c r="E709">
        <v>0</v>
      </c>
      <c r="F709">
        <v>0</v>
      </c>
    </row>
    <row r="710" spans="2:6" x14ac:dyDescent="0.2">
      <c r="B710" t="s">
        <v>717</v>
      </c>
      <c r="C710" t="s">
        <v>654</v>
      </c>
      <c r="D710" t="s">
        <v>655</v>
      </c>
      <c r="E710">
        <v>0</v>
      </c>
      <c r="F710">
        <v>0</v>
      </c>
    </row>
    <row r="711" spans="2:6" x14ac:dyDescent="0.2">
      <c r="B711" t="s">
        <v>717</v>
      </c>
      <c r="C711" t="s">
        <v>656</v>
      </c>
      <c r="D711" t="s">
        <v>657</v>
      </c>
      <c r="E711">
        <v>0</v>
      </c>
      <c r="F711">
        <v>1855809.06</v>
      </c>
    </row>
    <row r="712" spans="2:6" x14ac:dyDescent="0.2">
      <c r="B712" t="s">
        <v>717</v>
      </c>
      <c r="C712" t="s">
        <v>658</v>
      </c>
      <c r="D712" t="s">
        <v>659</v>
      </c>
      <c r="E712">
        <v>0</v>
      </c>
      <c r="F712">
        <v>2146227.94</v>
      </c>
    </row>
    <row r="713" spans="2:6" x14ac:dyDescent="0.2">
      <c r="B713" t="s">
        <v>717</v>
      </c>
      <c r="C713" t="s">
        <v>660</v>
      </c>
      <c r="D713" t="s">
        <v>661</v>
      </c>
      <c r="E713">
        <v>0</v>
      </c>
      <c r="F713">
        <v>0</v>
      </c>
    </row>
    <row r="714" spans="2:6" x14ac:dyDescent="0.2">
      <c r="B714" t="s">
        <v>717</v>
      </c>
      <c r="C714" t="s">
        <v>662</v>
      </c>
      <c r="D714" t="s">
        <v>663</v>
      </c>
      <c r="E714">
        <v>1480051.48</v>
      </c>
      <c r="F714">
        <v>0</v>
      </c>
    </row>
    <row r="715" spans="2:6" x14ac:dyDescent="0.2">
      <c r="B715" t="s">
        <v>717</v>
      </c>
      <c r="C715" t="s">
        <v>664</v>
      </c>
      <c r="D715" t="s">
        <v>665</v>
      </c>
      <c r="E715">
        <v>0</v>
      </c>
      <c r="F715">
        <v>0</v>
      </c>
    </row>
    <row r="716" spans="2:6" x14ac:dyDescent="0.2">
      <c r="B716" t="s">
        <v>717</v>
      </c>
      <c r="C716" t="s">
        <v>666</v>
      </c>
      <c r="D716" t="s">
        <v>667</v>
      </c>
      <c r="E716">
        <v>0</v>
      </c>
      <c r="F716">
        <v>0</v>
      </c>
    </row>
    <row r="717" spans="2:6" x14ac:dyDescent="0.2">
      <c r="B717" t="s">
        <v>717</v>
      </c>
      <c r="C717" t="s">
        <v>668</v>
      </c>
      <c r="D717" t="s">
        <v>669</v>
      </c>
      <c r="E717">
        <v>0</v>
      </c>
      <c r="F717">
        <v>0</v>
      </c>
    </row>
    <row r="718" spans="2:6" x14ac:dyDescent="0.2">
      <c r="B718" t="s">
        <v>717</v>
      </c>
      <c r="C718" t="s">
        <v>670</v>
      </c>
      <c r="D718" t="s">
        <v>671</v>
      </c>
      <c r="E718">
        <v>1657594.25</v>
      </c>
      <c r="F718">
        <v>0</v>
      </c>
    </row>
    <row r="719" spans="2:6" x14ac:dyDescent="0.2">
      <c r="B719" t="s">
        <v>717</v>
      </c>
      <c r="C719" t="s">
        <v>672</v>
      </c>
      <c r="D719" t="s">
        <v>673</v>
      </c>
      <c r="E719">
        <v>0</v>
      </c>
      <c r="F719">
        <v>0</v>
      </c>
    </row>
    <row r="720" spans="2:6" x14ac:dyDescent="0.2">
      <c r="B720" t="s">
        <v>717</v>
      </c>
      <c r="C720" t="s">
        <v>674</v>
      </c>
      <c r="D720" t="s">
        <v>675</v>
      </c>
      <c r="E720">
        <v>0</v>
      </c>
      <c r="F720">
        <v>0</v>
      </c>
    </row>
    <row r="721" spans="2:6" x14ac:dyDescent="0.2">
      <c r="B721" t="s">
        <v>717</v>
      </c>
      <c r="C721" t="s">
        <v>676</v>
      </c>
      <c r="D721" t="s">
        <v>677</v>
      </c>
      <c r="E721">
        <v>0</v>
      </c>
      <c r="F721">
        <v>0</v>
      </c>
    </row>
    <row r="722" spans="2:6" x14ac:dyDescent="0.2">
      <c r="B722" t="s">
        <v>717</v>
      </c>
      <c r="C722" t="s">
        <v>678</v>
      </c>
      <c r="D722" t="s">
        <v>679</v>
      </c>
      <c r="E722">
        <v>0</v>
      </c>
      <c r="F722">
        <v>0</v>
      </c>
    </row>
    <row r="723" spans="2:6" x14ac:dyDescent="0.2">
      <c r="B723" t="s">
        <v>717</v>
      </c>
      <c r="C723" t="s">
        <v>680</v>
      </c>
      <c r="D723" t="s">
        <v>681</v>
      </c>
      <c r="E723">
        <v>0</v>
      </c>
      <c r="F723">
        <v>0</v>
      </c>
    </row>
    <row r="724" spans="2:6" x14ac:dyDescent="0.2">
      <c r="B724" t="s">
        <v>717</v>
      </c>
      <c r="C724" t="s">
        <v>682</v>
      </c>
      <c r="D724" t="s">
        <v>683</v>
      </c>
      <c r="E724">
        <v>0</v>
      </c>
      <c r="F724">
        <v>0</v>
      </c>
    </row>
    <row r="725" spans="2:6" x14ac:dyDescent="0.2">
      <c r="B725" t="s">
        <v>717</v>
      </c>
      <c r="C725" t="s">
        <v>684</v>
      </c>
      <c r="D725" t="s">
        <v>685</v>
      </c>
      <c r="E725">
        <v>387436.87</v>
      </c>
      <c r="F725">
        <v>0</v>
      </c>
    </row>
    <row r="726" spans="2:6" x14ac:dyDescent="0.2">
      <c r="B726" t="s">
        <v>717</v>
      </c>
      <c r="C726" t="s">
        <v>686</v>
      </c>
      <c r="D726" t="s">
        <v>687</v>
      </c>
      <c r="E726">
        <v>20961.18</v>
      </c>
      <c r="F726">
        <v>0</v>
      </c>
    </row>
    <row r="727" spans="2:6" x14ac:dyDescent="0.2">
      <c r="B727" t="s">
        <v>717</v>
      </c>
      <c r="C727" t="s">
        <v>688</v>
      </c>
      <c r="D727" t="s">
        <v>689</v>
      </c>
      <c r="E727">
        <v>2990144.38</v>
      </c>
      <c r="F727">
        <v>0</v>
      </c>
    </row>
    <row r="728" spans="2:6" x14ac:dyDescent="0.2">
      <c r="B728" t="s">
        <v>717</v>
      </c>
      <c r="C728" t="s">
        <v>690</v>
      </c>
      <c r="D728" t="s">
        <v>691</v>
      </c>
      <c r="E728">
        <v>1161630.73</v>
      </c>
      <c r="F728">
        <v>0</v>
      </c>
    </row>
    <row r="729" spans="2:6" x14ac:dyDescent="0.2">
      <c r="B729" t="s">
        <v>717</v>
      </c>
      <c r="C729" t="s">
        <v>692</v>
      </c>
      <c r="D729" t="s">
        <v>693</v>
      </c>
      <c r="E729">
        <v>249048.1</v>
      </c>
      <c r="F729">
        <v>0</v>
      </c>
    </row>
    <row r="730" spans="2:6" x14ac:dyDescent="0.2">
      <c r="B730" t="s">
        <v>717</v>
      </c>
      <c r="C730" t="s">
        <v>694</v>
      </c>
      <c r="D730" t="s">
        <v>695</v>
      </c>
      <c r="E730">
        <v>258831.43</v>
      </c>
      <c r="F730">
        <v>0</v>
      </c>
    </row>
    <row r="731" spans="2:6" x14ac:dyDescent="0.2">
      <c r="B731" t="s">
        <v>717</v>
      </c>
      <c r="C731" t="s">
        <v>696</v>
      </c>
      <c r="D731" t="s">
        <v>697</v>
      </c>
      <c r="E731">
        <v>249086.09</v>
      </c>
      <c r="F731">
        <v>0</v>
      </c>
    </row>
    <row r="732" spans="2:6" x14ac:dyDescent="0.2">
      <c r="B732" t="s">
        <v>717</v>
      </c>
      <c r="C732" t="s">
        <v>698</v>
      </c>
      <c r="D732" t="s">
        <v>699</v>
      </c>
      <c r="E732">
        <v>114400</v>
      </c>
      <c r="F732">
        <v>0</v>
      </c>
    </row>
    <row r="733" spans="2:6" x14ac:dyDescent="0.2">
      <c r="B733" t="s">
        <v>717</v>
      </c>
      <c r="C733" t="s">
        <v>700</v>
      </c>
      <c r="D733" t="s">
        <v>168</v>
      </c>
      <c r="E733">
        <v>1225303.26</v>
      </c>
      <c r="F733">
        <v>0</v>
      </c>
    </row>
    <row r="734" spans="2:6" x14ac:dyDescent="0.2">
      <c r="B734" t="s">
        <v>717</v>
      </c>
      <c r="C734" t="s">
        <v>701</v>
      </c>
      <c r="D734" t="s">
        <v>702</v>
      </c>
      <c r="E734">
        <v>468168.5</v>
      </c>
      <c r="F734">
        <v>0</v>
      </c>
    </row>
    <row r="735" spans="2:6" x14ac:dyDescent="0.2">
      <c r="B735" t="s">
        <v>717</v>
      </c>
      <c r="C735" t="s">
        <v>703</v>
      </c>
      <c r="D735" t="s">
        <v>704</v>
      </c>
      <c r="E735">
        <v>120000</v>
      </c>
      <c r="F735">
        <v>0</v>
      </c>
    </row>
    <row r="736" spans="2:6" x14ac:dyDescent="0.2">
      <c r="B736" t="s">
        <v>717</v>
      </c>
      <c r="C736" t="s">
        <v>705</v>
      </c>
      <c r="D736" t="s">
        <v>706</v>
      </c>
      <c r="E736">
        <v>0</v>
      </c>
      <c r="F736">
        <v>0</v>
      </c>
    </row>
    <row r="737" spans="2:6" x14ac:dyDescent="0.2">
      <c r="B737" t="s">
        <v>717</v>
      </c>
      <c r="C737" t="s">
        <v>707</v>
      </c>
      <c r="D737" t="s">
        <v>708</v>
      </c>
      <c r="E737">
        <v>234732.24</v>
      </c>
      <c r="F737">
        <v>0</v>
      </c>
    </row>
    <row r="738" spans="2:6" x14ac:dyDescent="0.2">
      <c r="B738" t="s">
        <v>717</v>
      </c>
      <c r="C738" t="s">
        <v>709</v>
      </c>
      <c r="D738" t="s">
        <v>180</v>
      </c>
      <c r="E738">
        <v>60000</v>
      </c>
      <c r="F738">
        <v>0</v>
      </c>
    </row>
    <row r="739" spans="2:6" x14ac:dyDescent="0.2">
      <c r="B739" t="s">
        <v>717</v>
      </c>
      <c r="C739" t="s">
        <v>710</v>
      </c>
      <c r="D739" t="s">
        <v>711</v>
      </c>
      <c r="E739">
        <v>1275550.3499999999</v>
      </c>
      <c r="F739">
        <v>0</v>
      </c>
    </row>
    <row r="740" spans="2:6" x14ac:dyDescent="0.2">
      <c r="B740" t="s">
        <v>717</v>
      </c>
      <c r="C740" t="s">
        <v>712</v>
      </c>
      <c r="D740" t="s">
        <v>176</v>
      </c>
      <c r="E740">
        <v>0</v>
      </c>
      <c r="F740">
        <v>0</v>
      </c>
    </row>
    <row r="741" spans="2:6" x14ac:dyDescent="0.2">
      <c r="B741" t="s">
        <v>717</v>
      </c>
      <c r="C741" t="s">
        <v>713</v>
      </c>
      <c r="D741" t="s">
        <v>714</v>
      </c>
      <c r="E741">
        <v>1938697</v>
      </c>
      <c r="F741">
        <v>0</v>
      </c>
    </row>
    <row r="742" spans="2:6" x14ac:dyDescent="0.2">
      <c r="B742" t="s">
        <v>717</v>
      </c>
      <c r="C742" t="s">
        <v>715</v>
      </c>
      <c r="D742" t="s">
        <v>716</v>
      </c>
      <c r="E742">
        <v>0</v>
      </c>
      <c r="F7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 CONTROL</vt:lpstr>
      <vt:lpstr>ICBS-TB-GL-CutOff-Date</vt:lpstr>
      <vt:lpstr>ICBS-TB-GL-Prev-Month</vt:lpstr>
      <vt:lpstr>ICBS-TB-GL-Prev-Year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AccountingPC</dc:creator>
  <cp:lastModifiedBy>JM Marquez</cp:lastModifiedBy>
  <dcterms:created xsi:type="dcterms:W3CDTF">2018-10-19T03:20:07Z</dcterms:created>
  <dcterms:modified xsi:type="dcterms:W3CDTF">2019-03-13T07:00:26Z</dcterms:modified>
</cp:coreProperties>
</file>