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7740" yWindow="0" windowWidth="23460" windowHeight="26720" tabRatio="500"/>
  </bookViews>
  <sheets>
    <sheet name="Sheet1" sheetId="1" r:id="rId1"/>
  </sheets>
  <definedNames>
    <definedName name="genotypingAnalysis" localSheetId="0">Sheet1!$A$3:$B$73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G44" i="1" l="1"/>
  <c r="G48" i="1"/>
  <c r="G13" i="1"/>
  <c r="G11" i="1"/>
  <c r="G9" i="1"/>
  <c r="G39" i="1"/>
  <c r="G4" i="1"/>
  <c r="G46" i="1"/>
</calcChain>
</file>

<file path=xl/connections.xml><?xml version="1.0" encoding="utf-8"?>
<connections xmlns="http://schemas.openxmlformats.org/spreadsheetml/2006/main">
  <connection id="1" name="genotypingAnalysis.txt" type="6" refreshedVersion="0" background="1" saveData="1">
    <textPr fileType="mac" sourceFile="Macintosh HD:Users:joshsinger:gitrepos_ssh:HCV-GLUE:tabular:genotypingAnalysi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<sst xmlns="http://schemas.openxmlformats.org/spreadsheetml/2006/main" count="89" uniqueCount="65">
  <si>
    <t>Neither metadata, EPA nor ViPR define genotype</t>
  </si>
  <si>
    <t>Neither metadata, EPA nor ViPR define subtype</t>
  </si>
  <si>
    <t>All non-recombinant, non-construct NCBI curated</t>
  </si>
  <si>
    <t>All non-construct NCBI recombinants</t>
  </si>
  <si>
    <t>Total</t>
  </si>
  <si>
    <t>Metadata, EPA and ViPR all agree on genotype</t>
  </si>
  <si>
    <t>Metadata and EPA agree on genotype but disagree with ViPR</t>
  </si>
  <si>
    <t>EPA and ViPR agree on genotype but disagree with Metadata</t>
  </si>
  <si>
    <t>ViPR and Metadata agree on genotype but disagree with EPA</t>
  </si>
  <si>
    <t>Metadata, EPA and ViPR all disagree on genotype</t>
  </si>
  <si>
    <t>Metadata and EPA agree on genotype</t>
  </si>
  <si>
    <t>Metadata and EPA disagree on genotype</t>
  </si>
  <si>
    <t>ViPR and metadata agree on genotype</t>
  </si>
  <si>
    <t>ViPR and metadata disagree on genotype</t>
  </si>
  <si>
    <t>EPA and ViPR agree on genotype</t>
  </si>
  <si>
    <t>EPA and ViPR disagree on genotype</t>
  </si>
  <si>
    <t>Metadata, EPA and ViPR all agree on subtype</t>
  </si>
  <si>
    <t>Metadata and EPA agree on subtype but disagree with ViPR</t>
  </si>
  <si>
    <t>EPA and ViPR agree on subtype but disagree with Metadata</t>
  </si>
  <si>
    <t>ViPR and Metadata agree on subtype but disagree with EPA</t>
  </si>
  <si>
    <t>Metadata, EPA and ViPR all disagree on subtype</t>
  </si>
  <si>
    <t>Metadata and EPA agree on subtype</t>
  </si>
  <si>
    <t>Metadata and EPA disagree on subtype</t>
  </si>
  <si>
    <t>ViPR and metadata agree on subtype</t>
  </si>
  <si>
    <t>ViPR and metadata disagree on subtype</t>
  </si>
  <si>
    <t>EPA and ViPR agree on subtype</t>
  </si>
  <si>
    <t>EPA and ViPR disagree on subtype</t>
  </si>
  <si>
    <t>Params 24/1/2017</t>
  </si>
  <si>
    <t>Metadata unassigned</t>
  </si>
  <si>
    <t>Metadata, EPA and ViPR genotypes assigned</t>
  </si>
  <si>
    <t>Only metadata and EPA genotypes assigned</t>
  </si>
  <si>
    <t>Only metadata and ViPR genotypes assigned</t>
  </si>
  <si>
    <t>Only metadata genotype assigned</t>
  </si>
  <si>
    <t>Only EPA and ViPR genotypes assigned</t>
  </si>
  <si>
    <t>Only EPA genotype assigned</t>
  </si>
  <si>
    <t>Only ViPR genotype assigned</t>
  </si>
  <si>
    <t>Metadata, EPA and ViPR subtypes assigned</t>
  </si>
  <si>
    <t>Only metadata and EPA subtypes assigned</t>
  </si>
  <si>
    <t>Only metadata and ViPR subtypes assigned</t>
  </si>
  <si>
    <t>Only metadata subtype assigned</t>
  </si>
  <si>
    <t>Only EPA and ViPR subtypes assigned</t>
  </si>
  <si>
    <t>Only EPA subtype assigned</t>
  </si>
  <si>
    <t>Only ViPR subtype assigned</t>
  </si>
  <si>
    <t>Comments</t>
  </si>
  <si>
    <t>Good result: there are no cases where EPA stands out as wrong on Genotype</t>
  </si>
  <si>
    <t>Should investigate these to see if there are obvious problems in how we got the metadata genotype</t>
  </si>
  <si>
    <t>Investigate</t>
  </si>
  <si>
    <t>EPA may be too conservative, can this be improved by param tuning?</t>
  </si>
  <si>
    <t>Good agreement</t>
  </si>
  <si>
    <t>Genotype assignment</t>
  </si>
  <si>
    <t>Subtype assignment</t>
  </si>
  <si>
    <t>Group of short sequences (543bp) from a single paper. Good evidence that EPA is correct.</t>
  </si>
  <si>
    <t>distanceScalingExponent</t>
  </si>
  <si>
    <t>distanceCutoff</t>
  </si>
  <si>
    <t>finalCladeCutoff</t>
  </si>
  <si>
    <t>Fixed MAFFT parallelism</t>
  </si>
  <si>
    <t>Updated clade definitions</t>
  </si>
  <si>
    <t>Proportion where all methods define the same genotype</t>
  </si>
  <si>
    <t>Proportion where all methods define the same subtype</t>
  </si>
  <si>
    <t>Proportion where metadata defines a genotype</t>
  </si>
  <si>
    <t>Proportion where HCV-GLUE defines a genotype</t>
  </si>
  <si>
    <t>Proportion where ViPR defines a genotype</t>
  </si>
  <si>
    <t>Proportion where metadata defines a subtype</t>
  </si>
  <si>
    <t>Proportion where HCV-GLUE defines a subtype</t>
  </si>
  <si>
    <t>Proportion where ViPR defines a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</si>
</sst>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2" fillId="2" borderId="3" xfId="0" applyFont="1" applyFill="1" applyBorder="1"/>
    <xf numFmtId="0" fontId="0" fillId="2" borderId="3" xfId="0" applyFill="1" applyBorder="1"/>
    <xf numFmtId="0" fontId="2" fillId="0" borderId="3" xfId="0" applyFont="1" applyBorder="1"/>
    <xf numFmtId="0" fontId="0" fillId="0" borderId="3" xfId="0" applyBorder="1"/>
    <xf numFmtId="2" fontId="0" fillId="0" borderId="0" xfId="0" applyNumberFormat="1" applyBorder="1"/>
    <xf numFmtId="0" fontId="0" fillId="0" borderId="0" xfId="0" applyFill="1" applyBorder="1"/>
    <xf numFmtId="10" fontId="0" fillId="0" borderId="0" xfId="75" applyNumberFormat="1" applyFont="1" applyBorder="1"/>
    <xf numFmtId="10" fontId="0" fillId="0" borderId="0" xfId="0" applyNumberFormat="1" applyBorder="1"/>
    <xf numFmtId="10" fontId="0" fillId="2" borderId="2" xfId="0" applyNumberFormat="1" applyFill="1" applyBorder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6" builtinId="8" hidden="1"/>
    <cellStyle name="Hyperlink" xfId="78" builtinId="8" hidden="1"/>
    <cellStyle name="Normal" xfId="0" builtinId="0"/>
    <cellStyle name="Percent" xfId="7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otypingAnalys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17" zoomScale="125" zoomScaleNormal="125" zoomScalePageLayoutView="125" workbookViewId="0">
      <selection activeCell="G44" sqref="G44"/>
    </sheetView>
  </sheetViews>
  <sheetFormatPr baseColWidth="10" defaultRowHeight="15" x14ac:dyDescent="0"/>
  <cols>
    <col min="1" max="1" width="50.83203125" style="2" bestFit="1" customWidth="1"/>
    <col min="2" max="2" width="10.83203125" style="2" customWidth="1"/>
    <col min="3" max="3" width="10.83203125" style="2"/>
    <col min="4" max="4" width="12.83203125" style="2" customWidth="1"/>
    <col min="5" max="5" width="11.1640625" style="2" customWidth="1"/>
    <col min="6" max="6" width="10.83203125" style="2"/>
    <col min="7" max="7" width="19" style="2" customWidth="1"/>
    <col min="8" max="16384" width="10.83203125" style="2"/>
  </cols>
  <sheetData>
    <row r="1" spans="1:15">
      <c r="B1" s="2" t="s">
        <v>27</v>
      </c>
      <c r="C1" s="2" t="s">
        <v>43</v>
      </c>
      <c r="D1" s="2" t="s">
        <v>55</v>
      </c>
      <c r="E1" s="15" t="s">
        <v>56</v>
      </c>
    </row>
    <row r="3" spans="1:15">
      <c r="A3" s="2" t="s">
        <v>2</v>
      </c>
      <c r="B3" s="2">
        <v>82928</v>
      </c>
      <c r="D3" s="2">
        <v>82928</v>
      </c>
      <c r="E3" s="2">
        <v>82928</v>
      </c>
      <c r="G3" s="2" t="s">
        <v>57</v>
      </c>
    </row>
    <row r="4" spans="1:15">
      <c r="A4" s="2" t="s">
        <v>3</v>
      </c>
      <c r="B4" s="2">
        <v>1779</v>
      </c>
      <c r="D4" s="2">
        <v>1779</v>
      </c>
      <c r="E4" s="2">
        <v>1779</v>
      </c>
      <c r="G4" s="16">
        <f>E13/E3</f>
        <v>0.72911441250241171</v>
      </c>
    </row>
    <row r="6" spans="1:15">
      <c r="A6" s="1" t="s">
        <v>49</v>
      </c>
      <c r="G6" s="16"/>
    </row>
    <row r="7" spans="1:15">
      <c r="A7" s="1"/>
    </row>
    <row r="8" spans="1:15" s="14" customFormat="1">
      <c r="A8" s="14" t="s">
        <v>52</v>
      </c>
      <c r="B8" s="14">
        <v>-3</v>
      </c>
      <c r="D8" s="14">
        <v>-3</v>
      </c>
      <c r="E8" s="14">
        <v>-3</v>
      </c>
      <c r="G8" s="14" t="s">
        <v>59</v>
      </c>
    </row>
    <row r="9" spans="1:15" s="14" customFormat="1">
      <c r="A9" s="14" t="s">
        <v>53</v>
      </c>
      <c r="B9" s="14">
        <v>0.4</v>
      </c>
      <c r="D9" s="14">
        <v>0.4</v>
      </c>
      <c r="E9" s="14">
        <v>0.4</v>
      </c>
      <c r="G9" s="16">
        <f>(E18+E22+E26+E28)/E3</f>
        <v>0.79753521126760563</v>
      </c>
    </row>
    <row r="10" spans="1:15" s="14" customFormat="1">
      <c r="A10" s="14" t="s">
        <v>54</v>
      </c>
      <c r="B10" s="14">
        <v>80</v>
      </c>
      <c r="D10" s="14">
        <v>80</v>
      </c>
      <c r="E10" s="14">
        <v>80</v>
      </c>
      <c r="G10" s="14" t="s">
        <v>60</v>
      </c>
    </row>
    <row r="11" spans="1:15">
      <c r="G11" s="17">
        <f>(E18+E22+E32+E34)/E3</f>
        <v>0.99911971830985913</v>
      </c>
    </row>
    <row r="12" spans="1:15" s="4" customFormat="1">
      <c r="A12" s="3" t="s">
        <v>29</v>
      </c>
      <c r="G12" s="4" t="s">
        <v>61</v>
      </c>
      <c r="L12" s="5"/>
    </row>
    <row r="13" spans="1:15" s="4" customFormat="1">
      <c r="A13" s="6" t="s">
        <v>5</v>
      </c>
      <c r="B13" s="4">
        <v>58775</v>
      </c>
      <c r="D13" s="4">
        <v>60458</v>
      </c>
      <c r="E13" s="4">
        <v>60464</v>
      </c>
      <c r="G13" s="18">
        <f>(E18+E26+E32+E36)/E3</f>
        <v>0.91687970287478293</v>
      </c>
      <c r="O13" s="4" t="s">
        <v>28</v>
      </c>
    </row>
    <row r="14" spans="1:15" s="4" customFormat="1">
      <c r="A14" s="6" t="s">
        <v>6</v>
      </c>
      <c r="B14" s="4">
        <v>477</v>
      </c>
      <c r="D14" s="4">
        <v>518</v>
      </c>
      <c r="E14" s="4">
        <v>518</v>
      </c>
    </row>
    <row r="15" spans="1:15" s="4" customFormat="1">
      <c r="A15" s="6" t="s">
        <v>7</v>
      </c>
      <c r="B15" s="4">
        <v>71</v>
      </c>
      <c r="D15" s="4">
        <v>71</v>
      </c>
      <c r="E15" s="4">
        <v>71</v>
      </c>
    </row>
    <row r="16" spans="1:15" s="4" customFormat="1">
      <c r="A16" s="6" t="s">
        <v>8</v>
      </c>
      <c r="B16" s="4">
        <v>0</v>
      </c>
      <c r="C16" s="4" t="s">
        <v>44</v>
      </c>
      <c r="D16" s="4">
        <v>0</v>
      </c>
      <c r="E16" s="4">
        <v>0</v>
      </c>
    </row>
    <row r="17" spans="1:5" s="4" customFormat="1">
      <c r="A17" s="6" t="s">
        <v>9</v>
      </c>
      <c r="B17" s="4">
        <v>2</v>
      </c>
      <c r="D17" s="4">
        <v>2</v>
      </c>
      <c r="E17" s="4">
        <v>2</v>
      </c>
    </row>
    <row r="18" spans="1:5" s="4" customFormat="1">
      <c r="A18" s="6" t="s">
        <v>4</v>
      </c>
      <c r="B18" s="4">
        <v>59325</v>
      </c>
      <c r="D18" s="4">
        <v>61049</v>
      </c>
      <c r="E18" s="4">
        <v>61055</v>
      </c>
    </row>
    <row r="19" spans="1:5" s="8" customFormat="1">
      <c r="A19" s="7" t="s">
        <v>30</v>
      </c>
    </row>
    <row r="20" spans="1:5" s="8" customFormat="1">
      <c r="A20" s="9" t="s">
        <v>10</v>
      </c>
      <c r="B20" s="8">
        <v>4944</v>
      </c>
      <c r="D20" s="8">
        <v>5013</v>
      </c>
      <c r="E20" s="8">
        <v>5019</v>
      </c>
    </row>
    <row r="21" spans="1:5" s="8" customFormat="1">
      <c r="A21" s="9" t="s">
        <v>11</v>
      </c>
      <c r="B21" s="8">
        <v>26</v>
      </c>
      <c r="C21" s="8" t="s">
        <v>45</v>
      </c>
      <c r="D21" s="8">
        <v>26</v>
      </c>
      <c r="E21" s="8">
        <v>26</v>
      </c>
    </row>
    <row r="22" spans="1:5" s="8" customFormat="1">
      <c r="A22" s="9" t="s">
        <v>4</v>
      </c>
      <c r="B22" s="8">
        <v>4970</v>
      </c>
      <c r="D22" s="8">
        <v>5039</v>
      </c>
      <c r="E22" s="8">
        <v>5045</v>
      </c>
    </row>
    <row r="23" spans="1:5" s="4" customFormat="1">
      <c r="A23" s="3" t="s">
        <v>31</v>
      </c>
    </row>
    <row r="24" spans="1:5" s="4" customFormat="1">
      <c r="A24" s="6" t="s">
        <v>12</v>
      </c>
      <c r="B24" s="4">
        <v>1695</v>
      </c>
      <c r="D24" s="4">
        <v>12</v>
      </c>
      <c r="E24" s="4">
        <v>6</v>
      </c>
    </row>
    <row r="25" spans="1:5" s="4" customFormat="1">
      <c r="A25" s="6" t="s">
        <v>13</v>
      </c>
      <c r="B25" s="4">
        <v>48</v>
      </c>
      <c r="D25" s="4">
        <v>7</v>
      </c>
      <c r="E25" s="4">
        <v>7</v>
      </c>
    </row>
    <row r="26" spans="1:5" s="4" customFormat="1">
      <c r="A26" s="6" t="s">
        <v>4</v>
      </c>
      <c r="B26" s="4">
        <v>1743</v>
      </c>
      <c r="C26" s="4" t="s">
        <v>47</v>
      </c>
      <c r="D26" s="4">
        <v>19</v>
      </c>
      <c r="E26" s="4">
        <v>13</v>
      </c>
    </row>
    <row r="27" spans="1:5" s="8" customFormat="1">
      <c r="A27" s="7" t="s">
        <v>32</v>
      </c>
    </row>
    <row r="28" spans="1:5" s="8" customFormat="1">
      <c r="A28" s="9" t="s">
        <v>4</v>
      </c>
      <c r="B28" s="8">
        <v>100</v>
      </c>
      <c r="C28" s="8" t="s">
        <v>45</v>
      </c>
      <c r="D28" s="8">
        <v>31</v>
      </c>
      <c r="E28" s="8">
        <v>25</v>
      </c>
    </row>
    <row r="29" spans="1:5" s="4" customFormat="1">
      <c r="A29" s="3" t="s">
        <v>33</v>
      </c>
    </row>
    <row r="30" spans="1:5" s="4" customFormat="1">
      <c r="A30" s="6" t="s">
        <v>14</v>
      </c>
      <c r="B30" s="4">
        <v>13803</v>
      </c>
      <c r="D30" s="4">
        <v>13977</v>
      </c>
      <c r="E30" s="4">
        <v>13977</v>
      </c>
    </row>
    <row r="31" spans="1:5" s="4" customFormat="1">
      <c r="A31" s="6" t="s">
        <v>15</v>
      </c>
      <c r="B31" s="4">
        <v>982</v>
      </c>
      <c r="D31" s="4">
        <v>986</v>
      </c>
      <c r="E31" s="4">
        <v>986</v>
      </c>
    </row>
    <row r="32" spans="1:5" s="4" customFormat="1">
      <c r="A32" s="6" t="s">
        <v>4</v>
      </c>
      <c r="B32" s="4">
        <v>14785</v>
      </c>
      <c r="D32" s="4">
        <v>14963</v>
      </c>
      <c r="E32" s="4">
        <v>14963</v>
      </c>
    </row>
    <row r="33" spans="1:7" s="8" customFormat="1">
      <c r="A33" s="7" t="s">
        <v>34</v>
      </c>
    </row>
    <row r="34" spans="1:7" s="8" customFormat="1">
      <c r="A34" s="9" t="s">
        <v>4</v>
      </c>
      <c r="B34" s="8">
        <v>1791</v>
      </c>
      <c r="D34" s="8">
        <v>1792</v>
      </c>
      <c r="E34" s="8">
        <v>1792</v>
      </c>
    </row>
    <row r="35" spans="1:7" s="4" customFormat="1">
      <c r="A35" s="3" t="s">
        <v>35</v>
      </c>
    </row>
    <row r="36" spans="1:7" s="4" customFormat="1">
      <c r="A36" s="6" t="s">
        <v>4</v>
      </c>
      <c r="B36" s="4">
        <v>182</v>
      </c>
      <c r="C36" s="4" t="s">
        <v>47</v>
      </c>
      <c r="D36" s="4">
        <v>4</v>
      </c>
      <c r="E36" s="4">
        <v>4</v>
      </c>
    </row>
    <row r="37" spans="1:7" s="8" customFormat="1">
      <c r="A37" s="7" t="s">
        <v>0</v>
      </c>
    </row>
    <row r="38" spans="1:7" s="8" customFormat="1">
      <c r="A38" s="9" t="s">
        <v>4</v>
      </c>
      <c r="B38" s="8">
        <v>32</v>
      </c>
      <c r="D38" s="8">
        <v>31</v>
      </c>
      <c r="E38" s="8">
        <v>31</v>
      </c>
      <c r="G38" s="2" t="s">
        <v>58</v>
      </c>
    </row>
    <row r="39" spans="1:7">
      <c r="G39" s="16">
        <f>E48/E3</f>
        <v>0.66919496430638625</v>
      </c>
    </row>
    <row r="41" spans="1:7">
      <c r="A41" s="1" t="s">
        <v>50</v>
      </c>
      <c r="G41" s="16"/>
    </row>
    <row r="42" spans="1:7">
      <c r="A42" s="1"/>
    </row>
    <row r="43" spans="1:7" s="14" customFormat="1">
      <c r="A43" s="14" t="s">
        <v>52</v>
      </c>
      <c r="B43" s="14">
        <v>-3</v>
      </c>
      <c r="D43" s="14">
        <v>-3</v>
      </c>
      <c r="E43" s="14">
        <v>-3</v>
      </c>
      <c r="G43" s="14" t="s">
        <v>62</v>
      </c>
    </row>
    <row r="44" spans="1:7" s="14" customFormat="1">
      <c r="A44" s="14" t="s">
        <v>53</v>
      </c>
      <c r="B44" s="14">
        <v>0.26</v>
      </c>
      <c r="D44" s="14">
        <v>0.26</v>
      </c>
      <c r="E44" s="14">
        <v>0.26</v>
      </c>
      <c r="G44" s="16">
        <f>(E53+E57+E61+E63)/E3</f>
        <v>0.75821194289021798</v>
      </c>
    </row>
    <row r="45" spans="1:7" s="14" customFormat="1">
      <c r="A45" s="14" t="s">
        <v>54</v>
      </c>
      <c r="B45" s="14">
        <v>80</v>
      </c>
      <c r="D45" s="14">
        <v>80</v>
      </c>
      <c r="E45" s="14">
        <v>80</v>
      </c>
      <c r="G45" s="14" t="s">
        <v>63</v>
      </c>
    </row>
    <row r="46" spans="1:7">
      <c r="G46" s="17">
        <f>(E53+E57+E67+E69)/E3</f>
        <v>0.99336774069071965</v>
      </c>
    </row>
    <row r="47" spans="1:7" s="11" customFormat="1">
      <c r="A47" s="10" t="s">
        <v>36</v>
      </c>
      <c r="G47" s="4" t="s">
        <v>64</v>
      </c>
    </row>
    <row r="48" spans="1:7" s="11" customFormat="1">
      <c r="A48" s="11" t="s">
        <v>16</v>
      </c>
      <c r="B48" s="11">
        <v>54017</v>
      </c>
      <c r="C48" s="11" t="s">
        <v>48</v>
      </c>
      <c r="D48" s="11">
        <v>55490</v>
      </c>
      <c r="E48" s="11">
        <v>55495</v>
      </c>
      <c r="G48" s="18">
        <f>(E53+E61+E67+E71)/E3</f>
        <v>0.91687970287478293</v>
      </c>
    </row>
    <row r="49" spans="1:5" s="11" customFormat="1">
      <c r="A49" s="11" t="s">
        <v>17</v>
      </c>
      <c r="B49" s="11">
        <v>1348</v>
      </c>
      <c r="D49" s="11">
        <v>1388</v>
      </c>
      <c r="E49" s="11">
        <v>1389</v>
      </c>
    </row>
    <row r="50" spans="1:5" s="11" customFormat="1">
      <c r="A50" s="11" t="s">
        <v>18</v>
      </c>
      <c r="B50" s="11">
        <v>1077</v>
      </c>
      <c r="D50" s="11">
        <v>1079</v>
      </c>
      <c r="E50" s="11">
        <v>1079</v>
      </c>
    </row>
    <row r="51" spans="1:5" s="11" customFormat="1">
      <c r="A51" s="11" t="s">
        <v>19</v>
      </c>
      <c r="B51" s="11">
        <v>47</v>
      </c>
      <c r="C51" s="11" t="s">
        <v>51</v>
      </c>
      <c r="D51" s="11">
        <v>47</v>
      </c>
      <c r="E51" s="11">
        <v>47</v>
      </c>
    </row>
    <row r="52" spans="1:5" s="11" customFormat="1">
      <c r="A52" s="11" t="s">
        <v>20</v>
      </c>
      <c r="B52" s="11">
        <v>4</v>
      </c>
      <c r="C52" s="11" t="s">
        <v>46</v>
      </c>
      <c r="D52" s="11">
        <v>4</v>
      </c>
      <c r="E52" s="11">
        <v>4</v>
      </c>
    </row>
    <row r="53" spans="1:5" s="11" customFormat="1">
      <c r="A53" s="11" t="s">
        <v>4</v>
      </c>
      <c r="B53" s="11">
        <v>56493</v>
      </c>
      <c r="D53" s="11">
        <v>58008</v>
      </c>
      <c r="E53" s="11">
        <v>58014</v>
      </c>
    </row>
    <row r="54" spans="1:5" s="13" customFormat="1">
      <c r="A54" s="12" t="s">
        <v>37</v>
      </c>
    </row>
    <row r="55" spans="1:5" s="13" customFormat="1">
      <c r="A55" s="13" t="s">
        <v>21</v>
      </c>
      <c r="B55" s="13">
        <v>4443</v>
      </c>
      <c r="C55" s="13" t="s">
        <v>48</v>
      </c>
      <c r="D55" s="13">
        <v>4506</v>
      </c>
      <c r="E55" s="13">
        <v>4508</v>
      </c>
    </row>
    <row r="56" spans="1:5" s="13" customFormat="1">
      <c r="A56" s="13" t="s">
        <v>22</v>
      </c>
      <c r="B56" s="13">
        <v>206</v>
      </c>
      <c r="D56" s="13">
        <v>206</v>
      </c>
      <c r="E56" s="13">
        <v>206</v>
      </c>
    </row>
    <row r="57" spans="1:5" s="13" customFormat="1">
      <c r="A57" s="13" t="s">
        <v>4</v>
      </c>
      <c r="B57" s="13">
        <v>4649</v>
      </c>
      <c r="D57" s="13">
        <v>4712</v>
      </c>
      <c r="E57" s="13">
        <v>4714</v>
      </c>
    </row>
    <row r="58" spans="1:5" s="11" customFormat="1">
      <c r="A58" s="10" t="s">
        <v>38</v>
      </c>
    </row>
    <row r="59" spans="1:5" s="11" customFormat="1">
      <c r="A59" s="11" t="s">
        <v>23</v>
      </c>
      <c r="B59" s="11">
        <v>1485</v>
      </c>
      <c r="D59" s="11">
        <v>12</v>
      </c>
      <c r="E59" s="11">
        <v>7</v>
      </c>
    </row>
    <row r="60" spans="1:5" s="11" customFormat="1">
      <c r="A60" s="11" t="s">
        <v>24</v>
      </c>
      <c r="B60" s="11">
        <v>56</v>
      </c>
      <c r="D60" s="11">
        <v>14</v>
      </c>
      <c r="E60" s="11">
        <v>13</v>
      </c>
    </row>
    <row r="61" spans="1:5" s="11" customFormat="1">
      <c r="A61" s="11" t="s">
        <v>4</v>
      </c>
      <c r="B61" s="11">
        <v>1541</v>
      </c>
      <c r="C61" s="11" t="s">
        <v>47</v>
      </c>
      <c r="D61" s="11">
        <v>26</v>
      </c>
      <c r="E61" s="11">
        <v>20</v>
      </c>
    </row>
    <row r="62" spans="1:5" s="13" customFormat="1">
      <c r="A62" s="12" t="s">
        <v>39</v>
      </c>
    </row>
    <row r="63" spans="1:5" s="13" customFormat="1">
      <c r="A63" s="13" t="s">
        <v>4</v>
      </c>
      <c r="B63" s="13">
        <v>194</v>
      </c>
      <c r="C63" s="8" t="s">
        <v>45</v>
      </c>
      <c r="D63" s="13">
        <v>131</v>
      </c>
      <c r="E63" s="13">
        <v>129</v>
      </c>
    </row>
    <row r="64" spans="1:5" s="11" customFormat="1">
      <c r="A64" s="10" t="s">
        <v>40</v>
      </c>
    </row>
    <row r="65" spans="1:5" s="11" customFormat="1">
      <c r="A65" s="11" t="s">
        <v>25</v>
      </c>
      <c r="B65" s="11">
        <v>16095</v>
      </c>
      <c r="C65" s="11" t="s">
        <v>48</v>
      </c>
      <c r="D65" s="11">
        <v>16676</v>
      </c>
      <c r="E65" s="11">
        <v>16677</v>
      </c>
    </row>
    <row r="66" spans="1:5" s="11" customFormat="1">
      <c r="A66" s="11" t="s">
        <v>26</v>
      </c>
      <c r="B66" s="11">
        <v>1281</v>
      </c>
      <c r="D66" s="11">
        <v>1306</v>
      </c>
      <c r="E66" s="11">
        <v>1306</v>
      </c>
    </row>
    <row r="67" spans="1:5" s="11" customFormat="1">
      <c r="A67" s="11" t="s">
        <v>4</v>
      </c>
      <c r="B67" s="11">
        <v>17376</v>
      </c>
      <c r="D67" s="11">
        <v>17982</v>
      </c>
      <c r="E67" s="11">
        <v>17983</v>
      </c>
    </row>
    <row r="68" spans="1:5" s="13" customFormat="1">
      <c r="A68" s="12" t="s">
        <v>41</v>
      </c>
    </row>
    <row r="69" spans="1:5" s="13" customFormat="1">
      <c r="A69" s="13" t="s">
        <v>4</v>
      </c>
      <c r="B69" s="13">
        <v>1662</v>
      </c>
      <c r="D69" s="13">
        <v>1664</v>
      </c>
      <c r="E69" s="13">
        <v>1667</v>
      </c>
    </row>
    <row r="70" spans="1:5" s="11" customFormat="1">
      <c r="A70" s="10" t="s">
        <v>42</v>
      </c>
    </row>
    <row r="71" spans="1:5" s="11" customFormat="1">
      <c r="A71" s="11" t="s">
        <v>4</v>
      </c>
      <c r="B71" s="11">
        <v>625</v>
      </c>
      <c r="D71" s="11">
        <v>19</v>
      </c>
      <c r="E71" s="11">
        <v>18</v>
      </c>
    </row>
    <row r="72" spans="1:5" s="13" customFormat="1">
      <c r="A72" s="12" t="s">
        <v>1</v>
      </c>
    </row>
    <row r="73" spans="1:5" s="13" customFormat="1">
      <c r="A73" s="13" t="s">
        <v>4</v>
      </c>
      <c r="B73" s="13">
        <v>388</v>
      </c>
      <c r="D73" s="13">
        <v>386</v>
      </c>
      <c r="E73" s="13">
        <v>383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2017-01-24T14:33:07Z</dcterms:created>
  <dcterms:modified xsi:type="dcterms:W3CDTF">2017-10-12T17:10:38Z</dcterms:modified>
</cp:coreProperties>
</file>