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 activeTab="2"/>
  </bookViews>
  <sheets>
    <sheet name="Data1" sheetId="1" r:id="rId1"/>
    <sheet name="Data2" sheetId="2" r:id="rId2"/>
    <sheet name="result" sheetId="3" r:id="rId3"/>
  </sheets>
  <calcPr calcId="144525"/>
</workbook>
</file>

<file path=xl/calcChain.xml><?xml version="1.0" encoding="utf-8"?>
<calcChain xmlns="http://schemas.openxmlformats.org/spreadsheetml/2006/main">
  <c r="D15" i="3" l="1"/>
  <c r="D5" i="3"/>
  <c r="C5" i="3"/>
  <c r="D23" i="3" s="1"/>
  <c r="D19" i="3"/>
  <c r="B15" i="3"/>
  <c r="C19" i="3"/>
  <c r="C15" i="3"/>
  <c r="B19" i="3"/>
  <c r="B5" i="3"/>
  <c r="D8" i="1" l="1"/>
  <c r="D10" i="1"/>
  <c r="D11" i="1" s="1"/>
  <c r="D13" i="1"/>
  <c r="D14" i="1"/>
  <c r="D7" i="1"/>
  <c r="D6" i="1"/>
  <c r="D5" i="1"/>
</calcChain>
</file>

<file path=xl/comments1.xml><?xml version="1.0" encoding="utf-8"?>
<comments xmlns="http://schemas.openxmlformats.org/spreadsheetml/2006/main">
  <authors>
    <author>Jedsada Yongpiyapong_OTC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Jedsada Yongpiyapong_OTC:</t>
        </r>
        <r>
          <rPr>
            <sz val="9"/>
            <color indexed="81"/>
            <rFont val="Tahoma"/>
            <family val="2"/>
          </rPr>
          <t xml:space="preserve">
ยอดที่ต้องการนำไปใช้</t>
        </r>
      </text>
    </comment>
  </commentList>
</comments>
</file>

<file path=xl/sharedStrings.xml><?xml version="1.0" encoding="utf-8"?>
<sst xmlns="http://schemas.openxmlformats.org/spreadsheetml/2006/main" count="183" uniqueCount="43">
  <si>
    <t>TYPE</t>
  </si>
  <si>
    <t>SUB</t>
  </si>
  <si>
    <t>RED</t>
  </si>
  <si>
    <t>SWI</t>
  </si>
  <si>
    <t>SWO</t>
  </si>
  <si>
    <t>KT-Ashares-A</t>
  </si>
  <si>
    <t>KFSEQ-D</t>
  </si>
  <si>
    <t>ASP-VIET</t>
  </si>
  <si>
    <t>TMBEAE</t>
  </si>
  <si>
    <t>TMBPIPF</t>
  </si>
  <si>
    <t>SCBSFFPLUS-I</t>
  </si>
  <si>
    <t>KT-CLMVT-A</t>
  </si>
  <si>
    <t>KT-CLIMATE-A</t>
  </si>
  <si>
    <t>TMBEMEQ</t>
  </si>
  <si>
    <t>ONE-DISC-RA</t>
  </si>
  <si>
    <t>TMBTM</t>
  </si>
  <si>
    <t>KT-WTAI-A</t>
  </si>
  <si>
    <t>K-EUSMALL</t>
  </si>
  <si>
    <t>K-CASH</t>
  </si>
  <si>
    <t>K-ATECH</t>
  </si>
  <si>
    <t>KT-ST</t>
  </si>
  <si>
    <t>KT-PIF-D</t>
  </si>
  <si>
    <t>PRINCIPAL VNEQ-A</t>
  </si>
  <si>
    <t>Fund Code</t>
  </si>
  <si>
    <t>Amount</t>
  </si>
  <si>
    <t>Status</t>
  </si>
  <si>
    <t>Allotted</t>
  </si>
  <si>
    <t>Rejected</t>
  </si>
  <si>
    <t>Cancelled</t>
  </si>
  <si>
    <t>IC Code</t>
  </si>
  <si>
    <t>IC Name</t>
  </si>
  <si>
    <t>A</t>
  </si>
  <si>
    <t>B</t>
  </si>
  <si>
    <t>C</t>
  </si>
  <si>
    <t>D</t>
  </si>
  <si>
    <t>Promotion</t>
  </si>
  <si>
    <t>Transaction Date</t>
  </si>
  <si>
    <t>Data ส่วนนี้จะ Load จากทาง FundConnext และนำมา paste</t>
  </si>
  <si>
    <t>Data ส่วนนี้จะมี support ค่อย input ซึ่งจะเปลี่ยนแปลงทุกเดือนแล้วแต่ บลจ.</t>
  </si>
  <si>
    <t>Pro per 1 Mio</t>
  </si>
  <si>
    <t>Pay for Sale</t>
  </si>
  <si>
    <t>Total</t>
  </si>
  <si>
    <t>Data จากทาง Sheet 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</si>
</sst>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409]d\-mmm\-yy;@"/>
  </numFmts>
  <fonts count="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87" fontId="0" fillId="0" borderId="0" xfId="1" applyNumberFormat="1" applyFont="1"/>
    <xf numFmtId="0" fontId="2" fillId="0" borderId="1" xfId="2" applyNumberFormat="1" applyBorder="1"/>
    <xf numFmtId="187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2" applyNumberFormat="1" applyBorder="1" applyAlignment="1">
      <alignment horizontal="center"/>
    </xf>
    <xf numFmtId="188" fontId="0" fillId="0" borderId="1" xfId="0" applyNumberFormat="1" applyBorder="1" applyAlignment="1">
      <alignment horizontal="center"/>
    </xf>
    <xf numFmtId="187" fontId="0" fillId="0" borderId="1" xfId="1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2" applyNumberFormat="1" applyFill="1" applyBorder="1" applyAlignment="1">
      <alignment horizontal="center"/>
    </xf>
    <xf numFmtId="187" fontId="0" fillId="2" borderId="1" xfId="1" applyNumberFormat="1" applyFont="1" applyFill="1" applyBorder="1" applyAlignment="1">
      <alignment horizontal="center"/>
    </xf>
    <xf numFmtId="43" fontId="0" fillId="0" borderId="0" xfId="1" applyFont="1"/>
    <xf numFmtId="187" fontId="0" fillId="0" borderId="0" xfId="0" applyNumberFormat="1"/>
    <xf numFmtId="0" fontId="0" fillId="0" borderId="1" xfId="0" applyBorder="1"/>
    <xf numFmtId="187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187" fontId="4" fillId="2" borderId="1" xfId="0" applyNumberFormat="1" applyFont="1" applyFill="1" applyBorder="1"/>
    <xf numFmtId="0" fontId="0" fillId="0" borderId="0" xfId="0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2" sqref="G2:G3"/>
    </sheetView>
  </sheetViews>
  <sheetFormatPr defaultRowHeight="14.25" x14ac:dyDescent="0.2"/>
  <cols>
    <col min="1" max="1" width="16.125" customWidth="1"/>
    <col min="2" max="2" width="12.375" customWidth="1"/>
    <col min="3" max="3" width="22" customWidth="1"/>
    <col min="4" max="4" width="16.125" bestFit="1" customWidth="1"/>
    <col min="5" max="5" width="16.125" customWidth="1"/>
    <col min="6" max="6" width="10.75" customWidth="1"/>
    <col min="7" max="7" width="11.875" customWidth="1"/>
    <col min="9" max="9" width="11.375" bestFit="1" customWidth="1"/>
    <col min="11" max="11" width="15.125" bestFit="1" customWidth="1"/>
  </cols>
  <sheetData>
    <row r="1" spans="1:11" ht="15" x14ac:dyDescent="0.2">
      <c r="A1" s="4" t="s">
        <v>36</v>
      </c>
      <c r="B1" s="4" t="s">
        <v>0</v>
      </c>
      <c r="C1" s="4" t="s">
        <v>23</v>
      </c>
      <c r="D1" s="4" t="s">
        <v>24</v>
      </c>
      <c r="E1" s="6" t="s">
        <v>25</v>
      </c>
      <c r="F1" s="4" t="s">
        <v>29</v>
      </c>
      <c r="G1" s="4" t="s">
        <v>30</v>
      </c>
    </row>
    <row r="2" spans="1:11" ht="15" x14ac:dyDescent="0.2">
      <c r="A2" s="7">
        <v>43466</v>
      </c>
      <c r="B2" s="5" t="s">
        <v>1</v>
      </c>
      <c r="C2" s="12" t="s">
        <v>5</v>
      </c>
      <c r="D2" s="13">
        <v>1000000</v>
      </c>
      <c r="E2" s="5" t="s">
        <v>26</v>
      </c>
      <c r="F2" s="5">
        <v>1234</v>
      </c>
      <c r="G2" s="5" t="s">
        <v>31</v>
      </c>
      <c r="I2" s="15"/>
      <c r="K2" s="14"/>
    </row>
    <row r="3" spans="1:11" ht="15" x14ac:dyDescent="0.2">
      <c r="A3" s="7">
        <v>43467</v>
      </c>
      <c r="B3" s="4" t="s">
        <v>2</v>
      </c>
      <c r="C3" s="6" t="s">
        <v>6</v>
      </c>
      <c r="D3" s="8">
        <v>2000000</v>
      </c>
      <c r="E3" s="4" t="s">
        <v>28</v>
      </c>
      <c r="F3" s="4">
        <v>1234</v>
      </c>
      <c r="G3" s="4" t="s">
        <v>31</v>
      </c>
    </row>
    <row r="4" spans="1:11" ht="15" x14ac:dyDescent="0.2">
      <c r="A4" s="7">
        <v>43468</v>
      </c>
      <c r="B4" s="4" t="s">
        <v>3</v>
      </c>
      <c r="C4" s="6" t="s">
        <v>7</v>
      </c>
      <c r="D4" s="8">
        <v>1500000</v>
      </c>
      <c r="E4" s="4" t="s">
        <v>27</v>
      </c>
      <c r="F4" s="4">
        <v>5678</v>
      </c>
      <c r="G4" s="4" t="s">
        <v>32</v>
      </c>
    </row>
    <row r="5" spans="1:11" ht="15" x14ac:dyDescent="0.2">
      <c r="A5" s="7">
        <v>43469</v>
      </c>
      <c r="B5" s="4" t="s">
        <v>4</v>
      </c>
      <c r="C5" s="6" t="s">
        <v>8</v>
      </c>
      <c r="D5" s="8">
        <f>D4*2</f>
        <v>3000000</v>
      </c>
      <c r="E5" s="4" t="s">
        <v>28</v>
      </c>
      <c r="F5" s="4">
        <v>5678</v>
      </c>
      <c r="G5" s="4" t="s">
        <v>32</v>
      </c>
    </row>
    <row r="6" spans="1:11" ht="15" x14ac:dyDescent="0.2">
      <c r="A6" s="7">
        <v>43470</v>
      </c>
      <c r="B6" s="4" t="s">
        <v>2</v>
      </c>
      <c r="C6" s="6" t="s">
        <v>7</v>
      </c>
      <c r="D6" s="8">
        <f>D3*4</f>
        <v>8000000</v>
      </c>
      <c r="E6" s="4" t="s">
        <v>27</v>
      </c>
      <c r="F6" s="4">
        <v>1234</v>
      </c>
      <c r="G6" s="4" t="s">
        <v>31</v>
      </c>
    </row>
    <row r="7" spans="1:11" ht="15" x14ac:dyDescent="0.2">
      <c r="A7" s="7">
        <v>43471</v>
      </c>
      <c r="B7" s="4" t="s">
        <v>3</v>
      </c>
      <c r="C7" s="6" t="s">
        <v>9</v>
      </c>
      <c r="D7" s="8">
        <f>D2*1</f>
        <v>1000000</v>
      </c>
      <c r="E7" s="4" t="s">
        <v>26</v>
      </c>
      <c r="F7" s="4">
        <v>8888</v>
      </c>
      <c r="G7" s="4" t="s">
        <v>33</v>
      </c>
    </row>
    <row r="8" spans="1:11" ht="15" x14ac:dyDescent="0.2">
      <c r="A8" s="7">
        <v>43472</v>
      </c>
      <c r="B8" s="4" t="s">
        <v>4</v>
      </c>
      <c r="C8" s="6" t="s">
        <v>10</v>
      </c>
      <c r="D8" s="8">
        <f t="shared" ref="D8" si="0">D7*2</f>
        <v>2000000</v>
      </c>
      <c r="E8" s="4" t="s">
        <v>28</v>
      </c>
      <c r="F8" s="4">
        <v>5678</v>
      </c>
      <c r="G8" s="4" t="s">
        <v>32</v>
      </c>
    </row>
    <row r="9" spans="1:11" ht="15" x14ac:dyDescent="0.2">
      <c r="A9" s="7">
        <v>43473</v>
      </c>
      <c r="B9" s="4" t="s">
        <v>2</v>
      </c>
      <c r="C9" s="6" t="s">
        <v>11</v>
      </c>
      <c r="D9" s="8">
        <v>30000000</v>
      </c>
      <c r="E9" s="4" t="s">
        <v>28</v>
      </c>
      <c r="F9" s="4">
        <v>1234</v>
      </c>
      <c r="G9" s="4" t="s">
        <v>31</v>
      </c>
    </row>
    <row r="10" spans="1:11" ht="15" x14ac:dyDescent="0.2">
      <c r="A10" s="7">
        <v>43474</v>
      </c>
      <c r="B10" s="4" t="s">
        <v>3</v>
      </c>
      <c r="C10" s="6" t="s">
        <v>12</v>
      </c>
      <c r="D10" s="8">
        <f t="shared" ref="D10" si="1">D5*1</f>
        <v>3000000</v>
      </c>
      <c r="E10" s="4" t="s">
        <v>26</v>
      </c>
      <c r="F10" s="4">
        <v>8888</v>
      </c>
      <c r="G10" s="4" t="s">
        <v>33</v>
      </c>
    </row>
    <row r="11" spans="1:11" ht="15" x14ac:dyDescent="0.2">
      <c r="A11" s="7">
        <v>43475</v>
      </c>
      <c r="B11" s="4" t="s">
        <v>4</v>
      </c>
      <c r="C11" s="6" t="s">
        <v>13</v>
      </c>
      <c r="D11" s="8">
        <f t="shared" ref="D11" si="2">D10*2</f>
        <v>6000000</v>
      </c>
      <c r="E11" s="4" t="s">
        <v>28</v>
      </c>
      <c r="F11" s="4">
        <v>5678</v>
      </c>
      <c r="G11" s="4" t="s">
        <v>32</v>
      </c>
    </row>
    <row r="12" spans="1:11" ht="15" x14ac:dyDescent="0.2">
      <c r="A12" s="7">
        <v>43476</v>
      </c>
      <c r="B12" s="4" t="s">
        <v>2</v>
      </c>
      <c r="C12" s="6" t="s">
        <v>14</v>
      </c>
      <c r="D12" s="8">
        <v>10000000</v>
      </c>
      <c r="E12" s="4" t="s">
        <v>26</v>
      </c>
      <c r="F12" s="4">
        <v>1234</v>
      </c>
      <c r="G12" s="4" t="s">
        <v>31</v>
      </c>
    </row>
    <row r="13" spans="1:11" ht="15" x14ac:dyDescent="0.2">
      <c r="A13" s="7">
        <v>43477</v>
      </c>
      <c r="B13" s="4" t="s">
        <v>3</v>
      </c>
      <c r="C13" s="6" t="s">
        <v>5</v>
      </c>
      <c r="D13" s="8">
        <f t="shared" ref="D13" si="3">D8*1</f>
        <v>2000000</v>
      </c>
      <c r="E13" s="4" t="s">
        <v>26</v>
      </c>
      <c r="F13" s="4">
        <v>8888</v>
      </c>
      <c r="G13" s="4" t="s">
        <v>33</v>
      </c>
    </row>
    <row r="14" spans="1:11" ht="15" x14ac:dyDescent="0.2">
      <c r="A14" s="7">
        <v>43478</v>
      </c>
      <c r="B14" s="4" t="s">
        <v>4</v>
      </c>
      <c r="C14" s="6" t="s">
        <v>15</v>
      </c>
      <c r="D14" s="8">
        <f t="shared" ref="D14" si="4">D13*2</f>
        <v>4000000</v>
      </c>
      <c r="E14" s="4" t="s">
        <v>28</v>
      </c>
      <c r="F14" s="4">
        <v>5678</v>
      </c>
      <c r="G14" s="4" t="s">
        <v>32</v>
      </c>
    </row>
    <row r="15" spans="1:11" ht="15" x14ac:dyDescent="0.2">
      <c r="A15" s="7">
        <v>43479</v>
      </c>
      <c r="B15" s="4" t="s">
        <v>2</v>
      </c>
      <c r="C15" s="6" t="s">
        <v>13</v>
      </c>
      <c r="D15" s="8">
        <v>30000000</v>
      </c>
      <c r="E15" s="4" t="s">
        <v>28</v>
      </c>
      <c r="F15" s="4">
        <v>1234</v>
      </c>
      <c r="G15" s="4" t="s">
        <v>31</v>
      </c>
    </row>
    <row r="16" spans="1:11" ht="15" x14ac:dyDescent="0.2">
      <c r="A16" s="7">
        <v>43480</v>
      </c>
      <c r="B16" s="4" t="s">
        <v>3</v>
      </c>
      <c r="C16" s="6" t="s">
        <v>5</v>
      </c>
      <c r="D16" s="8">
        <v>30000000</v>
      </c>
      <c r="E16" s="4" t="s">
        <v>26</v>
      </c>
      <c r="F16" s="4">
        <v>7777</v>
      </c>
      <c r="G16" s="4" t="s">
        <v>34</v>
      </c>
    </row>
    <row r="17" spans="1:7" ht="15" x14ac:dyDescent="0.2">
      <c r="A17" s="7">
        <v>43481</v>
      </c>
      <c r="B17" s="4" t="s">
        <v>4</v>
      </c>
      <c r="C17" s="6" t="s">
        <v>16</v>
      </c>
      <c r="D17" s="8">
        <v>1000000</v>
      </c>
      <c r="E17" s="4" t="s">
        <v>28</v>
      </c>
      <c r="F17" s="4">
        <v>7777</v>
      </c>
      <c r="G17" s="4" t="s">
        <v>34</v>
      </c>
    </row>
    <row r="18" spans="1:7" ht="15" x14ac:dyDescent="0.2">
      <c r="A18" s="7">
        <v>43482</v>
      </c>
      <c r="B18" s="4" t="s">
        <v>2</v>
      </c>
      <c r="C18" s="6" t="s">
        <v>17</v>
      </c>
      <c r="D18" s="8">
        <v>30000000</v>
      </c>
      <c r="E18" s="4" t="s">
        <v>26</v>
      </c>
      <c r="F18" s="4">
        <v>1234</v>
      </c>
      <c r="G18" s="4" t="s">
        <v>31</v>
      </c>
    </row>
    <row r="19" spans="1:7" ht="15" x14ac:dyDescent="0.2">
      <c r="A19" s="7">
        <v>43483</v>
      </c>
      <c r="B19" s="4" t="s">
        <v>3</v>
      </c>
      <c r="C19" s="6" t="s">
        <v>15</v>
      </c>
      <c r="D19" s="8">
        <v>1570000</v>
      </c>
      <c r="E19" s="4" t="s">
        <v>26</v>
      </c>
      <c r="F19" s="4">
        <v>7777</v>
      </c>
      <c r="G19" s="4" t="s">
        <v>34</v>
      </c>
    </row>
    <row r="20" spans="1:7" ht="15" x14ac:dyDescent="0.2">
      <c r="A20" s="7">
        <v>43484</v>
      </c>
      <c r="B20" s="4" t="s">
        <v>1</v>
      </c>
      <c r="C20" s="6" t="s">
        <v>18</v>
      </c>
      <c r="D20" s="8">
        <v>30000000</v>
      </c>
      <c r="E20" s="4" t="s">
        <v>28</v>
      </c>
      <c r="F20" s="4">
        <v>5678</v>
      </c>
      <c r="G20" s="4" t="s">
        <v>32</v>
      </c>
    </row>
    <row r="21" spans="1:7" ht="15" x14ac:dyDescent="0.2">
      <c r="A21" s="7">
        <v>43485</v>
      </c>
      <c r="B21" s="5" t="s">
        <v>1</v>
      </c>
      <c r="C21" s="12" t="s">
        <v>19</v>
      </c>
      <c r="D21" s="13">
        <v>30000000</v>
      </c>
      <c r="E21" s="5" t="s">
        <v>26</v>
      </c>
      <c r="F21" s="5">
        <v>1234</v>
      </c>
      <c r="G21" s="5" t="s">
        <v>31</v>
      </c>
    </row>
    <row r="22" spans="1:7" ht="15" x14ac:dyDescent="0.2">
      <c r="A22" s="7">
        <v>43486</v>
      </c>
      <c r="B22" s="5" t="s">
        <v>1</v>
      </c>
      <c r="C22" s="12" t="s">
        <v>15</v>
      </c>
      <c r="D22" s="13">
        <v>2500000</v>
      </c>
      <c r="E22" s="5" t="s">
        <v>26</v>
      </c>
      <c r="F22" s="5">
        <v>1234</v>
      </c>
      <c r="G22" s="5" t="s">
        <v>31</v>
      </c>
    </row>
    <row r="23" spans="1:7" ht="15" x14ac:dyDescent="0.2">
      <c r="A23" s="7">
        <v>43487</v>
      </c>
      <c r="B23" s="4" t="s">
        <v>1</v>
      </c>
      <c r="C23" s="6" t="s">
        <v>20</v>
      </c>
      <c r="D23" s="8">
        <v>30000000</v>
      </c>
      <c r="E23" s="4" t="s">
        <v>26</v>
      </c>
      <c r="F23" s="4">
        <v>7777</v>
      </c>
      <c r="G23" s="4" t="s">
        <v>34</v>
      </c>
    </row>
    <row r="24" spans="1:7" ht="15" x14ac:dyDescent="0.2">
      <c r="A24" s="7">
        <v>43488</v>
      </c>
      <c r="B24" s="5" t="s">
        <v>1</v>
      </c>
      <c r="C24" s="12" t="s">
        <v>19</v>
      </c>
      <c r="D24" s="13">
        <v>1857000</v>
      </c>
      <c r="E24" s="5" t="s">
        <v>26</v>
      </c>
      <c r="F24" s="5">
        <v>1234</v>
      </c>
      <c r="G24" s="5" t="s">
        <v>31</v>
      </c>
    </row>
    <row r="25" spans="1:7" ht="15" x14ac:dyDescent="0.2">
      <c r="A25" s="7">
        <v>43489</v>
      </c>
      <c r="B25" s="5" t="s">
        <v>1</v>
      </c>
      <c r="C25" s="12" t="s">
        <v>19</v>
      </c>
      <c r="D25" s="13">
        <v>500000</v>
      </c>
      <c r="E25" s="5" t="s">
        <v>26</v>
      </c>
      <c r="F25" s="5">
        <v>1234</v>
      </c>
      <c r="G25" s="5" t="s">
        <v>31</v>
      </c>
    </row>
    <row r="26" spans="1:7" ht="15" x14ac:dyDescent="0.2">
      <c r="A26" s="7">
        <v>43490</v>
      </c>
      <c r="B26" s="4" t="s">
        <v>1</v>
      </c>
      <c r="C26" s="6" t="s">
        <v>21</v>
      </c>
      <c r="D26" s="8">
        <v>900000</v>
      </c>
      <c r="E26" s="4" t="s">
        <v>26</v>
      </c>
      <c r="F26" s="4">
        <v>5678</v>
      </c>
      <c r="G26" s="4" t="s">
        <v>32</v>
      </c>
    </row>
    <row r="27" spans="1:7" ht="15" x14ac:dyDescent="0.2">
      <c r="A27" s="7">
        <v>43491</v>
      </c>
      <c r="B27" s="4" t="s">
        <v>1</v>
      </c>
      <c r="C27" s="6" t="s">
        <v>22</v>
      </c>
      <c r="D27" s="8">
        <v>950000</v>
      </c>
      <c r="E27" s="4" t="s">
        <v>26</v>
      </c>
      <c r="F27" s="4">
        <v>7777</v>
      </c>
      <c r="G27" s="4" t="s">
        <v>34</v>
      </c>
    </row>
    <row r="28" spans="1:7" ht="15" x14ac:dyDescent="0.2">
      <c r="A28" s="7">
        <v>43492</v>
      </c>
      <c r="B28" s="4" t="s">
        <v>1</v>
      </c>
      <c r="C28" s="6" t="s">
        <v>19</v>
      </c>
      <c r="D28" s="8">
        <v>1554300</v>
      </c>
      <c r="E28" s="4" t="s">
        <v>26</v>
      </c>
      <c r="F28" s="4">
        <v>5678</v>
      </c>
      <c r="G28" s="4" t="s">
        <v>32</v>
      </c>
    </row>
    <row r="29" spans="1:7" x14ac:dyDescent="0.2">
      <c r="D29" s="1"/>
    </row>
    <row r="33" spans="1:1" x14ac:dyDescent="0.2">
      <c r="A33" s="9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5" sqref="B15"/>
    </sheetView>
  </sheetViews>
  <sheetFormatPr defaultRowHeight="14.25" x14ac:dyDescent="0.2"/>
  <cols>
    <col min="1" max="1" width="25.375" customWidth="1"/>
    <col min="2" max="2" width="18.75" customWidth="1"/>
  </cols>
  <sheetData>
    <row r="1" spans="1:2" x14ac:dyDescent="0.2">
      <c r="A1" s="5" t="s">
        <v>23</v>
      </c>
      <c r="B1" s="5" t="s">
        <v>35</v>
      </c>
    </row>
    <row r="2" spans="1:2" ht="15" x14ac:dyDescent="0.2">
      <c r="A2" s="2" t="s">
        <v>5</v>
      </c>
      <c r="B2" s="3">
        <v>4050</v>
      </c>
    </row>
    <row r="3" spans="1:2" ht="15" x14ac:dyDescent="0.2">
      <c r="A3" s="2" t="s">
        <v>6</v>
      </c>
      <c r="B3" s="3">
        <v>1750</v>
      </c>
    </row>
    <row r="4" spans="1:2" ht="15" x14ac:dyDescent="0.2">
      <c r="A4" s="2" t="s">
        <v>7</v>
      </c>
      <c r="B4" s="3">
        <v>2000</v>
      </c>
    </row>
    <row r="5" spans="1:2" ht="15" x14ac:dyDescent="0.2">
      <c r="A5" s="2" t="s">
        <v>8</v>
      </c>
      <c r="B5" s="3">
        <v>1500</v>
      </c>
    </row>
    <row r="6" spans="1:2" ht="15" x14ac:dyDescent="0.2">
      <c r="A6" s="2" t="s">
        <v>9</v>
      </c>
      <c r="B6" s="3">
        <v>3500</v>
      </c>
    </row>
    <row r="7" spans="1:2" ht="15" x14ac:dyDescent="0.2">
      <c r="A7" s="2" t="s">
        <v>10</v>
      </c>
      <c r="B7" s="3">
        <v>3800</v>
      </c>
    </row>
    <row r="8" spans="1:2" ht="15" x14ac:dyDescent="0.2">
      <c r="A8" s="2" t="s">
        <v>11</v>
      </c>
      <c r="B8" s="3">
        <v>2000</v>
      </c>
    </row>
    <row r="9" spans="1:2" ht="15" x14ac:dyDescent="0.2">
      <c r="A9" s="2" t="s">
        <v>12</v>
      </c>
      <c r="B9" s="3">
        <v>1500</v>
      </c>
    </row>
    <row r="10" spans="1:2" ht="15" x14ac:dyDescent="0.2">
      <c r="A10" s="2" t="s">
        <v>13</v>
      </c>
      <c r="B10" s="3">
        <v>3500</v>
      </c>
    </row>
    <row r="11" spans="1:2" ht="15" x14ac:dyDescent="0.2">
      <c r="A11" s="2" t="s">
        <v>14</v>
      </c>
      <c r="B11" s="3">
        <v>2000</v>
      </c>
    </row>
    <row r="12" spans="1:2" ht="15" x14ac:dyDescent="0.2">
      <c r="A12" s="2" t="s">
        <v>15</v>
      </c>
      <c r="B12" s="3">
        <v>1500</v>
      </c>
    </row>
    <row r="13" spans="1:2" ht="15" x14ac:dyDescent="0.2">
      <c r="A13" s="2" t="s">
        <v>16</v>
      </c>
      <c r="B13" s="3">
        <v>3500</v>
      </c>
    </row>
    <row r="14" spans="1:2" ht="15" x14ac:dyDescent="0.2">
      <c r="A14" s="2" t="s">
        <v>17</v>
      </c>
      <c r="B14" s="3">
        <v>2000</v>
      </c>
    </row>
    <row r="15" spans="1:2" ht="15" x14ac:dyDescent="0.2">
      <c r="A15" s="2" t="s">
        <v>18</v>
      </c>
      <c r="B15" s="3">
        <v>1500</v>
      </c>
    </row>
    <row r="16" spans="1:2" ht="15" x14ac:dyDescent="0.2">
      <c r="A16" s="2" t="s">
        <v>19</v>
      </c>
      <c r="B16" s="3">
        <v>3500</v>
      </c>
    </row>
    <row r="17" spans="1:2" ht="15" x14ac:dyDescent="0.2">
      <c r="A17" s="2" t="s">
        <v>20</v>
      </c>
      <c r="B17" s="3">
        <v>2000</v>
      </c>
    </row>
    <row r="18" spans="1:2" ht="15" x14ac:dyDescent="0.2">
      <c r="A18" s="2" t="s">
        <v>21</v>
      </c>
      <c r="B18" s="3">
        <v>1500</v>
      </c>
    </row>
    <row r="19" spans="1:2" ht="15" x14ac:dyDescent="0.2">
      <c r="A19" s="2" t="s">
        <v>22</v>
      </c>
      <c r="B19" s="3">
        <v>3500</v>
      </c>
    </row>
    <row r="22" spans="1:2" x14ac:dyDescent="0.2">
      <c r="A22" s="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B31" sqref="B31"/>
    </sheetView>
  </sheetViews>
  <sheetFormatPr defaultRowHeight="14.25" x14ac:dyDescent="0.2"/>
  <cols>
    <col min="1" max="1" width="17.25" bestFit="1" customWidth="1"/>
    <col min="2" max="2" width="16.125" customWidth="1"/>
    <col min="3" max="3" width="18" customWidth="1"/>
    <col min="4" max="4" width="16.5" customWidth="1"/>
    <col min="5" max="5" width="16.625" customWidth="1"/>
    <col min="6" max="6" width="14.5" customWidth="1"/>
    <col min="7" max="7" width="11.75" customWidth="1"/>
    <col min="8" max="8" width="10.625" customWidth="1"/>
    <col min="9" max="9" width="15.875" customWidth="1"/>
    <col min="10" max="10" width="13.25" customWidth="1"/>
  </cols>
  <sheetData>
    <row r="1" spans="1:22" x14ac:dyDescent="0.2">
      <c r="A1" s="4" t="s">
        <v>29</v>
      </c>
      <c r="B1" s="4" t="s">
        <v>30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x14ac:dyDescent="0.2">
      <c r="A2" s="4">
        <v>1234</v>
      </c>
      <c r="B2" s="4" t="s">
        <v>31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">
      <c r="A3" s="11"/>
      <c r="B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">
      <c r="A4" s="11"/>
      <c r="B4" s="4" t="s">
        <v>24</v>
      </c>
      <c r="C4" s="16" t="s">
        <v>39</v>
      </c>
      <c r="D4" s="4" t="s">
        <v>40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">
      <c r="A5" s="16" t="s">
        <v>5</v>
      </c>
      <c r="B5" s="17">
        <f>C27</f>
        <v>1000000</v>
      </c>
      <c r="C5" s="3">
        <f>Data2!B2</f>
        <v>4050</v>
      </c>
      <c r="D5" s="17">
        <f>C5*(B5/1000000)</f>
        <v>4050</v>
      </c>
    </row>
    <row r="6" spans="1:22" x14ac:dyDescent="0.2">
      <c r="A6" s="16" t="s">
        <v>6</v>
      </c>
      <c r="B6" s="16"/>
      <c r="C6" s="3"/>
      <c r="D6" s="16"/>
    </row>
    <row r="7" spans="1:22" x14ac:dyDescent="0.2">
      <c r="A7" s="16" t="s">
        <v>7</v>
      </c>
      <c r="B7" s="16"/>
      <c r="C7" s="3"/>
      <c r="D7" s="16"/>
    </row>
    <row r="8" spans="1:22" x14ac:dyDescent="0.2">
      <c r="A8" s="16" t="s">
        <v>8</v>
      </c>
      <c r="B8" s="16"/>
      <c r="C8" s="3"/>
      <c r="D8" s="16"/>
    </row>
    <row r="9" spans="1:22" x14ac:dyDescent="0.2">
      <c r="A9" s="16" t="s">
        <v>9</v>
      </c>
      <c r="B9" s="16"/>
      <c r="C9" s="3"/>
      <c r="D9" s="16"/>
    </row>
    <row r="10" spans="1:22" x14ac:dyDescent="0.2">
      <c r="A10" s="16" t="s">
        <v>10</v>
      </c>
      <c r="B10" s="16"/>
      <c r="C10" s="3"/>
      <c r="D10" s="16"/>
    </row>
    <row r="11" spans="1:22" x14ac:dyDescent="0.2">
      <c r="A11" s="16" t="s">
        <v>11</v>
      </c>
      <c r="B11" s="16"/>
      <c r="C11" s="3"/>
      <c r="D11" s="16"/>
    </row>
    <row r="12" spans="1:22" x14ac:dyDescent="0.2">
      <c r="A12" s="16" t="s">
        <v>12</v>
      </c>
      <c r="B12" s="16"/>
      <c r="C12" s="3"/>
      <c r="D12" s="16"/>
    </row>
    <row r="13" spans="1:22" x14ac:dyDescent="0.2">
      <c r="A13" s="16" t="s">
        <v>13</v>
      </c>
      <c r="B13" s="16"/>
      <c r="C13" s="3"/>
      <c r="D13" s="16"/>
    </row>
    <row r="14" spans="1:22" x14ac:dyDescent="0.2">
      <c r="A14" s="16" t="s">
        <v>14</v>
      </c>
      <c r="B14" s="16"/>
      <c r="C14" s="3"/>
      <c r="D14" s="16"/>
    </row>
    <row r="15" spans="1:22" x14ac:dyDescent="0.2">
      <c r="A15" s="16" t="s">
        <v>15</v>
      </c>
      <c r="B15" s="17">
        <f>ROUNDUP(C29,3)</f>
        <v>2500000</v>
      </c>
      <c r="C15" s="3">
        <f>Data2!B12</f>
        <v>1500</v>
      </c>
      <c r="D15" s="17">
        <f>C15*(B15/1000000)</f>
        <v>3750</v>
      </c>
    </row>
    <row r="16" spans="1:22" x14ac:dyDescent="0.2">
      <c r="A16" s="16" t="s">
        <v>16</v>
      </c>
      <c r="B16" s="16"/>
      <c r="C16" s="3"/>
      <c r="D16" s="16"/>
    </row>
    <row r="17" spans="1:6" x14ac:dyDescent="0.2">
      <c r="A17" s="16" t="s">
        <v>17</v>
      </c>
      <c r="B17" s="16"/>
      <c r="C17" s="3"/>
      <c r="D17" s="16"/>
    </row>
    <row r="18" spans="1:6" x14ac:dyDescent="0.2">
      <c r="A18" s="16" t="s">
        <v>18</v>
      </c>
      <c r="B18" s="16"/>
      <c r="C18" s="3"/>
      <c r="D18" s="16"/>
    </row>
    <row r="19" spans="1:6" x14ac:dyDescent="0.2">
      <c r="A19" s="16" t="s">
        <v>19</v>
      </c>
      <c r="B19" s="17">
        <f>C28+C30+C31</f>
        <v>32357000</v>
      </c>
      <c r="C19" s="3">
        <f>Data2!B16</f>
        <v>3500</v>
      </c>
      <c r="D19" s="3">
        <f>C19*(B19/1000000)</f>
        <v>113249.5</v>
      </c>
    </row>
    <row r="20" spans="1:6" x14ac:dyDescent="0.2">
      <c r="A20" s="16" t="s">
        <v>20</v>
      </c>
      <c r="B20" s="16"/>
      <c r="C20" s="3"/>
      <c r="D20" s="16"/>
    </row>
    <row r="21" spans="1:6" x14ac:dyDescent="0.2">
      <c r="A21" s="16" t="s">
        <v>21</v>
      </c>
      <c r="B21" s="16"/>
      <c r="C21" s="3"/>
      <c r="D21" s="16"/>
    </row>
    <row r="22" spans="1:6" x14ac:dyDescent="0.2">
      <c r="A22" s="16" t="s">
        <v>22</v>
      </c>
      <c r="B22" s="16"/>
      <c r="C22" s="3"/>
      <c r="D22" s="16"/>
    </row>
    <row r="23" spans="1:6" x14ac:dyDescent="0.2">
      <c r="A23" s="18" t="s">
        <v>41</v>
      </c>
      <c r="B23" s="18"/>
      <c r="C23" s="18"/>
      <c r="D23" s="19">
        <f>SUM(D5:D22)</f>
        <v>121049.5</v>
      </c>
    </row>
    <row r="26" spans="1:6" x14ac:dyDescent="0.2">
      <c r="A26" t="s">
        <v>42</v>
      </c>
    </row>
    <row r="27" spans="1:6" ht="15" x14ac:dyDescent="0.2">
      <c r="A27" s="5" t="s">
        <v>1</v>
      </c>
      <c r="B27" s="12" t="s">
        <v>5</v>
      </c>
      <c r="C27" s="13">
        <v>1000000</v>
      </c>
      <c r="D27" s="5" t="s">
        <v>26</v>
      </c>
      <c r="E27" s="5">
        <v>1234</v>
      </c>
      <c r="F27" s="5" t="s">
        <v>31</v>
      </c>
    </row>
    <row r="28" spans="1:6" ht="15" x14ac:dyDescent="0.2">
      <c r="A28" s="5" t="s">
        <v>1</v>
      </c>
      <c r="B28" s="12" t="s">
        <v>19</v>
      </c>
      <c r="C28" s="13">
        <v>30000000</v>
      </c>
      <c r="D28" s="5" t="s">
        <v>26</v>
      </c>
      <c r="E28" s="5">
        <v>1234</v>
      </c>
      <c r="F28" s="5" t="s">
        <v>31</v>
      </c>
    </row>
    <row r="29" spans="1:6" ht="15" x14ac:dyDescent="0.2">
      <c r="A29" s="5" t="s">
        <v>1</v>
      </c>
      <c r="B29" s="12" t="s">
        <v>15</v>
      </c>
      <c r="C29" s="13">
        <v>2500000</v>
      </c>
      <c r="D29" s="5" t="s">
        <v>26</v>
      </c>
      <c r="E29" s="5">
        <v>1234</v>
      </c>
      <c r="F29" s="5" t="s">
        <v>31</v>
      </c>
    </row>
    <row r="30" spans="1:6" ht="15" x14ac:dyDescent="0.2">
      <c r="A30" s="5" t="s">
        <v>1</v>
      </c>
      <c r="B30" s="12" t="s">
        <v>19</v>
      </c>
      <c r="C30" s="13">
        <v>1857000</v>
      </c>
      <c r="D30" s="5" t="s">
        <v>26</v>
      </c>
      <c r="E30" s="5">
        <v>1234</v>
      </c>
      <c r="F30" s="5" t="s">
        <v>31</v>
      </c>
    </row>
    <row r="31" spans="1:6" ht="15" x14ac:dyDescent="0.2">
      <c r="A31" s="5" t="s">
        <v>1</v>
      </c>
      <c r="B31" s="12" t="s">
        <v>19</v>
      </c>
      <c r="C31" s="13">
        <v>500000</v>
      </c>
      <c r="D31" s="5" t="s">
        <v>26</v>
      </c>
      <c r="E31" s="5">
        <v>1234</v>
      </c>
      <c r="F31" s="5" t="s">
        <v>31</v>
      </c>
    </row>
  </sheetData>
  <mergeCells count="1">
    <mergeCell ref="A23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 Yongpiyapong_OTC</dc:creator>
  <cp:lastModifiedBy>Jedsada Yongpiyapong_OTC</cp:lastModifiedBy>
  <dcterms:created xsi:type="dcterms:W3CDTF">2021-11-11T04:51:26Z</dcterms:created>
  <dcterms:modified xsi:type="dcterms:W3CDTF">2021-11-16T08:26:57Z</dcterms:modified>
</cp:coreProperties>
</file>