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gan\OneDrive\Desktop\NYU\Summer Project\"/>
    </mc:Choice>
  </mc:AlternateContent>
  <xr:revisionPtr revIDLastSave="0" documentId="13_ncr:1_{943FE0C0-66AC-45E3-AB4A-D2DFD883606C}" xr6:coauthVersionLast="47" xr6:coauthVersionMax="47" xr10:uidLastSave="{00000000-0000-0000-0000-000000000000}"/>
  <bookViews>
    <workbookView xWindow="-110" yWindow="-110" windowWidth="19420" windowHeight="11500" tabRatio="852" activeTab="5" xr2:uid="{7C58FD96-6368-49F8-9C9E-56F34C7EA79C}"/>
  </bookViews>
  <sheets>
    <sheet name="fundamentals" sheetId="1" r:id="rId1"/>
    <sheet name="Implied ERP" sheetId="3" r:id="rId2"/>
    <sheet name="buyback_yield" sheetId="4" r:id="rId3"/>
    <sheet name="eps_dividend_est" sheetId="6" r:id="rId4"/>
    <sheet name="riskfree_rate" sheetId="5" r:id="rId5"/>
    <sheet name="ierp_communication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3" i="1" l="1"/>
  <c r="F110" i="2" l="1"/>
  <c r="I110" i="2"/>
  <c r="I5" i="2"/>
  <c r="EI269" i="1" l="1"/>
  <c r="EI268" i="1"/>
  <c r="EI267" i="1"/>
  <c r="EI266" i="1"/>
  <c r="EI265" i="1"/>
  <c r="EI264" i="1"/>
  <c r="EI263" i="1"/>
  <c r="EI262" i="1"/>
  <c r="EI261" i="1"/>
  <c r="EI260" i="1"/>
  <c r="EI259" i="1"/>
  <c r="EI258" i="1"/>
  <c r="EI257" i="1"/>
  <c r="EI256" i="1"/>
  <c r="EI255" i="1"/>
  <c r="EI254" i="1"/>
  <c r="EI253" i="1"/>
  <c r="EI252" i="1"/>
  <c r="EI251" i="1"/>
  <c r="EI250" i="1"/>
  <c r="EI249" i="1"/>
  <c r="EI248" i="1"/>
  <c r="EI247" i="1"/>
  <c r="EI246" i="1"/>
  <c r="EI245" i="1"/>
  <c r="EI244" i="1"/>
  <c r="EI243" i="1"/>
  <c r="EI242" i="1"/>
  <c r="EI241" i="1"/>
  <c r="EI240" i="1"/>
  <c r="EI239" i="1"/>
  <c r="EI238" i="1"/>
  <c r="EI237" i="1"/>
  <c r="EI236" i="1"/>
  <c r="EI235" i="1"/>
  <c r="EI234" i="1"/>
  <c r="EI233" i="1"/>
  <c r="EI232" i="1"/>
  <c r="EI231" i="1"/>
  <c r="EI230" i="1"/>
  <c r="EI229" i="1"/>
  <c r="EI228" i="1"/>
  <c r="EI227" i="1"/>
  <c r="EI226" i="1"/>
  <c r="EI225" i="1"/>
  <c r="EI224" i="1"/>
  <c r="EI223" i="1"/>
  <c r="EI222" i="1"/>
  <c r="EI221" i="1"/>
  <c r="EI220" i="1"/>
  <c r="EI219" i="1"/>
  <c r="EI218" i="1"/>
  <c r="EI217" i="1"/>
  <c r="EI216" i="1"/>
  <c r="EI215" i="1"/>
  <c r="EI214" i="1"/>
  <c r="EI213" i="1"/>
  <c r="EI212" i="1"/>
  <c r="EI211" i="1"/>
  <c r="EI210" i="1"/>
  <c r="EI209" i="1"/>
  <c r="EI208" i="1"/>
  <c r="EI207" i="1"/>
  <c r="EI206" i="1"/>
  <c r="EI205" i="1"/>
  <c r="EI204" i="1"/>
  <c r="EI203" i="1"/>
  <c r="EI202" i="1"/>
  <c r="EI201" i="1"/>
  <c r="EI200" i="1"/>
  <c r="EI199" i="1"/>
  <c r="EI198" i="1"/>
  <c r="EI197" i="1"/>
  <c r="EI196" i="1"/>
  <c r="EI195" i="1"/>
  <c r="EI194" i="1"/>
  <c r="EI193" i="1"/>
  <c r="EI192" i="1"/>
  <c r="EI191" i="1"/>
  <c r="EI190" i="1"/>
  <c r="EI189" i="1"/>
  <c r="EI188" i="1"/>
  <c r="EI187" i="1"/>
  <c r="EI186" i="1"/>
  <c r="EI185" i="1"/>
  <c r="EI184" i="1"/>
  <c r="EI183" i="1"/>
  <c r="EI182" i="1"/>
  <c r="EI181" i="1"/>
  <c r="EI180" i="1"/>
  <c r="EI179" i="1"/>
  <c r="EI178" i="1"/>
  <c r="EI177" i="1"/>
  <c r="EI176" i="1"/>
  <c r="EI175" i="1"/>
  <c r="EI174" i="1"/>
  <c r="EI173" i="1"/>
  <c r="EI172" i="1"/>
  <c r="EI171" i="1"/>
  <c r="EI170" i="1"/>
  <c r="EI169" i="1"/>
  <c r="EI168" i="1"/>
  <c r="EI167" i="1"/>
  <c r="EI166" i="1"/>
  <c r="EI165" i="1"/>
  <c r="EI164" i="1"/>
  <c r="EI163" i="1"/>
  <c r="EI162" i="1"/>
  <c r="EI161" i="1"/>
  <c r="EI160" i="1"/>
  <c r="EI159" i="1"/>
  <c r="EI158" i="1"/>
  <c r="EI157" i="1"/>
  <c r="EI156" i="1"/>
  <c r="EI155" i="1"/>
  <c r="EI154" i="1"/>
  <c r="EI153" i="1"/>
  <c r="EI152" i="1"/>
  <c r="EI151" i="1"/>
  <c r="EI150" i="1"/>
  <c r="EI149" i="1"/>
  <c r="EI148" i="1"/>
  <c r="EI147" i="1"/>
  <c r="EI146" i="1"/>
  <c r="EI145" i="1"/>
  <c r="EI144" i="1"/>
  <c r="EI143" i="1"/>
  <c r="EI142" i="1"/>
  <c r="EI141" i="1"/>
  <c r="EI140" i="1"/>
  <c r="EI139" i="1"/>
  <c r="EI138" i="1"/>
  <c r="EI137" i="1"/>
  <c r="EI136" i="1"/>
  <c r="EI135" i="1"/>
  <c r="EI134" i="1"/>
  <c r="EI133" i="1"/>
  <c r="EI132" i="1"/>
  <c r="EI131" i="1"/>
  <c r="EI130" i="1"/>
  <c r="EI129" i="1"/>
  <c r="EI128" i="1"/>
  <c r="EI127" i="1"/>
  <c r="EI126" i="1"/>
  <c r="EI125" i="1"/>
  <c r="EI124" i="1"/>
  <c r="EI123" i="1"/>
  <c r="EI122" i="1"/>
  <c r="EI121" i="1"/>
  <c r="EI120" i="1"/>
  <c r="EI119" i="1"/>
  <c r="EI118" i="1"/>
  <c r="EI117" i="1"/>
  <c r="EI116" i="1"/>
  <c r="EI115" i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I66" i="1"/>
  <c r="EI65" i="1"/>
  <c r="EI64" i="1"/>
  <c r="EI63" i="1"/>
  <c r="EI62" i="1"/>
  <c r="EI61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EI3" i="1"/>
  <c r="DV269" i="1"/>
  <c r="DV268" i="1"/>
  <c r="DV267" i="1"/>
  <c r="DV266" i="1"/>
  <c r="DV265" i="1"/>
  <c r="DV264" i="1"/>
  <c r="DV263" i="1"/>
  <c r="DV262" i="1"/>
  <c r="DV261" i="1"/>
  <c r="DV260" i="1"/>
  <c r="DV259" i="1"/>
  <c r="DV258" i="1"/>
  <c r="DV257" i="1"/>
  <c r="DV256" i="1"/>
  <c r="DV255" i="1"/>
  <c r="DV254" i="1"/>
  <c r="DV253" i="1"/>
  <c r="DV252" i="1"/>
  <c r="DV251" i="1"/>
  <c r="DV250" i="1"/>
  <c r="DV249" i="1"/>
  <c r="DV248" i="1"/>
  <c r="DV247" i="1"/>
  <c r="DV246" i="1"/>
  <c r="DV245" i="1"/>
  <c r="DV244" i="1"/>
  <c r="DV243" i="1"/>
  <c r="DV242" i="1"/>
  <c r="DV241" i="1"/>
  <c r="DV240" i="1"/>
  <c r="DV239" i="1"/>
  <c r="DV238" i="1"/>
  <c r="DV237" i="1"/>
  <c r="DV236" i="1"/>
  <c r="DV235" i="1"/>
  <c r="DV234" i="1"/>
  <c r="DV233" i="1"/>
  <c r="DV232" i="1"/>
  <c r="DV231" i="1"/>
  <c r="DV230" i="1"/>
  <c r="DV229" i="1"/>
  <c r="DV228" i="1"/>
  <c r="DV227" i="1"/>
  <c r="DV226" i="1"/>
  <c r="DV225" i="1"/>
  <c r="DV224" i="1"/>
  <c r="DV223" i="1"/>
  <c r="DV222" i="1"/>
  <c r="DV221" i="1"/>
  <c r="DV220" i="1"/>
  <c r="DV219" i="1"/>
  <c r="DV218" i="1"/>
  <c r="DV217" i="1"/>
  <c r="DV216" i="1"/>
  <c r="DV215" i="1"/>
  <c r="DV214" i="1"/>
  <c r="DV213" i="1"/>
  <c r="DV212" i="1"/>
  <c r="DV211" i="1"/>
  <c r="DV210" i="1"/>
  <c r="DV209" i="1"/>
  <c r="DV208" i="1"/>
  <c r="DV207" i="1"/>
  <c r="DV206" i="1"/>
  <c r="DV205" i="1"/>
  <c r="DV204" i="1"/>
  <c r="DV203" i="1"/>
  <c r="DV202" i="1"/>
  <c r="DV201" i="1"/>
  <c r="DV200" i="1"/>
  <c r="DV199" i="1"/>
  <c r="DV198" i="1"/>
  <c r="DV197" i="1"/>
  <c r="DV196" i="1"/>
  <c r="DV195" i="1"/>
  <c r="DV194" i="1"/>
  <c r="DV193" i="1"/>
  <c r="DV192" i="1"/>
  <c r="DV191" i="1"/>
  <c r="DV190" i="1"/>
  <c r="DV189" i="1"/>
  <c r="DV188" i="1"/>
  <c r="DV187" i="1"/>
  <c r="DV186" i="1"/>
  <c r="DV185" i="1"/>
  <c r="DV184" i="1"/>
  <c r="DV183" i="1"/>
  <c r="DV182" i="1"/>
  <c r="DV181" i="1"/>
  <c r="DV180" i="1"/>
  <c r="DV179" i="1"/>
  <c r="DV178" i="1"/>
  <c r="DV177" i="1"/>
  <c r="DV176" i="1"/>
  <c r="DV175" i="1"/>
  <c r="DV174" i="1"/>
  <c r="DV173" i="1"/>
  <c r="DV172" i="1"/>
  <c r="DV171" i="1"/>
  <c r="DV170" i="1"/>
  <c r="DV169" i="1"/>
  <c r="DV168" i="1"/>
  <c r="DV167" i="1"/>
  <c r="DV166" i="1"/>
  <c r="DV165" i="1"/>
  <c r="DV164" i="1"/>
  <c r="DV163" i="1"/>
  <c r="DV162" i="1"/>
  <c r="DV161" i="1"/>
  <c r="DV160" i="1"/>
  <c r="DV159" i="1"/>
  <c r="DV158" i="1"/>
  <c r="DV157" i="1"/>
  <c r="DV156" i="1"/>
  <c r="DV155" i="1"/>
  <c r="DV154" i="1"/>
  <c r="DV153" i="1"/>
  <c r="DV152" i="1"/>
  <c r="DV151" i="1"/>
  <c r="DV150" i="1"/>
  <c r="DV149" i="1"/>
  <c r="DV148" i="1"/>
  <c r="DV147" i="1"/>
  <c r="DV146" i="1"/>
  <c r="DV145" i="1"/>
  <c r="DV144" i="1"/>
  <c r="DV143" i="1"/>
  <c r="DV142" i="1"/>
  <c r="DV141" i="1"/>
  <c r="DV140" i="1"/>
  <c r="DV139" i="1"/>
  <c r="DV138" i="1"/>
  <c r="DV137" i="1"/>
  <c r="DV136" i="1"/>
  <c r="DV135" i="1"/>
  <c r="DV134" i="1"/>
  <c r="DV133" i="1"/>
  <c r="DV132" i="1"/>
  <c r="DV131" i="1"/>
  <c r="DV130" i="1"/>
  <c r="DV129" i="1"/>
  <c r="DV128" i="1"/>
  <c r="DV127" i="1"/>
  <c r="DV126" i="1"/>
  <c r="DV125" i="1"/>
  <c r="DV124" i="1"/>
  <c r="DV123" i="1"/>
  <c r="DV122" i="1"/>
  <c r="DV121" i="1"/>
  <c r="DV120" i="1"/>
  <c r="DV119" i="1"/>
  <c r="DV118" i="1"/>
  <c r="DV117" i="1"/>
  <c r="DV116" i="1"/>
  <c r="DV115" i="1"/>
  <c r="DV114" i="1"/>
  <c r="DV113" i="1"/>
  <c r="DV112" i="1"/>
  <c r="DV111" i="1"/>
  <c r="DV110" i="1"/>
  <c r="DV109" i="1"/>
  <c r="DV108" i="1"/>
  <c r="DV107" i="1"/>
  <c r="DV106" i="1"/>
  <c r="DV105" i="1"/>
  <c r="DV104" i="1"/>
  <c r="DV103" i="1"/>
  <c r="DV102" i="1"/>
  <c r="DV101" i="1"/>
  <c r="DV100" i="1"/>
  <c r="DV99" i="1"/>
  <c r="DV98" i="1"/>
  <c r="DV97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V77" i="1"/>
  <c r="DV76" i="1"/>
  <c r="DV75" i="1"/>
  <c r="DV74" i="1"/>
  <c r="DV73" i="1"/>
  <c r="DV72" i="1"/>
  <c r="DV71" i="1"/>
  <c r="DV70" i="1"/>
  <c r="DV69" i="1"/>
  <c r="DV68" i="1"/>
  <c r="DV67" i="1"/>
  <c r="DV66" i="1"/>
  <c r="DV65" i="1"/>
  <c r="DV64" i="1"/>
  <c r="DV63" i="1"/>
  <c r="DV62" i="1"/>
  <c r="DV61" i="1"/>
  <c r="DV60" i="1"/>
  <c r="DV59" i="1"/>
  <c r="DV58" i="1"/>
  <c r="DV57" i="1"/>
  <c r="DV56" i="1"/>
  <c r="DV55" i="1"/>
  <c r="DV54" i="1"/>
  <c r="DV53" i="1"/>
  <c r="DV52" i="1"/>
  <c r="DV51" i="1"/>
  <c r="DV50" i="1"/>
  <c r="DV49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7" i="1"/>
  <c r="DV26" i="1"/>
  <c r="DV25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V4" i="1"/>
  <c r="DV3" i="1"/>
  <c r="DI269" i="1"/>
  <c r="DI268" i="1"/>
  <c r="DI267" i="1"/>
  <c r="DI266" i="1"/>
  <c r="DI265" i="1"/>
  <c r="DI264" i="1"/>
  <c r="DI263" i="1"/>
  <c r="DI262" i="1"/>
  <c r="DI261" i="1"/>
  <c r="DI260" i="1"/>
  <c r="DI259" i="1"/>
  <c r="DI258" i="1"/>
  <c r="DI257" i="1"/>
  <c r="DI256" i="1"/>
  <c r="DI255" i="1"/>
  <c r="DI254" i="1"/>
  <c r="DI253" i="1"/>
  <c r="DI252" i="1"/>
  <c r="DI251" i="1"/>
  <c r="DI250" i="1"/>
  <c r="DI249" i="1"/>
  <c r="DI248" i="1"/>
  <c r="DI247" i="1"/>
  <c r="DI246" i="1"/>
  <c r="DI245" i="1"/>
  <c r="DI244" i="1"/>
  <c r="DI243" i="1"/>
  <c r="DI242" i="1"/>
  <c r="DI241" i="1"/>
  <c r="DI240" i="1"/>
  <c r="DI239" i="1"/>
  <c r="DI238" i="1"/>
  <c r="DI237" i="1"/>
  <c r="DI236" i="1"/>
  <c r="DI235" i="1"/>
  <c r="DI234" i="1"/>
  <c r="DI233" i="1"/>
  <c r="DI232" i="1"/>
  <c r="DI231" i="1"/>
  <c r="DI230" i="1"/>
  <c r="DI229" i="1"/>
  <c r="DI228" i="1"/>
  <c r="DI227" i="1"/>
  <c r="DI226" i="1"/>
  <c r="DI225" i="1"/>
  <c r="DI224" i="1"/>
  <c r="DI223" i="1"/>
  <c r="DI222" i="1"/>
  <c r="DI221" i="1"/>
  <c r="DI220" i="1"/>
  <c r="DI219" i="1"/>
  <c r="DI218" i="1"/>
  <c r="DI217" i="1"/>
  <c r="DI216" i="1"/>
  <c r="DI215" i="1"/>
  <c r="DI214" i="1"/>
  <c r="DI213" i="1"/>
  <c r="DI212" i="1"/>
  <c r="DI211" i="1"/>
  <c r="DI210" i="1"/>
  <c r="DI209" i="1"/>
  <c r="DI208" i="1"/>
  <c r="DI207" i="1"/>
  <c r="DI206" i="1"/>
  <c r="DI205" i="1"/>
  <c r="DI204" i="1"/>
  <c r="DI203" i="1"/>
  <c r="DI202" i="1"/>
  <c r="DI201" i="1"/>
  <c r="DI200" i="1"/>
  <c r="DI199" i="1"/>
  <c r="DI198" i="1"/>
  <c r="DI197" i="1"/>
  <c r="DI196" i="1"/>
  <c r="DI195" i="1"/>
  <c r="DI194" i="1"/>
  <c r="DI193" i="1"/>
  <c r="DI192" i="1"/>
  <c r="DI191" i="1"/>
  <c r="DI190" i="1"/>
  <c r="DI189" i="1"/>
  <c r="DI188" i="1"/>
  <c r="DI187" i="1"/>
  <c r="DI186" i="1"/>
  <c r="DI185" i="1"/>
  <c r="DI184" i="1"/>
  <c r="DI183" i="1"/>
  <c r="DI182" i="1"/>
  <c r="DI181" i="1"/>
  <c r="DI180" i="1"/>
  <c r="DI179" i="1"/>
  <c r="DI178" i="1"/>
  <c r="DI177" i="1"/>
  <c r="DI176" i="1"/>
  <c r="DI175" i="1"/>
  <c r="DI174" i="1"/>
  <c r="DI173" i="1"/>
  <c r="DI172" i="1"/>
  <c r="DI171" i="1"/>
  <c r="DI170" i="1"/>
  <c r="DI169" i="1"/>
  <c r="DI168" i="1"/>
  <c r="DI167" i="1"/>
  <c r="DI166" i="1"/>
  <c r="DI165" i="1"/>
  <c r="DI164" i="1"/>
  <c r="DI163" i="1"/>
  <c r="DI162" i="1"/>
  <c r="DI161" i="1"/>
  <c r="DI160" i="1"/>
  <c r="DI159" i="1"/>
  <c r="DI158" i="1"/>
  <c r="DI157" i="1"/>
  <c r="DI156" i="1"/>
  <c r="DI155" i="1"/>
  <c r="DI154" i="1"/>
  <c r="DI15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DI138" i="1"/>
  <c r="DI137" i="1"/>
  <c r="DI136" i="1"/>
  <c r="DI135" i="1"/>
  <c r="DI134" i="1"/>
  <c r="DI133" i="1"/>
  <c r="DI132" i="1"/>
  <c r="DI131" i="1"/>
  <c r="DI130" i="1"/>
  <c r="DI129" i="1"/>
  <c r="DI128" i="1"/>
  <c r="DI127" i="1"/>
  <c r="DI126" i="1"/>
  <c r="DI125" i="1"/>
  <c r="DI124" i="1"/>
  <c r="DI123" i="1"/>
  <c r="DI122" i="1"/>
  <c r="DI121" i="1"/>
  <c r="DI120" i="1"/>
  <c r="DI119" i="1"/>
  <c r="DI118" i="1"/>
  <c r="DI117" i="1"/>
  <c r="DI116" i="1"/>
  <c r="DI115" i="1"/>
  <c r="DI114" i="1"/>
  <c r="DI113" i="1"/>
  <c r="DI112" i="1"/>
  <c r="DI111" i="1"/>
  <c r="DI110" i="1"/>
  <c r="DI109" i="1"/>
  <c r="DI108" i="1"/>
  <c r="DI107" i="1"/>
  <c r="DI106" i="1"/>
  <c r="DI105" i="1"/>
  <c r="DI104" i="1"/>
  <c r="DI103" i="1"/>
  <c r="DI102" i="1"/>
  <c r="DI101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DI3" i="1"/>
  <c r="CV269" i="1"/>
  <c r="CV268" i="1"/>
  <c r="CV267" i="1"/>
  <c r="CV266" i="1"/>
  <c r="CV265" i="1"/>
  <c r="CV264" i="1"/>
  <c r="CV263" i="1"/>
  <c r="CV262" i="1"/>
  <c r="CV261" i="1"/>
  <c r="CV260" i="1"/>
  <c r="CV259" i="1"/>
  <c r="CV258" i="1"/>
  <c r="CV257" i="1"/>
  <c r="CV256" i="1"/>
  <c r="CV255" i="1"/>
  <c r="CV254" i="1"/>
  <c r="CV253" i="1"/>
  <c r="CV252" i="1"/>
  <c r="CV251" i="1"/>
  <c r="CV250" i="1"/>
  <c r="CV249" i="1"/>
  <c r="CV248" i="1"/>
  <c r="CV247" i="1"/>
  <c r="CV246" i="1"/>
  <c r="CV245" i="1"/>
  <c r="CV244" i="1"/>
  <c r="CV243" i="1"/>
  <c r="CV242" i="1"/>
  <c r="CV241" i="1"/>
  <c r="CV240" i="1"/>
  <c r="CV239" i="1"/>
  <c r="CV238" i="1"/>
  <c r="CV237" i="1"/>
  <c r="CV236" i="1"/>
  <c r="CV235" i="1"/>
  <c r="CV234" i="1"/>
  <c r="CV233" i="1"/>
  <c r="CV232" i="1"/>
  <c r="CV231" i="1"/>
  <c r="CV230" i="1"/>
  <c r="CV229" i="1"/>
  <c r="CV228" i="1"/>
  <c r="CV227" i="1"/>
  <c r="CV226" i="1"/>
  <c r="CV225" i="1"/>
  <c r="CV224" i="1"/>
  <c r="CV223" i="1"/>
  <c r="CV222" i="1"/>
  <c r="CV221" i="1"/>
  <c r="CV220" i="1"/>
  <c r="CV219" i="1"/>
  <c r="CV218" i="1"/>
  <c r="CV217" i="1"/>
  <c r="CV216" i="1"/>
  <c r="CV215" i="1"/>
  <c r="CV214" i="1"/>
  <c r="CV213" i="1"/>
  <c r="CV212" i="1"/>
  <c r="CV211" i="1"/>
  <c r="CV210" i="1"/>
  <c r="CV209" i="1"/>
  <c r="CV208" i="1"/>
  <c r="CV207" i="1"/>
  <c r="CV206" i="1"/>
  <c r="CV205" i="1"/>
  <c r="CV204" i="1"/>
  <c r="CV203" i="1"/>
  <c r="CV202" i="1"/>
  <c r="CV201" i="1"/>
  <c r="CV200" i="1"/>
  <c r="CV199" i="1"/>
  <c r="CV198" i="1"/>
  <c r="CV197" i="1"/>
  <c r="CV196" i="1"/>
  <c r="CV195" i="1"/>
  <c r="CV194" i="1"/>
  <c r="CV193" i="1"/>
  <c r="CV192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V147" i="1"/>
  <c r="CV146" i="1"/>
  <c r="CV145" i="1"/>
  <c r="CV144" i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T110" i="2"/>
  <c r="B10" i="2"/>
  <c r="L4" i="2"/>
  <c r="EA2" i="1"/>
  <c r="DN2" i="1"/>
  <c r="DA2" i="1"/>
  <c r="CN2" i="1"/>
  <c r="CA2" i="1"/>
  <c r="BN2" i="1"/>
  <c r="BA2" i="1"/>
  <c r="AN2" i="1"/>
  <c r="AA2" i="1"/>
  <c r="N2" i="1"/>
  <c r="A2" i="1"/>
  <c r="D5" i="2"/>
  <c r="L9" i="2" l="1"/>
  <c r="M9" i="2" s="1"/>
  <c r="N9" i="2" s="1"/>
  <c r="O9" i="2" s="1"/>
  <c r="P9" i="2" s="1"/>
  <c r="I10" i="2"/>
  <c r="T10" i="2" s="1"/>
  <c r="F10" i="2"/>
  <c r="F5" i="2"/>
  <c r="E5" i="2"/>
  <c r="B15" i="2"/>
  <c r="A15" i="2"/>
  <c r="L14" i="2"/>
  <c r="M14" i="2" s="1"/>
  <c r="N14" i="2" s="1"/>
  <c r="O14" i="2" s="1"/>
  <c r="P14" i="2" s="1"/>
  <c r="A10" i="2"/>
  <c r="I268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9" i="1"/>
  <c r="I13" i="1"/>
  <c r="I12" i="1"/>
  <c r="I11" i="1"/>
  <c r="I10" i="1"/>
  <c r="I9" i="1"/>
  <c r="I8" i="1"/>
  <c r="I7" i="1"/>
  <c r="I6" i="1"/>
  <c r="I5" i="1"/>
  <c r="I4" i="1"/>
  <c r="I3" i="1"/>
  <c r="D10" i="2"/>
  <c r="C15" i="2"/>
  <c r="E10" i="2"/>
  <c r="E15" i="2"/>
  <c r="C10" i="2"/>
  <c r="I15" i="2" l="1"/>
  <c r="T15" i="2" s="1"/>
  <c r="F15" i="2"/>
  <c r="G10" i="2"/>
  <c r="H10" i="2" s="1"/>
  <c r="L10" i="2" s="1"/>
  <c r="B20" i="2"/>
  <c r="G15" i="2"/>
  <c r="H15" i="2" s="1"/>
  <c r="L15" i="2" s="1"/>
  <c r="G5" i="2"/>
  <c r="L5" i="2" s="1"/>
  <c r="A5" i="2"/>
  <c r="T5" i="2"/>
  <c r="C5" i="2"/>
  <c r="D15" i="2"/>
  <c r="I20" i="2" l="1"/>
  <c r="T20" i="2" s="1"/>
  <c r="F20" i="2"/>
  <c r="M5" i="2"/>
  <c r="B25" i="2"/>
  <c r="L19" i="2"/>
  <c r="M19" i="2" s="1"/>
  <c r="N19" i="2" s="1"/>
  <c r="O19" i="2" s="1"/>
  <c r="P19" i="2" s="1"/>
  <c r="A20" i="2"/>
  <c r="M15" i="2"/>
  <c r="L16" i="2"/>
  <c r="L11" i="2"/>
  <c r="M10" i="2"/>
  <c r="M11" i="2" s="1"/>
  <c r="M4" i="2"/>
  <c r="N4" i="2" s="1"/>
  <c r="O4" i="2" s="1"/>
  <c r="P4" i="2" s="1"/>
  <c r="D20" i="2"/>
  <c r="C20" i="2"/>
  <c r="E20" i="2"/>
  <c r="I25" i="2" l="1"/>
  <c r="T25" i="2" s="1"/>
  <c r="F25" i="2"/>
  <c r="G20" i="2"/>
  <c r="H20" i="2" s="1"/>
  <c r="L20" i="2" s="1"/>
  <c r="A25" i="2"/>
  <c r="B30" i="2"/>
  <c r="L24" i="2"/>
  <c r="M24" i="2" s="1"/>
  <c r="N24" i="2" s="1"/>
  <c r="O24" i="2" s="1"/>
  <c r="P24" i="2" s="1"/>
  <c r="M16" i="2"/>
  <c r="N15" i="2"/>
  <c r="N10" i="2"/>
  <c r="N11" i="2" s="1"/>
  <c r="L6" i="2"/>
  <c r="M6" i="2"/>
  <c r="N5" i="2"/>
  <c r="C25" i="2"/>
  <c r="E25" i="2"/>
  <c r="D25" i="2"/>
  <c r="I30" i="2" l="1"/>
  <c r="T30" i="2" s="1"/>
  <c r="F30" i="2"/>
  <c r="G25" i="2"/>
  <c r="H25" i="2" s="1"/>
  <c r="L25" i="2" s="1"/>
  <c r="M20" i="2"/>
  <c r="L21" i="2"/>
  <c r="A30" i="2"/>
  <c r="B35" i="2"/>
  <c r="L29" i="2"/>
  <c r="M29" i="2" s="1"/>
  <c r="N29" i="2" s="1"/>
  <c r="O29" i="2" s="1"/>
  <c r="P29" i="2" s="1"/>
  <c r="O10" i="2"/>
  <c r="O11" i="2" s="1"/>
  <c r="O15" i="2"/>
  <c r="N16" i="2"/>
  <c r="O5" i="2"/>
  <c r="N6" i="2"/>
  <c r="E30" i="2"/>
  <c r="C30" i="2"/>
  <c r="D30" i="2"/>
  <c r="I35" i="2" l="1"/>
  <c r="T35" i="2" s="1"/>
  <c r="F35" i="2"/>
  <c r="G30" i="2"/>
  <c r="H30" i="2" s="1"/>
  <c r="L30" i="2" s="1"/>
  <c r="B40" i="2"/>
  <c r="A35" i="2"/>
  <c r="L34" i="2"/>
  <c r="M34" i="2" s="1"/>
  <c r="N34" i="2" s="1"/>
  <c r="O34" i="2" s="1"/>
  <c r="P34" i="2" s="1"/>
  <c r="N20" i="2"/>
  <c r="M21" i="2"/>
  <c r="M25" i="2"/>
  <c r="L26" i="2"/>
  <c r="P10" i="2"/>
  <c r="P11" i="2" s="1"/>
  <c r="P15" i="2"/>
  <c r="O16" i="2"/>
  <c r="P5" i="2"/>
  <c r="O6" i="2"/>
  <c r="D35" i="2"/>
  <c r="E35" i="2"/>
  <c r="C35" i="2"/>
  <c r="F40" i="2" l="1"/>
  <c r="I40" i="2"/>
  <c r="T40" i="2" s="1"/>
  <c r="G35" i="2"/>
  <c r="H35" i="2" s="1"/>
  <c r="L35" i="2" s="1"/>
  <c r="M26" i="2"/>
  <c r="N25" i="2"/>
  <c r="O20" i="2"/>
  <c r="N21" i="2"/>
  <c r="B45" i="2"/>
  <c r="L39" i="2"/>
  <c r="M39" i="2" s="1"/>
  <c r="N39" i="2" s="1"/>
  <c r="O39" i="2" s="1"/>
  <c r="P39" i="2" s="1"/>
  <c r="A40" i="2"/>
  <c r="L31" i="2"/>
  <c r="M30" i="2"/>
  <c r="Q10" i="2"/>
  <c r="Q11" i="2" s="1"/>
  <c r="R11" i="2" s="1"/>
  <c r="Q15" i="2"/>
  <c r="Q16" i="2" s="1"/>
  <c r="P16" i="2"/>
  <c r="Q5" i="2"/>
  <c r="P6" i="2"/>
  <c r="C40" i="2"/>
  <c r="D40" i="2"/>
  <c r="E40" i="2"/>
  <c r="F45" i="2" l="1"/>
  <c r="I45" i="2"/>
  <c r="T45" i="2" s="1"/>
  <c r="G40" i="2"/>
  <c r="H40" i="2" s="1"/>
  <c r="L40" i="2" s="1"/>
  <c r="M35" i="2"/>
  <c r="L36" i="2"/>
  <c r="M31" i="2"/>
  <c r="N30" i="2"/>
  <c r="O25" i="2"/>
  <c r="N26" i="2"/>
  <c r="B50" i="2"/>
  <c r="L44" i="2"/>
  <c r="M44" i="2" s="1"/>
  <c r="N44" i="2" s="1"/>
  <c r="O44" i="2" s="1"/>
  <c r="P44" i="2" s="1"/>
  <c r="A45" i="2"/>
  <c r="P20" i="2"/>
  <c r="O21" i="2"/>
  <c r="R10" i="2"/>
  <c r="R16" i="2"/>
  <c r="R15" i="2"/>
  <c r="Q6" i="2"/>
  <c r="R6" i="2" s="1"/>
  <c r="R5" i="2"/>
  <c r="D45" i="2"/>
  <c r="E45" i="2"/>
  <c r="C45" i="2"/>
  <c r="F50" i="2" l="1"/>
  <c r="I50" i="2"/>
  <c r="T50" i="2" s="1"/>
  <c r="G45" i="2"/>
  <c r="H45" i="2" s="1"/>
  <c r="L45" i="2" s="1"/>
  <c r="L41" i="2"/>
  <c r="M40" i="2"/>
  <c r="Q20" i="2"/>
  <c r="Q21" i="2" s="1"/>
  <c r="P21" i="2"/>
  <c r="P25" i="2"/>
  <c r="O26" i="2"/>
  <c r="B55" i="2"/>
  <c r="A50" i="2"/>
  <c r="L49" i="2"/>
  <c r="M49" i="2" s="1"/>
  <c r="N49" i="2" s="1"/>
  <c r="O49" i="2" s="1"/>
  <c r="P49" i="2" s="1"/>
  <c r="N35" i="2"/>
  <c r="M36" i="2"/>
  <c r="N31" i="2"/>
  <c r="O30" i="2"/>
  <c r="C50" i="2"/>
  <c r="D50" i="2"/>
  <c r="E50" i="2"/>
  <c r="F55" i="2" l="1"/>
  <c r="I55" i="2"/>
  <c r="T55" i="2" s="1"/>
  <c r="R21" i="2"/>
  <c r="G50" i="2"/>
  <c r="H50" i="2" s="1"/>
  <c r="L50" i="2" s="1"/>
  <c r="L46" i="2"/>
  <c r="M45" i="2"/>
  <c r="Q25" i="2"/>
  <c r="Q26" i="2" s="1"/>
  <c r="P26" i="2"/>
  <c r="B60" i="2"/>
  <c r="A55" i="2"/>
  <c r="L54" i="2"/>
  <c r="M54" i="2" s="1"/>
  <c r="N54" i="2" s="1"/>
  <c r="O54" i="2" s="1"/>
  <c r="P54" i="2" s="1"/>
  <c r="O31" i="2"/>
  <c r="P30" i="2"/>
  <c r="R20" i="2"/>
  <c r="M41" i="2"/>
  <c r="N40" i="2"/>
  <c r="O35" i="2"/>
  <c r="N36" i="2"/>
  <c r="E55" i="2"/>
  <c r="C55" i="2"/>
  <c r="D55" i="2"/>
  <c r="F60" i="2" l="1"/>
  <c r="I60" i="2"/>
  <c r="T60" i="2" s="1"/>
  <c r="R25" i="2"/>
  <c r="R26" i="2"/>
  <c r="G55" i="2"/>
  <c r="H55" i="2" s="1"/>
  <c r="L55" i="2" s="1"/>
  <c r="M50" i="2"/>
  <c r="L51" i="2"/>
  <c r="B65" i="2"/>
  <c r="A60" i="2"/>
  <c r="L59" i="2"/>
  <c r="M59" i="2" s="1"/>
  <c r="N59" i="2" s="1"/>
  <c r="O59" i="2" s="1"/>
  <c r="P59" i="2" s="1"/>
  <c r="P35" i="2"/>
  <c r="O36" i="2"/>
  <c r="O40" i="2"/>
  <c r="N41" i="2"/>
  <c r="N45" i="2"/>
  <c r="M46" i="2"/>
  <c r="Q30" i="2"/>
  <c r="Q31" i="2" s="1"/>
  <c r="P31" i="2"/>
  <c r="E60" i="2"/>
  <c r="C60" i="2"/>
  <c r="D60" i="2"/>
  <c r="F65" i="2" l="1"/>
  <c r="I65" i="2"/>
  <c r="T65" i="2" s="1"/>
  <c r="R31" i="2"/>
  <c r="R30" i="2"/>
  <c r="G60" i="2"/>
  <c r="H60" i="2" s="1"/>
  <c r="L60" i="2" s="1"/>
  <c r="M55" i="2"/>
  <c r="L56" i="2"/>
  <c r="P36" i="2"/>
  <c r="Q35" i="2"/>
  <c r="A65" i="2"/>
  <c r="B70" i="2"/>
  <c r="L64" i="2"/>
  <c r="M64" i="2" s="1"/>
  <c r="N64" i="2" s="1"/>
  <c r="O64" i="2" s="1"/>
  <c r="P64" i="2" s="1"/>
  <c r="N50" i="2"/>
  <c r="M51" i="2"/>
  <c r="O41" i="2"/>
  <c r="P40" i="2"/>
  <c r="N46" i="2"/>
  <c r="O45" i="2"/>
  <c r="D65" i="2"/>
  <c r="C65" i="2"/>
  <c r="E65" i="2"/>
  <c r="F70" i="2" l="1"/>
  <c r="I70" i="2"/>
  <c r="T70" i="2" s="1"/>
  <c r="G65" i="2"/>
  <c r="H65" i="2" s="1"/>
  <c r="L65" i="2" s="1"/>
  <c r="L61" i="2"/>
  <c r="M60" i="2"/>
  <c r="B75" i="2"/>
  <c r="L69" i="2"/>
  <c r="M69" i="2" s="1"/>
  <c r="N69" i="2" s="1"/>
  <c r="O69" i="2" s="1"/>
  <c r="P69" i="2" s="1"/>
  <c r="A70" i="2"/>
  <c r="O46" i="2"/>
  <c r="P45" i="2"/>
  <c r="M56" i="2"/>
  <c r="N55" i="2"/>
  <c r="Q40" i="2"/>
  <c r="P41" i="2"/>
  <c r="Q36" i="2"/>
  <c r="R36" i="2" s="1"/>
  <c r="R35" i="2"/>
  <c r="O50" i="2"/>
  <c r="N51" i="2"/>
  <c r="E70" i="2"/>
  <c r="C70" i="2"/>
  <c r="D70" i="2"/>
  <c r="F75" i="2" l="1"/>
  <c r="I75" i="2"/>
  <c r="T75" i="2" s="1"/>
  <c r="G70" i="2"/>
  <c r="H70" i="2" s="1"/>
  <c r="L70" i="2" s="1"/>
  <c r="B80" i="2"/>
  <c r="L74" i="2"/>
  <c r="M74" i="2" s="1"/>
  <c r="N74" i="2" s="1"/>
  <c r="O74" i="2" s="1"/>
  <c r="P74" i="2" s="1"/>
  <c r="A75" i="2"/>
  <c r="Q41" i="2"/>
  <c r="R41" i="2" s="1"/>
  <c r="R40" i="2"/>
  <c r="Q45" i="2"/>
  <c r="P46" i="2"/>
  <c r="P50" i="2"/>
  <c r="O51" i="2"/>
  <c r="N60" i="2"/>
  <c r="M61" i="2"/>
  <c r="N56" i="2"/>
  <c r="O55" i="2"/>
  <c r="M65" i="2"/>
  <c r="L66" i="2"/>
  <c r="D75" i="2"/>
  <c r="E75" i="2"/>
  <c r="C75" i="2"/>
  <c r="I80" i="2" l="1"/>
  <c r="T80" i="2" s="1"/>
  <c r="F80" i="2"/>
  <c r="G75" i="2"/>
  <c r="H75" i="2" s="1"/>
  <c r="L75" i="2" s="1"/>
  <c r="M70" i="2"/>
  <c r="L71" i="2"/>
  <c r="Q50" i="2"/>
  <c r="P51" i="2"/>
  <c r="Q46" i="2"/>
  <c r="R46" i="2" s="1"/>
  <c r="R45" i="2"/>
  <c r="M66" i="2"/>
  <c r="N65" i="2"/>
  <c r="P55" i="2"/>
  <c r="O56" i="2"/>
  <c r="B85" i="2"/>
  <c r="L79" i="2"/>
  <c r="M79" i="2" s="1"/>
  <c r="N79" i="2" s="1"/>
  <c r="O79" i="2" s="1"/>
  <c r="P79" i="2" s="1"/>
  <c r="A80" i="2"/>
  <c r="O60" i="2"/>
  <c r="N61" i="2"/>
  <c r="E80" i="2"/>
  <c r="C80" i="2"/>
  <c r="D80" i="2"/>
  <c r="I85" i="2" l="1"/>
  <c r="T85" i="2" s="1"/>
  <c r="F85" i="2"/>
  <c r="G80" i="2"/>
  <c r="H80" i="2" s="1"/>
  <c r="L80" i="2" s="1"/>
  <c r="M75" i="2"/>
  <c r="L76" i="2"/>
  <c r="Q55" i="2"/>
  <c r="Q56" i="2" s="1"/>
  <c r="P56" i="2"/>
  <c r="N66" i="2"/>
  <c r="O65" i="2"/>
  <c r="P60" i="2"/>
  <c r="O61" i="2"/>
  <c r="Q51" i="2"/>
  <c r="R51" i="2" s="1"/>
  <c r="R50" i="2"/>
  <c r="N70" i="2"/>
  <c r="M71" i="2"/>
  <c r="B90" i="2"/>
  <c r="A85" i="2"/>
  <c r="L84" i="2"/>
  <c r="M84" i="2" s="1"/>
  <c r="N84" i="2" s="1"/>
  <c r="O84" i="2" s="1"/>
  <c r="P84" i="2" s="1"/>
  <c r="C85" i="2"/>
  <c r="D85" i="2"/>
  <c r="E85" i="2"/>
  <c r="I90" i="2" l="1"/>
  <c r="T90" i="2" s="1"/>
  <c r="F90" i="2"/>
  <c r="R55" i="2"/>
  <c r="G85" i="2"/>
  <c r="H85" i="2" s="1"/>
  <c r="L85" i="2" s="1"/>
  <c r="L81" i="2"/>
  <c r="M80" i="2"/>
  <c r="A90" i="2"/>
  <c r="B95" i="2"/>
  <c r="L89" i="2"/>
  <c r="M89" i="2" s="1"/>
  <c r="N89" i="2" s="1"/>
  <c r="O89" i="2" s="1"/>
  <c r="P89" i="2" s="1"/>
  <c r="O70" i="2"/>
  <c r="N71" i="2"/>
  <c r="O66" i="2"/>
  <c r="P65" i="2"/>
  <c r="R56" i="2"/>
  <c r="N75" i="2"/>
  <c r="M76" i="2"/>
  <c r="P61" i="2"/>
  <c r="Q60" i="2"/>
  <c r="Q61" i="2" s="1"/>
  <c r="C90" i="2"/>
  <c r="D90" i="2"/>
  <c r="E90" i="2"/>
  <c r="I95" i="2" l="1"/>
  <c r="T95" i="2" s="1"/>
  <c r="F95" i="2"/>
  <c r="R60" i="2"/>
  <c r="G90" i="2"/>
  <c r="H90" i="2" s="1"/>
  <c r="L90" i="2" s="1"/>
  <c r="Q65" i="2"/>
  <c r="Q66" i="2" s="1"/>
  <c r="P66" i="2"/>
  <c r="P70" i="2"/>
  <c r="O71" i="2"/>
  <c r="B100" i="2"/>
  <c r="L94" i="2"/>
  <c r="M94" i="2" s="1"/>
  <c r="N94" i="2" s="1"/>
  <c r="O94" i="2" s="1"/>
  <c r="P94" i="2" s="1"/>
  <c r="A95" i="2"/>
  <c r="N76" i="2"/>
  <c r="O75" i="2"/>
  <c r="M81" i="2"/>
  <c r="N80" i="2"/>
  <c r="R61" i="2"/>
  <c r="L86" i="2"/>
  <c r="M85" i="2"/>
  <c r="E95" i="2"/>
  <c r="C95" i="2"/>
  <c r="D95" i="2"/>
  <c r="I100" i="2" l="1"/>
  <c r="T100" i="2" s="1"/>
  <c r="F100" i="2"/>
  <c r="R66" i="2"/>
  <c r="G95" i="2"/>
  <c r="H95" i="2" s="1"/>
  <c r="L95" i="2" s="1"/>
  <c r="B105" i="2"/>
  <c r="L99" i="2"/>
  <c r="M99" i="2" s="1"/>
  <c r="N99" i="2" s="1"/>
  <c r="O99" i="2" s="1"/>
  <c r="P99" i="2" s="1"/>
  <c r="A100" i="2"/>
  <c r="N85" i="2"/>
  <c r="M86" i="2"/>
  <c r="P71" i="2"/>
  <c r="Q70" i="2"/>
  <c r="R65" i="2"/>
  <c r="N81" i="2"/>
  <c r="O80" i="2"/>
  <c r="P75" i="2"/>
  <c r="O76" i="2"/>
  <c r="L91" i="2"/>
  <c r="M90" i="2"/>
  <c r="D100" i="2"/>
  <c r="E100" i="2"/>
  <c r="C100" i="2"/>
  <c r="I105" i="2" l="1"/>
  <c r="T105" i="2" s="1"/>
  <c r="F105" i="2"/>
  <c r="G100" i="2"/>
  <c r="H100" i="2" s="1"/>
  <c r="L100" i="2" s="1"/>
  <c r="L96" i="2"/>
  <c r="M95" i="2"/>
  <c r="N86" i="2"/>
  <c r="O85" i="2"/>
  <c r="Q75" i="2"/>
  <c r="Q76" i="2" s="1"/>
  <c r="P76" i="2"/>
  <c r="Q71" i="2"/>
  <c r="R71" i="2" s="1"/>
  <c r="R70" i="2"/>
  <c r="A105" i="2"/>
  <c r="L104" i="2"/>
  <c r="M104" i="2" s="1"/>
  <c r="N104" i="2" s="1"/>
  <c r="O104" i="2" s="1"/>
  <c r="P104" i="2" s="1"/>
  <c r="P80" i="2"/>
  <c r="O81" i="2"/>
  <c r="M91" i="2"/>
  <c r="N90" i="2"/>
  <c r="C105" i="2"/>
  <c r="D105" i="2"/>
  <c r="E105" i="2"/>
  <c r="R75" i="2" l="1"/>
  <c r="R76" i="2"/>
  <c r="G105" i="2"/>
  <c r="H105" i="2" s="1"/>
  <c r="L105" i="2" s="1"/>
  <c r="M100" i="2"/>
  <c r="L101" i="2"/>
  <c r="O90" i="2"/>
  <c r="N91" i="2"/>
  <c r="P85" i="2"/>
  <c r="O86" i="2"/>
  <c r="Q80" i="2"/>
  <c r="Q81" i="2" s="1"/>
  <c r="P81" i="2"/>
  <c r="N95" i="2"/>
  <c r="M96" i="2"/>
  <c r="A110" i="2"/>
  <c r="L109" i="2"/>
  <c r="M109" i="2" s="1"/>
  <c r="N109" i="2" s="1"/>
  <c r="O109" i="2" s="1"/>
  <c r="P109" i="2" s="1"/>
  <c r="D110" i="2"/>
  <c r="E110" i="2"/>
  <c r="C110" i="2"/>
  <c r="R80" i="2" l="1"/>
  <c r="R81" i="2"/>
  <c r="G110" i="2"/>
  <c r="H110" i="2" s="1"/>
  <c r="L110" i="2" s="1"/>
  <c r="N100" i="2"/>
  <c r="M101" i="2"/>
  <c r="L106" i="2"/>
  <c r="M105" i="2"/>
  <c r="O95" i="2"/>
  <c r="N96" i="2"/>
  <c r="Q85" i="2"/>
  <c r="Q86" i="2" s="1"/>
  <c r="P86" i="2"/>
  <c r="P90" i="2"/>
  <c r="O91" i="2"/>
  <c r="R85" i="2" l="1"/>
  <c r="P95" i="2"/>
  <c r="O96" i="2"/>
  <c r="Q90" i="2"/>
  <c r="Q91" i="2" s="1"/>
  <c r="P91" i="2"/>
  <c r="R86" i="2"/>
  <c r="N101" i="2"/>
  <c r="O100" i="2"/>
  <c r="M106" i="2"/>
  <c r="N105" i="2"/>
  <c r="L111" i="2"/>
  <c r="M110" i="2"/>
  <c r="R91" i="2" l="1"/>
  <c r="P100" i="2"/>
  <c r="O101" i="2"/>
  <c r="O105" i="2"/>
  <c r="N106" i="2"/>
  <c r="R90" i="2"/>
  <c r="M111" i="2"/>
  <c r="N110" i="2"/>
  <c r="Q95" i="2"/>
  <c r="P96" i="2"/>
  <c r="O106" i="2" l="1"/>
  <c r="P105" i="2"/>
  <c r="Q96" i="2"/>
  <c r="R96" i="2" s="1"/>
  <c r="R95" i="2"/>
  <c r="Q100" i="2"/>
  <c r="P101" i="2"/>
  <c r="O110" i="2"/>
  <c r="N111" i="2"/>
  <c r="Q101" i="2" l="1"/>
  <c r="R101" i="2" s="1"/>
  <c r="R100" i="2"/>
  <c r="Q105" i="2"/>
  <c r="Q106" i="2" s="1"/>
  <c r="P106" i="2"/>
  <c r="P110" i="2"/>
  <c r="O111" i="2"/>
  <c r="R105" i="2" l="1"/>
  <c r="R106" i="2"/>
  <c r="Q110" i="2"/>
  <c r="Q111" i="2" s="1"/>
  <c r="P111" i="2"/>
  <c r="R110" i="2" l="1"/>
  <c r="R111" i="2"/>
</calcChain>
</file>

<file path=xl/sharedStrings.xml><?xml version="1.0" encoding="utf-8"?>
<sst xmlns="http://schemas.openxmlformats.org/spreadsheetml/2006/main" count="1112" uniqueCount="55">
  <si>
    <t>communications</t>
  </si>
  <si>
    <t>dividend</t>
  </si>
  <si>
    <t>p/e</t>
  </si>
  <si>
    <t>gross margin</t>
  </si>
  <si>
    <t>Date</t>
  </si>
  <si>
    <t>riskfree rate</t>
  </si>
  <si>
    <t>Implied equity risk premium</t>
  </si>
  <si>
    <t>Implied cost of equity</t>
  </si>
  <si>
    <t>Sum</t>
  </si>
  <si>
    <t>#N/A N/A</t>
  </si>
  <si>
    <t>B500CT Index</t>
  </si>
  <si>
    <t>net margin</t>
  </si>
  <si>
    <t>operating margin</t>
  </si>
  <si>
    <t>adjusted dividend yield</t>
  </si>
  <si>
    <t>average level</t>
  </si>
  <si>
    <t>buyback</t>
  </si>
  <si>
    <t>total</t>
  </si>
  <si>
    <t>A</t>
  </si>
  <si>
    <t>L</t>
  </si>
  <si>
    <t>cash returned</t>
  </si>
  <si>
    <t>terminal year</t>
  </si>
  <si>
    <t>last level</t>
  </si>
  <si>
    <t>consumer_discretionary</t>
  </si>
  <si>
    <t>B500CD Index</t>
  </si>
  <si>
    <t>consumer_staples</t>
  </si>
  <si>
    <t>B500CS Index</t>
  </si>
  <si>
    <t>energy</t>
  </si>
  <si>
    <t>B500E Index</t>
  </si>
  <si>
    <t>financials</t>
  </si>
  <si>
    <t>B500F Index</t>
  </si>
  <si>
    <t>real_estate</t>
  </si>
  <si>
    <t>B500R Index</t>
  </si>
  <si>
    <t>health_care</t>
  </si>
  <si>
    <t>B500H Index</t>
  </si>
  <si>
    <t>industrials</t>
  </si>
  <si>
    <t>B500IN Index</t>
  </si>
  <si>
    <t>materials</t>
  </si>
  <si>
    <t>B500MA Index</t>
  </si>
  <si>
    <t>technology</t>
  </si>
  <si>
    <t>B500TE Index</t>
  </si>
  <si>
    <t>utilities</t>
  </si>
  <si>
    <t>B500UT Index</t>
  </si>
  <si>
    <t>eps TTM</t>
  </si>
  <si>
    <t>communication</t>
  </si>
  <si>
    <t>Share buyback yield</t>
  </si>
  <si>
    <t>information_technology</t>
  </si>
  <si>
    <t>UST, 10Y</t>
  </si>
  <si>
    <t>UST, 30Y</t>
  </si>
  <si>
    <t>Sector</t>
  </si>
  <si>
    <t>Communication</t>
  </si>
  <si>
    <t>eps</t>
  </si>
  <si>
    <t>1Y forecast</t>
  </si>
  <si>
    <t>2Y forecast</t>
  </si>
  <si>
    <t>EST EPS growth</t>
  </si>
  <si>
    <t>EST DIV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</si>
</sst>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#,##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4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4" fontId="0" fillId="0" borderId="0" xfId="0" applyNumberFormat="1"/>
    <xf numFmtId="10" fontId="2" fillId="3" borderId="0" xfId="0" applyNumberFormat="1" applyFont="1" applyFill="1"/>
    <xf numFmtId="0" fontId="2" fillId="3" borderId="0" xfId="0" applyFont="1" applyFill="1" applyAlignment="1">
      <alignment horizontal="right"/>
    </xf>
    <xf numFmtId="2" fontId="0" fillId="0" borderId="0" xfId="1" applyNumberFormat="1" applyFont="1"/>
    <xf numFmtId="10" fontId="2" fillId="2" borderId="0" xfId="1" applyNumberFormat="1" applyFont="1" applyFill="1"/>
    <xf numFmtId="0" fontId="2" fillId="4" borderId="0" xfId="0" applyFont="1" applyFill="1" applyAlignment="1">
      <alignment horizontal="right"/>
    </xf>
    <xf numFmtId="166" fontId="0" fillId="0" borderId="0" xfId="0" applyNumberFormat="1"/>
    <xf numFmtId="14" fontId="2" fillId="0" borderId="0" xfId="0" applyNumberFormat="1" applyFont="1"/>
    <xf numFmtId="0" fontId="2" fillId="0" borderId="0" xfId="0" applyFont="1" applyBorder="1"/>
    <xf numFmtId="14" fontId="0" fillId="0" borderId="0" xfId="0" applyNumberFormat="1" applyBorder="1" applyAlignment="1">
      <alignment horizontal="left"/>
    </xf>
    <xf numFmtId="10" fontId="0" fillId="0" borderId="0" xfId="1" applyNumberFormat="1" applyFont="1" applyFill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1" applyNumberFormat="1" applyFont="1" applyAlignment="1">
      <alignment vertical="center"/>
    </xf>
    <xf numFmtId="0" fontId="0" fillId="0" borderId="0" xfId="0" applyFill="1"/>
    <xf numFmtId="0" fontId="2" fillId="0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355600</xdr:colOff>
          <xdr:row>4</xdr:row>
          <xdr:rowOff>25400</xdr:rowOff>
        </xdr:from>
        <xdr:to>
          <xdr:col>24</xdr:col>
          <xdr:colOff>190500</xdr:colOff>
          <xdr:row>6</xdr:row>
          <xdr:rowOff>57150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40AA-5419-4B4F-A275-D91904BAFE77}">
  <sheetPr codeName="Sheet1"/>
  <dimension ref="A1:EI269"/>
  <sheetViews>
    <sheetView zoomScale="70" zoomScaleNormal="70" workbookViewId="0">
      <pane ySplit="1" topLeftCell="A2" activePane="bottomLeft" state="frozen"/>
      <selection pane="bottomLeft" activeCell="I11" sqref="I11"/>
    </sheetView>
  </sheetViews>
  <sheetFormatPr defaultRowHeight="14.5" x14ac:dyDescent="0.35"/>
  <cols>
    <col min="1" max="1" width="15.7265625" style="22" bestFit="1" customWidth="1"/>
    <col min="2" max="2" width="13.1796875" style="22" bestFit="1" customWidth="1"/>
    <col min="3" max="4" width="8.7265625" style="22"/>
    <col min="5" max="5" width="12.7265625" style="22" bestFit="1" customWidth="1"/>
    <col min="6" max="6" width="16.54296875" style="22" bestFit="1" customWidth="1"/>
    <col min="7" max="7" width="15.26953125" style="22" bestFit="1" customWidth="1"/>
    <col min="8" max="8" width="12.7265625" style="22" customWidth="1"/>
    <col min="9" max="9" width="22.26953125" style="22" bestFit="1" customWidth="1"/>
    <col min="10" max="10" width="8.7265625" style="22"/>
    <col min="11" max="11" width="11.54296875" style="22" bestFit="1" customWidth="1"/>
    <col min="12" max="12" width="12" style="22" bestFit="1" customWidth="1"/>
    <col min="13" max="13" width="9.81640625" style="22" bestFit="1" customWidth="1"/>
    <col min="14" max="14" width="17.453125" style="22" bestFit="1" customWidth="1"/>
    <col min="15" max="15" width="17.453125" style="22" customWidth="1"/>
    <col min="16" max="16" width="8.7265625" style="22"/>
    <col min="17" max="17" width="15.7265625" style="22" bestFit="1" customWidth="1"/>
    <col min="18" max="18" width="12.7265625" style="22" bestFit="1" customWidth="1"/>
    <col min="19" max="19" width="16.54296875" style="22" bestFit="1" customWidth="1"/>
    <col min="20" max="20" width="10.81640625" style="22" bestFit="1" customWidth="1"/>
    <col min="21" max="21" width="10.81640625" style="22" customWidth="1"/>
    <col min="22" max="22" width="22.26953125" style="22" bestFit="1" customWidth="1"/>
    <col min="23" max="23" width="8.7265625" style="22"/>
    <col min="24" max="24" width="14.453125" style="22" bestFit="1" customWidth="1"/>
    <col min="25" max="25" width="10.54296875" style="22" customWidth="1"/>
    <col min="26" max="26" width="20.7265625" style="22" bestFit="1" customWidth="1"/>
    <col min="27" max="27" width="26.7265625" style="22" bestFit="1" customWidth="1"/>
    <col min="28" max="58" width="8.7265625" style="22"/>
    <col min="59" max="59" width="10.81640625" style="22" bestFit="1" customWidth="1"/>
    <col min="60" max="16384" width="8.7265625" style="22"/>
  </cols>
  <sheetData>
    <row r="1" spans="1:139" s="19" customFormat="1" x14ac:dyDescent="0.35">
      <c r="A1" s="19" t="s">
        <v>0</v>
      </c>
      <c r="B1" s="20" t="s">
        <v>10</v>
      </c>
      <c r="C1" s="20" t="s">
        <v>1</v>
      </c>
      <c r="D1" s="20" t="s">
        <v>2</v>
      </c>
      <c r="E1" s="20" t="s">
        <v>42</v>
      </c>
      <c r="F1" s="20" t="s">
        <v>3</v>
      </c>
      <c r="G1" s="20" t="s">
        <v>12</v>
      </c>
      <c r="H1" s="20" t="s">
        <v>11</v>
      </c>
      <c r="I1" s="20" t="s">
        <v>13</v>
      </c>
      <c r="N1" s="19" t="s">
        <v>22</v>
      </c>
      <c r="O1" s="20" t="s">
        <v>23</v>
      </c>
      <c r="P1" s="20" t="s">
        <v>1</v>
      </c>
      <c r="Q1" s="20" t="s">
        <v>2</v>
      </c>
      <c r="R1" s="20" t="s">
        <v>42</v>
      </c>
      <c r="S1" s="20" t="s">
        <v>3</v>
      </c>
      <c r="T1" s="20" t="s">
        <v>12</v>
      </c>
      <c r="U1" s="20" t="s">
        <v>11</v>
      </c>
      <c r="V1" s="20" t="s">
        <v>13</v>
      </c>
      <c r="AA1" s="19" t="s">
        <v>24</v>
      </c>
      <c r="AB1" s="20" t="s">
        <v>25</v>
      </c>
      <c r="AC1" s="20" t="s">
        <v>1</v>
      </c>
      <c r="AD1" s="20" t="s">
        <v>2</v>
      </c>
      <c r="AE1" s="20" t="s">
        <v>42</v>
      </c>
      <c r="AF1" s="20" t="s">
        <v>3</v>
      </c>
      <c r="AG1" s="20" t="s">
        <v>12</v>
      </c>
      <c r="AH1" s="20" t="s">
        <v>11</v>
      </c>
      <c r="AI1" s="20" t="s">
        <v>13</v>
      </c>
      <c r="AN1" s="19" t="s">
        <v>26</v>
      </c>
      <c r="AO1" s="20" t="s">
        <v>27</v>
      </c>
      <c r="AP1" s="20" t="s">
        <v>1</v>
      </c>
      <c r="AQ1" s="20" t="s">
        <v>2</v>
      </c>
      <c r="AR1" s="20" t="s">
        <v>42</v>
      </c>
      <c r="AS1" s="20" t="s">
        <v>3</v>
      </c>
      <c r="AT1" s="20" t="s">
        <v>12</v>
      </c>
      <c r="AU1" s="20" t="s">
        <v>11</v>
      </c>
      <c r="AV1" s="20" t="s">
        <v>13</v>
      </c>
      <c r="BA1" s="19" t="s">
        <v>28</v>
      </c>
      <c r="BB1" s="20" t="s">
        <v>29</v>
      </c>
      <c r="BC1" s="20" t="s">
        <v>1</v>
      </c>
      <c r="BD1" s="20" t="s">
        <v>2</v>
      </c>
      <c r="BE1" s="20" t="s">
        <v>42</v>
      </c>
      <c r="BF1" s="20" t="s">
        <v>3</v>
      </c>
      <c r="BG1" s="20" t="s">
        <v>12</v>
      </c>
      <c r="BH1" s="20" t="s">
        <v>11</v>
      </c>
      <c r="BI1" s="20" t="s">
        <v>13</v>
      </c>
      <c r="BN1" s="19" t="s">
        <v>30</v>
      </c>
      <c r="BO1" s="20" t="s">
        <v>31</v>
      </c>
      <c r="BP1" s="20" t="s">
        <v>1</v>
      </c>
      <c r="BQ1" s="20" t="s">
        <v>2</v>
      </c>
      <c r="BR1" s="20" t="s">
        <v>42</v>
      </c>
      <c r="BS1" s="20" t="s">
        <v>3</v>
      </c>
      <c r="BT1" s="20" t="s">
        <v>12</v>
      </c>
      <c r="BU1" s="20" t="s">
        <v>11</v>
      </c>
      <c r="BV1" s="20" t="s">
        <v>13</v>
      </c>
      <c r="CA1" s="19" t="s">
        <v>32</v>
      </c>
      <c r="CB1" s="20" t="s">
        <v>33</v>
      </c>
      <c r="CC1" s="20" t="s">
        <v>1</v>
      </c>
      <c r="CD1" s="20" t="s">
        <v>2</v>
      </c>
      <c r="CE1" s="20" t="s">
        <v>42</v>
      </c>
      <c r="CF1" s="20" t="s">
        <v>3</v>
      </c>
      <c r="CG1" s="20" t="s">
        <v>12</v>
      </c>
      <c r="CH1" s="20" t="s">
        <v>11</v>
      </c>
      <c r="CI1" s="20" t="s">
        <v>13</v>
      </c>
      <c r="CN1" s="19" t="s">
        <v>34</v>
      </c>
      <c r="CO1" s="20" t="s">
        <v>35</v>
      </c>
      <c r="CP1" s="20" t="s">
        <v>1</v>
      </c>
      <c r="CQ1" s="20" t="s">
        <v>2</v>
      </c>
      <c r="CR1" s="20" t="s">
        <v>42</v>
      </c>
      <c r="CS1" s="20" t="s">
        <v>3</v>
      </c>
      <c r="CT1" s="20" t="s">
        <v>12</v>
      </c>
      <c r="CU1" s="20" t="s">
        <v>11</v>
      </c>
      <c r="CV1" s="20" t="s">
        <v>13</v>
      </c>
      <c r="DA1" s="19" t="s">
        <v>36</v>
      </c>
      <c r="DB1" s="20" t="s">
        <v>37</v>
      </c>
      <c r="DC1" s="20" t="s">
        <v>1</v>
      </c>
      <c r="DD1" s="20" t="s">
        <v>2</v>
      </c>
      <c r="DE1" s="20" t="s">
        <v>42</v>
      </c>
      <c r="DF1" s="20" t="s">
        <v>3</v>
      </c>
      <c r="DG1" s="20" t="s">
        <v>12</v>
      </c>
      <c r="DH1" s="20" t="s">
        <v>11</v>
      </c>
      <c r="DI1" s="20" t="s">
        <v>13</v>
      </c>
      <c r="DN1" s="19" t="s">
        <v>38</v>
      </c>
      <c r="DO1" s="20" t="s">
        <v>39</v>
      </c>
      <c r="DP1" s="20" t="s">
        <v>1</v>
      </c>
      <c r="DQ1" s="20" t="s">
        <v>2</v>
      </c>
      <c r="DR1" s="20" t="s">
        <v>42</v>
      </c>
      <c r="DS1" s="20" t="s">
        <v>3</v>
      </c>
      <c r="DT1" s="20" t="s">
        <v>12</v>
      </c>
      <c r="DU1" s="20" t="s">
        <v>11</v>
      </c>
      <c r="DV1" s="20" t="s">
        <v>13</v>
      </c>
      <c r="EA1" s="19" t="s">
        <v>40</v>
      </c>
      <c r="EB1" s="20" t="s">
        <v>41</v>
      </c>
      <c r="EC1" s="20" t="s">
        <v>1</v>
      </c>
      <c r="ED1" s="20" t="s">
        <v>2</v>
      </c>
      <c r="EE1" s="20" t="s">
        <v>42</v>
      </c>
      <c r="EF1" s="20" t="s">
        <v>3</v>
      </c>
      <c r="EG1" s="20" t="s">
        <v>12</v>
      </c>
      <c r="EH1" s="20" t="s">
        <v>11</v>
      </c>
      <c r="EI1" s="20" t="s">
        <v>13</v>
      </c>
    </row>
    <row r="2" spans="1:139" x14ac:dyDescent="0.35">
      <c r="A2" s="21" t="e">
        <f ca="1">_xll.BDH(B$1, "PX_LAST, GROSS_AGGTE_DVD_YLD, PE_RATIO, TRAIL_12M_EPS, GROSS_MARGIN, OPER_MARGIN, PROF_MARGIN", "1/1/1980", "7/24/2025", "Period", "M","cols=8;rows=268")</f>
        <v>#NAME?</v>
      </c>
      <c r="B2" s="23">
        <v>1000</v>
      </c>
      <c r="C2" s="23">
        <v>1.66</v>
      </c>
      <c r="D2" s="23">
        <v>20.7623</v>
      </c>
      <c r="E2" s="23">
        <v>17.454999999999998</v>
      </c>
      <c r="F2" s="23">
        <v>41.831299999999999</v>
      </c>
      <c r="G2" s="23">
        <v>16.672000000000001</v>
      </c>
      <c r="H2" s="23">
        <v>-27.8504</v>
      </c>
      <c r="I2" s="23"/>
      <c r="N2" s="21" t="e">
        <f ca="1">_xll.BDH(O$1, "PX_LAST, GROSS_AGGTE_DVD_YLD, PE_RATIO, TRAIL_12M_EPS, GROSS_MARGIN, OPER_MARGIN, PROF_MARGIN", "1/1/1980", "7/24/2025", "Period", "M","cols=8;rows=268")</f>
        <v>#NAME?</v>
      </c>
      <c r="O2" s="23">
        <v>1000</v>
      </c>
      <c r="P2" s="23">
        <v>1.21</v>
      </c>
      <c r="Q2" s="23">
        <v>15.192299999999999</v>
      </c>
      <c r="R2" s="23">
        <v>68.632999999999996</v>
      </c>
      <c r="S2" s="23">
        <v>28.185300000000002</v>
      </c>
      <c r="T2" s="23">
        <v>6.3163999999999998</v>
      </c>
      <c r="U2" s="23">
        <v>2.8866000000000001</v>
      </c>
      <c r="V2" s="23"/>
      <c r="AA2" s="21" t="e">
        <f ca="1">_xll.BDH(AB$1, "PX_LAST, GROSS_AGGTE_DVD_YLD, PE_RATIO, TRAIL_12M_EPS, GROSS_MARGIN, OPER_MARGIN, PROF_MARGIN", "1/1/1980", "7/24/2025", "Period", "M","cols=8;rows=268")</f>
        <v>#NAME?</v>
      </c>
      <c r="AB2" s="23">
        <v>1000</v>
      </c>
      <c r="AC2" s="23">
        <v>2.13</v>
      </c>
      <c r="AD2" s="23">
        <v>17.302900000000001</v>
      </c>
      <c r="AE2" s="23">
        <v>57.264800000000001</v>
      </c>
      <c r="AF2" s="23" t="s">
        <v>9</v>
      </c>
      <c r="AG2" s="23" t="s">
        <v>9</v>
      </c>
      <c r="AH2" s="23" t="s">
        <v>9</v>
      </c>
      <c r="AI2" s="23"/>
      <c r="AN2" s="21" t="e">
        <f ca="1">_xll.BDH(AO$1, "PX_LAST, GROSS_AGGTE_DVD_YLD, PE_RATIO, TRAIL_12M_EPS, GROSS_MARGIN, OPER_MARGIN, PROF_MARGIN", "1/1/1980", "7/24/2025", "Period", "M","cols=8;rows=268")</f>
        <v>#NAME?</v>
      </c>
      <c r="AO2" s="23">
        <v>1000</v>
      </c>
      <c r="AP2" s="23">
        <v>2.56</v>
      </c>
      <c r="AQ2" s="23">
        <v>20.301300000000001</v>
      </c>
      <c r="AR2" s="23">
        <v>47.759</v>
      </c>
      <c r="AS2" s="23">
        <v>24.3766</v>
      </c>
      <c r="AT2" s="23">
        <v>7.6475</v>
      </c>
      <c r="AU2" s="23">
        <v>1.9213</v>
      </c>
      <c r="AV2" s="23"/>
      <c r="BA2" s="21" t="e">
        <f ca="1">_xll.BDH(BB$1, "PX_LAST, GROSS_AGGTE_DVD_YLD, PE_RATIO, TRAIL_12M_EPS, GROSS_MARGIN, OPER_MARGIN, PROF_MARGIN", "1/1/1980", "7/24/2025", "Period", "M","cols=8;rows=268")</f>
        <v>#NAME?</v>
      </c>
      <c r="BB2" s="23">
        <v>1000</v>
      </c>
      <c r="BC2" s="23">
        <v>2.35</v>
      </c>
      <c r="BD2" s="23">
        <v>12.4846</v>
      </c>
      <c r="BE2" s="23">
        <v>95.699200000000005</v>
      </c>
      <c r="BF2" s="23" t="s">
        <v>9</v>
      </c>
      <c r="BG2" s="23">
        <v>21.653600000000001</v>
      </c>
      <c r="BH2" s="23">
        <v>13.905799999999999</v>
      </c>
      <c r="BI2" s="23"/>
      <c r="BN2" s="21" t="e">
        <f ca="1">_xll.BDH(BO$1, "PX_LAST, GROSS_AGGTE_DVD_YLD, PE_RATIO, TRAIL_12M_EPS, GROSS_MARGIN, OPER_MARGIN, PROF_MARGIN", "1/1/1980", "7/24/2025", "Period", "M","cols=8;rows=268")</f>
        <v>#NAME?</v>
      </c>
      <c r="BO2" s="23">
        <v>1000</v>
      </c>
      <c r="BP2" s="23">
        <v>6.99</v>
      </c>
      <c r="BQ2" s="23">
        <v>17.9434</v>
      </c>
      <c r="BR2" s="23">
        <v>113.4522</v>
      </c>
      <c r="BS2" s="23" t="s">
        <v>9</v>
      </c>
      <c r="BT2" s="23">
        <v>21.854600000000001</v>
      </c>
      <c r="BU2" s="23">
        <v>25.655100000000001</v>
      </c>
      <c r="BV2" s="23"/>
      <c r="CA2" s="21" t="e">
        <f ca="1">_xll.BDH(CB$1, "PX_LAST, GROSS_AGGTE_DVD_YLD, PE_RATIO, TRAIL_12M_EPS, GROSS_MARGIN, OPER_MARGIN, PROF_MARGIN", "1/1/1980", "7/24/2025", "Period", "M","cols=8;rows=268")</f>
        <v>#NAME?</v>
      </c>
      <c r="CB2" s="23">
        <v>1000</v>
      </c>
      <c r="CC2" s="23">
        <v>1.41</v>
      </c>
      <c r="CD2" s="23">
        <v>21.1892</v>
      </c>
      <c r="CE2" s="23">
        <v>45.375799999999998</v>
      </c>
      <c r="CF2" s="23">
        <v>39.258699999999997</v>
      </c>
      <c r="CG2" s="23">
        <v>14.697699999999999</v>
      </c>
      <c r="CH2" s="23">
        <v>8.4931000000000001</v>
      </c>
      <c r="CI2" s="23"/>
      <c r="CN2" s="21" t="e">
        <f ca="1">_xll.BDH(CO$1, "PX_LAST, GROSS_AGGTE_DVD_YLD, PE_RATIO, TRAIL_12M_EPS, GROSS_MARGIN, OPER_MARGIN, PROF_MARGIN", "1/1/1980", "7/24/2025", "Period", "M","cols=8;rows=268")</f>
        <v>#NAME?</v>
      </c>
      <c r="CO2" s="23">
        <v>1000</v>
      </c>
      <c r="CP2" s="23">
        <v>2.16</v>
      </c>
      <c r="CQ2" s="23">
        <v>16.367699999999999</v>
      </c>
      <c r="CR2" s="23">
        <v>47.221400000000003</v>
      </c>
      <c r="CS2" s="23">
        <v>30.392299999999999</v>
      </c>
      <c r="CT2" s="23">
        <v>11.1775</v>
      </c>
      <c r="CU2" s="23">
        <v>4.2519</v>
      </c>
      <c r="CV2" s="23"/>
      <c r="DA2" s="21" t="e">
        <f ca="1">_xll.BDH(DB$1, "PX_LAST, GROSS_AGGTE_DVD_YLD, PE_RATIO, TRAIL_12M_EPS, GROSS_MARGIN, OPER_MARGIN, PROF_MARGIN", "1/1/1980", "7/24/2025", "Period", "M","cols=8;rows=268")</f>
        <v>#NAME?</v>
      </c>
      <c r="DB2" s="23">
        <v>1000</v>
      </c>
      <c r="DC2" s="23">
        <v>2.82</v>
      </c>
      <c r="DD2" s="23" t="s">
        <v>9</v>
      </c>
      <c r="DE2" s="23" t="s">
        <v>9</v>
      </c>
      <c r="DF2" s="23" t="s">
        <v>9</v>
      </c>
      <c r="DG2" s="23" t="s">
        <v>9</v>
      </c>
      <c r="DH2" s="23" t="s">
        <v>9</v>
      </c>
      <c r="DI2" s="23"/>
      <c r="DN2" s="21" t="e">
        <f ca="1">_xll.BDH(DO$1, "PX_LAST, GROSS_AGGTE_DVD_YLD, PE_RATIO, TRAIL_12M_EPS, GROSS_MARGIN, OPER_MARGIN, PROF_MARGIN", "1/1/1980", "7/24/2025", "Period", "M","cols=8;rows=268")</f>
        <v>#NAME?</v>
      </c>
      <c r="DO2" s="23">
        <v>1000</v>
      </c>
      <c r="DP2" s="23">
        <v>0.5</v>
      </c>
      <c r="DQ2" s="23">
        <v>28.476500000000001</v>
      </c>
      <c r="DR2" s="23">
        <v>35.9846</v>
      </c>
      <c r="DS2" s="23">
        <v>40.884300000000003</v>
      </c>
      <c r="DT2" s="23">
        <v>9.8237000000000005</v>
      </c>
      <c r="DU2" s="23">
        <v>1.2686999999999999</v>
      </c>
      <c r="DV2" s="23"/>
      <c r="EA2" s="21" t="e">
        <f ca="1">_xll.BDH(EB$1, "PX_LAST, GROSS_AGGTE_DVD_YLD, PE_RATIO, TRAIL_12M_EPS, GROSS_MARGIN, OPER_MARGIN, PROF_MARGIN", "1/1/1980", "7/24/2025", "Period", "M","cols=8;rows=268")</f>
        <v>#NAME?</v>
      </c>
      <c r="EB2" s="23">
        <v>1000</v>
      </c>
      <c r="EC2" s="23">
        <v>4.92</v>
      </c>
      <c r="ED2" s="23">
        <v>10.433999999999999</v>
      </c>
      <c r="EE2" s="23">
        <v>88.255099999999999</v>
      </c>
      <c r="EF2" s="23">
        <v>62.7759</v>
      </c>
      <c r="EG2" s="23">
        <v>19.3902</v>
      </c>
      <c r="EH2" s="23">
        <v>1.986</v>
      </c>
      <c r="EI2" s="23"/>
    </row>
    <row r="3" spans="1:139" x14ac:dyDescent="0.35">
      <c r="A3" s="21">
        <v>37741</v>
      </c>
      <c r="B3" s="23">
        <v>1128.3</v>
      </c>
      <c r="C3" s="23">
        <v>1.5</v>
      </c>
      <c r="D3" s="23">
        <v>23.3505</v>
      </c>
      <c r="E3" s="23">
        <v>17.454999999999998</v>
      </c>
      <c r="F3" s="23">
        <v>41.831299999999999</v>
      </c>
      <c r="G3" s="23">
        <v>16.672000000000001</v>
      </c>
      <c r="H3" s="23">
        <v>-27.8504</v>
      </c>
      <c r="I3" s="23">
        <f>C3*B3/AVERAGE(B2:B3)</f>
        <v>1.5904242822910302</v>
      </c>
      <c r="N3" s="24">
        <v>37741</v>
      </c>
      <c r="O3" s="23">
        <v>1105.07</v>
      </c>
      <c r="P3" s="23">
        <v>1.0900000000000001</v>
      </c>
      <c r="Q3" s="23">
        <v>16.648299999999999</v>
      </c>
      <c r="R3" s="23">
        <v>68.632999999999996</v>
      </c>
      <c r="S3" s="23">
        <v>26.6343</v>
      </c>
      <c r="T3" s="23">
        <v>6.2256</v>
      </c>
      <c r="U3" s="23">
        <v>3.0651000000000002</v>
      </c>
      <c r="V3" s="23">
        <f>P3*O3/AVERAGE(O2:O3)</f>
        <v>1.1444049841572965</v>
      </c>
      <c r="AA3" s="24">
        <v>37741</v>
      </c>
      <c r="AB3" s="23">
        <v>1046.98</v>
      </c>
      <c r="AC3" s="23">
        <v>2.0499999999999998</v>
      </c>
      <c r="AD3" s="23">
        <v>18.054099999999998</v>
      </c>
      <c r="AE3" s="23">
        <v>57.289900000000003</v>
      </c>
      <c r="AF3" s="23">
        <v>32.388599999999997</v>
      </c>
      <c r="AG3" s="23">
        <v>11.205</v>
      </c>
      <c r="AH3" s="23">
        <v>6.4340000000000002</v>
      </c>
      <c r="AI3" s="23">
        <f>AC3*AB3/AVERAGE(AB2:AB3)</f>
        <v>2.0970493116688975</v>
      </c>
      <c r="AN3" s="24">
        <v>37741</v>
      </c>
      <c r="AO3" s="23">
        <v>1001.83</v>
      </c>
      <c r="AP3" s="23">
        <v>2.6</v>
      </c>
      <c r="AQ3" s="23">
        <v>20.3385</v>
      </c>
      <c r="AR3" s="23">
        <v>47.759</v>
      </c>
      <c r="AS3" s="23">
        <v>24.3766</v>
      </c>
      <c r="AT3" s="23">
        <v>7.6475</v>
      </c>
      <c r="AU3" s="23">
        <v>1.9213</v>
      </c>
      <c r="AV3" s="23">
        <f>AP3*AO3/AVERAGE(AO2:AO3)</f>
        <v>2.6023768252049377</v>
      </c>
      <c r="BA3" s="24">
        <v>37741</v>
      </c>
      <c r="BB3" s="23">
        <v>1120.5</v>
      </c>
      <c r="BC3" s="23">
        <v>2.11</v>
      </c>
      <c r="BD3" s="23">
        <v>13.989000000000001</v>
      </c>
      <c r="BE3" s="23">
        <v>95.699200000000005</v>
      </c>
      <c r="BF3" s="23" t="s">
        <v>9</v>
      </c>
      <c r="BG3" s="23">
        <v>21.653600000000001</v>
      </c>
      <c r="BH3" s="23">
        <v>13.905799999999999</v>
      </c>
      <c r="BI3" s="23">
        <f>BC3*BB3/AVERAGE(BB2:BB3)</f>
        <v>2.2299033246875735</v>
      </c>
      <c r="BN3" s="24">
        <v>37741</v>
      </c>
      <c r="BO3" s="23">
        <v>1036.3399999999999</v>
      </c>
      <c r="BP3" s="23">
        <v>6.76</v>
      </c>
      <c r="BQ3" s="23">
        <v>18.595500000000001</v>
      </c>
      <c r="BR3" s="23">
        <v>113.4522</v>
      </c>
      <c r="BS3" s="23" t="s">
        <v>9</v>
      </c>
      <c r="BT3" s="23">
        <v>21.854600000000001</v>
      </c>
      <c r="BU3" s="23">
        <v>25.655100000000001</v>
      </c>
      <c r="BV3" s="23">
        <f>BP3*BO3/AVERAGE(BO2:BO3)</f>
        <v>6.8806372216820373</v>
      </c>
      <c r="CA3" s="24">
        <v>37741</v>
      </c>
      <c r="CB3" s="23">
        <v>1031.1199999999999</v>
      </c>
      <c r="CC3" s="23">
        <v>1.39</v>
      </c>
      <c r="CD3" s="23">
        <v>21.842700000000001</v>
      </c>
      <c r="CE3" s="23">
        <v>45.400300000000001</v>
      </c>
      <c r="CF3" s="23">
        <v>38.680900000000001</v>
      </c>
      <c r="CG3" s="23">
        <v>14.4907</v>
      </c>
      <c r="CH3" s="23">
        <v>8.3717000000000006</v>
      </c>
      <c r="CI3" s="23">
        <f>CC3*CB3/AVERAGE(CB2:CB3)</f>
        <v>1.4112970183937923</v>
      </c>
      <c r="CN3" s="24">
        <v>37741</v>
      </c>
      <c r="CO3" s="23">
        <v>1107.81</v>
      </c>
      <c r="CP3" s="23">
        <v>1.95</v>
      </c>
      <c r="CQ3" s="23">
        <v>18.423999999999999</v>
      </c>
      <c r="CR3" s="23">
        <v>56.809800000000003</v>
      </c>
      <c r="CS3" s="23">
        <v>33.178800000000003</v>
      </c>
      <c r="CT3" s="23">
        <v>11.5379</v>
      </c>
      <c r="CU3" s="23">
        <v>6.1757</v>
      </c>
      <c r="CV3" s="23">
        <f>CP3*CO3/AVERAGE(CO2:CO3)</f>
        <v>2.0497383540262168</v>
      </c>
      <c r="DA3" s="24">
        <v>37741</v>
      </c>
      <c r="DB3" s="23">
        <v>1074.29</v>
      </c>
      <c r="DC3" s="23">
        <v>2.62</v>
      </c>
      <c r="DD3" s="23">
        <v>27.280899999999999</v>
      </c>
      <c r="DE3" s="23">
        <v>38.005699999999997</v>
      </c>
      <c r="DF3" s="23">
        <v>22.763999999999999</v>
      </c>
      <c r="DG3" s="23">
        <v>8.1117000000000008</v>
      </c>
      <c r="DH3" s="23">
        <v>-2.1715</v>
      </c>
      <c r="DI3" s="23">
        <f>DC3*DB3/AVERAGE(DB2:DB3)</f>
        <v>2.7138344204522995</v>
      </c>
      <c r="DN3" s="24">
        <v>37741</v>
      </c>
      <c r="DO3" s="23">
        <v>1087.57</v>
      </c>
      <c r="DP3" s="23">
        <v>0.46</v>
      </c>
      <c r="DQ3" s="23">
        <v>30.950399999999998</v>
      </c>
      <c r="DR3" s="23">
        <v>36.124699999999997</v>
      </c>
      <c r="DS3" s="23">
        <v>40.1526</v>
      </c>
      <c r="DT3" s="23">
        <v>9.8702000000000005</v>
      </c>
      <c r="DU3" s="23">
        <v>1.5889</v>
      </c>
      <c r="DV3" s="23">
        <f>DP3*DO3/AVERAGE(DO2:DO3)</f>
        <v>0.47929621521673532</v>
      </c>
      <c r="EA3" s="24">
        <v>37741</v>
      </c>
      <c r="EB3" s="23">
        <v>1051.3699999999999</v>
      </c>
      <c r="EC3" s="23">
        <v>4.7</v>
      </c>
      <c r="ED3" s="23">
        <v>10.5108</v>
      </c>
      <c r="EE3" s="23">
        <v>97.297200000000004</v>
      </c>
      <c r="EF3" s="23">
        <v>62.2851</v>
      </c>
      <c r="EG3" s="23">
        <v>19.166599999999999</v>
      </c>
      <c r="EH3" s="23">
        <v>2.1221000000000001</v>
      </c>
      <c r="EI3" s="23">
        <f>EC3*EB3/AVERAGE(EB2:EB3)</f>
        <v>4.8176964662640085</v>
      </c>
    </row>
    <row r="4" spans="1:139" x14ac:dyDescent="0.35">
      <c r="A4" s="21">
        <v>37771</v>
      </c>
      <c r="B4" s="23">
        <v>1192.57</v>
      </c>
      <c r="C4" s="23">
        <v>1.42</v>
      </c>
      <c r="D4" s="23" t="s">
        <v>9</v>
      </c>
      <c r="E4" s="23">
        <v>-15.9421</v>
      </c>
      <c r="F4" s="23">
        <v>42.761499999999998</v>
      </c>
      <c r="G4" s="23">
        <v>16.0717</v>
      </c>
      <c r="H4" s="23">
        <v>-7.8834</v>
      </c>
      <c r="I4" s="23">
        <f>C4*B4/AVERAGE(B2:B4)</f>
        <v>1.5298244737071909</v>
      </c>
      <c r="N4" s="24">
        <v>37771</v>
      </c>
      <c r="O4" s="23">
        <v>1171.72</v>
      </c>
      <c r="P4" s="23">
        <v>1.03</v>
      </c>
      <c r="Q4" s="23">
        <v>17.631799999999998</v>
      </c>
      <c r="R4" s="23">
        <v>68.632999999999996</v>
      </c>
      <c r="S4" s="23">
        <v>26.645499999999998</v>
      </c>
      <c r="T4" s="23">
        <v>6.2363999999999997</v>
      </c>
      <c r="U4" s="23">
        <v>3.0352999999999999</v>
      </c>
      <c r="V4" s="23">
        <f>P4*O4/AVERAGE(O2:O4)</f>
        <v>1.1049273221659004</v>
      </c>
      <c r="AA4" s="24">
        <v>37771</v>
      </c>
      <c r="AB4" s="23">
        <v>1114.17</v>
      </c>
      <c r="AC4" s="23">
        <v>1.93</v>
      </c>
      <c r="AD4" s="23">
        <v>19.211500000000001</v>
      </c>
      <c r="AE4" s="23">
        <v>57.976300000000002</v>
      </c>
      <c r="AF4" s="23">
        <v>31.853999999999999</v>
      </c>
      <c r="AG4" s="23">
        <v>11.803100000000001</v>
      </c>
      <c r="AH4" s="23">
        <v>7.1018999999999997</v>
      </c>
      <c r="AI4" s="23">
        <f>AC4*AB4/AVERAGE(AB2:AB4)</f>
        <v>2.0407270455372255</v>
      </c>
      <c r="AN4" s="24">
        <v>37771</v>
      </c>
      <c r="AO4" s="23">
        <v>1086.6600000000001</v>
      </c>
      <c r="AP4" s="23">
        <v>2.42</v>
      </c>
      <c r="AQ4" s="23">
        <v>16.781199999999998</v>
      </c>
      <c r="AR4" s="23">
        <v>65.899000000000001</v>
      </c>
      <c r="AS4" s="23">
        <v>24.2059</v>
      </c>
      <c r="AT4" s="23">
        <v>8.7029999999999994</v>
      </c>
      <c r="AU4" s="23">
        <v>3.4592000000000001</v>
      </c>
      <c r="AV4" s="23">
        <f>AP4*AO4/AVERAGE(AO2:AO4)</f>
        <v>2.5543717480063073</v>
      </c>
      <c r="BA4" s="24">
        <v>37771</v>
      </c>
      <c r="BB4" s="23">
        <v>1178.31</v>
      </c>
      <c r="BC4" s="23">
        <v>2.0299999999999998</v>
      </c>
      <c r="BD4" s="23">
        <v>14.7753</v>
      </c>
      <c r="BE4" s="23">
        <v>78.576599999999999</v>
      </c>
      <c r="BF4" s="23" t="s">
        <v>9</v>
      </c>
      <c r="BG4" s="23">
        <v>19.018599999999999</v>
      </c>
      <c r="BH4" s="23">
        <v>11.755100000000001</v>
      </c>
      <c r="BI4" s="23">
        <f>BC4*BB4/AVERAGE(BB2:BB4)</f>
        <v>2.1753019725294878</v>
      </c>
      <c r="BN4" s="24">
        <v>37771</v>
      </c>
      <c r="BO4" s="23">
        <v>1084.95</v>
      </c>
      <c r="BP4" s="23">
        <v>6.41</v>
      </c>
      <c r="BQ4" s="23">
        <v>19.311299999999999</v>
      </c>
      <c r="BR4" s="23">
        <v>106.431</v>
      </c>
      <c r="BS4" s="23" t="s">
        <v>9</v>
      </c>
      <c r="BT4" s="23">
        <v>21.363199999999999</v>
      </c>
      <c r="BU4" s="23">
        <v>26.356100000000001</v>
      </c>
      <c r="BV4" s="23">
        <f>BP4*BO4/AVERAGE(BO2:BO4)</f>
        <v>6.684283901848274</v>
      </c>
      <c r="CA4" s="24">
        <v>37771</v>
      </c>
      <c r="CB4" s="23">
        <v>1049.6199999999999</v>
      </c>
      <c r="CC4" s="23">
        <v>1.39</v>
      </c>
      <c r="CD4" s="23">
        <v>21.988499999999998</v>
      </c>
      <c r="CE4" s="23">
        <v>45.935499999999998</v>
      </c>
      <c r="CF4" s="23">
        <v>38.0124</v>
      </c>
      <c r="CG4" s="23">
        <v>14.561</v>
      </c>
      <c r="CH4" s="23">
        <v>8.2835000000000001</v>
      </c>
      <c r="CI4" s="23">
        <f>CC4*CB4/AVERAGE(CB2:CB4)</f>
        <v>1.4207350831293781</v>
      </c>
      <c r="CN4" s="24">
        <v>37771</v>
      </c>
      <c r="CO4" s="23">
        <v>1130.71</v>
      </c>
      <c r="CP4" s="23">
        <v>1.92</v>
      </c>
      <c r="CQ4" s="23">
        <v>18.433299999999999</v>
      </c>
      <c r="CR4" s="23">
        <v>55.976999999999997</v>
      </c>
      <c r="CS4" s="23">
        <v>31.794499999999999</v>
      </c>
      <c r="CT4" s="23">
        <v>11.2866</v>
      </c>
      <c r="CU4" s="23">
        <v>5.3856000000000002</v>
      </c>
      <c r="CV4" s="23">
        <f>CP4*CO4/AVERAGE(CO2:CO4)</f>
        <v>2.0110697479095392</v>
      </c>
      <c r="DA4" s="24">
        <v>37771</v>
      </c>
      <c r="DB4" s="23">
        <v>1094.27</v>
      </c>
      <c r="DC4" s="23">
        <v>2.58</v>
      </c>
      <c r="DD4" s="23">
        <v>27.7883</v>
      </c>
      <c r="DE4" s="23">
        <v>38.005699999999997</v>
      </c>
      <c r="DF4" s="23">
        <v>22.763999999999999</v>
      </c>
      <c r="DG4" s="23">
        <v>8.1117000000000008</v>
      </c>
      <c r="DH4" s="23">
        <v>-2.1715</v>
      </c>
      <c r="DI4" s="23">
        <f>DC4*DB4/AVERAGE(DB2:DB4)</f>
        <v>2.6730280632211478</v>
      </c>
      <c r="DN4" s="24">
        <v>37771</v>
      </c>
      <c r="DO4" s="23">
        <v>1171.93</v>
      </c>
      <c r="DP4" s="23">
        <v>0.43</v>
      </c>
      <c r="DQ4" s="23">
        <v>42.369900000000001</v>
      </c>
      <c r="DR4" s="23">
        <v>32.194299999999998</v>
      </c>
      <c r="DS4" s="23">
        <v>38.838999999999999</v>
      </c>
      <c r="DT4" s="23">
        <v>9.5540000000000003</v>
      </c>
      <c r="DU4" s="23">
        <v>1.3395999999999999</v>
      </c>
      <c r="DV4" s="23">
        <f>DP4*DO4/AVERAGE(DO2:DO4)</f>
        <v>0.46381030832949843</v>
      </c>
      <c r="EA4" s="24">
        <v>37771</v>
      </c>
      <c r="EB4" s="23">
        <v>1153.6600000000001</v>
      </c>
      <c r="EC4" s="23">
        <v>4.26</v>
      </c>
      <c r="ED4" s="23">
        <v>13.497400000000001</v>
      </c>
      <c r="EE4" s="23">
        <v>84.530799999999999</v>
      </c>
      <c r="EF4" s="23">
        <v>60.094000000000001</v>
      </c>
      <c r="EG4" s="23">
        <v>16.716699999999999</v>
      </c>
      <c r="EH4" s="23">
        <v>2.9234</v>
      </c>
      <c r="EI4" s="23">
        <f>EC4*EB4/AVERAGE(EB2:EB4)</f>
        <v>4.6001986876877909</v>
      </c>
    </row>
    <row r="5" spans="1:139" x14ac:dyDescent="0.35">
      <c r="A5" s="21">
        <v>37802</v>
      </c>
      <c r="B5" s="23">
        <v>1206.71</v>
      </c>
      <c r="C5" s="23">
        <v>1.41</v>
      </c>
      <c r="D5" s="23" t="s">
        <v>9</v>
      </c>
      <c r="E5" s="23">
        <v>-15.9389</v>
      </c>
      <c r="F5" s="23">
        <v>42.454799999999999</v>
      </c>
      <c r="G5" s="23">
        <v>16.0015</v>
      </c>
      <c r="H5" s="23">
        <v>-7.6959999999999997</v>
      </c>
      <c r="I5" s="23">
        <f>C5*B5/AVERAGE(B2:B5)</f>
        <v>1.5031969396454619</v>
      </c>
      <c r="N5" s="24">
        <v>37802</v>
      </c>
      <c r="O5" s="23">
        <v>1201.0899999999999</v>
      </c>
      <c r="P5" s="23">
        <v>1.02</v>
      </c>
      <c r="Q5" s="23">
        <v>16.4086</v>
      </c>
      <c r="R5" s="23">
        <v>70.091999999999999</v>
      </c>
      <c r="S5" s="23">
        <v>26.558199999999999</v>
      </c>
      <c r="T5" s="23">
        <v>6.5164999999999997</v>
      </c>
      <c r="U5" s="23">
        <v>3.7326999999999999</v>
      </c>
      <c r="V5" s="23">
        <f>P5*O5/AVERAGE(O2:O5)</f>
        <v>1.0943676918541809</v>
      </c>
      <c r="AA5" s="24">
        <v>37802</v>
      </c>
      <c r="AB5" s="23">
        <v>1121.56</v>
      </c>
      <c r="AC5" s="23">
        <v>1.93</v>
      </c>
      <c r="AD5" s="23">
        <v>19.270199999999999</v>
      </c>
      <c r="AE5" s="23">
        <v>58.352800000000002</v>
      </c>
      <c r="AF5" s="23">
        <v>31.261600000000001</v>
      </c>
      <c r="AG5" s="23">
        <v>10.7669</v>
      </c>
      <c r="AH5" s="23">
        <v>6.5125999999999999</v>
      </c>
      <c r="AI5" s="23">
        <f>AC5*AB5/AVERAGE(AB2:AB5)</f>
        <v>2.0217206395016238</v>
      </c>
      <c r="AN5" s="24">
        <v>37802</v>
      </c>
      <c r="AO5" s="23">
        <v>1073.8599999999999</v>
      </c>
      <c r="AP5" s="23">
        <v>2.4300000000000002</v>
      </c>
      <c r="AQ5" s="23">
        <v>16.583500000000001</v>
      </c>
      <c r="AR5" s="23">
        <v>65.899000000000001</v>
      </c>
      <c r="AS5" s="23">
        <v>24.2059</v>
      </c>
      <c r="AT5" s="23">
        <v>8.7029999999999994</v>
      </c>
      <c r="AU5" s="23">
        <v>3.4592000000000001</v>
      </c>
      <c r="AV5" s="23">
        <f>AP5*AO5/AVERAGE(AO2:AO5)</f>
        <v>2.5076985837327475</v>
      </c>
      <c r="BA5" s="24">
        <v>37802</v>
      </c>
      <c r="BB5" s="23">
        <v>1178.1300000000001</v>
      </c>
      <c r="BC5" s="23">
        <v>2.04</v>
      </c>
      <c r="BD5" s="23">
        <v>14.7844</v>
      </c>
      <c r="BE5" s="23">
        <v>78.5762</v>
      </c>
      <c r="BF5" s="23" t="s">
        <v>9</v>
      </c>
      <c r="BG5" s="23">
        <v>18.961500000000001</v>
      </c>
      <c r="BH5" s="23">
        <v>11.719799999999999</v>
      </c>
      <c r="BI5" s="23">
        <f>BC5*BB5/AVERAGE(BB2:BB5)</f>
        <v>2.1473463571099902</v>
      </c>
      <c r="BN5" s="24">
        <v>37802</v>
      </c>
      <c r="BO5" s="23">
        <v>1100.04</v>
      </c>
      <c r="BP5" s="23">
        <v>6.32</v>
      </c>
      <c r="BQ5" s="23">
        <v>19.579899999999999</v>
      </c>
      <c r="BR5" s="23">
        <v>106.431</v>
      </c>
      <c r="BS5" s="23" t="s">
        <v>9</v>
      </c>
      <c r="BT5" s="23">
        <v>21.363199999999999</v>
      </c>
      <c r="BU5" s="23">
        <v>26.356100000000001</v>
      </c>
      <c r="BV5" s="23">
        <f>BP5*BO5/AVERAGE(BO2:BO5)</f>
        <v>6.5877368507081897</v>
      </c>
      <c r="CA5" s="24">
        <v>37802</v>
      </c>
      <c r="CB5" s="23">
        <v>1099.04</v>
      </c>
      <c r="CC5" s="23">
        <v>1.33</v>
      </c>
      <c r="CD5" s="23">
        <v>23.018000000000001</v>
      </c>
      <c r="CE5" s="23">
        <v>45.935499999999998</v>
      </c>
      <c r="CF5" s="23">
        <v>37.4435</v>
      </c>
      <c r="CG5" s="23">
        <v>14.3819</v>
      </c>
      <c r="CH5" s="23">
        <v>8.2378999999999998</v>
      </c>
      <c r="CI5" s="23">
        <f>CC5*CB5/AVERAGE(CB2:CB5)</f>
        <v>1.3988518055974239</v>
      </c>
      <c r="CN5" s="24">
        <v>37802</v>
      </c>
      <c r="CO5" s="23">
        <v>1150.04</v>
      </c>
      <c r="CP5" s="23">
        <v>1.9</v>
      </c>
      <c r="CQ5" s="23">
        <v>19.065300000000001</v>
      </c>
      <c r="CR5" s="23">
        <v>56.1648</v>
      </c>
      <c r="CS5" s="23">
        <v>31.869700000000002</v>
      </c>
      <c r="CT5" s="23">
        <v>11.0039</v>
      </c>
      <c r="CU5" s="23">
        <v>5.2073999999999998</v>
      </c>
      <c r="CV5" s="23">
        <f>CP5*CO5/AVERAGE(CO2:CO5)</f>
        <v>1.9916109156534265</v>
      </c>
      <c r="DA5" s="24">
        <v>37802</v>
      </c>
      <c r="DB5" s="23">
        <v>1093.6199999999999</v>
      </c>
      <c r="DC5" s="23">
        <v>2.58</v>
      </c>
      <c r="DD5" s="23">
        <v>27.771799999999999</v>
      </c>
      <c r="DE5" s="23">
        <v>38.005699999999997</v>
      </c>
      <c r="DF5" s="23">
        <v>22.763999999999999</v>
      </c>
      <c r="DG5" s="23">
        <v>8.1117000000000008</v>
      </c>
      <c r="DH5" s="23">
        <v>-2.1715</v>
      </c>
      <c r="DI5" s="23">
        <f>DC5*DB5/AVERAGE(DB2:DB5)</f>
        <v>2.6479778892491632</v>
      </c>
      <c r="DN5" s="24">
        <v>37802</v>
      </c>
      <c r="DO5" s="23">
        <v>1168.1400000000001</v>
      </c>
      <c r="DP5" s="23">
        <v>0.43</v>
      </c>
      <c r="DQ5" s="23">
        <v>42.062100000000001</v>
      </c>
      <c r="DR5" s="23">
        <v>32.080399999999997</v>
      </c>
      <c r="DS5" s="23">
        <v>38.600099999999998</v>
      </c>
      <c r="DT5" s="23">
        <v>9.4205000000000005</v>
      </c>
      <c r="DU5" s="23">
        <v>1.4251</v>
      </c>
      <c r="DV5" s="23">
        <f>DP5*DO5/AVERAGE(DO2:DO5)</f>
        <v>0.45378594465674715</v>
      </c>
      <c r="EA5" s="24">
        <v>37802</v>
      </c>
      <c r="EB5" s="23">
        <v>1173.1600000000001</v>
      </c>
      <c r="EC5" s="23">
        <v>4.1399999999999997</v>
      </c>
      <c r="ED5" s="23">
        <v>13.6807</v>
      </c>
      <c r="EE5" s="23">
        <v>84.530799999999999</v>
      </c>
      <c r="EF5" s="23">
        <v>60.094000000000001</v>
      </c>
      <c r="EG5" s="23">
        <v>16.716699999999999</v>
      </c>
      <c r="EH5" s="23">
        <v>2.9234</v>
      </c>
      <c r="EI5" s="23">
        <f>EC5*EB5/AVERAGE(EB2:EB5)</f>
        <v>4.4373427375239549</v>
      </c>
    </row>
    <row r="6" spans="1:139" x14ac:dyDescent="0.35">
      <c r="A6" s="21">
        <v>37833</v>
      </c>
      <c r="B6" s="23">
        <v>1183.7</v>
      </c>
      <c r="C6" s="23">
        <v>1.49</v>
      </c>
      <c r="D6" s="23" t="s">
        <v>9</v>
      </c>
      <c r="E6" s="23">
        <v>-15.8787</v>
      </c>
      <c r="F6" s="23">
        <v>42.217100000000002</v>
      </c>
      <c r="G6" s="23">
        <v>15.952</v>
      </c>
      <c r="H6" s="23">
        <v>-7.5904999999999996</v>
      </c>
      <c r="I6" s="23">
        <f>C6*B6/AVERAGE(B2:B6)</f>
        <v>1.5440610511128856</v>
      </c>
      <c r="N6" s="24">
        <v>37833</v>
      </c>
      <c r="O6" s="23">
        <v>1244</v>
      </c>
      <c r="P6" s="23">
        <v>0.99</v>
      </c>
      <c r="Q6" s="23">
        <v>16.994800000000001</v>
      </c>
      <c r="R6" s="23">
        <v>70.091999999999999</v>
      </c>
      <c r="S6" s="23">
        <v>26.558199999999999</v>
      </c>
      <c r="T6" s="23">
        <v>6.5164999999999997</v>
      </c>
      <c r="U6" s="23">
        <v>3.7326999999999999</v>
      </c>
      <c r="V6" s="23">
        <f>P6*O6/AVERAGE(O2:O6)</f>
        <v>1.0761847504666298</v>
      </c>
      <c r="AA6" s="24">
        <v>37833</v>
      </c>
      <c r="AB6" s="23">
        <v>1101.6099999999999</v>
      </c>
      <c r="AC6" s="23">
        <v>1.98</v>
      </c>
      <c r="AD6" s="23">
        <v>18.860600000000002</v>
      </c>
      <c r="AE6" s="23">
        <v>58.778599999999997</v>
      </c>
      <c r="AF6" s="23">
        <v>32.568899999999999</v>
      </c>
      <c r="AG6" s="23">
        <v>10.948700000000001</v>
      </c>
      <c r="AH6" s="23">
        <v>6.5766999999999998</v>
      </c>
      <c r="AI6" s="23">
        <f>AC6*AB6/AVERAGE(AB2:AB6)</f>
        <v>2.0254997845596097</v>
      </c>
      <c r="AN6" s="24">
        <v>37833</v>
      </c>
      <c r="AO6" s="23">
        <v>1040.69</v>
      </c>
      <c r="AP6" s="23">
        <v>2.56</v>
      </c>
      <c r="AQ6" s="23">
        <v>14.2293</v>
      </c>
      <c r="AR6" s="23">
        <v>78.189800000000005</v>
      </c>
      <c r="AS6" s="23">
        <v>25.146100000000001</v>
      </c>
      <c r="AT6" s="23">
        <v>9.0410000000000004</v>
      </c>
      <c r="AU6" s="23">
        <v>5.9050000000000002</v>
      </c>
      <c r="AV6" s="23">
        <f>AP6*AO6/AVERAGE(AO2:AO6)</f>
        <v>2.5602017282204259</v>
      </c>
      <c r="BA6" s="24">
        <v>37833</v>
      </c>
      <c r="BB6" s="23">
        <v>1228.43</v>
      </c>
      <c r="BC6" s="23">
        <v>2.02</v>
      </c>
      <c r="BD6" s="23">
        <v>15.4139</v>
      </c>
      <c r="BE6" s="23">
        <v>78.596800000000002</v>
      </c>
      <c r="BF6" s="23" t="s">
        <v>9</v>
      </c>
      <c r="BG6" s="23">
        <v>18.9604</v>
      </c>
      <c r="BH6" s="23">
        <v>11.719200000000001</v>
      </c>
      <c r="BI6" s="23">
        <f>BC6*BB6/AVERAGE(BB2:BB6)</f>
        <v>2.1746430117590974</v>
      </c>
      <c r="BN6" s="24">
        <v>37833</v>
      </c>
      <c r="BO6" s="23">
        <v>1158.56</v>
      </c>
      <c r="BP6" s="23">
        <v>6.02</v>
      </c>
      <c r="BQ6" s="23">
        <v>20.621500000000001</v>
      </c>
      <c r="BR6" s="23">
        <v>98.168800000000005</v>
      </c>
      <c r="BS6" s="23" t="s">
        <v>9</v>
      </c>
      <c r="BT6" s="23">
        <v>21.362200000000001</v>
      </c>
      <c r="BU6" s="23">
        <v>26.354900000000001</v>
      </c>
      <c r="BV6" s="23">
        <f>BP6*BO6/AVERAGE(BO2:BO6)</f>
        <v>6.4820388520954895</v>
      </c>
      <c r="CA6" s="24">
        <v>37833</v>
      </c>
      <c r="CB6" s="23">
        <v>1091.53</v>
      </c>
      <c r="CC6" s="23">
        <v>1.34</v>
      </c>
      <c r="CD6" s="23">
        <v>22.5504</v>
      </c>
      <c r="CE6" s="23">
        <v>48.292700000000004</v>
      </c>
      <c r="CF6" s="23">
        <v>36.294800000000002</v>
      </c>
      <c r="CG6" s="23">
        <v>14.353400000000001</v>
      </c>
      <c r="CH6" s="23">
        <v>9.6545000000000005</v>
      </c>
      <c r="CI6" s="23">
        <f>CC6*CB6/AVERAGE(CB2:CB6)</f>
        <v>1.387368794474239</v>
      </c>
      <c r="CN6" s="24">
        <v>37833</v>
      </c>
      <c r="CO6" s="23">
        <v>1184.8900000000001</v>
      </c>
      <c r="CP6" s="23">
        <v>1.85</v>
      </c>
      <c r="CQ6" s="23">
        <v>20.127500000000001</v>
      </c>
      <c r="CR6" s="23">
        <v>55.8461</v>
      </c>
      <c r="CS6" s="23">
        <v>34.822299999999998</v>
      </c>
      <c r="CT6" s="23">
        <v>10.588200000000001</v>
      </c>
      <c r="CU6" s="23">
        <v>5.4051</v>
      </c>
      <c r="CV6" s="23">
        <f>CP6*CO6/AVERAGE(CO2:CO6)</f>
        <v>1.9665077286061599</v>
      </c>
      <c r="DA6" s="24">
        <v>37833</v>
      </c>
      <c r="DB6" s="23">
        <v>1181.74</v>
      </c>
      <c r="DC6" s="23">
        <v>2.39</v>
      </c>
      <c r="DD6" s="23">
        <v>26.865500000000001</v>
      </c>
      <c r="DE6" s="23">
        <v>42.004600000000003</v>
      </c>
      <c r="DF6" s="23">
        <v>22.146599999999999</v>
      </c>
      <c r="DG6" s="23">
        <v>7.8906000000000001</v>
      </c>
      <c r="DH6" s="23">
        <v>2.3936000000000002</v>
      </c>
      <c r="DI6" s="23">
        <f>DC6*DB6/AVERAGE(DB2:DB6)</f>
        <v>2.594048589986627</v>
      </c>
      <c r="DN6" s="24">
        <v>37833</v>
      </c>
      <c r="DO6" s="23">
        <v>1231.6600000000001</v>
      </c>
      <c r="DP6" s="23">
        <v>0.41</v>
      </c>
      <c r="DQ6" s="23">
        <v>44.349600000000002</v>
      </c>
      <c r="DR6" s="23">
        <v>32.209400000000002</v>
      </c>
      <c r="DS6" s="23">
        <v>38.600200000000001</v>
      </c>
      <c r="DT6" s="23">
        <v>9.4205000000000005</v>
      </c>
      <c r="DU6" s="23">
        <v>1.4251</v>
      </c>
      <c r="DV6" s="23">
        <f>DP6*DO6/AVERAGE(DO2:DO6)</f>
        <v>0.44615111409538277</v>
      </c>
      <c r="EA6" s="24">
        <v>37833</v>
      </c>
      <c r="EB6" s="23">
        <v>1109.3599999999999</v>
      </c>
      <c r="EC6" s="23">
        <v>4.3600000000000003</v>
      </c>
      <c r="ED6" s="23">
        <v>13.414899999999999</v>
      </c>
      <c r="EE6" s="23">
        <v>89.751000000000005</v>
      </c>
      <c r="EF6" s="23">
        <v>58.955199999999998</v>
      </c>
      <c r="EG6" s="23">
        <v>16.399899999999999</v>
      </c>
      <c r="EH6" s="23">
        <v>2.8679999999999999</v>
      </c>
      <c r="EI6" s="23">
        <f>EC6*EB6/AVERAGE(EB2:EB6)</f>
        <v>4.4070756530692208</v>
      </c>
    </row>
    <row r="7" spans="1:139" x14ac:dyDescent="0.35">
      <c r="A7" s="21">
        <v>37862</v>
      </c>
      <c r="B7" s="23">
        <v>1210.71</v>
      </c>
      <c r="C7" s="23">
        <v>1.47</v>
      </c>
      <c r="D7" s="23" t="s">
        <v>9</v>
      </c>
      <c r="E7" s="23">
        <v>49.136600000000001</v>
      </c>
      <c r="F7" s="23">
        <v>42.620399999999997</v>
      </c>
      <c r="G7" s="23">
        <v>15.798500000000001</v>
      </c>
      <c r="H7" s="23">
        <v>-2.3191999999999999</v>
      </c>
      <c r="I7" s="23">
        <f>C7*B7/AVERAGE(B2:B7)</f>
        <v>1.5426867418184655</v>
      </c>
      <c r="N7" s="24">
        <v>37862</v>
      </c>
      <c r="O7" s="23">
        <v>1311.81</v>
      </c>
      <c r="P7" s="23">
        <v>0.94</v>
      </c>
      <c r="Q7" s="23">
        <v>17.921199999999999</v>
      </c>
      <c r="R7" s="23">
        <v>70.091999999999999</v>
      </c>
      <c r="S7" s="23">
        <v>26.558199999999999</v>
      </c>
      <c r="T7" s="23">
        <v>6.5164999999999997</v>
      </c>
      <c r="U7" s="23">
        <v>3.7326999999999999</v>
      </c>
      <c r="V7" s="23">
        <f>P7*O7/AVERAGE(O2:O7)</f>
        <v>1.0518815017437502</v>
      </c>
      <c r="AA7" s="24">
        <v>37862</v>
      </c>
      <c r="AB7" s="23">
        <v>1122.23</v>
      </c>
      <c r="AC7" s="23">
        <v>1.95</v>
      </c>
      <c r="AD7" s="23">
        <v>19.2136</v>
      </c>
      <c r="AE7" s="23">
        <v>58.778500000000001</v>
      </c>
      <c r="AF7" s="23">
        <v>32.5687</v>
      </c>
      <c r="AG7" s="23">
        <v>10.948700000000001</v>
      </c>
      <c r="AH7" s="23">
        <v>6.5766</v>
      </c>
      <c r="AI7" s="23">
        <f>AC7*AB7/AVERAGE(AB2:AB7)</f>
        <v>2.0179804965765267</v>
      </c>
      <c r="AN7" s="24">
        <v>37862</v>
      </c>
      <c r="AO7" s="23">
        <v>1098.4000000000001</v>
      </c>
      <c r="AP7" s="23">
        <v>2.46</v>
      </c>
      <c r="AQ7" s="23">
        <v>15.5236</v>
      </c>
      <c r="AR7" s="23">
        <v>75.055899999999994</v>
      </c>
      <c r="AS7" s="23">
        <v>24.386800000000001</v>
      </c>
      <c r="AT7" s="23">
        <v>9.3582000000000001</v>
      </c>
      <c r="AU7" s="23">
        <v>3.9859</v>
      </c>
      <c r="AV7" s="23">
        <f>AP7*AO7/AVERAGE(AO2:AO7)</f>
        <v>2.5728062157221214</v>
      </c>
      <c r="BA7" s="24">
        <v>37862</v>
      </c>
      <c r="BB7" s="23">
        <v>1215.33</v>
      </c>
      <c r="BC7" s="23">
        <v>2.08</v>
      </c>
      <c r="BD7" s="23">
        <v>14.2052</v>
      </c>
      <c r="BE7" s="23">
        <v>82.508499999999998</v>
      </c>
      <c r="BF7" s="23" t="s">
        <v>9</v>
      </c>
      <c r="BG7" s="23">
        <v>19.019500000000001</v>
      </c>
      <c r="BH7" s="23">
        <v>11.860099999999999</v>
      </c>
      <c r="BI7" s="23">
        <f>BC7*BB7/AVERAGE(BB2:BB7)</f>
        <v>2.1915873249815769</v>
      </c>
      <c r="BN7" s="24">
        <v>37862</v>
      </c>
      <c r="BO7" s="23">
        <v>1166.02</v>
      </c>
      <c r="BP7" s="23">
        <v>5.94</v>
      </c>
      <c r="BQ7" s="23">
        <v>22.188400000000001</v>
      </c>
      <c r="BR7" s="23">
        <v>104.1816</v>
      </c>
      <c r="BS7" s="23" t="s">
        <v>9</v>
      </c>
      <c r="BT7" s="23">
        <v>20.747699999999998</v>
      </c>
      <c r="BU7" s="23">
        <v>25.645499999999998</v>
      </c>
      <c r="BV7" s="23">
        <f>BP7*BO7/AVERAGE(BO2:BO7)</f>
        <v>6.3485371476234782</v>
      </c>
      <c r="CA7" s="24">
        <v>37862</v>
      </c>
      <c r="CB7" s="23">
        <v>1046.6400000000001</v>
      </c>
      <c r="CC7" s="23">
        <v>1.43</v>
      </c>
      <c r="CD7" s="23">
        <v>21.623000000000001</v>
      </c>
      <c r="CE7" s="23">
        <v>48.292700000000004</v>
      </c>
      <c r="CF7" s="23">
        <v>36.294800000000002</v>
      </c>
      <c r="CG7" s="23">
        <v>14.353400000000001</v>
      </c>
      <c r="CH7" s="23">
        <v>9.6545000000000005</v>
      </c>
      <c r="CI7" s="23">
        <f>CC7*CB7/AVERAGE(CB2:CB7)</f>
        <v>1.4213742115717918</v>
      </c>
      <c r="CN7" s="24">
        <v>37862</v>
      </c>
      <c r="CO7" s="23">
        <v>1241.05</v>
      </c>
      <c r="CP7" s="23">
        <v>1.77</v>
      </c>
      <c r="CQ7" s="23">
        <v>20.481000000000002</v>
      </c>
      <c r="CR7" s="23">
        <v>55.457500000000003</v>
      </c>
      <c r="CS7" s="23">
        <v>31.668099999999999</v>
      </c>
      <c r="CT7" s="23">
        <v>10.447900000000001</v>
      </c>
      <c r="CU7" s="23">
        <v>5.6890999999999998</v>
      </c>
      <c r="CV7" s="23">
        <f>CP7*CO7/AVERAGE(CO2:CO7)</f>
        <v>1.9341038961038961</v>
      </c>
      <c r="DA7" s="24">
        <v>37862</v>
      </c>
      <c r="DB7" s="23">
        <v>1210.81</v>
      </c>
      <c r="DC7" s="23">
        <v>2.34</v>
      </c>
      <c r="DD7" s="23">
        <v>27.526399999999999</v>
      </c>
      <c r="DE7" s="23">
        <v>42.004600000000003</v>
      </c>
      <c r="DF7" s="23">
        <v>22.146599999999999</v>
      </c>
      <c r="DG7" s="23">
        <v>7.8906000000000001</v>
      </c>
      <c r="DH7" s="23">
        <v>2.3936000000000002</v>
      </c>
      <c r="DI7" s="23">
        <f>DC7*DB7/AVERAGE(DB2:DB7)</f>
        <v>2.5545397634464506</v>
      </c>
      <c r="DN7" s="24">
        <v>37862</v>
      </c>
      <c r="DO7" s="23">
        <v>1298.8399999999999</v>
      </c>
      <c r="DP7" s="23">
        <v>0.39</v>
      </c>
      <c r="DQ7" s="23">
        <v>38.863599999999998</v>
      </c>
      <c r="DR7" s="23">
        <v>33.524500000000003</v>
      </c>
      <c r="DS7" s="23">
        <v>38.9392</v>
      </c>
      <c r="DT7" s="23">
        <v>11.2563</v>
      </c>
      <c r="DU7" s="23">
        <v>5.5579000000000001</v>
      </c>
      <c r="DV7" s="23">
        <f>DP7*DO7/AVERAGE(DO2:DO7)</f>
        <v>0.43679569540135721</v>
      </c>
      <c r="EA7" s="24">
        <v>37862</v>
      </c>
      <c r="EB7" s="23">
        <v>1126.79</v>
      </c>
      <c r="EC7" s="23">
        <v>4.29</v>
      </c>
      <c r="ED7" s="23">
        <v>14.0002</v>
      </c>
      <c r="EE7" s="23">
        <v>80.739199999999997</v>
      </c>
      <c r="EF7" s="23">
        <v>58.3</v>
      </c>
      <c r="EG7" s="23">
        <v>15.5375</v>
      </c>
      <c r="EH7" s="23">
        <v>2.3008000000000002</v>
      </c>
      <c r="EI7" s="23">
        <f>EC7*EB7/AVERAGE(EB2:EB7)</f>
        <v>4.3849536915247791</v>
      </c>
    </row>
    <row r="8" spans="1:139" x14ac:dyDescent="0.35">
      <c r="A8" s="21">
        <v>37894</v>
      </c>
      <c r="B8" s="23">
        <v>1138.73</v>
      </c>
      <c r="C8" s="23">
        <v>1.54</v>
      </c>
      <c r="D8" s="23" t="s">
        <v>9</v>
      </c>
      <c r="E8" s="23">
        <v>27.789899999999999</v>
      </c>
      <c r="F8" s="23">
        <v>42.7928</v>
      </c>
      <c r="G8" s="23">
        <v>15.862399999999999</v>
      </c>
      <c r="H8" s="23">
        <v>-2.3285999999999998</v>
      </c>
      <c r="I8" s="23">
        <f>C8*B8/AVERAGE(B2:B8)</f>
        <v>1.5228800156809814</v>
      </c>
      <c r="N8" s="24">
        <v>37894</v>
      </c>
      <c r="O8" s="23">
        <v>1268.94</v>
      </c>
      <c r="P8" s="23">
        <v>0.99</v>
      </c>
      <c r="Q8" s="23">
        <v>18.4953</v>
      </c>
      <c r="R8" s="23">
        <v>69.761200000000002</v>
      </c>
      <c r="S8" s="23">
        <v>26.160799999999998</v>
      </c>
      <c r="T8" s="23">
        <v>6.3409000000000004</v>
      </c>
      <c r="U8" s="23">
        <v>3.4689999999999999</v>
      </c>
      <c r="V8" s="23">
        <f>P8*O8/AVERAGE(O2:O8)</f>
        <v>1.0591528467485603</v>
      </c>
      <c r="AA8" s="24">
        <v>37894</v>
      </c>
      <c r="AB8" s="23">
        <v>1121.97</v>
      </c>
      <c r="AC8" s="23">
        <v>1.94</v>
      </c>
      <c r="AD8" s="23">
        <v>19.041</v>
      </c>
      <c r="AE8" s="23">
        <v>58.994799999999998</v>
      </c>
      <c r="AF8" s="23">
        <v>32.4938</v>
      </c>
      <c r="AG8" s="23">
        <v>10.752800000000001</v>
      </c>
      <c r="AH8" s="23">
        <v>6.4968000000000004</v>
      </c>
      <c r="AI8" s="23">
        <f>AC8*AB8/AVERAGE(AB2:AB8)</f>
        <v>1.9972881502571926</v>
      </c>
      <c r="AN8" s="24">
        <v>37894</v>
      </c>
      <c r="AO8" s="23">
        <v>1073.5899999999999</v>
      </c>
      <c r="AP8" s="23">
        <v>2.5099999999999998</v>
      </c>
      <c r="AQ8" s="23">
        <v>15.173</v>
      </c>
      <c r="AR8" s="23">
        <v>75.055899999999994</v>
      </c>
      <c r="AS8" s="23">
        <v>24.386800000000001</v>
      </c>
      <c r="AT8" s="23">
        <v>9.3582000000000001</v>
      </c>
      <c r="AU8" s="23">
        <v>3.9859</v>
      </c>
      <c r="AV8" s="23">
        <f>AP8*AO8/AVERAGE(AO2:AO8)</f>
        <v>2.5576812975676031</v>
      </c>
      <c r="BA8" s="24">
        <v>37894</v>
      </c>
      <c r="BB8" s="23">
        <v>1222.0899999999999</v>
      </c>
      <c r="BC8" s="23">
        <v>2.09</v>
      </c>
      <c r="BD8" s="23">
        <v>14.280900000000001</v>
      </c>
      <c r="BE8" s="23">
        <v>83.779700000000005</v>
      </c>
      <c r="BF8" s="23" t="s">
        <v>9</v>
      </c>
      <c r="BG8" s="23">
        <v>19.038699999999999</v>
      </c>
      <c r="BH8" s="23">
        <v>11.872</v>
      </c>
      <c r="BI8" s="23">
        <f>BC8*BB8/AVERAGE(BB2:BB8)</f>
        <v>2.1957064716147654</v>
      </c>
      <c r="BN8" s="24">
        <v>37894</v>
      </c>
      <c r="BO8" s="23">
        <v>1188.27</v>
      </c>
      <c r="BP8" s="23">
        <v>5.82</v>
      </c>
      <c r="BQ8" s="23">
        <v>22.611799999999999</v>
      </c>
      <c r="BR8" s="23">
        <v>104.1816</v>
      </c>
      <c r="BS8" s="23" t="s">
        <v>9</v>
      </c>
      <c r="BT8" s="23">
        <v>20.747699999999998</v>
      </c>
      <c r="BU8" s="23">
        <v>25.645499999999998</v>
      </c>
      <c r="BV8" s="23">
        <f>BP8*BO8/AVERAGE(BO2:BO8)</f>
        <v>6.2592440051821923</v>
      </c>
      <c r="CA8" s="24">
        <v>37894</v>
      </c>
      <c r="CB8" s="23">
        <v>1043.55</v>
      </c>
      <c r="CC8" s="23">
        <v>1.44</v>
      </c>
      <c r="CD8" s="23">
        <v>21.559200000000001</v>
      </c>
      <c r="CE8" s="23">
        <v>48.292700000000004</v>
      </c>
      <c r="CF8" s="23">
        <v>36.294800000000002</v>
      </c>
      <c r="CG8" s="23">
        <v>14.353400000000001</v>
      </c>
      <c r="CH8" s="23">
        <v>9.6545000000000005</v>
      </c>
      <c r="CI8" s="23">
        <f>CC8*CB8/AVERAGE(CB2:CB8)</f>
        <v>1.4289185627929091</v>
      </c>
      <c r="CN8" s="24">
        <v>37894</v>
      </c>
      <c r="CO8" s="23">
        <v>1202.71</v>
      </c>
      <c r="CP8" s="23">
        <v>1.83</v>
      </c>
      <c r="CQ8" s="23">
        <v>20.103000000000002</v>
      </c>
      <c r="CR8" s="23">
        <v>55.457500000000003</v>
      </c>
      <c r="CS8" s="23">
        <v>31.6218</v>
      </c>
      <c r="CT8" s="23">
        <v>10.257</v>
      </c>
      <c r="CU8" s="23">
        <v>5.3517000000000001</v>
      </c>
      <c r="CV8" s="23">
        <f>CP8*CO8/AVERAGE(CO2:CO8)</f>
        <v>1.9217053189326463</v>
      </c>
      <c r="DA8" s="24">
        <v>37894</v>
      </c>
      <c r="DB8" s="23">
        <v>1151.7</v>
      </c>
      <c r="DC8" s="23">
        <v>2.46</v>
      </c>
      <c r="DD8" s="23">
        <v>26.182600000000001</v>
      </c>
      <c r="DE8" s="23">
        <v>42.004600000000003</v>
      </c>
      <c r="DF8" s="23">
        <v>22.146599999999999</v>
      </c>
      <c r="DG8" s="23">
        <v>7.8906000000000001</v>
      </c>
      <c r="DH8" s="23">
        <v>2.3936000000000002</v>
      </c>
      <c r="DI8" s="23">
        <f>DC8*DB8/AVERAGE(DB2:DB8)</f>
        <v>2.5405049427202964</v>
      </c>
      <c r="DN8" s="24">
        <v>37894</v>
      </c>
      <c r="DO8" s="23">
        <v>1289.5</v>
      </c>
      <c r="DP8" s="23">
        <v>0.4</v>
      </c>
      <c r="DQ8" s="23">
        <v>40.853200000000001</v>
      </c>
      <c r="DR8" s="23">
        <v>32.640599999999999</v>
      </c>
      <c r="DS8" s="23">
        <v>38.720999999999997</v>
      </c>
      <c r="DT8" s="23">
        <v>10.8264</v>
      </c>
      <c r="DU8" s="23">
        <v>4.6620999999999997</v>
      </c>
      <c r="DV8" s="23">
        <f>DP8*DO8/AVERAGE(DO2:DO8)</f>
        <v>0.43777371466261877</v>
      </c>
      <c r="EA8" s="24">
        <v>37894</v>
      </c>
      <c r="EB8" s="23">
        <v>1175.82</v>
      </c>
      <c r="EC8" s="23">
        <v>4.0599999999999996</v>
      </c>
      <c r="ED8" s="23">
        <v>14.572900000000001</v>
      </c>
      <c r="EE8" s="23">
        <v>80.739199999999997</v>
      </c>
      <c r="EF8" s="23">
        <v>58.3</v>
      </c>
      <c r="EG8" s="23">
        <v>15.5375</v>
      </c>
      <c r="EH8" s="23">
        <v>2.3008000000000002</v>
      </c>
      <c r="EI8" s="23">
        <f>EC8*EB8/AVERAGE(EB2:EB8)</f>
        <v>4.289617209402631</v>
      </c>
    </row>
    <row r="9" spans="1:139" x14ac:dyDescent="0.35">
      <c r="A9" s="21">
        <v>37925</v>
      </c>
      <c r="B9" s="23">
        <v>1216.83</v>
      </c>
      <c r="C9" s="23">
        <v>1.49</v>
      </c>
      <c r="D9" s="23" t="s">
        <v>9</v>
      </c>
      <c r="E9" s="23">
        <v>27.789899999999999</v>
      </c>
      <c r="F9" s="23">
        <v>42.851199999999999</v>
      </c>
      <c r="G9" s="23">
        <v>15.8841</v>
      </c>
      <c r="H9" s="23">
        <v>-2.3317999999999999</v>
      </c>
      <c r="I9" s="23">
        <f>C9*B9/AVERAGE(B2:B9)</f>
        <v>1.563409908866026</v>
      </c>
      <c r="N9" s="24">
        <v>37925</v>
      </c>
      <c r="O9" s="23">
        <v>1399.33</v>
      </c>
      <c r="P9" s="23">
        <v>0.9</v>
      </c>
      <c r="Q9" s="23">
        <v>20.395800000000001</v>
      </c>
      <c r="R9" s="23">
        <v>69.761200000000002</v>
      </c>
      <c r="S9" s="23">
        <v>26.161300000000001</v>
      </c>
      <c r="T9" s="23">
        <v>6.3411</v>
      </c>
      <c r="U9" s="23">
        <v>3.4691000000000001</v>
      </c>
      <c r="V9" s="23">
        <f>P9*O9/AVERAGE(O2:O9)</f>
        <v>1.0384681033523122</v>
      </c>
      <c r="AA9" s="24">
        <v>37925</v>
      </c>
      <c r="AB9" s="23">
        <v>1173.3699999999999</v>
      </c>
      <c r="AC9" s="23">
        <v>1.87</v>
      </c>
      <c r="AD9" s="23">
        <v>19.9057</v>
      </c>
      <c r="AE9" s="23">
        <v>58.994</v>
      </c>
      <c r="AF9" s="23">
        <v>32.493899999999996</v>
      </c>
      <c r="AG9" s="23">
        <v>10.752800000000001</v>
      </c>
      <c r="AH9" s="23">
        <v>6.4968000000000004</v>
      </c>
      <c r="AI9" s="23">
        <f>AC9*AB9/AVERAGE(AB2:AB9)</f>
        <v>1.9943006786042545</v>
      </c>
      <c r="AN9" s="24">
        <v>37925</v>
      </c>
      <c r="AO9" s="23">
        <v>1082.23</v>
      </c>
      <c r="AP9" s="23">
        <v>2.5</v>
      </c>
      <c r="AQ9" s="23">
        <v>13.4062</v>
      </c>
      <c r="AR9" s="23">
        <v>80.686199999999999</v>
      </c>
      <c r="AS9" s="23">
        <v>26.325900000000001</v>
      </c>
      <c r="AT9" s="23">
        <v>10.1023</v>
      </c>
      <c r="AU9" s="23">
        <v>6.3879999999999999</v>
      </c>
      <c r="AV9" s="23">
        <f>AP9*AO9/AVERAGE(AO2:AO9)</f>
        <v>2.5592922530464954</v>
      </c>
      <c r="BA9" s="24">
        <v>37925</v>
      </c>
      <c r="BB9" s="23">
        <v>1305.9000000000001</v>
      </c>
      <c r="BC9" s="23">
        <v>2.02</v>
      </c>
      <c r="BD9" s="23">
        <v>14.165800000000001</v>
      </c>
      <c r="BE9" s="23">
        <v>91.029499999999999</v>
      </c>
      <c r="BF9" s="23" t="s">
        <v>9</v>
      </c>
      <c r="BG9" s="23">
        <v>20.282499999999999</v>
      </c>
      <c r="BH9" s="23">
        <v>12.6477</v>
      </c>
      <c r="BI9" s="23">
        <f>BC9*BB9/AVERAGE(BB2:BB9)</f>
        <v>2.2334677082219865</v>
      </c>
      <c r="BN9" s="24">
        <v>37925</v>
      </c>
      <c r="BO9" s="23">
        <v>1211.3699999999999</v>
      </c>
      <c r="BP9" s="23">
        <v>5.73</v>
      </c>
      <c r="BQ9" s="23">
        <v>23.051400000000001</v>
      </c>
      <c r="BR9" s="23">
        <v>104.1816</v>
      </c>
      <c r="BS9" s="23" t="s">
        <v>9</v>
      </c>
      <c r="BT9" s="23">
        <v>20.747699999999998</v>
      </c>
      <c r="BU9" s="23">
        <v>25.645499999999998</v>
      </c>
      <c r="BV9" s="23">
        <f>BP9*BO9/AVERAGE(BO2:BO9)</f>
        <v>6.2074663715478646</v>
      </c>
      <c r="CA9" s="24">
        <v>37925</v>
      </c>
      <c r="CB9" s="23">
        <v>1050.43</v>
      </c>
      <c r="CC9" s="23">
        <v>1.43</v>
      </c>
      <c r="CD9" s="23">
        <v>21.9573</v>
      </c>
      <c r="CE9" s="23">
        <v>47.523000000000003</v>
      </c>
      <c r="CF9" s="23">
        <v>36.257199999999997</v>
      </c>
      <c r="CG9" s="23">
        <v>14.2852</v>
      </c>
      <c r="CH9" s="23">
        <v>7.8452999999999999</v>
      </c>
      <c r="CI9" s="23">
        <f>CC9*CB9/AVERAGE(CB2:CB9)</f>
        <v>1.4285567283607923</v>
      </c>
      <c r="CN9" s="24">
        <v>37925</v>
      </c>
      <c r="CO9" s="23">
        <v>1268.3399999999999</v>
      </c>
      <c r="CP9" s="23">
        <v>1.74</v>
      </c>
      <c r="CQ9" s="23">
        <v>21.293099999999999</v>
      </c>
      <c r="CR9" s="23">
        <v>55.803199999999997</v>
      </c>
      <c r="CS9" s="23">
        <v>30.315200000000001</v>
      </c>
      <c r="CT9" s="23">
        <v>9.8788999999999998</v>
      </c>
      <c r="CU9" s="23">
        <v>5.6891999999999996</v>
      </c>
      <c r="CV9" s="23">
        <f>CP9*CO9/AVERAGE(CO2:CO9)</f>
        <v>1.9013728642891374</v>
      </c>
      <c r="DA9" s="24">
        <v>37925</v>
      </c>
      <c r="DB9" s="23">
        <v>1240.8699999999999</v>
      </c>
      <c r="DC9" s="23">
        <v>2.29</v>
      </c>
      <c r="DD9" s="23">
        <v>29.1511</v>
      </c>
      <c r="DE9" s="23">
        <v>41.591000000000001</v>
      </c>
      <c r="DF9" s="23">
        <v>21.9147</v>
      </c>
      <c r="DG9" s="23">
        <v>7.7641</v>
      </c>
      <c r="DH9" s="23">
        <v>2.8346</v>
      </c>
      <c r="DI9" s="23">
        <f>DC9*DB9/AVERAGE(DB2:DB9)</f>
        <v>2.5126544272876989</v>
      </c>
      <c r="DN9" s="24">
        <v>37925</v>
      </c>
      <c r="DO9" s="23">
        <v>1394.75</v>
      </c>
      <c r="DP9" s="23">
        <v>0.4</v>
      </c>
      <c r="DQ9" s="23">
        <v>44.191899999999997</v>
      </c>
      <c r="DR9" s="23">
        <v>32.640599999999999</v>
      </c>
      <c r="DS9" s="23">
        <v>38.717799999999997</v>
      </c>
      <c r="DT9" s="23">
        <v>10.8255</v>
      </c>
      <c r="DU9" s="23">
        <v>4.6616999999999997</v>
      </c>
      <c r="DV9" s="23">
        <f>DP9*DO9/AVERAGE(DO2:DO9)</f>
        <v>0.46287279398572345</v>
      </c>
      <c r="EA9" s="24">
        <v>37925</v>
      </c>
      <c r="EB9" s="23">
        <v>1180.98</v>
      </c>
      <c r="EC9" s="23">
        <v>4.0599999999999996</v>
      </c>
      <c r="ED9" s="23">
        <v>12.6655</v>
      </c>
      <c r="EE9" s="23">
        <v>90.0154</v>
      </c>
      <c r="EF9" s="23">
        <v>60.590200000000003</v>
      </c>
      <c r="EG9" s="23">
        <v>16.1479</v>
      </c>
      <c r="EH9" s="23">
        <v>2.3912</v>
      </c>
      <c r="EI9" s="23">
        <f>EC9*EB9/AVERAGE(EB2:EB9)</f>
        <v>4.2757364615868223</v>
      </c>
    </row>
    <row r="10" spans="1:139" x14ac:dyDescent="0.35">
      <c r="A10" s="21">
        <v>37953</v>
      </c>
      <c r="B10" s="23">
        <v>1209.3399999999999</v>
      </c>
      <c r="C10" s="23">
        <v>1.5</v>
      </c>
      <c r="D10" s="23" t="s">
        <v>9</v>
      </c>
      <c r="E10" s="23">
        <v>29.411999999999999</v>
      </c>
      <c r="F10" s="23">
        <v>40.834299999999999</v>
      </c>
      <c r="G10" s="23">
        <v>15.595599999999999</v>
      </c>
      <c r="H10" s="23">
        <v>-1.5219</v>
      </c>
      <c r="I10" s="23">
        <f>C10*B10/AVERAGE(B2:B10)</f>
        <v>1.5568095021498267</v>
      </c>
      <c r="N10" s="24">
        <v>37953</v>
      </c>
      <c r="O10" s="23">
        <v>1422.88</v>
      </c>
      <c r="P10" s="23">
        <v>0.94</v>
      </c>
      <c r="Q10" s="23">
        <v>20.739100000000001</v>
      </c>
      <c r="R10" s="23">
        <v>69.761200000000002</v>
      </c>
      <c r="S10" s="23">
        <v>26.161100000000001</v>
      </c>
      <c r="T10" s="23">
        <v>6.3410000000000002</v>
      </c>
      <c r="U10" s="23">
        <v>3.4691000000000001</v>
      </c>
      <c r="V10" s="23">
        <f>P10*O10/AVERAGE(O2:O10)</f>
        <v>1.0820438586083037</v>
      </c>
      <c r="AA10" s="24">
        <v>37953</v>
      </c>
      <c r="AB10" s="23">
        <v>1190.3399999999999</v>
      </c>
      <c r="AC10" s="23">
        <v>1.85</v>
      </c>
      <c r="AD10" s="23">
        <v>20.188400000000001</v>
      </c>
      <c r="AE10" s="23">
        <v>58.993699999999997</v>
      </c>
      <c r="AF10" s="23">
        <v>32.497500000000002</v>
      </c>
      <c r="AG10" s="23">
        <v>10.754</v>
      </c>
      <c r="AH10" s="23">
        <v>6.4974999999999996</v>
      </c>
      <c r="AI10" s="23">
        <f>AC10*AB10/AVERAGE(AB2:AB10)</f>
        <v>1.9834572462803601</v>
      </c>
      <c r="AN10" s="24">
        <v>37953</v>
      </c>
      <c r="AO10" s="23">
        <v>1080.51</v>
      </c>
      <c r="AP10" s="23">
        <v>2.5299999999999998</v>
      </c>
      <c r="AQ10" s="23">
        <v>13.6357</v>
      </c>
      <c r="AR10" s="23">
        <v>77.864699999999999</v>
      </c>
      <c r="AS10" s="23">
        <v>24.847000000000001</v>
      </c>
      <c r="AT10" s="23">
        <v>9.6822999999999997</v>
      </c>
      <c r="AU10" s="23">
        <v>4.8113999999999999</v>
      </c>
      <c r="AV10" s="23">
        <f>AP10*AO10/AVERAGE(AO2:AO10)</f>
        <v>2.5795560912037092</v>
      </c>
      <c r="BA10" s="24">
        <v>37953</v>
      </c>
      <c r="BB10" s="23">
        <v>1303.3</v>
      </c>
      <c r="BC10" s="23">
        <v>2.06</v>
      </c>
      <c r="BD10" s="23">
        <v>14.2102</v>
      </c>
      <c r="BE10" s="23">
        <v>89.000600000000006</v>
      </c>
      <c r="BF10" s="23" t="s">
        <v>9</v>
      </c>
      <c r="BG10" s="23">
        <v>20.608899999999998</v>
      </c>
      <c r="BH10" s="23">
        <v>13.2181</v>
      </c>
      <c r="BI10" s="23">
        <f>BC10*BB10/AVERAGE(BB2:BB10)</f>
        <v>2.2473218446073702</v>
      </c>
      <c r="BN10" s="24">
        <v>37953</v>
      </c>
      <c r="BO10" s="23">
        <v>1243.52</v>
      </c>
      <c r="BP10" s="23">
        <v>5.57</v>
      </c>
      <c r="BQ10" s="23">
        <v>24.3444</v>
      </c>
      <c r="BR10" s="23">
        <v>102.8463</v>
      </c>
      <c r="BS10" s="23" t="s">
        <v>9</v>
      </c>
      <c r="BT10" s="23">
        <v>20.247199999999999</v>
      </c>
      <c r="BU10" s="23">
        <v>26.0654</v>
      </c>
      <c r="BV10" s="23">
        <f>BP10*BO10/AVERAGE(BO2:BO10)</f>
        <v>6.1180910132131778</v>
      </c>
      <c r="CA10" s="24">
        <v>37953</v>
      </c>
      <c r="CB10" s="23">
        <v>1064.56</v>
      </c>
      <c r="CC10" s="23">
        <v>1.42</v>
      </c>
      <c r="CD10" s="23">
        <v>22.252700000000001</v>
      </c>
      <c r="CE10" s="23">
        <v>47.522799999999997</v>
      </c>
      <c r="CF10" s="23">
        <v>36.263800000000003</v>
      </c>
      <c r="CG10" s="23">
        <v>14.287800000000001</v>
      </c>
      <c r="CH10" s="23">
        <v>7.8467000000000002</v>
      </c>
      <c r="CI10" s="23">
        <f>CC10*CB10/AVERAGE(CB2:CB10)</f>
        <v>1.4356662435142125</v>
      </c>
      <c r="CN10" s="24">
        <v>37953</v>
      </c>
      <c r="CO10" s="23">
        <v>1288.29</v>
      </c>
      <c r="CP10" s="23">
        <v>1.73</v>
      </c>
      <c r="CQ10" s="23">
        <v>21.985199999999999</v>
      </c>
      <c r="CR10" s="23">
        <v>55.523699999999998</v>
      </c>
      <c r="CS10" s="23">
        <v>31.0002</v>
      </c>
      <c r="CT10" s="23">
        <v>10.2745</v>
      </c>
      <c r="CU10" s="23">
        <v>5.1851000000000003</v>
      </c>
      <c r="CV10" s="23">
        <f>CP10*CO10/AVERAGE(CO2:CO10)</f>
        <v>1.8970095348520501</v>
      </c>
      <c r="DA10" s="24">
        <v>37953</v>
      </c>
      <c r="DB10" s="23">
        <v>1261.6600000000001</v>
      </c>
      <c r="DC10" s="23">
        <v>2.25</v>
      </c>
      <c r="DD10" s="23">
        <v>29.639500000000002</v>
      </c>
      <c r="DE10" s="23">
        <v>41.591000000000001</v>
      </c>
      <c r="DF10" s="23">
        <v>21.9147</v>
      </c>
      <c r="DG10" s="23">
        <v>7.7641</v>
      </c>
      <c r="DH10" s="23">
        <v>2.8346</v>
      </c>
      <c r="DI10" s="23">
        <f>DC10*DB10/AVERAGE(DB2:DB10)</f>
        <v>2.4782921846626627</v>
      </c>
      <c r="DN10" s="24">
        <v>37953</v>
      </c>
      <c r="DO10" s="23">
        <v>1414.83</v>
      </c>
      <c r="DP10" s="23">
        <v>0.4</v>
      </c>
      <c r="DQ10" s="23">
        <v>39.985500000000002</v>
      </c>
      <c r="DR10" s="23">
        <v>38.577399999999997</v>
      </c>
      <c r="DS10" s="23">
        <v>39.106499999999997</v>
      </c>
      <c r="DT10" s="23">
        <v>11.8101</v>
      </c>
      <c r="DU10" s="23">
        <v>6.0900999999999996</v>
      </c>
      <c r="DV10" s="23">
        <f>DP10*DO10/AVERAGE(DO2:DO10)</f>
        <v>0.46063911182015016</v>
      </c>
      <c r="EA10" s="24">
        <v>37953</v>
      </c>
      <c r="EB10" s="23">
        <v>1184.95</v>
      </c>
      <c r="EC10" s="23">
        <v>4.04</v>
      </c>
      <c r="ED10" s="23">
        <v>12.948499999999999</v>
      </c>
      <c r="EE10" s="23">
        <v>80.376000000000005</v>
      </c>
      <c r="EF10" s="23">
        <v>56.908499999999997</v>
      </c>
      <c r="EG10" s="23">
        <v>15.0617</v>
      </c>
      <c r="EH10" s="23">
        <v>3.0282</v>
      </c>
      <c r="EI10" s="23">
        <f>EC10*EB10/AVERAGE(EB2:EB10)</f>
        <v>4.2422607519232303</v>
      </c>
    </row>
    <row r="11" spans="1:139" x14ac:dyDescent="0.35">
      <c r="A11" s="21">
        <v>37986</v>
      </c>
      <c r="B11" s="23">
        <v>1302.1500000000001</v>
      </c>
      <c r="C11" s="23">
        <v>1.41</v>
      </c>
      <c r="D11" s="23" t="s">
        <v>9</v>
      </c>
      <c r="E11" s="23">
        <v>29.409099999999999</v>
      </c>
      <c r="F11" s="23">
        <v>40.831000000000003</v>
      </c>
      <c r="G11" s="23">
        <v>15.5943</v>
      </c>
      <c r="H11" s="23">
        <v>-1.5217000000000001</v>
      </c>
      <c r="I11" s="23">
        <f>C11*B11/AVERAGE(B2:B11)</f>
        <v>1.557405437592883</v>
      </c>
      <c r="N11" s="24">
        <v>37986</v>
      </c>
      <c r="O11" s="23">
        <v>1438.47</v>
      </c>
      <c r="P11" s="23">
        <v>0.97</v>
      </c>
      <c r="Q11" s="23">
        <v>20.029</v>
      </c>
      <c r="R11" s="23">
        <v>72.151600000000002</v>
      </c>
      <c r="S11" s="23">
        <v>26.266300000000001</v>
      </c>
      <c r="T11" s="23">
        <v>6.7173999999999996</v>
      </c>
      <c r="U11" s="23">
        <v>3.8222999999999998</v>
      </c>
      <c r="V11" s="23">
        <f>P11*O11/AVERAGE(O2:O11)</f>
        <v>1.1106276132643389</v>
      </c>
      <c r="AA11" s="24">
        <v>37986</v>
      </c>
      <c r="AB11" s="23">
        <v>1216.04</v>
      </c>
      <c r="AC11" s="23">
        <v>1.83</v>
      </c>
      <c r="AD11" s="23">
        <v>20.361699999999999</v>
      </c>
      <c r="AE11" s="23">
        <v>59.509700000000002</v>
      </c>
      <c r="AF11" s="23">
        <v>32.657499999999999</v>
      </c>
      <c r="AG11" s="23">
        <v>10.657999999999999</v>
      </c>
      <c r="AH11" s="23">
        <v>6.2473999999999998</v>
      </c>
      <c r="AI11" s="23">
        <f>AC11*AB11/AVERAGE(AB2:AB11)</f>
        <v>1.9854564531368355</v>
      </c>
      <c r="AN11" s="24">
        <v>37986</v>
      </c>
      <c r="AO11" s="23">
        <v>1227.22</v>
      </c>
      <c r="AP11" s="23">
        <v>2.2200000000000002</v>
      </c>
      <c r="AQ11" s="23">
        <v>15.4899</v>
      </c>
      <c r="AR11" s="23">
        <v>77.864699999999999</v>
      </c>
      <c r="AS11" s="23">
        <v>24.678599999999999</v>
      </c>
      <c r="AT11" s="23">
        <v>9.6339000000000006</v>
      </c>
      <c r="AU11" s="23">
        <v>4.7941000000000003</v>
      </c>
      <c r="AV11" s="23">
        <f>AP11*AO11/AVERAGE(AO2:AO11)</f>
        <v>2.5308229733608676</v>
      </c>
      <c r="BA11" s="24">
        <v>37986</v>
      </c>
      <c r="BB11" s="23">
        <v>1361</v>
      </c>
      <c r="BC11" s="23">
        <v>2.0099999999999998</v>
      </c>
      <c r="BD11" s="23">
        <v>14.836399999999999</v>
      </c>
      <c r="BE11" s="23">
        <v>88.998900000000006</v>
      </c>
      <c r="BF11" s="23" t="s">
        <v>9</v>
      </c>
      <c r="BG11" s="23">
        <v>20.573</v>
      </c>
      <c r="BH11" s="23">
        <v>13.198700000000001</v>
      </c>
      <c r="BI11" s="23">
        <f>BC11*BB11/AVERAGE(BB2:BB11)</f>
        <v>2.258410186089479</v>
      </c>
      <c r="BN11" s="24">
        <v>37986</v>
      </c>
      <c r="BO11" s="23">
        <v>1270.73</v>
      </c>
      <c r="BP11" s="23">
        <v>5.48</v>
      </c>
      <c r="BQ11" s="23">
        <v>24.877099999999999</v>
      </c>
      <c r="BR11" s="23">
        <v>102.8463</v>
      </c>
      <c r="BS11" s="23" t="s">
        <v>9</v>
      </c>
      <c r="BT11" s="23">
        <v>20.247199999999999</v>
      </c>
      <c r="BU11" s="23">
        <v>26.0654</v>
      </c>
      <c r="BV11" s="23">
        <f>BP11*BO11/AVERAGE(BO2:BO11)</f>
        <v>6.0765461875425402</v>
      </c>
      <c r="CA11" s="24">
        <v>37986</v>
      </c>
      <c r="CB11" s="23">
        <v>1125.26</v>
      </c>
      <c r="CC11" s="23">
        <v>1.35</v>
      </c>
      <c r="CD11" s="23">
        <v>23.5214</v>
      </c>
      <c r="CE11" s="23">
        <v>47.523000000000003</v>
      </c>
      <c r="CF11" s="23">
        <v>36.299999999999997</v>
      </c>
      <c r="CG11" s="23">
        <v>14.3393</v>
      </c>
      <c r="CH11" s="23">
        <v>7.8544999999999998</v>
      </c>
      <c r="CI11" s="23">
        <f>CC11*CB11/AVERAGE(CB2:CB11)</f>
        <v>1.4328775909637561</v>
      </c>
      <c r="CN11" s="24">
        <v>37986</v>
      </c>
      <c r="CO11" s="23">
        <v>1389.75</v>
      </c>
      <c r="CP11" s="23">
        <v>1.63</v>
      </c>
      <c r="CQ11" s="23">
        <v>24.693000000000001</v>
      </c>
      <c r="CR11" s="23">
        <v>55.523699999999998</v>
      </c>
      <c r="CS11" s="23">
        <v>31.020600000000002</v>
      </c>
      <c r="CT11" s="23">
        <v>10.208600000000001</v>
      </c>
      <c r="CU11" s="23">
        <v>4.9183000000000003</v>
      </c>
      <c r="CV11" s="23">
        <f>CP11*CO11/AVERAGE(CO2:CO11)</f>
        <v>1.893488910937269</v>
      </c>
      <c r="DA11" s="24">
        <v>37986</v>
      </c>
      <c r="DB11" s="23">
        <v>1375.7</v>
      </c>
      <c r="DC11" s="23">
        <v>2.06</v>
      </c>
      <c r="DD11" s="23">
        <v>32.318600000000004</v>
      </c>
      <c r="DE11" s="23">
        <v>41.591000000000001</v>
      </c>
      <c r="DF11" s="23">
        <v>21.9147</v>
      </c>
      <c r="DG11" s="23">
        <v>7.7641</v>
      </c>
      <c r="DH11" s="23">
        <v>2.8346</v>
      </c>
      <c r="DI11" s="23">
        <f>DC11*DB11/AVERAGE(DB2:DB11)</f>
        <v>2.4253525562575207</v>
      </c>
      <c r="DN11" s="24">
        <v>37986</v>
      </c>
      <c r="DO11" s="23">
        <v>1446.71</v>
      </c>
      <c r="DP11" s="23">
        <v>0.4</v>
      </c>
      <c r="DQ11" s="23">
        <v>42.709200000000003</v>
      </c>
      <c r="DR11" s="23">
        <v>38.670299999999997</v>
      </c>
      <c r="DS11" s="23">
        <v>39.230699999999999</v>
      </c>
      <c r="DT11" s="23">
        <v>11.568199999999999</v>
      </c>
      <c r="DU11" s="23">
        <v>5.8978999999999999</v>
      </c>
      <c r="DV11" s="23">
        <f>DP11*DO11/AVERAGE(DO2:DO11)</f>
        <v>0.46280169514704583</v>
      </c>
      <c r="EA11" s="24">
        <v>37986</v>
      </c>
      <c r="EB11" s="23">
        <v>1255.58</v>
      </c>
      <c r="EC11" s="23">
        <v>3.83</v>
      </c>
      <c r="ED11" s="23">
        <v>13.676</v>
      </c>
      <c r="EE11" s="23">
        <v>80.376000000000005</v>
      </c>
      <c r="EF11" s="23">
        <v>56.908499999999997</v>
      </c>
      <c r="EG11" s="23">
        <v>15.0617</v>
      </c>
      <c r="EH11" s="23">
        <v>3.0282</v>
      </c>
      <c r="EI11" s="23">
        <f>EC11*EB11/AVERAGE(EB2:EB11)</f>
        <v>4.2139944460363825</v>
      </c>
    </row>
    <row r="12" spans="1:139" x14ac:dyDescent="0.35">
      <c r="A12" s="21">
        <v>38016</v>
      </c>
      <c r="B12" s="23">
        <v>1300.4100000000001</v>
      </c>
      <c r="C12" s="23">
        <v>1.44</v>
      </c>
      <c r="D12" s="23" t="s">
        <v>9</v>
      </c>
      <c r="E12" s="23">
        <v>29.36</v>
      </c>
      <c r="F12" s="23">
        <v>40.855200000000004</v>
      </c>
      <c r="G12" s="23">
        <v>15.6036</v>
      </c>
      <c r="H12" s="23">
        <v>-1.5226</v>
      </c>
      <c r="I12" s="23">
        <f>C12*B12/AVERAGE(B12,B2:B11)</f>
        <v>1.5736714988024709</v>
      </c>
      <c r="N12" s="24">
        <v>38016</v>
      </c>
      <c r="O12" s="23">
        <v>1434.38</v>
      </c>
      <c r="P12" s="23">
        <v>0.98</v>
      </c>
      <c r="Q12" s="23">
        <v>19.973299999999998</v>
      </c>
      <c r="R12" s="23">
        <v>73.458600000000004</v>
      </c>
      <c r="S12" s="23">
        <v>26.265499999999999</v>
      </c>
      <c r="T12" s="23">
        <v>6.7172000000000001</v>
      </c>
      <c r="U12" s="23">
        <v>3.8222</v>
      </c>
      <c r="V12" s="23">
        <f>P12*O12/AVERAGE(O12,O2:O11)</f>
        <v>1.1046548680532289</v>
      </c>
      <c r="AA12" s="24">
        <v>38016</v>
      </c>
      <c r="AB12" s="23">
        <v>1209.47</v>
      </c>
      <c r="AC12" s="23">
        <v>1.85</v>
      </c>
      <c r="AD12" s="23">
        <v>20.2577</v>
      </c>
      <c r="AE12" s="23">
        <v>59.485500000000002</v>
      </c>
      <c r="AF12" s="23">
        <v>32.661999999999999</v>
      </c>
      <c r="AG12" s="23">
        <v>10.699</v>
      </c>
      <c r="AH12" s="23">
        <v>6.2702</v>
      </c>
      <c r="AI12" s="23">
        <f>AC12*AB12/AVERAGE(AB12,AB2:AB11)</f>
        <v>1.9820607050880434</v>
      </c>
      <c r="AN12" s="24">
        <v>38016</v>
      </c>
      <c r="AO12" s="23">
        <v>1246.96</v>
      </c>
      <c r="AP12" s="23">
        <v>2.19</v>
      </c>
      <c r="AQ12" s="23">
        <v>13.941599999999999</v>
      </c>
      <c r="AR12" s="23">
        <v>86.039400000000001</v>
      </c>
      <c r="AS12" s="23">
        <v>24.202000000000002</v>
      </c>
      <c r="AT12" s="23">
        <v>9.4479000000000006</v>
      </c>
      <c r="AU12" s="23">
        <v>6.5404999999999998</v>
      </c>
      <c r="AV12" s="23">
        <f>AP12*AO12/AVERAGE(AO12,AO2:AO11)</f>
        <v>2.500781838086239</v>
      </c>
      <c r="BA12" s="24">
        <v>38016</v>
      </c>
      <c r="BB12" s="23">
        <v>1400.44</v>
      </c>
      <c r="BC12" s="23">
        <v>2.02</v>
      </c>
      <c r="BD12" s="23">
        <v>15.258100000000001</v>
      </c>
      <c r="BE12" s="23">
        <v>88.956299999999999</v>
      </c>
      <c r="BF12" s="23" t="s">
        <v>9</v>
      </c>
      <c r="BG12" s="23">
        <v>20.591799999999999</v>
      </c>
      <c r="BH12" s="23">
        <v>13.209899999999999</v>
      </c>
      <c r="BI12" s="23">
        <f>BC12*BB12/AVERAGE(BB12,BB2:BB11)</f>
        <v>2.3027297140696334</v>
      </c>
      <c r="BN12" s="24">
        <v>38016</v>
      </c>
      <c r="BO12" s="23">
        <v>1318.97</v>
      </c>
      <c r="BP12" s="23">
        <v>5.32</v>
      </c>
      <c r="BQ12" s="23">
        <v>25.8215</v>
      </c>
      <c r="BR12" s="23">
        <v>103.7182</v>
      </c>
      <c r="BS12" s="23" t="s">
        <v>9</v>
      </c>
      <c r="BT12" s="23">
        <v>20.247199999999999</v>
      </c>
      <c r="BU12" s="23">
        <v>26.0654</v>
      </c>
      <c r="BV12" s="23">
        <f>BP12*BO12/AVERAGE(BO12,BO2:BO11)</f>
        <v>6.0401841804805949</v>
      </c>
      <c r="CA12" s="24">
        <v>38016</v>
      </c>
      <c r="CB12" s="23">
        <v>1160.96</v>
      </c>
      <c r="CC12" s="23">
        <v>1.31</v>
      </c>
      <c r="CD12" s="23">
        <v>23.328600000000002</v>
      </c>
      <c r="CE12" s="23">
        <v>51.394100000000002</v>
      </c>
      <c r="CF12" s="23">
        <v>45.432200000000002</v>
      </c>
      <c r="CG12" s="23">
        <v>16.026299999999999</v>
      </c>
      <c r="CH12" s="23">
        <v>8.5779999999999994</v>
      </c>
      <c r="CI12" s="23">
        <f>CC12*CB12/AVERAGE(CB12,CB2:CB11)</f>
        <v>1.4222431395486246</v>
      </c>
      <c r="CN12" s="24">
        <v>38016</v>
      </c>
      <c r="CO12" s="23">
        <v>1407.69</v>
      </c>
      <c r="CP12" s="23">
        <v>1.61</v>
      </c>
      <c r="CQ12" s="23">
        <v>22.502800000000001</v>
      </c>
      <c r="CR12" s="23">
        <v>63.0854</v>
      </c>
      <c r="CS12" s="23">
        <v>42.795999999999999</v>
      </c>
      <c r="CT12" s="23">
        <v>12.7567</v>
      </c>
      <c r="CU12" s="23">
        <v>6.1163999999999996</v>
      </c>
      <c r="CV12" s="23">
        <f>CP12*CO12/AVERAGE(CO12,CO2:CO11)</f>
        <v>1.8644579950460987</v>
      </c>
      <c r="DA12" s="24">
        <v>38016</v>
      </c>
      <c r="DB12" s="23">
        <v>1320.8</v>
      </c>
      <c r="DC12" s="23">
        <v>2.16</v>
      </c>
      <c r="DD12" s="23">
        <v>32.322699999999998</v>
      </c>
      <c r="DE12" s="23">
        <v>40.664400000000001</v>
      </c>
      <c r="DF12" s="23">
        <v>22.340900000000001</v>
      </c>
      <c r="DG12" s="23">
        <v>7.7141000000000002</v>
      </c>
      <c r="DH12" s="23">
        <v>1.9930000000000001</v>
      </c>
      <c r="DI12" s="23">
        <f>DC12*DB12/AVERAGE(DB12,DB2:DB11)</f>
        <v>2.4130025389336476</v>
      </c>
      <c r="DN12" s="24">
        <v>38016</v>
      </c>
      <c r="DO12" s="23">
        <v>1496.02</v>
      </c>
      <c r="DP12" s="23">
        <v>0.38</v>
      </c>
      <c r="DQ12" s="23">
        <v>44.094099999999997</v>
      </c>
      <c r="DR12" s="23">
        <v>37.844000000000001</v>
      </c>
      <c r="DS12" s="23">
        <v>38.821399999999997</v>
      </c>
      <c r="DT12" s="23">
        <v>11.3742</v>
      </c>
      <c r="DU12" s="23">
        <v>5.7575000000000003</v>
      </c>
      <c r="DV12" s="23">
        <f>DP12*DO12/AVERAGE(DO12,DO2:DO11)</f>
        <v>0.44667042382294225</v>
      </c>
      <c r="EA12" s="24">
        <v>38016</v>
      </c>
      <c r="EB12" s="23">
        <v>1275.6500000000001</v>
      </c>
      <c r="EC12" s="23">
        <v>3.81</v>
      </c>
      <c r="ED12" s="23">
        <v>13.8538</v>
      </c>
      <c r="EE12" s="23">
        <v>80.445099999999996</v>
      </c>
      <c r="EF12" s="23">
        <v>56.908499999999997</v>
      </c>
      <c r="EG12" s="23">
        <v>15.0617</v>
      </c>
      <c r="EH12" s="23">
        <v>3.0282</v>
      </c>
      <c r="EI12" s="23">
        <f>EC12*EB12/AVERAGE(EB12,EB2:EB11)</f>
        <v>4.2138522162284877</v>
      </c>
    </row>
    <row r="13" spans="1:139" x14ac:dyDescent="0.35">
      <c r="A13" s="21">
        <v>38044</v>
      </c>
      <c r="B13" s="23">
        <v>1285.44</v>
      </c>
      <c r="C13" s="23">
        <v>1.47</v>
      </c>
      <c r="D13" s="23" t="s">
        <v>9</v>
      </c>
      <c r="E13" s="23">
        <v>29.369299999999999</v>
      </c>
      <c r="F13" s="23">
        <v>43.087800000000001</v>
      </c>
      <c r="G13" s="23">
        <v>16.348400000000002</v>
      </c>
      <c r="H13" s="23">
        <v>-0.62080000000000002</v>
      </c>
      <c r="I13" s="23">
        <f>C13*B13/AVERAGE(B13,B2:B12)</f>
        <v>1.5774146167379368</v>
      </c>
      <c r="N13" s="24">
        <v>38044</v>
      </c>
      <c r="O13" s="23">
        <v>1494.72</v>
      </c>
      <c r="P13" s="23">
        <v>0.97</v>
      </c>
      <c r="Q13" s="23">
        <v>20.420300000000001</v>
      </c>
      <c r="R13" s="23">
        <v>73.458600000000004</v>
      </c>
      <c r="S13" s="23">
        <v>26.269100000000002</v>
      </c>
      <c r="T13" s="23">
        <v>6.7110000000000003</v>
      </c>
      <c r="U13" s="23">
        <v>3.8647</v>
      </c>
      <c r="V13" s="23">
        <f>P13*O13/AVERAGE(O13,O2:O12)</f>
        <v>1.1230364288061059</v>
      </c>
      <c r="AA13" s="24">
        <v>38044</v>
      </c>
      <c r="AB13" s="23">
        <v>1274.33</v>
      </c>
      <c r="AC13" s="23">
        <v>1.77</v>
      </c>
      <c r="AD13" s="23">
        <v>21.344100000000001</v>
      </c>
      <c r="AE13" s="23">
        <v>59.485500000000002</v>
      </c>
      <c r="AF13" s="23">
        <v>32.661999999999999</v>
      </c>
      <c r="AG13" s="23">
        <v>10.699</v>
      </c>
      <c r="AH13" s="23">
        <v>6.2702</v>
      </c>
      <c r="AI13" s="23">
        <f>AC13*AB13/AVERAGE(AB13,AB2:AB12)</f>
        <v>1.976820831327915</v>
      </c>
      <c r="AN13" s="24">
        <v>38044</v>
      </c>
      <c r="AO13" s="23">
        <v>1297.3399999999999</v>
      </c>
      <c r="AP13" s="23">
        <v>2.13</v>
      </c>
      <c r="AQ13" s="23">
        <v>14.6663</v>
      </c>
      <c r="AR13" s="23">
        <v>84.0518</v>
      </c>
      <c r="AS13" s="23">
        <v>24.202100000000002</v>
      </c>
      <c r="AT13" s="23">
        <v>9.4484999999999992</v>
      </c>
      <c r="AU13" s="23">
        <v>6.6894</v>
      </c>
      <c r="AV13" s="23">
        <f>AP13*AO13/AVERAGE(AO13,AO2:AO12)</f>
        <v>2.4914935657724793</v>
      </c>
      <c r="BA13" s="24">
        <v>38044</v>
      </c>
      <c r="BB13" s="23">
        <v>1436.09</v>
      </c>
      <c r="BC13" s="23">
        <v>2</v>
      </c>
      <c r="BD13" s="23">
        <v>14.7148</v>
      </c>
      <c r="BE13" s="23">
        <v>95.897999999999996</v>
      </c>
      <c r="BF13" s="23" t="s">
        <v>9</v>
      </c>
      <c r="BG13" s="23">
        <v>25.166699999999999</v>
      </c>
      <c r="BH13" s="23">
        <v>16.942799999999998</v>
      </c>
      <c r="BI13" s="23">
        <f>BC13*BB13/AVERAGE(BB13,BB2:BB12)</f>
        <v>2.3055027853737111</v>
      </c>
      <c r="BN13" s="24">
        <v>38044</v>
      </c>
      <c r="BO13" s="23">
        <v>1334.89</v>
      </c>
      <c r="BP13" s="23">
        <v>5.24</v>
      </c>
      <c r="BQ13" s="23">
        <v>26.133199999999999</v>
      </c>
      <c r="BR13" s="23">
        <v>99.761899999999997</v>
      </c>
      <c r="BS13" s="23" t="s">
        <v>9</v>
      </c>
      <c r="BT13" s="23">
        <v>20.241299999999999</v>
      </c>
      <c r="BU13" s="23">
        <v>26.0578</v>
      </c>
      <c r="BV13" s="23">
        <f>BP13*BO13/AVERAGE(BO13,BO2:BO12)</f>
        <v>5.9472796709003894</v>
      </c>
      <c r="CA13" s="24">
        <v>38044</v>
      </c>
      <c r="CB13" s="23">
        <v>1172.8599999999999</v>
      </c>
      <c r="CC13" s="23">
        <v>1.3</v>
      </c>
      <c r="CD13" s="23">
        <v>22.660900000000002</v>
      </c>
      <c r="CE13" s="23">
        <v>50.635300000000001</v>
      </c>
      <c r="CF13" s="23">
        <v>39.367899999999999</v>
      </c>
      <c r="CG13" s="23">
        <v>13.814</v>
      </c>
      <c r="CH13" s="23">
        <v>7.6445999999999996</v>
      </c>
      <c r="CI13" s="23">
        <f>CC13*CB13/AVERAGE(CB13,CB2:CB12)</f>
        <v>1.414442193115572</v>
      </c>
      <c r="CN13" s="24">
        <v>38044</v>
      </c>
      <c r="CO13" s="23">
        <v>1396.58</v>
      </c>
      <c r="CP13" s="23">
        <v>1.7</v>
      </c>
      <c r="CQ13" s="23">
        <v>22.226299999999998</v>
      </c>
      <c r="CR13" s="23">
        <v>62.105499999999999</v>
      </c>
      <c r="CS13" s="23">
        <v>39.963700000000003</v>
      </c>
      <c r="CT13" s="23">
        <v>12.1378</v>
      </c>
      <c r="CU13" s="23">
        <v>5.7653999999999996</v>
      </c>
      <c r="CV13" s="23">
        <f>CP13*CO13/AVERAGE(CO13,CO2:CO12)</f>
        <v>1.9292051793557083</v>
      </c>
      <c r="DA13" s="24">
        <v>38044</v>
      </c>
      <c r="DB13" s="23">
        <v>1374.49</v>
      </c>
      <c r="DC13" s="23">
        <v>2.08</v>
      </c>
      <c r="DD13" s="23">
        <v>33.647300000000001</v>
      </c>
      <c r="DE13" s="23">
        <v>40.651499999999999</v>
      </c>
      <c r="DF13" s="23">
        <v>22.340900000000001</v>
      </c>
      <c r="DG13" s="23">
        <v>7.7141000000000002</v>
      </c>
      <c r="DH13" s="23">
        <v>1.9930000000000001</v>
      </c>
      <c r="DI13" s="23">
        <f>DC13*DB13/AVERAGE(DB13,DB2:DB12)</f>
        <v>2.38577118835601</v>
      </c>
      <c r="DN13" s="24">
        <v>38044</v>
      </c>
      <c r="DO13" s="23">
        <v>1449.71</v>
      </c>
      <c r="DP13" s="23">
        <v>0.41</v>
      </c>
      <c r="DQ13" s="23">
        <v>42.7181</v>
      </c>
      <c r="DR13" s="23">
        <v>37.844000000000001</v>
      </c>
      <c r="DS13" s="23">
        <v>39.089599999999997</v>
      </c>
      <c r="DT13" s="23">
        <v>11.484999999999999</v>
      </c>
      <c r="DU13" s="23">
        <v>5.8369</v>
      </c>
      <c r="DV13" s="23">
        <f>DP13*DO13/AVERAGE(DO13,DO2:DO12)</f>
        <v>0.46166538292752074</v>
      </c>
      <c r="EA13" s="24">
        <v>38044</v>
      </c>
      <c r="EB13" s="23">
        <v>1308.98</v>
      </c>
      <c r="EC13" s="23">
        <v>3.71</v>
      </c>
      <c r="ED13" s="23">
        <v>14.8781</v>
      </c>
      <c r="EE13" s="23">
        <v>90.225700000000003</v>
      </c>
      <c r="EF13" s="23">
        <v>52.444400000000002</v>
      </c>
      <c r="EG13" s="23">
        <v>16.447800000000001</v>
      </c>
      <c r="EH13" s="23">
        <v>7.2702</v>
      </c>
      <c r="EI13" s="23">
        <f>EC13*EB13/AVERAGE(EB13,EB2:EB12)</f>
        <v>4.1636567950101098</v>
      </c>
    </row>
    <row r="14" spans="1:139" x14ac:dyDescent="0.35">
      <c r="A14" s="21">
        <v>38077</v>
      </c>
      <c r="B14" s="23">
        <v>1265.4000000000001</v>
      </c>
      <c r="C14" s="23">
        <v>1.49</v>
      </c>
      <c r="D14" s="23">
        <v>26.113199999999999</v>
      </c>
      <c r="E14" s="23">
        <v>38.323799999999999</v>
      </c>
      <c r="F14" s="23">
        <v>52.028700000000001</v>
      </c>
      <c r="G14" s="23">
        <v>13.6775</v>
      </c>
      <c r="H14" s="23">
        <v>8.7844999999999995</v>
      </c>
      <c r="I14" s="23">
        <f t="shared" ref="I14:I77" si="0">C14*B14/AVERAGE(B14,B3:B13)</f>
        <v>1.5454169282165862</v>
      </c>
      <c r="N14" s="24">
        <v>38077</v>
      </c>
      <c r="O14" s="23">
        <v>1517.55</v>
      </c>
      <c r="P14" s="23">
        <v>0.96</v>
      </c>
      <c r="Q14" s="23">
        <v>19.450700000000001</v>
      </c>
      <c r="R14" s="23">
        <v>83.0672</v>
      </c>
      <c r="S14" s="23">
        <v>25.686699999999998</v>
      </c>
      <c r="T14" s="23">
        <v>6.8189000000000002</v>
      </c>
      <c r="U14" s="23">
        <v>4.2998000000000003</v>
      </c>
      <c r="V14" s="23">
        <f t="shared" ref="V14:V77" si="1">P14*O14/AVERAGE(O14,O3:O13)</f>
        <v>1.0919562572298744</v>
      </c>
      <c r="AA14" s="24">
        <v>38077</v>
      </c>
      <c r="AB14" s="23">
        <v>1261.3499999999999</v>
      </c>
      <c r="AC14" s="23">
        <v>1.81</v>
      </c>
      <c r="AD14" s="23">
        <v>20.542100000000001</v>
      </c>
      <c r="AE14" s="23">
        <v>60.678400000000003</v>
      </c>
      <c r="AF14" s="23">
        <v>32.702399999999997</v>
      </c>
      <c r="AG14" s="23">
        <v>10.2849</v>
      </c>
      <c r="AH14" s="23">
        <v>6.4191000000000003</v>
      </c>
      <c r="AI14" s="23">
        <f t="shared" ref="AI14:AI77" si="2">AC14*AB14/AVERAGE(AB14,AB3:AB13)</f>
        <v>1.9634270307924508</v>
      </c>
      <c r="AN14" s="24">
        <v>38077</v>
      </c>
      <c r="AO14" s="23">
        <v>1290.79</v>
      </c>
      <c r="AP14" s="23">
        <v>2.11</v>
      </c>
      <c r="AQ14" s="23">
        <v>15.3329</v>
      </c>
      <c r="AR14" s="23">
        <v>84.100300000000004</v>
      </c>
      <c r="AS14" s="23">
        <v>25.3734</v>
      </c>
      <c r="AT14" s="23">
        <v>10.7445</v>
      </c>
      <c r="AU14" s="23">
        <v>6.9023000000000003</v>
      </c>
      <c r="AV14" s="23">
        <f t="shared" ref="AV14:AV77" si="3">AP14*AO14/AVERAGE(AO14,AO3:AO13)</f>
        <v>2.4031331286286552</v>
      </c>
      <c r="BA14" s="24">
        <v>38077</v>
      </c>
      <c r="BB14" s="23">
        <v>1416.44</v>
      </c>
      <c r="BC14" s="23">
        <v>2.06</v>
      </c>
      <c r="BD14" s="23">
        <v>14.780099999999999</v>
      </c>
      <c r="BE14" s="23">
        <v>95.074200000000005</v>
      </c>
      <c r="BF14" s="23" t="s">
        <v>9</v>
      </c>
      <c r="BG14" s="23">
        <v>22.7608</v>
      </c>
      <c r="BH14" s="23">
        <v>14.685600000000001</v>
      </c>
      <c r="BI14" s="23">
        <f t="shared" ref="BI14:BI77" si="4">BC14*BB14/AVERAGE(BB14,BB3:BB13)</f>
        <v>2.2786989423374786</v>
      </c>
      <c r="BN14" s="24">
        <v>38077</v>
      </c>
      <c r="BO14" s="23">
        <v>1401.85</v>
      </c>
      <c r="BP14" s="23">
        <v>4.8600000000000003</v>
      </c>
      <c r="BQ14" s="23">
        <v>29.8063</v>
      </c>
      <c r="BR14" s="23">
        <v>107.60850000000001</v>
      </c>
      <c r="BS14" s="23" t="s">
        <v>9</v>
      </c>
      <c r="BT14" s="23">
        <v>19.621600000000001</v>
      </c>
      <c r="BU14" s="23">
        <v>26.974499999999999</v>
      </c>
      <c r="BV14" s="23">
        <f t="shared" ref="BV14:BV77" si="5">BP14*BO14/AVERAGE(BO14,BO3:BO13)</f>
        <v>5.6323127468480267</v>
      </c>
      <c r="CA14" s="24">
        <v>38077</v>
      </c>
      <c r="CB14" s="23">
        <v>1126.1300000000001</v>
      </c>
      <c r="CC14" s="23">
        <v>1.35</v>
      </c>
      <c r="CD14" s="23">
        <v>21.676600000000001</v>
      </c>
      <c r="CE14" s="23">
        <v>50.656599999999997</v>
      </c>
      <c r="CF14" s="23">
        <v>39.975999999999999</v>
      </c>
      <c r="CG14" s="23">
        <v>15.157500000000001</v>
      </c>
      <c r="CH14" s="23">
        <v>7.9490999999999996</v>
      </c>
      <c r="CI14" s="23">
        <f t="shared" ref="CI14:CI77" si="6">CC14*CB14/AVERAGE(CB14,CB3:CB13)</f>
        <v>1.3967022669330944</v>
      </c>
      <c r="CN14" s="24">
        <v>38077</v>
      </c>
      <c r="CO14" s="23">
        <v>1365.59</v>
      </c>
      <c r="CP14" s="23">
        <v>1.75</v>
      </c>
      <c r="CQ14" s="23">
        <v>21.3931</v>
      </c>
      <c r="CR14" s="23">
        <v>62.105499999999999</v>
      </c>
      <c r="CS14" s="23">
        <v>30.969799999999999</v>
      </c>
      <c r="CT14" s="23">
        <v>10.464700000000001</v>
      </c>
      <c r="CU14" s="23">
        <v>5.6120999999999999</v>
      </c>
      <c r="CV14" s="23">
        <f t="shared" ref="CV14:CV77" si="7">CP14*CO14/AVERAGE(CO14,CO3:CO13)</f>
        <v>1.8949671092843996</v>
      </c>
      <c r="DA14" s="24">
        <v>38077</v>
      </c>
      <c r="DB14" s="23">
        <v>1350.22</v>
      </c>
      <c r="DC14" s="23">
        <v>2.16</v>
      </c>
      <c r="DD14" s="23">
        <v>32.953200000000002</v>
      </c>
      <c r="DE14" s="23">
        <v>40.761899999999997</v>
      </c>
      <c r="DF14" s="23">
        <v>22.3552</v>
      </c>
      <c r="DG14" s="23">
        <v>7.7190000000000003</v>
      </c>
      <c r="DH14" s="23">
        <v>1.9943</v>
      </c>
      <c r="DI14" s="23">
        <f t="shared" ref="DI14:DI77" si="8">DC14*DB14/AVERAGE(DB14,DB3:DB13)</f>
        <v>2.3759197891130928</v>
      </c>
      <c r="DN14" s="24">
        <v>38077</v>
      </c>
      <c r="DO14" s="23">
        <v>1409.45</v>
      </c>
      <c r="DP14" s="23">
        <v>0.42</v>
      </c>
      <c r="DQ14" s="23">
        <v>32.704900000000002</v>
      </c>
      <c r="DR14" s="23">
        <v>42.935899999999997</v>
      </c>
      <c r="DS14" s="23">
        <v>41.265700000000002</v>
      </c>
      <c r="DT14" s="23">
        <v>13.144600000000001</v>
      </c>
      <c r="DU14" s="23">
        <v>8.1880000000000006</v>
      </c>
      <c r="DV14" s="23">
        <f t="shared" ref="DV14:DV77" si="9">DP14*DO14/AVERAGE(DO14,DO3:DO13)</f>
        <v>0.44792097412780418</v>
      </c>
      <c r="EA14" s="24">
        <v>38077</v>
      </c>
      <c r="EB14" s="23">
        <v>1323.38</v>
      </c>
      <c r="EC14" s="23">
        <v>3.7</v>
      </c>
      <c r="ED14" s="23">
        <v>14.815899999999999</v>
      </c>
      <c r="EE14" s="23">
        <v>90.269099999999995</v>
      </c>
      <c r="EF14" s="23">
        <v>57.765700000000002</v>
      </c>
      <c r="EG14" s="23">
        <v>17.0046</v>
      </c>
      <c r="EH14" s="23">
        <v>6.4604999999999997</v>
      </c>
      <c r="EI14" s="23">
        <f t="shared" ref="EI14:EI77" si="10">EC14*EB14/AVERAGE(EB14,EB3:EB13)</f>
        <v>4.1033090124918994</v>
      </c>
    </row>
    <row r="15" spans="1:139" x14ac:dyDescent="0.35">
      <c r="A15" s="21">
        <v>38107</v>
      </c>
      <c r="B15" s="23">
        <v>1268.0999999999999</v>
      </c>
      <c r="C15" s="23">
        <v>1.49</v>
      </c>
      <c r="D15" s="23">
        <v>26.090499999999999</v>
      </c>
      <c r="E15" s="23">
        <v>38.336399999999998</v>
      </c>
      <c r="F15" s="23">
        <v>52.590600000000002</v>
      </c>
      <c r="G15" s="23">
        <v>13.825200000000001</v>
      </c>
      <c r="H15" s="23">
        <v>8.8794000000000004</v>
      </c>
      <c r="I15" s="23">
        <f t="shared" si="0"/>
        <v>1.5340656247695377</v>
      </c>
      <c r="N15" s="24">
        <v>38107</v>
      </c>
      <c r="O15" s="23">
        <v>1484.36</v>
      </c>
      <c r="P15" s="23">
        <v>1</v>
      </c>
      <c r="Q15" s="23">
        <v>18.986999999999998</v>
      </c>
      <c r="R15" s="23">
        <v>83.0672</v>
      </c>
      <c r="S15" s="23">
        <v>26.844200000000001</v>
      </c>
      <c r="T15" s="23">
        <v>6.8059000000000003</v>
      </c>
      <c r="U15" s="23">
        <v>4.0590999999999999</v>
      </c>
      <c r="V15" s="23">
        <f t="shared" si="1"/>
        <v>1.0868294766386504</v>
      </c>
      <c r="AA15" s="24">
        <v>38107</v>
      </c>
      <c r="AB15" s="23">
        <v>1280.9100000000001</v>
      </c>
      <c r="AC15" s="23">
        <v>1.8</v>
      </c>
      <c r="AD15" s="23">
        <v>20.9499</v>
      </c>
      <c r="AE15" s="23">
        <v>60.680999999999997</v>
      </c>
      <c r="AF15" s="23">
        <v>32.65</v>
      </c>
      <c r="AG15" s="23">
        <v>10.616</v>
      </c>
      <c r="AH15" s="23">
        <v>6.4488000000000003</v>
      </c>
      <c r="AI15" s="23">
        <f t="shared" si="2"/>
        <v>1.9501637726566274</v>
      </c>
      <c r="AN15" s="24">
        <v>38107</v>
      </c>
      <c r="AO15" s="23">
        <v>1304.78</v>
      </c>
      <c r="AP15" s="23">
        <v>2.09</v>
      </c>
      <c r="AQ15" s="23">
        <v>14.5373</v>
      </c>
      <c r="AR15" s="23">
        <v>87.753</v>
      </c>
      <c r="AS15" s="23">
        <v>23.9909</v>
      </c>
      <c r="AT15" s="23">
        <v>10.1591</v>
      </c>
      <c r="AU15" s="23">
        <v>7.6807999999999996</v>
      </c>
      <c r="AV15" s="23">
        <f t="shared" si="3"/>
        <v>2.353723066122996</v>
      </c>
      <c r="BA15" s="24">
        <v>38107</v>
      </c>
      <c r="BB15" s="23">
        <v>1349.33</v>
      </c>
      <c r="BC15" s="23">
        <v>2.27</v>
      </c>
      <c r="BD15" s="23">
        <v>14.079800000000001</v>
      </c>
      <c r="BE15" s="23">
        <v>95.074200000000005</v>
      </c>
      <c r="BF15" s="23" t="s">
        <v>9</v>
      </c>
      <c r="BG15" s="23">
        <v>22.7608</v>
      </c>
      <c r="BH15" s="23">
        <v>14.685600000000001</v>
      </c>
      <c r="BI15" s="23">
        <f t="shared" si="4"/>
        <v>2.3569249217206516</v>
      </c>
      <c r="BN15" s="24">
        <v>38107</v>
      </c>
      <c r="BO15" s="23">
        <v>1195.32</v>
      </c>
      <c r="BP15" s="23">
        <v>5.73</v>
      </c>
      <c r="BQ15" s="23">
        <v>25.414999999999999</v>
      </c>
      <c r="BR15" s="23">
        <v>107.60850000000001</v>
      </c>
      <c r="BS15" s="23" t="s">
        <v>9</v>
      </c>
      <c r="BT15" s="23">
        <v>19.621600000000001</v>
      </c>
      <c r="BU15" s="23">
        <v>26.974499999999999</v>
      </c>
      <c r="BV15" s="23">
        <f t="shared" si="5"/>
        <v>5.6008899253057525</v>
      </c>
      <c r="CA15" s="24">
        <v>38107</v>
      </c>
      <c r="CB15" s="23">
        <v>1162.6199999999999</v>
      </c>
      <c r="CC15" s="23">
        <v>1.31</v>
      </c>
      <c r="CD15" s="23">
        <v>22.378900000000002</v>
      </c>
      <c r="CE15" s="23">
        <v>50.686700000000002</v>
      </c>
      <c r="CF15" s="23">
        <v>39.936</v>
      </c>
      <c r="CG15" s="23">
        <v>15.1424</v>
      </c>
      <c r="CH15" s="23">
        <v>7.9410999999999996</v>
      </c>
      <c r="CI15" s="23">
        <f t="shared" si="6"/>
        <v>1.3852883606706483</v>
      </c>
      <c r="CN15" s="24">
        <v>38107</v>
      </c>
      <c r="CO15" s="23">
        <v>1358.53</v>
      </c>
      <c r="CP15" s="23">
        <v>1.76</v>
      </c>
      <c r="CQ15" s="23">
        <v>20.531199999999998</v>
      </c>
      <c r="CR15" s="23">
        <v>65.241600000000005</v>
      </c>
      <c r="CS15" s="23">
        <v>33.440899999999999</v>
      </c>
      <c r="CT15" s="23">
        <v>11.0181</v>
      </c>
      <c r="CU15" s="23">
        <v>6.3070000000000004</v>
      </c>
      <c r="CV15" s="23">
        <f t="shared" si="7"/>
        <v>1.8650439770231346</v>
      </c>
      <c r="DA15" s="24">
        <v>38107</v>
      </c>
      <c r="DB15" s="23">
        <v>1298.32</v>
      </c>
      <c r="DC15" s="23">
        <v>2.25</v>
      </c>
      <c r="DD15" s="23">
        <v>31.352599999999999</v>
      </c>
      <c r="DE15" s="23">
        <v>42.983800000000002</v>
      </c>
      <c r="DF15" s="23">
        <v>22.014800000000001</v>
      </c>
      <c r="DG15" s="23">
        <v>7.8662999999999998</v>
      </c>
      <c r="DH15" s="23">
        <v>3.0352999999999999</v>
      </c>
      <c r="DI15" s="23">
        <f t="shared" si="8"/>
        <v>2.3441334207112385</v>
      </c>
      <c r="DN15" s="24">
        <v>38107</v>
      </c>
      <c r="DO15" s="23">
        <v>1340.53</v>
      </c>
      <c r="DP15" s="23">
        <v>0.44</v>
      </c>
      <c r="DQ15" s="23">
        <v>31.121500000000001</v>
      </c>
      <c r="DR15" s="23">
        <v>42.935899999999997</v>
      </c>
      <c r="DS15" s="23">
        <v>41.348500000000001</v>
      </c>
      <c r="DT15" s="23">
        <v>13.1456</v>
      </c>
      <c r="DU15" s="23">
        <v>8.1920000000000002</v>
      </c>
      <c r="DV15" s="23">
        <f t="shared" si="9"/>
        <v>0.43929789282196519</v>
      </c>
      <c r="EA15" s="24">
        <v>38107</v>
      </c>
      <c r="EB15" s="23">
        <v>1273.3800000000001</v>
      </c>
      <c r="EC15" s="23">
        <v>3.85</v>
      </c>
      <c r="ED15" s="23">
        <v>13.5985</v>
      </c>
      <c r="EE15" s="23">
        <v>91.933800000000005</v>
      </c>
      <c r="EF15" s="23">
        <v>59.283499999999997</v>
      </c>
      <c r="EG15" s="23">
        <v>17.451499999999999</v>
      </c>
      <c r="EH15" s="23">
        <v>6.6303000000000001</v>
      </c>
      <c r="EI15" s="23">
        <f t="shared" si="10"/>
        <v>4.0456202820992617</v>
      </c>
    </row>
    <row r="16" spans="1:139" x14ac:dyDescent="0.35">
      <c r="A16" s="21">
        <v>38138</v>
      </c>
      <c r="B16" s="23">
        <v>1225.1099999999999</v>
      </c>
      <c r="C16" s="23">
        <v>1.55</v>
      </c>
      <c r="D16" s="23">
        <v>23.220199999999998</v>
      </c>
      <c r="E16" s="23">
        <v>44.720700000000001</v>
      </c>
      <c r="F16" s="23">
        <v>53.245600000000003</v>
      </c>
      <c r="G16" s="23">
        <v>14.0745</v>
      </c>
      <c r="H16" s="23">
        <v>8.0494000000000003</v>
      </c>
      <c r="I16" s="23">
        <f t="shared" si="0"/>
        <v>1.5383524735310341</v>
      </c>
      <c r="N16" s="24">
        <v>38138</v>
      </c>
      <c r="O16" s="23">
        <v>1500.5</v>
      </c>
      <c r="P16" s="23">
        <v>1.02</v>
      </c>
      <c r="Q16" s="23">
        <v>18.0563</v>
      </c>
      <c r="R16" s="23">
        <v>88.369200000000006</v>
      </c>
      <c r="S16" s="23">
        <v>26.375900000000001</v>
      </c>
      <c r="T16" s="23">
        <v>7.0068999999999999</v>
      </c>
      <c r="U16" s="23">
        <v>4.2914000000000003</v>
      </c>
      <c r="V16" s="23">
        <f t="shared" si="1"/>
        <v>1.0985815912520795</v>
      </c>
      <c r="AA16" s="24">
        <v>38138</v>
      </c>
      <c r="AB16" s="23">
        <v>1268.05</v>
      </c>
      <c r="AC16" s="23">
        <v>1.84</v>
      </c>
      <c r="AD16" s="23">
        <v>20.0322</v>
      </c>
      <c r="AE16" s="23">
        <v>62.1843</v>
      </c>
      <c r="AF16" s="23">
        <v>30.8385</v>
      </c>
      <c r="AG16" s="23">
        <v>11.0572</v>
      </c>
      <c r="AH16" s="23">
        <v>6.8254000000000001</v>
      </c>
      <c r="AI16" s="23">
        <f t="shared" si="2"/>
        <v>1.952311203432342</v>
      </c>
      <c r="AN16" s="24">
        <v>38138</v>
      </c>
      <c r="AO16" s="23">
        <v>1299.95</v>
      </c>
      <c r="AP16" s="23">
        <v>2.13</v>
      </c>
      <c r="AQ16" s="23">
        <v>14.662100000000001</v>
      </c>
      <c r="AR16" s="23">
        <v>88.624899999999997</v>
      </c>
      <c r="AS16" s="23">
        <v>25.313199999999998</v>
      </c>
      <c r="AT16" s="23">
        <v>10.689399999999999</v>
      </c>
      <c r="AU16" s="23">
        <v>6.9676999999999998</v>
      </c>
      <c r="AV16" s="23">
        <f t="shared" si="3"/>
        <v>2.3537807303886562</v>
      </c>
      <c r="BA16" s="24">
        <v>38138</v>
      </c>
      <c r="BB16" s="23">
        <v>1371.78</v>
      </c>
      <c r="BC16" s="23">
        <v>2.2599999999999998</v>
      </c>
      <c r="BD16" s="23">
        <v>13.3649</v>
      </c>
      <c r="BE16" s="23">
        <v>102.99039999999999</v>
      </c>
      <c r="BF16" s="23" t="s">
        <v>9</v>
      </c>
      <c r="BG16" s="23">
        <v>23.781700000000001</v>
      </c>
      <c r="BH16" s="23">
        <v>15.4762</v>
      </c>
      <c r="BI16" s="23">
        <f t="shared" si="4"/>
        <v>2.3563504528048052</v>
      </c>
      <c r="BN16" s="24">
        <v>38138</v>
      </c>
      <c r="BO16" s="23">
        <v>1283.78</v>
      </c>
      <c r="BP16" s="23">
        <v>5.35</v>
      </c>
      <c r="BQ16" s="23">
        <v>28.1309</v>
      </c>
      <c r="BR16" s="23">
        <v>104.8492</v>
      </c>
      <c r="BS16" s="23" t="s">
        <v>9</v>
      </c>
      <c r="BT16" s="23">
        <v>19.285900000000002</v>
      </c>
      <c r="BU16" s="23">
        <v>25.770700000000001</v>
      </c>
      <c r="BV16" s="23">
        <f t="shared" si="5"/>
        <v>5.5413771773887737</v>
      </c>
      <c r="CA16" s="24">
        <v>38138</v>
      </c>
      <c r="CB16" s="23">
        <v>1159.46</v>
      </c>
      <c r="CC16" s="23">
        <v>1.33</v>
      </c>
      <c r="CD16" s="23">
        <v>22.318100000000001</v>
      </c>
      <c r="CE16" s="23">
        <v>50.686700000000002</v>
      </c>
      <c r="CF16" s="23">
        <v>39.936</v>
      </c>
      <c r="CG16" s="23">
        <v>15.1424</v>
      </c>
      <c r="CH16" s="23">
        <v>7.9410999999999996</v>
      </c>
      <c r="CI16" s="23">
        <f t="shared" si="6"/>
        <v>1.3910340493601463</v>
      </c>
      <c r="CN16" s="24">
        <v>38138</v>
      </c>
      <c r="CO16" s="23">
        <v>1393.95</v>
      </c>
      <c r="CP16" s="23">
        <v>1.74</v>
      </c>
      <c r="CQ16" s="23">
        <v>20.817</v>
      </c>
      <c r="CR16" s="23">
        <v>65.017300000000006</v>
      </c>
      <c r="CS16" s="23">
        <v>30.538699999999999</v>
      </c>
      <c r="CT16" s="23">
        <v>10.8256</v>
      </c>
      <c r="CU16" s="23">
        <v>6.2678000000000003</v>
      </c>
      <c r="CV16" s="23">
        <f t="shared" si="7"/>
        <v>1.8600954407151085</v>
      </c>
      <c r="DA16" s="24">
        <v>38138</v>
      </c>
      <c r="DB16" s="23">
        <v>1321.88</v>
      </c>
      <c r="DC16" s="23">
        <v>2.23</v>
      </c>
      <c r="DD16" s="23">
        <v>31.9633</v>
      </c>
      <c r="DE16" s="23">
        <v>42.983800000000002</v>
      </c>
      <c r="DF16" s="23">
        <v>22.014800000000001</v>
      </c>
      <c r="DG16" s="23">
        <v>7.8662999999999998</v>
      </c>
      <c r="DH16" s="23">
        <v>3.0352999999999999</v>
      </c>
      <c r="DI16" s="23">
        <f t="shared" si="8"/>
        <v>2.3299928532895624</v>
      </c>
      <c r="DN16" s="24">
        <v>38138</v>
      </c>
      <c r="DO16" s="23">
        <v>1402.29</v>
      </c>
      <c r="DP16" s="23">
        <v>0.42</v>
      </c>
      <c r="DQ16" s="23">
        <v>30.131599999999999</v>
      </c>
      <c r="DR16" s="23">
        <v>46.755600000000001</v>
      </c>
      <c r="DS16" s="23">
        <v>40.354799999999997</v>
      </c>
      <c r="DT16" s="23">
        <v>12.8788</v>
      </c>
      <c r="DU16" s="23">
        <v>8.6356000000000002</v>
      </c>
      <c r="DV16" s="23">
        <f t="shared" si="9"/>
        <v>0.43246577161413563</v>
      </c>
      <c r="EA16" s="24">
        <v>38138</v>
      </c>
      <c r="EB16" s="23">
        <v>1288.3499999999999</v>
      </c>
      <c r="EC16" s="23">
        <v>3.85</v>
      </c>
      <c r="ED16" s="23">
        <v>13.7867</v>
      </c>
      <c r="EE16" s="23">
        <v>90.340999999999994</v>
      </c>
      <c r="EF16" s="23">
        <v>57.426600000000001</v>
      </c>
      <c r="EG16" s="23">
        <v>17.038699999999999</v>
      </c>
      <c r="EH16" s="23">
        <v>7.7428999999999997</v>
      </c>
      <c r="EI16" s="23">
        <f t="shared" si="10"/>
        <v>4.0556165757496059</v>
      </c>
    </row>
    <row r="17" spans="1:139" x14ac:dyDescent="0.35">
      <c r="A17" s="21">
        <v>38168</v>
      </c>
      <c r="B17" s="23">
        <v>1238.51</v>
      </c>
      <c r="C17" s="23">
        <v>1.51</v>
      </c>
      <c r="D17" s="23">
        <v>23.440799999999999</v>
      </c>
      <c r="E17" s="23">
        <v>44.7209</v>
      </c>
      <c r="F17" s="23">
        <v>52.579000000000001</v>
      </c>
      <c r="G17" s="23">
        <v>13.997</v>
      </c>
      <c r="H17" s="23">
        <v>8.0387000000000004</v>
      </c>
      <c r="I17" s="23">
        <f t="shared" si="0"/>
        <v>1.5117994560922852</v>
      </c>
      <c r="N17" s="24">
        <v>38168</v>
      </c>
      <c r="O17" s="23">
        <v>1511.95</v>
      </c>
      <c r="P17" s="23">
        <v>1.03</v>
      </c>
      <c r="Q17" s="23">
        <v>18.061599999999999</v>
      </c>
      <c r="R17" s="23">
        <v>88.369200000000006</v>
      </c>
      <c r="S17" s="23">
        <v>26.860700000000001</v>
      </c>
      <c r="T17" s="23">
        <v>7.0644999999999998</v>
      </c>
      <c r="U17" s="23">
        <v>4.1582999999999997</v>
      </c>
      <c r="V17" s="23">
        <f t="shared" si="1"/>
        <v>1.0974116339937601</v>
      </c>
      <c r="AA17" s="24">
        <v>38168</v>
      </c>
      <c r="AB17" s="23">
        <v>1272.1199999999999</v>
      </c>
      <c r="AC17" s="23">
        <v>1.87</v>
      </c>
      <c r="AD17" s="23">
        <v>20.0379</v>
      </c>
      <c r="AE17" s="23">
        <v>62.4895</v>
      </c>
      <c r="AF17" s="23">
        <v>30.932600000000001</v>
      </c>
      <c r="AG17" s="23">
        <v>10.295</v>
      </c>
      <c r="AH17" s="23">
        <v>6.3998999999999997</v>
      </c>
      <c r="AI17" s="23">
        <f t="shared" si="2"/>
        <v>1.9698306972430597</v>
      </c>
      <c r="AN17" s="24">
        <v>38168</v>
      </c>
      <c r="AO17" s="23">
        <v>1369.95</v>
      </c>
      <c r="AP17" s="23">
        <v>2.02</v>
      </c>
      <c r="AQ17" s="23">
        <v>15.451599999999999</v>
      </c>
      <c r="AR17" s="23">
        <v>88.624899999999997</v>
      </c>
      <c r="AS17" s="23">
        <v>25.313199999999998</v>
      </c>
      <c r="AT17" s="23">
        <v>10.689399999999999</v>
      </c>
      <c r="AU17" s="23">
        <v>6.9676999999999998</v>
      </c>
      <c r="AV17" s="23">
        <f t="shared" si="3"/>
        <v>2.3040968165629478</v>
      </c>
      <c r="BA17" s="24">
        <v>38168</v>
      </c>
      <c r="BB17" s="23">
        <v>1374.87</v>
      </c>
      <c r="BC17" s="23">
        <v>2.29</v>
      </c>
      <c r="BD17" s="23">
        <v>13.3924</v>
      </c>
      <c r="BE17" s="23">
        <v>102.99039999999999</v>
      </c>
      <c r="BF17" s="23" t="s">
        <v>9</v>
      </c>
      <c r="BG17" s="23">
        <v>23.7803</v>
      </c>
      <c r="BH17" s="23">
        <v>15.4732</v>
      </c>
      <c r="BI17" s="23">
        <f t="shared" si="4"/>
        <v>2.3635550578667495</v>
      </c>
      <c r="BN17" s="24">
        <v>38168</v>
      </c>
      <c r="BO17" s="23">
        <v>1302.17</v>
      </c>
      <c r="BP17" s="23">
        <v>5.27</v>
      </c>
      <c r="BQ17" s="23">
        <v>28.533899999999999</v>
      </c>
      <c r="BR17" s="23">
        <v>104.8492</v>
      </c>
      <c r="BS17" s="23" t="s">
        <v>9</v>
      </c>
      <c r="BT17" s="23">
        <v>19.285900000000002</v>
      </c>
      <c r="BU17" s="23">
        <v>25.770700000000001</v>
      </c>
      <c r="BV17" s="23">
        <f t="shared" si="5"/>
        <v>5.4624724834084555</v>
      </c>
      <c r="CA17" s="24">
        <v>38168</v>
      </c>
      <c r="CB17" s="23">
        <v>1153.1500000000001</v>
      </c>
      <c r="CC17" s="23">
        <v>1.33</v>
      </c>
      <c r="CD17" s="23">
        <v>22.180399999999999</v>
      </c>
      <c r="CE17" s="23">
        <v>50.686700000000002</v>
      </c>
      <c r="CF17" s="23">
        <v>39.173699999999997</v>
      </c>
      <c r="CG17" s="23">
        <v>14.838900000000001</v>
      </c>
      <c r="CH17" s="23">
        <v>7.8433000000000002</v>
      </c>
      <c r="CI17" s="23">
        <f t="shared" si="6"/>
        <v>1.3778593487383162</v>
      </c>
      <c r="CN17" s="24">
        <v>38168</v>
      </c>
      <c r="CO17" s="23">
        <v>1481.28</v>
      </c>
      <c r="CP17" s="23">
        <v>1.66</v>
      </c>
      <c r="CQ17" s="23">
        <v>22.274000000000001</v>
      </c>
      <c r="CR17" s="23">
        <v>65.389200000000002</v>
      </c>
      <c r="CS17" s="23">
        <v>30.4833</v>
      </c>
      <c r="CT17" s="23">
        <v>10.696999999999999</v>
      </c>
      <c r="CU17" s="23">
        <v>6.0035999999999996</v>
      </c>
      <c r="CV17" s="23">
        <f t="shared" si="7"/>
        <v>1.8466577339136905</v>
      </c>
      <c r="DA17" s="24">
        <v>38168</v>
      </c>
      <c r="DB17" s="23">
        <v>1384.02</v>
      </c>
      <c r="DC17" s="23">
        <v>2.14</v>
      </c>
      <c r="DD17" s="23">
        <v>33.465800000000002</v>
      </c>
      <c r="DE17" s="23">
        <v>42.983800000000002</v>
      </c>
      <c r="DF17" s="23">
        <v>22.012599999999999</v>
      </c>
      <c r="DG17" s="23">
        <v>7.8654999999999999</v>
      </c>
      <c r="DH17" s="23">
        <v>3.0350000000000001</v>
      </c>
      <c r="DI17" s="23">
        <f t="shared" si="8"/>
        <v>2.2971271460250349</v>
      </c>
      <c r="DN17" s="24">
        <v>38168</v>
      </c>
      <c r="DO17" s="23">
        <v>1429.61</v>
      </c>
      <c r="DP17" s="23">
        <v>0.42</v>
      </c>
      <c r="DQ17" s="23">
        <v>30.720400000000001</v>
      </c>
      <c r="DR17" s="23">
        <v>46.822600000000001</v>
      </c>
      <c r="DS17" s="23">
        <v>40.371200000000002</v>
      </c>
      <c r="DT17" s="23">
        <v>12.9163</v>
      </c>
      <c r="DU17" s="23">
        <v>8.6575000000000006</v>
      </c>
      <c r="DV17" s="23">
        <f t="shared" si="9"/>
        <v>0.43394831334806877</v>
      </c>
      <c r="EA17" s="24">
        <v>38168</v>
      </c>
      <c r="EB17" s="23">
        <v>1304.6500000000001</v>
      </c>
      <c r="EC17" s="23">
        <v>3.86</v>
      </c>
      <c r="ED17" s="23">
        <v>13.9095</v>
      </c>
      <c r="EE17" s="23">
        <v>90.340999999999994</v>
      </c>
      <c r="EF17" s="23">
        <v>57.426600000000001</v>
      </c>
      <c r="EG17" s="23">
        <v>17.038699999999999</v>
      </c>
      <c r="EH17" s="23">
        <v>7.7428999999999997</v>
      </c>
      <c r="EI17" s="23">
        <f t="shared" si="10"/>
        <v>4.08103177567064</v>
      </c>
    </row>
    <row r="18" spans="1:139" x14ac:dyDescent="0.35">
      <c r="A18" s="21">
        <v>38198</v>
      </c>
      <c r="B18" s="23">
        <v>1201.05</v>
      </c>
      <c r="C18" s="23">
        <v>1.54</v>
      </c>
      <c r="D18" s="23">
        <v>22.680499999999999</v>
      </c>
      <c r="E18" s="23">
        <v>44.688099999999999</v>
      </c>
      <c r="F18" s="23">
        <v>52.582500000000003</v>
      </c>
      <c r="G18" s="23">
        <v>13.9979</v>
      </c>
      <c r="H18" s="23">
        <v>8.0393000000000008</v>
      </c>
      <c r="I18" s="23">
        <f t="shared" si="0"/>
        <v>1.4934552927038347</v>
      </c>
      <c r="N18" s="24">
        <v>38198</v>
      </c>
      <c r="O18" s="23">
        <v>1453.3</v>
      </c>
      <c r="P18" s="23">
        <v>1.08</v>
      </c>
      <c r="Q18" s="23">
        <v>17.3629</v>
      </c>
      <c r="R18" s="23">
        <v>88.360100000000003</v>
      </c>
      <c r="S18" s="23">
        <v>26.863099999999999</v>
      </c>
      <c r="T18" s="23">
        <v>7.0651000000000002</v>
      </c>
      <c r="U18" s="23">
        <v>4.1585999999999999</v>
      </c>
      <c r="V18" s="23">
        <f t="shared" si="1"/>
        <v>1.0926186565990978</v>
      </c>
      <c r="AA18" s="24">
        <v>38198</v>
      </c>
      <c r="AB18" s="23">
        <v>1211.1600000000001</v>
      </c>
      <c r="AC18" s="23">
        <v>1.98</v>
      </c>
      <c r="AD18" s="23">
        <v>19.055399999999999</v>
      </c>
      <c r="AE18" s="23">
        <v>62.4895</v>
      </c>
      <c r="AF18" s="23">
        <v>32.174599999999998</v>
      </c>
      <c r="AG18" s="23">
        <v>10.4412</v>
      </c>
      <c r="AH18" s="23">
        <v>6.3606999999999996</v>
      </c>
      <c r="AI18" s="23">
        <f t="shared" si="2"/>
        <v>1.9708575788249572</v>
      </c>
      <c r="AN18" s="24">
        <v>38198</v>
      </c>
      <c r="AO18" s="23">
        <v>1416.85</v>
      </c>
      <c r="AP18" s="23">
        <v>1.96</v>
      </c>
      <c r="AQ18" s="23">
        <v>13.6561</v>
      </c>
      <c r="AR18" s="23">
        <v>99.332999999999998</v>
      </c>
      <c r="AS18" s="23">
        <v>23.680900000000001</v>
      </c>
      <c r="AT18" s="23">
        <v>9.9990000000000006</v>
      </c>
      <c r="AU18" s="23">
        <v>7.7554999999999996</v>
      </c>
      <c r="AV18" s="23">
        <f t="shared" si="3"/>
        <v>2.2533829842912465</v>
      </c>
      <c r="BA18" s="24">
        <v>38198</v>
      </c>
      <c r="BB18" s="23">
        <v>1343.5</v>
      </c>
      <c r="BC18" s="23">
        <v>2.4</v>
      </c>
      <c r="BD18" s="23">
        <v>13.2608</v>
      </c>
      <c r="BE18" s="23">
        <v>100.8652</v>
      </c>
      <c r="BF18" s="23" t="s">
        <v>9</v>
      </c>
      <c r="BG18" s="23">
        <v>23.638500000000001</v>
      </c>
      <c r="BH18" s="23">
        <v>15.1656</v>
      </c>
      <c r="BI18" s="23">
        <f t="shared" si="4"/>
        <v>2.4032690541097028</v>
      </c>
      <c r="BN18" s="24">
        <v>38198</v>
      </c>
      <c r="BO18" s="23">
        <v>1304.27</v>
      </c>
      <c r="BP18" s="23">
        <v>5.29</v>
      </c>
      <c r="BQ18" s="23">
        <v>28.579899999999999</v>
      </c>
      <c r="BR18" s="23">
        <v>104.8492</v>
      </c>
      <c r="BS18" s="23" t="s">
        <v>9</v>
      </c>
      <c r="BT18" s="23">
        <v>19.285900000000002</v>
      </c>
      <c r="BU18" s="23">
        <v>25.770700000000001</v>
      </c>
      <c r="BV18" s="23">
        <f t="shared" si="5"/>
        <v>5.4394710784197784</v>
      </c>
      <c r="CA18" s="24">
        <v>38198</v>
      </c>
      <c r="CB18" s="23">
        <v>1088.75</v>
      </c>
      <c r="CC18" s="23">
        <v>1.41</v>
      </c>
      <c r="CD18" s="23">
        <v>20.752700000000001</v>
      </c>
      <c r="CE18" s="23">
        <v>52.818899999999999</v>
      </c>
      <c r="CF18" s="23">
        <v>36.456299999999999</v>
      </c>
      <c r="CG18" s="23">
        <v>13.8972</v>
      </c>
      <c r="CH18" s="23">
        <v>6.0902000000000003</v>
      </c>
      <c r="CI18" s="23">
        <f t="shared" si="6"/>
        <v>1.3794473269798575</v>
      </c>
      <c r="CN18" s="24">
        <v>38198</v>
      </c>
      <c r="CO18" s="23">
        <v>1450.33</v>
      </c>
      <c r="CP18" s="23">
        <v>1.69</v>
      </c>
      <c r="CQ18" s="23">
        <v>21.239699999999999</v>
      </c>
      <c r="CR18" s="23">
        <v>67.297300000000007</v>
      </c>
      <c r="CS18" s="23">
        <v>30.6508</v>
      </c>
      <c r="CT18" s="23">
        <v>10.5976</v>
      </c>
      <c r="CU18" s="23">
        <v>6.9997999999999996</v>
      </c>
      <c r="CV18" s="23">
        <f t="shared" si="7"/>
        <v>1.8106703668842017</v>
      </c>
      <c r="DA18" s="24">
        <v>38198</v>
      </c>
      <c r="DB18" s="23">
        <v>1351.65</v>
      </c>
      <c r="DC18" s="23">
        <v>2.2000000000000002</v>
      </c>
      <c r="DD18" s="23">
        <v>29.181899999999999</v>
      </c>
      <c r="DE18" s="23">
        <v>49.843200000000003</v>
      </c>
      <c r="DF18" s="23">
        <v>20.517099999999999</v>
      </c>
      <c r="DG18" s="23">
        <v>7.9131999999999998</v>
      </c>
      <c r="DH18" s="23">
        <v>3.5686</v>
      </c>
      <c r="DI18" s="23">
        <f t="shared" si="8"/>
        <v>2.2812483218387283</v>
      </c>
      <c r="DN18" s="24">
        <v>38198</v>
      </c>
      <c r="DO18" s="23">
        <v>1330.05</v>
      </c>
      <c r="DP18" s="23">
        <v>0.45</v>
      </c>
      <c r="DQ18" s="23">
        <v>28.575900000000001</v>
      </c>
      <c r="DR18" s="23">
        <v>46.822600000000001</v>
      </c>
      <c r="DS18" s="23">
        <v>40.350299999999997</v>
      </c>
      <c r="DT18" s="23">
        <v>12.923299999999999</v>
      </c>
      <c r="DU18" s="23">
        <v>8.6660000000000004</v>
      </c>
      <c r="DV18" s="23">
        <f t="shared" si="9"/>
        <v>0.43001708149002321</v>
      </c>
      <c r="EA18" s="24">
        <v>38198</v>
      </c>
      <c r="EB18" s="23">
        <v>1325.17</v>
      </c>
      <c r="EC18" s="23">
        <v>3.81</v>
      </c>
      <c r="ED18" s="23">
        <v>13.862500000000001</v>
      </c>
      <c r="EE18" s="23">
        <v>94.040499999999994</v>
      </c>
      <c r="EF18" s="23">
        <v>56.2485</v>
      </c>
      <c r="EG18" s="23">
        <v>16.6892</v>
      </c>
      <c r="EH18" s="23">
        <v>7.5839999999999996</v>
      </c>
      <c r="EI18" s="23">
        <f t="shared" si="10"/>
        <v>4.0327517891754887</v>
      </c>
    </row>
    <row r="19" spans="1:139" x14ac:dyDescent="0.35">
      <c r="A19" s="21">
        <v>38230</v>
      </c>
      <c r="B19" s="23">
        <v>1199.8599999999999</v>
      </c>
      <c r="C19" s="23">
        <v>1.55</v>
      </c>
      <c r="D19" s="23">
        <v>22.991</v>
      </c>
      <c r="E19" s="23">
        <v>44.539200000000001</v>
      </c>
      <c r="F19" s="23">
        <v>51.951300000000003</v>
      </c>
      <c r="G19" s="23">
        <v>13.994300000000001</v>
      </c>
      <c r="H19" s="23">
        <v>7.9863999999999997</v>
      </c>
      <c r="I19" s="23">
        <f t="shared" si="0"/>
        <v>1.5027608372000942</v>
      </c>
      <c r="N19" s="24">
        <v>38230</v>
      </c>
      <c r="O19" s="23">
        <v>1444.95</v>
      </c>
      <c r="P19" s="23">
        <v>1.1200000000000001</v>
      </c>
      <c r="Q19" s="23">
        <v>16.268599999999999</v>
      </c>
      <c r="R19" s="23">
        <v>94.252099999999999</v>
      </c>
      <c r="S19" s="23">
        <v>26.767099999999999</v>
      </c>
      <c r="T19" s="23">
        <v>7.2458</v>
      </c>
      <c r="U19" s="23">
        <v>4.5185000000000004</v>
      </c>
      <c r="V19" s="23">
        <f t="shared" si="1"/>
        <v>1.1179413435816372</v>
      </c>
      <c r="AA19" s="24">
        <v>38230</v>
      </c>
      <c r="AB19" s="23">
        <v>1237.44</v>
      </c>
      <c r="AC19" s="23">
        <v>1.96</v>
      </c>
      <c r="AD19" s="23">
        <v>18.8614</v>
      </c>
      <c r="AE19" s="23">
        <v>64.602400000000003</v>
      </c>
      <c r="AF19" s="23">
        <v>30.968800000000002</v>
      </c>
      <c r="AG19" s="23">
        <v>10.6387</v>
      </c>
      <c r="AH19" s="23">
        <v>6.8632</v>
      </c>
      <c r="AI19" s="23">
        <f t="shared" si="2"/>
        <v>1.9776774311914138</v>
      </c>
      <c r="AN19" s="24">
        <v>38230</v>
      </c>
      <c r="AO19" s="23">
        <v>1396.34</v>
      </c>
      <c r="AP19" s="23">
        <v>2.02</v>
      </c>
      <c r="AQ19" s="23">
        <v>13.912100000000001</v>
      </c>
      <c r="AR19" s="23">
        <v>100.16240000000001</v>
      </c>
      <c r="AS19" s="23">
        <v>25.398299999999999</v>
      </c>
      <c r="AT19" s="23">
        <v>11.2872</v>
      </c>
      <c r="AU19" s="23">
        <v>7.4320000000000004</v>
      </c>
      <c r="AV19" s="23">
        <f t="shared" si="3"/>
        <v>2.2435461614382648</v>
      </c>
      <c r="BA19" s="24">
        <v>38230</v>
      </c>
      <c r="BB19" s="23">
        <v>1385.26</v>
      </c>
      <c r="BC19" s="23">
        <v>2.34</v>
      </c>
      <c r="BD19" s="23">
        <v>13.400399999999999</v>
      </c>
      <c r="BE19" s="23">
        <v>100.23050000000001</v>
      </c>
      <c r="BF19" s="23" t="s">
        <v>9</v>
      </c>
      <c r="BG19" s="23">
        <v>24.332599999999999</v>
      </c>
      <c r="BH19" s="23">
        <v>15.1203</v>
      </c>
      <c r="BI19" s="23">
        <f t="shared" si="4"/>
        <v>2.3907867732022128</v>
      </c>
      <c r="BN19" s="24">
        <v>38230</v>
      </c>
      <c r="BO19" s="23">
        <v>1417.13</v>
      </c>
      <c r="BP19" s="23">
        <v>4.88</v>
      </c>
      <c r="BQ19" s="23">
        <v>31.185300000000002</v>
      </c>
      <c r="BR19" s="23">
        <v>101.4906</v>
      </c>
      <c r="BS19" s="23" t="s">
        <v>9</v>
      </c>
      <c r="BT19" s="23">
        <v>19.049399999999999</v>
      </c>
      <c r="BU19" s="23">
        <v>25.734999999999999</v>
      </c>
      <c r="BV19" s="23">
        <f t="shared" si="5"/>
        <v>5.3636042287266177</v>
      </c>
      <c r="CA19" s="24">
        <v>38230</v>
      </c>
      <c r="CB19" s="23">
        <v>1105.49</v>
      </c>
      <c r="CC19" s="23">
        <v>1.4</v>
      </c>
      <c r="CD19" s="23">
        <v>21.0718</v>
      </c>
      <c r="CE19" s="23">
        <v>52.818899999999999</v>
      </c>
      <c r="CF19" s="23">
        <v>36.456299999999999</v>
      </c>
      <c r="CG19" s="23">
        <v>13.8972</v>
      </c>
      <c r="CH19" s="23">
        <v>6.0902000000000003</v>
      </c>
      <c r="CI19" s="23">
        <f t="shared" si="6"/>
        <v>1.384621440638415</v>
      </c>
      <c r="CN19" s="24">
        <v>38230</v>
      </c>
      <c r="CO19" s="23">
        <v>1446.43</v>
      </c>
      <c r="CP19" s="23">
        <v>1.72</v>
      </c>
      <c r="CQ19" s="23">
        <v>20.9573</v>
      </c>
      <c r="CR19" s="23">
        <v>67.624399999999994</v>
      </c>
      <c r="CS19" s="23">
        <v>30.345099999999999</v>
      </c>
      <c r="CT19" s="23">
        <v>10.960599999999999</v>
      </c>
      <c r="CU19" s="23">
        <v>6.8811999999999998</v>
      </c>
      <c r="CV19" s="23">
        <f t="shared" si="7"/>
        <v>1.814910462160787</v>
      </c>
      <c r="DA19" s="24">
        <v>38230</v>
      </c>
      <c r="DB19" s="23">
        <v>1372.4</v>
      </c>
      <c r="DC19" s="23">
        <v>2.1800000000000002</v>
      </c>
      <c r="DD19" s="23">
        <v>29.629899999999999</v>
      </c>
      <c r="DE19" s="23">
        <v>49.843200000000003</v>
      </c>
      <c r="DF19" s="23">
        <v>20.514299999999999</v>
      </c>
      <c r="DG19" s="23">
        <v>7.9120999999999997</v>
      </c>
      <c r="DH19" s="23">
        <v>3.5680999999999998</v>
      </c>
      <c r="DI19" s="23">
        <f t="shared" si="8"/>
        <v>2.2717440398488709</v>
      </c>
      <c r="DN19" s="24">
        <v>38230</v>
      </c>
      <c r="DO19" s="23">
        <v>1264.3</v>
      </c>
      <c r="DP19" s="23">
        <v>0.59</v>
      </c>
      <c r="DQ19" s="23">
        <v>25.674700000000001</v>
      </c>
      <c r="DR19" s="23">
        <v>52.905000000000001</v>
      </c>
      <c r="DS19" s="23">
        <v>41.067100000000003</v>
      </c>
      <c r="DT19" s="23">
        <v>13.867599999999999</v>
      </c>
      <c r="DU19" s="23">
        <v>9.8817000000000004</v>
      </c>
      <c r="DV19" s="23">
        <f t="shared" si="9"/>
        <v>0.53703973241739278</v>
      </c>
      <c r="EA19" s="24">
        <v>38230</v>
      </c>
      <c r="EB19" s="23">
        <v>1383.81</v>
      </c>
      <c r="EC19" s="23">
        <v>3.68</v>
      </c>
      <c r="ED19" s="23">
        <v>14.3308</v>
      </c>
      <c r="EE19" s="23">
        <v>92.518299999999996</v>
      </c>
      <c r="EF19" s="23">
        <v>57.249099999999999</v>
      </c>
      <c r="EG19" s="23">
        <v>16.921199999999999</v>
      </c>
      <c r="EH19" s="23">
        <v>8.4857999999999993</v>
      </c>
      <c r="EI19" s="23">
        <f t="shared" si="10"/>
        <v>3.9991001459357221</v>
      </c>
    </row>
    <row r="20" spans="1:139" x14ac:dyDescent="0.35">
      <c r="A20" s="21">
        <v>38260</v>
      </c>
      <c r="B20" s="23">
        <v>1218.72</v>
      </c>
      <c r="C20" s="23">
        <v>1.53</v>
      </c>
      <c r="D20" s="23">
        <v>23.336400000000001</v>
      </c>
      <c r="E20" s="23">
        <v>44.272100000000002</v>
      </c>
      <c r="F20" s="23">
        <v>51.954000000000001</v>
      </c>
      <c r="G20" s="23">
        <v>13.994999999999999</v>
      </c>
      <c r="H20" s="23">
        <v>7.9867999999999997</v>
      </c>
      <c r="I20" s="23">
        <f t="shared" si="0"/>
        <v>1.4986149011581333</v>
      </c>
      <c r="N20" s="24">
        <v>38260</v>
      </c>
      <c r="O20" s="23">
        <v>1504.22</v>
      </c>
      <c r="P20" s="23">
        <v>1.0900000000000001</v>
      </c>
      <c r="Q20" s="23">
        <v>16.849599999999999</v>
      </c>
      <c r="R20" s="23">
        <v>94.516800000000003</v>
      </c>
      <c r="S20" s="23">
        <v>27.191600000000001</v>
      </c>
      <c r="T20" s="23">
        <v>7.2355999999999998</v>
      </c>
      <c r="U20" s="23">
        <v>4.3140000000000001</v>
      </c>
      <c r="V20" s="23">
        <f t="shared" si="1"/>
        <v>1.1174892611354488</v>
      </c>
      <c r="AA20" s="24">
        <v>38260</v>
      </c>
      <c r="AB20" s="23">
        <v>1204.51</v>
      </c>
      <c r="AC20" s="23">
        <v>2.0699999999999998</v>
      </c>
      <c r="AD20" s="23">
        <v>18.398499999999999</v>
      </c>
      <c r="AE20" s="23">
        <v>64.461399999999998</v>
      </c>
      <c r="AF20" s="23">
        <v>32.182400000000001</v>
      </c>
      <c r="AG20" s="23">
        <v>10.460100000000001</v>
      </c>
      <c r="AH20" s="23">
        <v>6.5686</v>
      </c>
      <c r="AI20" s="23">
        <f t="shared" si="2"/>
        <v>2.0217478507124422</v>
      </c>
      <c r="AN20" s="24">
        <v>38260</v>
      </c>
      <c r="AO20" s="23">
        <v>1515.16</v>
      </c>
      <c r="AP20" s="23">
        <v>1.86</v>
      </c>
      <c r="AQ20" s="23">
        <v>15.096</v>
      </c>
      <c r="AR20" s="23">
        <v>100.16240000000001</v>
      </c>
      <c r="AS20" s="23">
        <v>25.398299999999999</v>
      </c>
      <c r="AT20" s="23">
        <v>11.2872</v>
      </c>
      <c r="AU20" s="23">
        <v>7.4320000000000004</v>
      </c>
      <c r="AV20" s="23">
        <f t="shared" si="3"/>
        <v>2.1778849155851852</v>
      </c>
      <c r="BA20" s="24">
        <v>38260</v>
      </c>
      <c r="BB20" s="23">
        <v>1370.98</v>
      </c>
      <c r="BC20" s="23">
        <v>2.37</v>
      </c>
      <c r="BD20" s="23">
        <v>13.261100000000001</v>
      </c>
      <c r="BE20" s="23">
        <v>101.3254</v>
      </c>
      <c r="BF20" s="23" t="s">
        <v>9</v>
      </c>
      <c r="BG20" s="23">
        <v>24.333400000000001</v>
      </c>
      <c r="BH20" s="23">
        <v>15.120799999999999</v>
      </c>
      <c r="BI20" s="23">
        <f t="shared" si="4"/>
        <v>2.3747446508259693</v>
      </c>
      <c r="BN20" s="24">
        <v>38260</v>
      </c>
      <c r="BO20" s="23">
        <v>1403.72</v>
      </c>
      <c r="BP20" s="23">
        <v>4.7</v>
      </c>
      <c r="BQ20" s="23">
        <v>30.8902</v>
      </c>
      <c r="BR20" s="23">
        <v>101.4906</v>
      </c>
      <c r="BS20" s="23" t="s">
        <v>9</v>
      </c>
      <c r="BT20" s="23">
        <v>19.049399999999999</v>
      </c>
      <c r="BU20" s="23">
        <v>25.734999999999999</v>
      </c>
      <c r="BV20" s="23">
        <f t="shared" si="5"/>
        <v>5.0466102148686991</v>
      </c>
      <c r="CA20" s="24">
        <v>38260</v>
      </c>
      <c r="CB20" s="23">
        <v>1083.22</v>
      </c>
      <c r="CC20" s="23">
        <v>1.41</v>
      </c>
      <c r="CD20" s="23">
        <v>20.647300000000001</v>
      </c>
      <c r="CE20" s="23">
        <v>52.818899999999999</v>
      </c>
      <c r="CF20" s="23">
        <v>36.456299999999999</v>
      </c>
      <c r="CG20" s="23">
        <v>13.8972</v>
      </c>
      <c r="CH20" s="23">
        <v>6.0902000000000003</v>
      </c>
      <c r="CI20" s="23">
        <f t="shared" si="6"/>
        <v>1.3623899697388442</v>
      </c>
      <c r="CN20" s="24">
        <v>38260</v>
      </c>
      <c r="CO20" s="23">
        <v>1478.01</v>
      </c>
      <c r="CP20" s="23">
        <v>1.7</v>
      </c>
      <c r="CQ20" s="23">
        <v>21.351900000000001</v>
      </c>
      <c r="CR20" s="23">
        <v>67.624399999999994</v>
      </c>
      <c r="CS20" s="23">
        <v>30.364999999999998</v>
      </c>
      <c r="CT20" s="23">
        <v>10.974299999999999</v>
      </c>
      <c r="CU20" s="23">
        <v>6.8753000000000002</v>
      </c>
      <c r="CV20" s="23">
        <f t="shared" si="7"/>
        <v>1.8027993210071049</v>
      </c>
      <c r="DA20" s="24">
        <v>38260</v>
      </c>
      <c r="DB20" s="23">
        <v>1431.54</v>
      </c>
      <c r="DC20" s="23">
        <v>2.11</v>
      </c>
      <c r="DD20" s="23">
        <v>30.906700000000001</v>
      </c>
      <c r="DE20" s="23">
        <v>49.843200000000003</v>
      </c>
      <c r="DF20" s="23">
        <v>20.514299999999999</v>
      </c>
      <c r="DG20" s="23">
        <v>7.9120999999999997</v>
      </c>
      <c r="DH20" s="23">
        <v>3.5680999999999998</v>
      </c>
      <c r="DI20" s="23">
        <f t="shared" si="8"/>
        <v>2.2536438037622291</v>
      </c>
      <c r="DN20" s="24">
        <v>38260</v>
      </c>
      <c r="DO20" s="23">
        <v>1297.69</v>
      </c>
      <c r="DP20" s="23">
        <v>0.57999999999999996</v>
      </c>
      <c r="DQ20" s="23">
        <v>24.927399999999999</v>
      </c>
      <c r="DR20" s="23">
        <v>52.656500000000001</v>
      </c>
      <c r="DS20" s="23">
        <v>40.511099999999999</v>
      </c>
      <c r="DT20" s="23">
        <v>13.75</v>
      </c>
      <c r="DU20" s="23">
        <v>9.8178999999999998</v>
      </c>
      <c r="DV20" s="23">
        <f t="shared" si="9"/>
        <v>0.54161398997597743</v>
      </c>
      <c r="EA20" s="24">
        <v>38260</v>
      </c>
      <c r="EB20" s="23">
        <v>1392.98</v>
      </c>
      <c r="EC20" s="23">
        <v>3.64</v>
      </c>
      <c r="ED20" s="23">
        <v>14.3826</v>
      </c>
      <c r="EE20" s="23">
        <v>92.518299999999996</v>
      </c>
      <c r="EF20" s="23">
        <v>57.249099999999999</v>
      </c>
      <c r="EG20" s="23">
        <v>16.921199999999999</v>
      </c>
      <c r="EH20" s="23">
        <v>8.4857999999999993</v>
      </c>
      <c r="EI20" s="23">
        <f t="shared" si="10"/>
        <v>3.9260495578099168</v>
      </c>
    </row>
    <row r="21" spans="1:139" x14ac:dyDescent="0.35">
      <c r="A21" s="21">
        <v>38289</v>
      </c>
      <c r="B21" s="23">
        <v>1258.24</v>
      </c>
      <c r="C21" s="23">
        <v>1.52</v>
      </c>
      <c r="D21" s="23">
        <v>24.045500000000001</v>
      </c>
      <c r="E21" s="23">
        <v>44.2331</v>
      </c>
      <c r="F21" s="23">
        <v>51.957099999999997</v>
      </c>
      <c r="G21" s="23">
        <v>13.995900000000001</v>
      </c>
      <c r="H21" s="23">
        <v>7.9873000000000003</v>
      </c>
      <c r="I21" s="23">
        <f t="shared" si="0"/>
        <v>1.5328474325639363</v>
      </c>
      <c r="N21" s="24">
        <v>38289</v>
      </c>
      <c r="O21" s="23">
        <v>1541.01</v>
      </c>
      <c r="P21" s="23">
        <v>1.08</v>
      </c>
      <c r="Q21" s="23">
        <v>17.189900000000002</v>
      </c>
      <c r="R21" s="23">
        <v>94.516800000000003</v>
      </c>
      <c r="S21" s="23">
        <v>27.151299999999999</v>
      </c>
      <c r="T21" s="23">
        <v>7.2839999999999998</v>
      </c>
      <c r="U21" s="23">
        <v>4.3403</v>
      </c>
      <c r="V21" s="23">
        <f t="shared" si="1"/>
        <v>1.1252627492564071</v>
      </c>
      <c r="AA21" s="24">
        <v>38289</v>
      </c>
      <c r="AB21" s="23">
        <v>1213.99</v>
      </c>
      <c r="AC21" s="23">
        <v>2.06</v>
      </c>
      <c r="AD21" s="23">
        <v>18.5426</v>
      </c>
      <c r="AE21" s="23">
        <v>64.461399999999998</v>
      </c>
      <c r="AF21" s="23">
        <v>32.182400000000001</v>
      </c>
      <c r="AG21" s="23">
        <v>10.459199999999999</v>
      </c>
      <c r="AH21" s="23">
        <v>6.5686</v>
      </c>
      <c r="AI21" s="23">
        <f t="shared" si="2"/>
        <v>2.0222654485835641</v>
      </c>
      <c r="AN21" s="24">
        <v>38289</v>
      </c>
      <c r="AO21" s="23">
        <v>1527.33</v>
      </c>
      <c r="AP21" s="23">
        <v>1.85</v>
      </c>
      <c r="AQ21" s="23">
        <v>13.3841</v>
      </c>
      <c r="AR21" s="23">
        <v>114.1705</v>
      </c>
      <c r="AS21" s="23">
        <v>23.327100000000002</v>
      </c>
      <c r="AT21" s="23">
        <v>10.3667</v>
      </c>
      <c r="AU21" s="23">
        <v>8.1138999999999992</v>
      </c>
      <c r="AV21" s="23">
        <f t="shared" si="3"/>
        <v>2.1227285988137612</v>
      </c>
      <c r="BA21" s="24">
        <v>38289</v>
      </c>
      <c r="BB21" s="23">
        <v>1374.8</v>
      </c>
      <c r="BC21" s="23">
        <v>2.4</v>
      </c>
      <c r="BD21" s="23">
        <v>13.3026</v>
      </c>
      <c r="BE21" s="23">
        <v>101.3207</v>
      </c>
      <c r="BF21" s="23" t="s">
        <v>9</v>
      </c>
      <c r="BG21" s="23">
        <v>24.332599999999999</v>
      </c>
      <c r="BH21" s="23">
        <v>15.1203</v>
      </c>
      <c r="BI21" s="23">
        <f t="shared" si="4"/>
        <v>2.4014279657855901</v>
      </c>
      <c r="BN21" s="24">
        <v>38289</v>
      </c>
      <c r="BO21" s="23">
        <v>1482.3</v>
      </c>
      <c r="BP21" s="23">
        <v>4.43</v>
      </c>
      <c r="BQ21" s="23">
        <v>32.619399999999999</v>
      </c>
      <c r="BR21" s="23">
        <v>101.4906</v>
      </c>
      <c r="BS21" s="23" t="s">
        <v>9</v>
      </c>
      <c r="BT21" s="23">
        <v>19.049399999999999</v>
      </c>
      <c r="BU21" s="23">
        <v>25.734999999999999</v>
      </c>
      <c r="BV21" s="23">
        <f t="shared" si="5"/>
        <v>4.9377026252220571</v>
      </c>
      <c r="CA21" s="24">
        <v>38289</v>
      </c>
      <c r="CB21" s="23">
        <v>1056.54</v>
      </c>
      <c r="CC21" s="23">
        <v>1.45</v>
      </c>
      <c r="CD21" s="23">
        <v>19.411999999999999</v>
      </c>
      <c r="CE21" s="23">
        <v>55.302300000000002</v>
      </c>
      <c r="CF21" s="23">
        <v>36.941000000000003</v>
      </c>
      <c r="CG21" s="23">
        <v>14.110099999999999</v>
      </c>
      <c r="CH21" s="23">
        <v>7.9341999999999997</v>
      </c>
      <c r="CI21" s="23">
        <f t="shared" si="6"/>
        <v>1.365910988929341</v>
      </c>
      <c r="CN21" s="24">
        <v>38289</v>
      </c>
      <c r="CO21" s="23">
        <v>1498.36</v>
      </c>
      <c r="CP21" s="23">
        <v>1.68</v>
      </c>
      <c r="CQ21" s="23">
        <v>21.012899999999998</v>
      </c>
      <c r="CR21" s="23">
        <v>69.965100000000007</v>
      </c>
      <c r="CS21" s="23">
        <v>29.496700000000001</v>
      </c>
      <c r="CT21" s="23">
        <v>10.470599999999999</v>
      </c>
      <c r="CU21" s="23">
        <v>7.1692999999999998</v>
      </c>
      <c r="CV21" s="23">
        <f t="shared" si="7"/>
        <v>1.7816167348578187</v>
      </c>
      <c r="DA21" s="24">
        <v>38289</v>
      </c>
      <c r="DB21" s="23">
        <v>1418.46</v>
      </c>
      <c r="DC21" s="23">
        <v>2.14</v>
      </c>
      <c r="DD21" s="23">
        <v>24.776599999999998</v>
      </c>
      <c r="DE21" s="23">
        <v>59.575499999999998</v>
      </c>
      <c r="DF21" s="23">
        <v>22.401199999999999</v>
      </c>
      <c r="DG21" s="23">
        <v>8.8930000000000007</v>
      </c>
      <c r="DH21" s="23">
        <v>3.9390999999999998</v>
      </c>
      <c r="DI21" s="23">
        <f t="shared" si="8"/>
        <v>2.2400675967367603</v>
      </c>
      <c r="DN21" s="24">
        <v>38289</v>
      </c>
      <c r="DO21" s="23">
        <v>1362.71</v>
      </c>
      <c r="DP21" s="23">
        <v>0.55000000000000004</v>
      </c>
      <c r="DQ21" s="23">
        <v>26.175899999999999</v>
      </c>
      <c r="DR21" s="23">
        <v>52.654299999999999</v>
      </c>
      <c r="DS21" s="23">
        <v>40.510899999999999</v>
      </c>
      <c r="DT21" s="23">
        <v>13.75</v>
      </c>
      <c r="DU21" s="23">
        <v>9.8178000000000001</v>
      </c>
      <c r="DV21" s="23">
        <f t="shared" si="9"/>
        <v>0.54037130720564308</v>
      </c>
      <c r="EA21" s="24">
        <v>38289</v>
      </c>
      <c r="EB21" s="23">
        <v>1459.73</v>
      </c>
      <c r="EC21" s="23">
        <v>3.48</v>
      </c>
      <c r="ED21" s="23">
        <v>15.1099</v>
      </c>
      <c r="EE21" s="23">
        <v>94.711500000000001</v>
      </c>
      <c r="EF21" s="23">
        <v>54.473700000000001</v>
      </c>
      <c r="EG21" s="23">
        <v>16.100899999999999</v>
      </c>
      <c r="EH21" s="23">
        <v>8.0744000000000007</v>
      </c>
      <c r="EI21" s="23">
        <f t="shared" si="10"/>
        <v>3.863841775894822</v>
      </c>
    </row>
    <row r="22" spans="1:139" x14ac:dyDescent="0.35">
      <c r="A22" s="21">
        <v>38321</v>
      </c>
      <c r="B22" s="23">
        <v>1301.31</v>
      </c>
      <c r="C22" s="23">
        <v>1.48</v>
      </c>
      <c r="D22" s="23">
        <v>28.201000000000001</v>
      </c>
      <c r="E22" s="23">
        <v>50.172199999999997</v>
      </c>
      <c r="F22" s="23">
        <v>51.561100000000003</v>
      </c>
      <c r="G22" s="23">
        <v>13.6456</v>
      </c>
      <c r="H22" s="23">
        <v>7.5340999999999996</v>
      </c>
      <c r="I22" s="23">
        <f t="shared" si="0"/>
        <v>1.5341745451166</v>
      </c>
      <c r="N22" s="24">
        <v>38321</v>
      </c>
      <c r="O22" s="23">
        <v>1621.5</v>
      </c>
      <c r="P22" s="23">
        <v>1.06</v>
      </c>
      <c r="Q22" s="23">
        <v>17.4239</v>
      </c>
      <c r="R22" s="23">
        <v>98.330799999999996</v>
      </c>
      <c r="S22" s="23">
        <v>26.565000000000001</v>
      </c>
      <c r="T22" s="23">
        <v>7.2473000000000001</v>
      </c>
      <c r="U22" s="23">
        <v>4.5202</v>
      </c>
      <c r="V22" s="23">
        <f t="shared" si="1"/>
        <v>1.1492496479895427</v>
      </c>
      <c r="AA22" s="24">
        <v>38321</v>
      </c>
      <c r="AB22" s="23">
        <v>1253.1600000000001</v>
      </c>
      <c r="AC22" s="23">
        <v>2.0099999999999998</v>
      </c>
      <c r="AD22" s="23">
        <v>18.895399999999999</v>
      </c>
      <c r="AE22" s="23">
        <v>65.736800000000002</v>
      </c>
      <c r="AF22" s="23">
        <v>30.122599999999998</v>
      </c>
      <c r="AG22" s="23">
        <v>10.758900000000001</v>
      </c>
      <c r="AH22" s="23">
        <v>6.9819000000000004</v>
      </c>
      <c r="AI22" s="23">
        <f t="shared" si="2"/>
        <v>2.028260919454616</v>
      </c>
      <c r="AN22" s="24">
        <v>38321</v>
      </c>
      <c r="AO22" s="23">
        <v>1617.14</v>
      </c>
      <c r="AP22" s="23">
        <v>1.77</v>
      </c>
      <c r="AQ22" s="23">
        <v>14.5176</v>
      </c>
      <c r="AR22" s="23">
        <v>115.6918</v>
      </c>
      <c r="AS22" s="23">
        <v>25.046299999999999</v>
      </c>
      <c r="AT22" s="23">
        <v>12.0885</v>
      </c>
      <c r="AU22" s="23">
        <v>7.7808999999999999</v>
      </c>
      <c r="AV22" s="23">
        <f t="shared" si="3"/>
        <v>2.0804632881904759</v>
      </c>
      <c r="BA22" s="24">
        <v>38321</v>
      </c>
      <c r="BB22" s="23">
        <v>1413.71</v>
      </c>
      <c r="BC22" s="23">
        <v>2.36</v>
      </c>
      <c r="BD22" s="23">
        <v>13.8832</v>
      </c>
      <c r="BE22" s="23">
        <v>100.0313</v>
      </c>
      <c r="BF22" s="23" t="s">
        <v>9</v>
      </c>
      <c r="BG22" s="23">
        <v>22.85</v>
      </c>
      <c r="BH22" s="23">
        <v>14.1777</v>
      </c>
      <c r="BI22" s="23">
        <f t="shared" si="4"/>
        <v>2.412084876673374</v>
      </c>
      <c r="BN22" s="24">
        <v>38321</v>
      </c>
      <c r="BO22" s="23">
        <v>1534.85</v>
      </c>
      <c r="BP22" s="23">
        <v>4.32</v>
      </c>
      <c r="BQ22" s="23">
        <v>35.297199999999997</v>
      </c>
      <c r="BR22" s="23">
        <v>99.453299999999999</v>
      </c>
      <c r="BS22" s="23" t="s">
        <v>9</v>
      </c>
      <c r="BT22" s="23">
        <v>15.510400000000001</v>
      </c>
      <c r="BU22" s="23">
        <v>20.665900000000001</v>
      </c>
      <c r="BV22" s="23">
        <f t="shared" si="5"/>
        <v>4.8964136571245005</v>
      </c>
      <c r="CA22" s="24">
        <v>38321</v>
      </c>
      <c r="CB22" s="23">
        <v>1074.01</v>
      </c>
      <c r="CC22" s="23">
        <v>1.45</v>
      </c>
      <c r="CD22" s="23">
        <v>19.737300000000001</v>
      </c>
      <c r="CE22" s="23">
        <v>55.290399999999998</v>
      </c>
      <c r="CF22" s="23">
        <v>36.941699999999997</v>
      </c>
      <c r="CG22" s="23">
        <v>14.1104</v>
      </c>
      <c r="CH22" s="23">
        <v>7.9344000000000001</v>
      </c>
      <c r="CI22" s="23">
        <f t="shared" si="6"/>
        <v>1.3875222464351873</v>
      </c>
      <c r="CN22" s="24">
        <v>38321</v>
      </c>
      <c r="CO22" s="23">
        <v>1579.71</v>
      </c>
      <c r="CP22" s="23">
        <v>1.61</v>
      </c>
      <c r="CQ22" s="23">
        <v>22.241599999999998</v>
      </c>
      <c r="CR22" s="23">
        <v>70.518000000000001</v>
      </c>
      <c r="CS22" s="23">
        <v>29.729600000000001</v>
      </c>
      <c r="CT22" s="23">
        <v>10.9255</v>
      </c>
      <c r="CU22" s="23">
        <v>7.1326000000000001</v>
      </c>
      <c r="CV22" s="23">
        <f t="shared" si="7"/>
        <v>1.7696640131367993</v>
      </c>
      <c r="DA22" s="24">
        <v>38321</v>
      </c>
      <c r="DB22" s="23">
        <v>1517.81</v>
      </c>
      <c r="DC22" s="23">
        <v>2.02</v>
      </c>
      <c r="DD22" s="23">
        <v>26.512</v>
      </c>
      <c r="DE22" s="23">
        <v>59.575499999999998</v>
      </c>
      <c r="DF22" s="23">
        <v>22.401199999999999</v>
      </c>
      <c r="DG22" s="23">
        <v>8.8930000000000007</v>
      </c>
      <c r="DH22" s="23">
        <v>3.9390999999999998</v>
      </c>
      <c r="DI22" s="23">
        <f t="shared" si="8"/>
        <v>2.2274667575613192</v>
      </c>
      <c r="DN22" s="24">
        <v>38321</v>
      </c>
      <c r="DO22" s="23">
        <v>1428.28</v>
      </c>
      <c r="DP22" s="23">
        <v>2.2599999999999998</v>
      </c>
      <c r="DQ22" s="23">
        <v>26.76</v>
      </c>
      <c r="DR22" s="23">
        <v>58.241100000000003</v>
      </c>
      <c r="DS22" s="23">
        <v>38.535600000000002</v>
      </c>
      <c r="DT22" s="23">
        <v>12.737399999999999</v>
      </c>
      <c r="DU22" s="23">
        <v>9.1152999999999995</v>
      </c>
      <c r="DV22" s="23">
        <f t="shared" si="9"/>
        <v>2.3253971129861588</v>
      </c>
      <c r="EA22" s="24">
        <v>38321</v>
      </c>
      <c r="EB22" s="23">
        <v>1515.29</v>
      </c>
      <c r="EC22" s="23">
        <v>3.42</v>
      </c>
      <c r="ED22" s="23">
        <v>15.5946</v>
      </c>
      <c r="EE22" s="23">
        <v>94.885599999999997</v>
      </c>
      <c r="EF22" s="23">
        <v>56.103900000000003</v>
      </c>
      <c r="EG22" s="23">
        <v>17.0792</v>
      </c>
      <c r="EH22" s="23">
        <v>8.6603999999999992</v>
      </c>
      <c r="EI22" s="23">
        <f t="shared" si="10"/>
        <v>3.860911072549428</v>
      </c>
    </row>
    <row r="23" spans="1:139" x14ac:dyDescent="0.35">
      <c r="A23" s="21">
        <v>38352</v>
      </c>
      <c r="B23" s="23">
        <v>1359.24</v>
      </c>
      <c r="C23" s="23">
        <v>1.46</v>
      </c>
      <c r="D23" s="23">
        <v>29.412099999999999</v>
      </c>
      <c r="E23" s="23">
        <v>50.172199999999997</v>
      </c>
      <c r="F23" s="23">
        <v>51.560899999999997</v>
      </c>
      <c r="G23" s="23">
        <v>13.6455</v>
      </c>
      <c r="H23" s="23">
        <v>7.5340999999999996</v>
      </c>
      <c r="I23" s="23">
        <f t="shared" si="0"/>
        <v>1.574847603295729</v>
      </c>
      <c r="K23" s="23"/>
      <c r="N23" s="24">
        <v>38352</v>
      </c>
      <c r="O23" s="23">
        <v>1701.59</v>
      </c>
      <c r="P23" s="23">
        <v>1.07</v>
      </c>
      <c r="Q23" s="23">
        <v>18.1356</v>
      </c>
      <c r="R23" s="23">
        <v>98.330799999999996</v>
      </c>
      <c r="S23" s="23">
        <v>26.694400000000002</v>
      </c>
      <c r="T23" s="23">
        <v>7.3449999999999998</v>
      </c>
      <c r="U23" s="23">
        <v>4.399</v>
      </c>
      <c r="V23" s="23">
        <f t="shared" si="1"/>
        <v>1.1998011864889844</v>
      </c>
      <c r="AA23" s="24">
        <v>38352</v>
      </c>
      <c r="AB23" s="23">
        <v>1306.23</v>
      </c>
      <c r="AC23" s="23">
        <v>1.93</v>
      </c>
      <c r="AD23" s="23">
        <v>19.654599999999999</v>
      </c>
      <c r="AE23" s="23">
        <v>65.669899999999998</v>
      </c>
      <c r="AF23" s="23">
        <v>32.075499999999998</v>
      </c>
      <c r="AG23" s="23">
        <v>10.2857</v>
      </c>
      <c r="AH23" s="23">
        <v>6.5669000000000004</v>
      </c>
      <c r="AI23" s="23">
        <f t="shared" si="2"/>
        <v>2.0177984248355205</v>
      </c>
      <c r="AN23" s="24">
        <v>38352</v>
      </c>
      <c r="AO23" s="23">
        <v>1585.57</v>
      </c>
      <c r="AP23" s="23">
        <v>1.81</v>
      </c>
      <c r="AQ23" s="23">
        <v>14.2676</v>
      </c>
      <c r="AR23" s="23">
        <v>109.55459999999999</v>
      </c>
      <c r="AS23" s="23">
        <v>25.120899999999999</v>
      </c>
      <c r="AT23" s="23">
        <v>12.1029</v>
      </c>
      <c r="AU23" s="23">
        <v>7.5652999999999997</v>
      </c>
      <c r="AV23" s="23">
        <f t="shared" si="3"/>
        <v>2.0416323060725059</v>
      </c>
      <c r="BA23" s="24">
        <v>38352</v>
      </c>
      <c r="BB23" s="23">
        <v>1470.62</v>
      </c>
      <c r="BC23" s="23">
        <v>2.29</v>
      </c>
      <c r="BD23" s="23">
        <v>14.4476</v>
      </c>
      <c r="BE23" s="23">
        <v>100.03319999999999</v>
      </c>
      <c r="BF23" s="23" t="s">
        <v>9</v>
      </c>
      <c r="BG23" s="23">
        <v>22.8018</v>
      </c>
      <c r="BH23" s="23">
        <v>14.1533</v>
      </c>
      <c r="BI23" s="23">
        <f t="shared" si="4"/>
        <v>2.4187857901270182</v>
      </c>
      <c r="BN23" s="24">
        <v>38352</v>
      </c>
      <c r="BO23" s="23">
        <v>1616.12</v>
      </c>
      <c r="BP23" s="23">
        <v>4.28</v>
      </c>
      <c r="BQ23" s="23">
        <v>37.166200000000003</v>
      </c>
      <c r="BR23" s="23">
        <v>99.453299999999999</v>
      </c>
      <c r="BS23" s="23" t="s">
        <v>9</v>
      </c>
      <c r="BT23" s="23">
        <v>15.510400000000001</v>
      </c>
      <c r="BU23" s="23">
        <v>20.665900000000001</v>
      </c>
      <c r="BV23" s="23">
        <f t="shared" si="5"/>
        <v>5.001631370677484</v>
      </c>
      <c r="CA23" s="24">
        <v>38352</v>
      </c>
      <c r="CB23" s="23">
        <v>1132.17</v>
      </c>
      <c r="CC23" s="23">
        <v>1.38</v>
      </c>
      <c r="CD23" s="23">
        <v>20.798999999999999</v>
      </c>
      <c r="CE23" s="23">
        <v>55.290100000000002</v>
      </c>
      <c r="CF23" s="23">
        <v>36.946300000000001</v>
      </c>
      <c r="CG23" s="23">
        <v>14.1181</v>
      </c>
      <c r="CH23" s="23">
        <v>7.9230999999999998</v>
      </c>
      <c r="CI23" s="23">
        <f t="shared" si="6"/>
        <v>1.3913346433787301</v>
      </c>
      <c r="CN23" s="24">
        <v>38352</v>
      </c>
      <c r="CO23" s="23">
        <v>1617.87</v>
      </c>
      <c r="CP23" s="23">
        <v>1.62</v>
      </c>
      <c r="CQ23" s="23">
        <v>22.4316</v>
      </c>
      <c r="CR23" s="23">
        <v>70.518000000000001</v>
      </c>
      <c r="CS23" s="23">
        <v>30.086200000000002</v>
      </c>
      <c r="CT23" s="23">
        <v>11.100199999999999</v>
      </c>
      <c r="CU23" s="23">
        <v>7.2004999999999999</v>
      </c>
      <c r="CV23" s="23">
        <f t="shared" si="7"/>
        <v>1.7998625870061968</v>
      </c>
      <c r="DA23" s="24">
        <v>38352</v>
      </c>
      <c r="DB23" s="23">
        <v>1549.1</v>
      </c>
      <c r="DC23" s="23">
        <v>2</v>
      </c>
      <c r="DD23" s="23">
        <v>27.058499999999999</v>
      </c>
      <c r="DE23" s="23">
        <v>59.575499999999998</v>
      </c>
      <c r="DF23" s="23">
        <v>22.401199999999999</v>
      </c>
      <c r="DG23" s="23">
        <v>8.8930000000000007</v>
      </c>
      <c r="DH23" s="23">
        <v>3.9390999999999998</v>
      </c>
      <c r="DI23" s="23">
        <f t="shared" si="8"/>
        <v>2.2274932911701075</v>
      </c>
      <c r="DN23" s="24">
        <v>38352</v>
      </c>
      <c r="DO23" s="23">
        <v>1466.17</v>
      </c>
      <c r="DP23" s="23">
        <v>2.2200000000000002</v>
      </c>
      <c r="DQ23" s="23">
        <v>26.932099999999998</v>
      </c>
      <c r="DR23" s="23">
        <v>58.241100000000003</v>
      </c>
      <c r="DS23" s="23">
        <v>38.816000000000003</v>
      </c>
      <c r="DT23" s="23">
        <v>12.8749</v>
      </c>
      <c r="DU23" s="23">
        <v>9.3862000000000005</v>
      </c>
      <c r="DV23" s="23">
        <f t="shared" si="9"/>
        <v>2.3421007254984625</v>
      </c>
      <c r="EA23" s="24">
        <v>38352</v>
      </c>
      <c r="EB23" s="23">
        <v>1561.78</v>
      </c>
      <c r="EC23" s="23">
        <v>3.39</v>
      </c>
      <c r="ED23" s="23">
        <v>16.020299999999999</v>
      </c>
      <c r="EE23" s="23">
        <v>94.885599999999997</v>
      </c>
      <c r="EF23" s="23">
        <v>56.103900000000003</v>
      </c>
      <c r="EG23" s="23">
        <v>17.0792</v>
      </c>
      <c r="EH23" s="23">
        <v>8.6603999999999992</v>
      </c>
      <c r="EI23" s="23">
        <f t="shared" si="10"/>
        <v>3.870872465066121</v>
      </c>
    </row>
    <row r="24" spans="1:139" x14ac:dyDescent="0.35">
      <c r="A24" s="21">
        <v>38383</v>
      </c>
      <c r="B24" s="23">
        <v>1298.1199999999999</v>
      </c>
      <c r="C24" s="23">
        <v>1.54</v>
      </c>
      <c r="D24" s="23">
        <v>28.028500000000001</v>
      </c>
      <c r="E24" s="23">
        <v>50.144399999999997</v>
      </c>
      <c r="F24" s="23">
        <v>51.561900000000001</v>
      </c>
      <c r="G24" s="23">
        <v>13.645799999999999</v>
      </c>
      <c r="H24" s="23">
        <v>7.5342000000000002</v>
      </c>
      <c r="I24" s="23">
        <f t="shared" si="0"/>
        <v>1.5866855566799611</v>
      </c>
      <c r="N24" s="24">
        <v>38383</v>
      </c>
      <c r="O24" s="23">
        <v>1627.36</v>
      </c>
      <c r="P24" s="23">
        <v>1.1299999999999999</v>
      </c>
      <c r="Q24" s="23">
        <v>17.3445</v>
      </c>
      <c r="R24" s="23">
        <v>98.330799999999996</v>
      </c>
      <c r="S24" s="23">
        <v>26.694500000000001</v>
      </c>
      <c r="T24" s="23">
        <v>7.3449999999999998</v>
      </c>
      <c r="U24" s="23">
        <v>4.399</v>
      </c>
      <c r="V24" s="23">
        <f t="shared" si="1"/>
        <v>1.1990974085217581</v>
      </c>
      <c r="AA24" s="24">
        <v>38383</v>
      </c>
      <c r="AB24" s="23">
        <v>1315.25</v>
      </c>
      <c r="AC24" s="23">
        <v>1.92</v>
      </c>
      <c r="AD24" s="23">
        <v>19.7897</v>
      </c>
      <c r="AE24" s="23">
        <v>65.669899999999998</v>
      </c>
      <c r="AF24" s="23">
        <v>32.082700000000003</v>
      </c>
      <c r="AG24" s="23">
        <v>10.287599999999999</v>
      </c>
      <c r="AH24" s="23">
        <v>6.5685000000000002</v>
      </c>
      <c r="AI24" s="23">
        <f t="shared" si="2"/>
        <v>2.0070444083849388</v>
      </c>
      <c r="AN24" s="24">
        <v>38383</v>
      </c>
      <c r="AO24" s="23">
        <v>1632.73</v>
      </c>
      <c r="AP24" s="23">
        <v>1.76</v>
      </c>
      <c r="AQ24" s="23">
        <v>12.145799999999999</v>
      </c>
      <c r="AR24" s="23">
        <v>133.59889999999999</v>
      </c>
      <c r="AS24" s="23">
        <v>19.168700000000001</v>
      </c>
      <c r="AT24" s="23">
        <v>10.095599999999999</v>
      </c>
      <c r="AU24" s="23">
        <v>7.7969999999999997</v>
      </c>
      <c r="AV24" s="23">
        <f t="shared" si="3"/>
        <v>1.9985740987705409</v>
      </c>
      <c r="BA24" s="24">
        <v>38383</v>
      </c>
      <c r="BB24" s="23">
        <v>1438</v>
      </c>
      <c r="BC24" s="23">
        <v>2.34</v>
      </c>
      <c r="BD24" s="23">
        <v>14.126300000000001</v>
      </c>
      <c r="BE24" s="23">
        <v>100.0851</v>
      </c>
      <c r="BF24" s="23" t="s">
        <v>9</v>
      </c>
      <c r="BG24" s="23">
        <v>22.796299999999999</v>
      </c>
      <c r="BH24" s="23">
        <v>14.149900000000001</v>
      </c>
      <c r="BI24" s="23">
        <f t="shared" si="4"/>
        <v>2.4113540570593206</v>
      </c>
      <c r="BN24" s="24">
        <v>38383</v>
      </c>
      <c r="BO24" s="23">
        <v>1471.31</v>
      </c>
      <c r="BP24" s="23">
        <v>4.7</v>
      </c>
      <c r="BQ24" s="23">
        <v>33.835900000000002</v>
      </c>
      <c r="BR24" s="23">
        <v>99.453299999999999</v>
      </c>
      <c r="BS24" s="23" t="s">
        <v>9</v>
      </c>
      <c r="BT24" s="23">
        <v>15.510400000000001</v>
      </c>
      <c r="BU24" s="23">
        <v>20.665900000000001</v>
      </c>
      <c r="BV24" s="23">
        <f t="shared" si="5"/>
        <v>4.9548197335635749</v>
      </c>
      <c r="CA24" s="24">
        <v>38383</v>
      </c>
      <c r="CB24" s="23">
        <v>1093.75</v>
      </c>
      <c r="CC24" s="23">
        <v>1.44</v>
      </c>
      <c r="CD24" s="23">
        <v>19.6172</v>
      </c>
      <c r="CE24" s="23">
        <v>57.026499999999999</v>
      </c>
      <c r="CF24" s="23">
        <v>35.891100000000002</v>
      </c>
      <c r="CG24" s="23">
        <v>13.4823</v>
      </c>
      <c r="CH24" s="23">
        <v>8.2597000000000005</v>
      </c>
      <c r="CI24" s="23">
        <f t="shared" si="6"/>
        <v>1.409590435667859</v>
      </c>
      <c r="CN24" s="24">
        <v>38383</v>
      </c>
      <c r="CO24" s="23">
        <v>1577.8</v>
      </c>
      <c r="CP24" s="23">
        <v>1.67</v>
      </c>
      <c r="CQ24" s="23">
        <v>21.8733</v>
      </c>
      <c r="CR24" s="23">
        <v>70.518000000000001</v>
      </c>
      <c r="CS24" s="23">
        <v>30.086200000000002</v>
      </c>
      <c r="CT24" s="23">
        <v>11.100199999999999</v>
      </c>
      <c r="CU24" s="23">
        <v>7.2004999999999999</v>
      </c>
      <c r="CV24" s="23">
        <f t="shared" si="7"/>
        <v>1.7920156151172835</v>
      </c>
      <c r="DA24" s="24">
        <v>38383</v>
      </c>
      <c r="DB24" s="23">
        <v>1501.7</v>
      </c>
      <c r="DC24" s="23">
        <v>2.06</v>
      </c>
      <c r="DD24" s="23">
        <v>22.173999999999999</v>
      </c>
      <c r="DE24" s="23">
        <v>69.433700000000002</v>
      </c>
      <c r="DF24" s="23">
        <v>22.993500000000001</v>
      </c>
      <c r="DG24" s="23">
        <v>9.8446999999999996</v>
      </c>
      <c r="DH24" s="23">
        <v>5.2629000000000001</v>
      </c>
      <c r="DI24" s="23">
        <f t="shared" si="8"/>
        <v>2.2002682616161255</v>
      </c>
      <c r="DN24" s="24">
        <v>38383</v>
      </c>
      <c r="DO24" s="23">
        <v>1391.07</v>
      </c>
      <c r="DP24" s="23">
        <v>2.35</v>
      </c>
      <c r="DQ24" s="23">
        <v>25.3065</v>
      </c>
      <c r="DR24" s="23">
        <v>58.247700000000002</v>
      </c>
      <c r="DS24" s="23">
        <v>38.843600000000002</v>
      </c>
      <c r="DT24" s="23">
        <v>12.9977</v>
      </c>
      <c r="DU24" s="23">
        <v>9.3855000000000004</v>
      </c>
      <c r="DV24" s="23">
        <f t="shared" si="9"/>
        <v>2.3671557688756719</v>
      </c>
      <c r="EA24" s="24">
        <v>38383</v>
      </c>
      <c r="EB24" s="23">
        <v>1594.7</v>
      </c>
      <c r="EC24" s="23">
        <v>3.32</v>
      </c>
      <c r="ED24" s="23">
        <v>16.337700000000002</v>
      </c>
      <c r="EE24" s="23">
        <v>94.885599999999997</v>
      </c>
      <c r="EF24" s="23">
        <v>56.103900000000003</v>
      </c>
      <c r="EG24" s="23">
        <v>17.0792</v>
      </c>
      <c r="EH24" s="23">
        <v>8.6603999999999992</v>
      </c>
      <c r="EI24" s="23">
        <f t="shared" si="10"/>
        <v>3.7970409151217419</v>
      </c>
    </row>
    <row r="25" spans="1:139" x14ac:dyDescent="0.35">
      <c r="A25" s="21">
        <v>38411</v>
      </c>
      <c r="B25" s="23">
        <v>1278.5</v>
      </c>
      <c r="C25" s="23">
        <v>1.58</v>
      </c>
      <c r="D25" s="23">
        <v>27.592500000000001</v>
      </c>
      <c r="E25" s="23">
        <v>50.124600000000001</v>
      </c>
      <c r="F25" s="23">
        <v>51.561999999999998</v>
      </c>
      <c r="G25" s="23">
        <v>13.645799999999999</v>
      </c>
      <c r="H25" s="23">
        <v>7.5342000000000002</v>
      </c>
      <c r="I25" s="23">
        <f t="shared" si="0"/>
        <v>1.6040301320261303</v>
      </c>
      <c r="N25" s="24">
        <v>38411</v>
      </c>
      <c r="O25" s="23">
        <v>1623.23</v>
      </c>
      <c r="P25" s="23">
        <v>1.1399999999999999</v>
      </c>
      <c r="Q25" s="23">
        <v>17.884499999999999</v>
      </c>
      <c r="R25" s="23">
        <v>93.922399999999996</v>
      </c>
      <c r="S25" s="23">
        <v>23.285299999999999</v>
      </c>
      <c r="T25" s="23">
        <v>7.5202999999999998</v>
      </c>
      <c r="U25" s="23">
        <v>4.0907</v>
      </c>
      <c r="V25" s="23">
        <f t="shared" si="1"/>
        <v>1.1982711833675812</v>
      </c>
      <c r="AA25" s="24">
        <v>38411</v>
      </c>
      <c r="AB25" s="23">
        <v>1320.62</v>
      </c>
      <c r="AC25" s="23">
        <v>1.93</v>
      </c>
      <c r="AD25" s="23">
        <v>19.805700000000002</v>
      </c>
      <c r="AE25" s="23">
        <v>66.700900000000004</v>
      </c>
      <c r="AF25" s="23">
        <v>30.106200000000001</v>
      </c>
      <c r="AG25" s="23">
        <v>9.9887999999999995</v>
      </c>
      <c r="AH25" s="23">
        <v>6.8777999999999997</v>
      </c>
      <c r="AI25" s="23">
        <f t="shared" si="2"/>
        <v>2.0195433016898878</v>
      </c>
      <c r="AN25" s="24">
        <v>38411</v>
      </c>
      <c r="AO25" s="23">
        <v>1918.29</v>
      </c>
      <c r="AP25" s="23">
        <v>1.53</v>
      </c>
      <c r="AQ25" s="23">
        <v>14.463800000000001</v>
      </c>
      <c r="AR25" s="23">
        <v>128.24420000000001</v>
      </c>
      <c r="AS25" s="23">
        <v>33.9116</v>
      </c>
      <c r="AT25" s="23">
        <v>13.122</v>
      </c>
      <c r="AU25" s="23">
        <v>8.7322000000000006</v>
      </c>
      <c r="AV25" s="23">
        <f t="shared" si="3"/>
        <v>1.9703519352297751</v>
      </c>
      <c r="BA25" s="24">
        <v>38411</v>
      </c>
      <c r="BB25" s="23">
        <v>1425.22</v>
      </c>
      <c r="BC25" s="23">
        <v>2.38</v>
      </c>
      <c r="BD25" s="23">
        <v>13.3553</v>
      </c>
      <c r="BE25" s="23">
        <v>106.13330000000001</v>
      </c>
      <c r="BF25" s="23" t="s">
        <v>9</v>
      </c>
      <c r="BG25" s="23">
        <v>26.8934</v>
      </c>
      <c r="BH25" s="23">
        <v>16.7012</v>
      </c>
      <c r="BI25" s="23">
        <f t="shared" si="4"/>
        <v>2.4323558443001918</v>
      </c>
      <c r="BN25" s="24">
        <v>38411</v>
      </c>
      <c r="BO25" s="23">
        <v>1523.45</v>
      </c>
      <c r="BP25" s="23">
        <v>4.37</v>
      </c>
      <c r="BQ25" s="23">
        <v>35.287700000000001</v>
      </c>
      <c r="BR25" s="23">
        <v>102.6866</v>
      </c>
      <c r="BS25" s="23" t="s">
        <v>9</v>
      </c>
      <c r="BT25" s="23">
        <v>16.594000000000001</v>
      </c>
      <c r="BU25" s="23">
        <v>22.1097</v>
      </c>
      <c r="BV25" s="23">
        <f t="shared" si="5"/>
        <v>4.7170786719862168</v>
      </c>
      <c r="CA25" s="24">
        <v>38411</v>
      </c>
      <c r="CB25" s="23">
        <v>1126.69</v>
      </c>
      <c r="CC25" s="23">
        <v>1.42</v>
      </c>
      <c r="CD25" s="23">
        <v>22.6432</v>
      </c>
      <c r="CE25" s="23">
        <v>57.522300000000001</v>
      </c>
      <c r="CF25" s="23">
        <v>36.224200000000003</v>
      </c>
      <c r="CG25" s="23">
        <v>13.1462</v>
      </c>
      <c r="CH25" s="23">
        <v>7.5408999999999997</v>
      </c>
      <c r="CI25" s="23">
        <f t="shared" si="6"/>
        <v>1.4368228062008774</v>
      </c>
      <c r="CN25" s="24">
        <v>38411</v>
      </c>
      <c r="CO25" s="23">
        <v>1592.83</v>
      </c>
      <c r="CP25" s="23">
        <v>1.7</v>
      </c>
      <c r="CQ25" s="23">
        <v>21.4771</v>
      </c>
      <c r="CR25" s="23">
        <v>73.916799999999995</v>
      </c>
      <c r="CS25" s="23">
        <v>31.316400000000002</v>
      </c>
      <c r="CT25" s="23">
        <v>12.5374</v>
      </c>
      <c r="CU25" s="23">
        <v>7.0267999999999997</v>
      </c>
      <c r="CV25" s="23">
        <f t="shared" si="7"/>
        <v>1.8213270899275755</v>
      </c>
      <c r="DA25" s="24">
        <v>38411</v>
      </c>
      <c r="DB25" s="23">
        <v>1613.98</v>
      </c>
      <c r="DC25" s="23">
        <v>1.94</v>
      </c>
      <c r="DD25" s="23">
        <v>23.831900000000001</v>
      </c>
      <c r="DE25" s="23">
        <v>69.433700000000002</v>
      </c>
      <c r="DF25" s="23">
        <v>22.993500000000001</v>
      </c>
      <c r="DG25" s="23">
        <v>9.8446999999999996</v>
      </c>
      <c r="DH25" s="23">
        <v>5.2629000000000001</v>
      </c>
      <c r="DI25" s="23">
        <f t="shared" si="8"/>
        <v>2.1958552236328743</v>
      </c>
      <c r="DN25" s="24">
        <v>38411</v>
      </c>
      <c r="DO25" s="23">
        <v>1393.19</v>
      </c>
      <c r="DP25" s="23">
        <v>2.37</v>
      </c>
      <c r="DQ25" s="23">
        <v>22.946999999999999</v>
      </c>
      <c r="DR25" s="23">
        <v>60.814</v>
      </c>
      <c r="DS25" s="23">
        <v>38.031199999999998</v>
      </c>
      <c r="DT25" s="23">
        <v>13.8383</v>
      </c>
      <c r="DU25" s="23">
        <v>10.0837</v>
      </c>
      <c r="DV25" s="23">
        <f t="shared" si="9"/>
        <v>2.3991224885470115</v>
      </c>
      <c r="EA25" s="24">
        <v>38411</v>
      </c>
      <c r="EB25" s="23">
        <v>1629.3</v>
      </c>
      <c r="EC25" s="23">
        <v>3.31</v>
      </c>
      <c r="ED25" s="23">
        <v>16.268000000000001</v>
      </c>
      <c r="EE25" s="23">
        <v>93.764799999999994</v>
      </c>
      <c r="EF25" s="23">
        <v>48.853299999999997</v>
      </c>
      <c r="EG25" s="23">
        <v>15.4084</v>
      </c>
      <c r="EH25" s="23">
        <v>11.101000000000001</v>
      </c>
      <c r="EI25" s="23">
        <f t="shared" si="10"/>
        <v>3.7950869431614809</v>
      </c>
    </row>
    <row r="26" spans="1:139" x14ac:dyDescent="0.35">
      <c r="A26" s="21">
        <v>38442</v>
      </c>
      <c r="B26" s="23">
        <v>1279.5899999999999</v>
      </c>
      <c r="C26" s="23">
        <v>1.55</v>
      </c>
      <c r="D26" s="23">
        <v>52.748899999999999</v>
      </c>
      <c r="E26" s="23">
        <v>6.9627999999999997</v>
      </c>
      <c r="F26" s="23">
        <v>51.55</v>
      </c>
      <c r="G26" s="23">
        <v>10.998799999999999</v>
      </c>
      <c r="H26" s="23">
        <v>0.41</v>
      </c>
      <c r="I26" s="23">
        <f t="shared" si="0"/>
        <v>1.5734380071861356</v>
      </c>
      <c r="N26" s="24">
        <v>38442</v>
      </c>
      <c r="O26" s="23">
        <v>1580.51</v>
      </c>
      <c r="P26" s="23">
        <v>1.17</v>
      </c>
      <c r="Q26" s="23">
        <v>16.308399999999999</v>
      </c>
      <c r="R26" s="23">
        <v>94.994699999999995</v>
      </c>
      <c r="S26" s="23">
        <v>26.323599999999999</v>
      </c>
      <c r="T26" s="23">
        <v>7.2008999999999999</v>
      </c>
      <c r="U26" s="23">
        <v>4.4010999999999996</v>
      </c>
      <c r="V26" s="23">
        <f t="shared" si="1"/>
        <v>1.1933842946939093</v>
      </c>
      <c r="AA26" s="24">
        <v>38442</v>
      </c>
      <c r="AB26" s="23">
        <v>1311.02</v>
      </c>
      <c r="AC26" s="23">
        <v>1.94</v>
      </c>
      <c r="AD26" s="23">
        <v>19.702300000000001</v>
      </c>
      <c r="AE26" s="23">
        <v>66.581199999999995</v>
      </c>
      <c r="AF26" s="23">
        <v>32.555599999999998</v>
      </c>
      <c r="AG26" s="23">
        <v>10.643000000000001</v>
      </c>
      <c r="AH26" s="23">
        <v>7.0795000000000003</v>
      </c>
      <c r="AI26" s="23">
        <f t="shared" si="2"/>
        <v>2.0086627362867784</v>
      </c>
      <c r="AN26" s="24">
        <v>38442</v>
      </c>
      <c r="AO26" s="23">
        <v>1857.24</v>
      </c>
      <c r="AP26" s="23">
        <v>1.58</v>
      </c>
      <c r="AQ26" s="23">
        <v>14.5578</v>
      </c>
      <c r="AR26" s="23">
        <v>125.22150000000001</v>
      </c>
      <c r="AS26" s="23">
        <v>19.985800000000001</v>
      </c>
      <c r="AT26" s="23">
        <v>14.313000000000001</v>
      </c>
      <c r="AU26" s="23">
        <v>8.4967000000000006</v>
      </c>
      <c r="AV26" s="23">
        <f t="shared" si="3"/>
        <v>1.9094756397721857</v>
      </c>
      <c r="BA26" s="24">
        <v>38442</v>
      </c>
      <c r="BB26" s="23">
        <v>1367.28</v>
      </c>
      <c r="BC26" s="23">
        <v>2.61</v>
      </c>
      <c r="BD26" s="23">
        <v>12.964499999999999</v>
      </c>
      <c r="BE26" s="23">
        <v>104.68770000000001</v>
      </c>
      <c r="BF26" s="23" t="s">
        <v>9</v>
      </c>
      <c r="BG26" s="23">
        <v>24.553599999999999</v>
      </c>
      <c r="BH26" s="23">
        <v>15.3344</v>
      </c>
      <c r="BI26" s="23">
        <f t="shared" si="4"/>
        <v>2.5665155121109238</v>
      </c>
      <c r="BN26" s="24">
        <v>38442</v>
      </c>
      <c r="BO26" s="23">
        <v>1504.65</v>
      </c>
      <c r="BP26" s="23">
        <v>4.47</v>
      </c>
      <c r="BQ26" s="23">
        <v>33.704500000000003</v>
      </c>
      <c r="BR26" s="23">
        <v>107.2269</v>
      </c>
      <c r="BS26" s="23" t="s">
        <v>9</v>
      </c>
      <c r="BT26" s="23">
        <v>14.604699999999999</v>
      </c>
      <c r="BU26" s="23">
        <v>18.1221</v>
      </c>
      <c r="BV26" s="23">
        <f t="shared" si="5"/>
        <v>4.7367271805327409</v>
      </c>
      <c r="CA26" s="24">
        <v>38442</v>
      </c>
      <c r="CB26" s="23">
        <v>1126.23</v>
      </c>
      <c r="CC26" s="23">
        <v>1.41</v>
      </c>
      <c r="CD26" s="23">
        <v>19.8643</v>
      </c>
      <c r="CE26" s="23">
        <v>57.117800000000003</v>
      </c>
      <c r="CF26" s="23">
        <v>36.484499999999997</v>
      </c>
      <c r="CG26" s="23">
        <v>13.5738</v>
      </c>
      <c r="CH26" s="23">
        <v>7.6890000000000001</v>
      </c>
      <c r="CI26" s="23">
        <f t="shared" si="6"/>
        <v>1.4261111743081913</v>
      </c>
      <c r="CN26" s="24">
        <v>38442</v>
      </c>
      <c r="CO26" s="23">
        <v>1598.13</v>
      </c>
      <c r="CP26" s="23">
        <v>1.72</v>
      </c>
      <c r="CQ26" s="23">
        <v>21.601299999999998</v>
      </c>
      <c r="CR26" s="23">
        <v>73.895600000000002</v>
      </c>
      <c r="CS26" s="23">
        <v>23.908000000000001</v>
      </c>
      <c r="CT26" s="23">
        <v>9.2911000000000001</v>
      </c>
      <c r="CU26" s="23">
        <v>5.6074000000000002</v>
      </c>
      <c r="CV26" s="23">
        <f t="shared" si="7"/>
        <v>1.8250972958347793</v>
      </c>
      <c r="DA26" s="24">
        <v>38442</v>
      </c>
      <c r="DB26" s="23">
        <v>1574.28</v>
      </c>
      <c r="DC26" s="23">
        <v>2</v>
      </c>
      <c r="DD26" s="23">
        <v>23.245699999999999</v>
      </c>
      <c r="DE26" s="23">
        <v>69.433700000000002</v>
      </c>
      <c r="DF26" s="23">
        <v>24.5962</v>
      </c>
      <c r="DG26" s="23">
        <v>9.8446999999999996</v>
      </c>
      <c r="DH26" s="23">
        <v>5.0246000000000004</v>
      </c>
      <c r="DI26" s="23">
        <f t="shared" si="8"/>
        <v>2.1795451320266235</v>
      </c>
      <c r="DN26" s="24">
        <v>38442</v>
      </c>
      <c r="DO26" s="23">
        <v>1362.57</v>
      </c>
      <c r="DP26" s="23">
        <v>2.42</v>
      </c>
      <c r="DQ26" s="23">
        <v>22.382999999999999</v>
      </c>
      <c r="DR26" s="23">
        <v>60.7639</v>
      </c>
      <c r="DS26" s="23">
        <v>39.088099999999997</v>
      </c>
      <c r="DT26" s="23">
        <v>14.1957</v>
      </c>
      <c r="DU26" s="23">
        <v>10.169700000000001</v>
      </c>
      <c r="DV26" s="23">
        <f t="shared" si="9"/>
        <v>2.4027160280924869</v>
      </c>
      <c r="EA26" s="24">
        <v>38442</v>
      </c>
      <c r="EB26" s="23">
        <v>1644.86</v>
      </c>
      <c r="EC26" s="23">
        <v>3.4</v>
      </c>
      <c r="ED26" s="23">
        <v>16.9559</v>
      </c>
      <c r="EE26" s="23">
        <v>94.065799999999996</v>
      </c>
      <c r="EF26" s="23">
        <v>55.063000000000002</v>
      </c>
      <c r="EG26" s="23">
        <v>17.056100000000001</v>
      </c>
      <c r="EH26" s="23">
        <v>9.4311000000000007</v>
      </c>
      <c r="EI26" s="23">
        <f t="shared" si="10"/>
        <v>3.8626849315068492</v>
      </c>
    </row>
    <row r="27" spans="1:139" x14ac:dyDescent="0.35">
      <c r="A27" s="21">
        <v>38471</v>
      </c>
      <c r="B27" s="23">
        <v>1255.69</v>
      </c>
      <c r="C27" s="23">
        <v>1.6</v>
      </c>
      <c r="D27" s="23">
        <v>51.687199999999997</v>
      </c>
      <c r="E27" s="23">
        <v>6.9276999999999997</v>
      </c>
      <c r="F27" s="23">
        <v>51.552</v>
      </c>
      <c r="G27" s="23">
        <v>10.9992</v>
      </c>
      <c r="H27" s="23">
        <v>0.41</v>
      </c>
      <c r="I27" s="23">
        <f t="shared" si="0"/>
        <v>1.5951663166586612</v>
      </c>
      <c r="N27" s="24">
        <v>38471</v>
      </c>
      <c r="O27" s="23">
        <v>1470.45</v>
      </c>
      <c r="P27" s="23">
        <v>1.26</v>
      </c>
      <c r="Q27" s="23">
        <v>15.115399999999999</v>
      </c>
      <c r="R27" s="23">
        <v>94.994699999999995</v>
      </c>
      <c r="S27" s="23">
        <v>26.6875</v>
      </c>
      <c r="T27" s="23">
        <v>7.2354000000000003</v>
      </c>
      <c r="U27" s="23">
        <v>4.4227999999999996</v>
      </c>
      <c r="V27" s="23">
        <f t="shared" si="1"/>
        <v>1.1965835278465622</v>
      </c>
      <c r="AA27" s="24">
        <v>38471</v>
      </c>
      <c r="AB27" s="23">
        <v>1300.22</v>
      </c>
      <c r="AC27" s="23">
        <v>1.97</v>
      </c>
      <c r="AD27" s="23">
        <v>19.489599999999999</v>
      </c>
      <c r="AE27" s="23">
        <v>65.668300000000002</v>
      </c>
      <c r="AF27" s="23">
        <v>32.1494</v>
      </c>
      <c r="AG27" s="23">
        <v>10.213200000000001</v>
      </c>
      <c r="AH27" s="23">
        <v>6.6651999999999996</v>
      </c>
      <c r="AI27" s="23">
        <f t="shared" si="2"/>
        <v>2.0203539819518763</v>
      </c>
      <c r="AN27" s="24">
        <v>38471</v>
      </c>
      <c r="AO27" s="23">
        <v>1757.28</v>
      </c>
      <c r="AP27" s="23">
        <v>1.67</v>
      </c>
      <c r="AQ27" s="23">
        <v>12.0311</v>
      </c>
      <c r="AR27" s="23">
        <v>145.8888</v>
      </c>
      <c r="AS27" s="23">
        <v>18.3596</v>
      </c>
      <c r="AT27" s="23">
        <v>13.143700000000001</v>
      </c>
      <c r="AU27" s="23">
        <v>9.2012</v>
      </c>
      <c r="AV27" s="23">
        <f t="shared" si="3"/>
        <v>1.8638831406866685</v>
      </c>
      <c r="BA27" s="24">
        <v>38471</v>
      </c>
      <c r="BB27" s="23">
        <v>1362.89</v>
      </c>
      <c r="BC27" s="23">
        <v>2.62</v>
      </c>
      <c r="BD27" s="23">
        <v>12.9246</v>
      </c>
      <c r="BE27" s="23">
        <v>103.024</v>
      </c>
      <c r="BF27" s="23" t="s">
        <v>9</v>
      </c>
      <c r="BG27" s="23">
        <v>24.553599999999999</v>
      </c>
      <c r="BH27" s="23">
        <v>15.3344</v>
      </c>
      <c r="BI27" s="23">
        <f t="shared" si="4"/>
        <v>2.5659915287884063</v>
      </c>
      <c r="BN27" s="24">
        <v>38471</v>
      </c>
      <c r="BO27" s="23">
        <v>1590.78</v>
      </c>
      <c r="BP27" s="23">
        <v>4.25</v>
      </c>
      <c r="BQ27" s="23">
        <v>35.633800000000001</v>
      </c>
      <c r="BR27" s="23">
        <v>104.47239999999999</v>
      </c>
      <c r="BS27" s="23" t="s">
        <v>9</v>
      </c>
      <c r="BT27" s="23">
        <v>14.7128</v>
      </c>
      <c r="BU27" s="23">
        <v>18.2561</v>
      </c>
      <c r="BV27" s="23">
        <f t="shared" si="5"/>
        <v>4.6533964494597795</v>
      </c>
      <c r="CA27" s="24">
        <v>38471</v>
      </c>
      <c r="CB27" s="23">
        <v>1168.55</v>
      </c>
      <c r="CC27" s="23">
        <v>1.36</v>
      </c>
      <c r="CD27" s="23">
        <v>19.851299999999998</v>
      </c>
      <c r="CE27" s="23">
        <v>60.325600000000001</v>
      </c>
      <c r="CF27" s="23">
        <v>42.603000000000002</v>
      </c>
      <c r="CG27" s="23">
        <v>15.450799999999999</v>
      </c>
      <c r="CH27" s="23">
        <v>9.1417999999999999</v>
      </c>
      <c r="CI27" s="23">
        <f t="shared" si="6"/>
        <v>1.4265949830977087</v>
      </c>
      <c r="CN27" s="24">
        <v>38471</v>
      </c>
      <c r="CO27" s="23">
        <v>1551.4</v>
      </c>
      <c r="CP27" s="23">
        <v>1.77</v>
      </c>
      <c r="CQ27" s="23">
        <v>19.48</v>
      </c>
      <c r="CR27" s="23">
        <v>78.260400000000004</v>
      </c>
      <c r="CS27" s="23">
        <v>25.036799999999999</v>
      </c>
      <c r="CT27" s="23">
        <v>9.7297999999999991</v>
      </c>
      <c r="CU27" s="23">
        <v>5.8722000000000003</v>
      </c>
      <c r="CV27" s="23">
        <f t="shared" si="7"/>
        <v>1.8039831162645554</v>
      </c>
      <c r="DA27" s="24">
        <v>38471</v>
      </c>
      <c r="DB27" s="23">
        <v>1453.71</v>
      </c>
      <c r="DC27" s="23">
        <v>2.17</v>
      </c>
      <c r="DD27" s="23">
        <v>18.198499999999999</v>
      </c>
      <c r="DE27" s="23">
        <v>81.724100000000007</v>
      </c>
      <c r="DF27" s="23">
        <v>24.361599999999999</v>
      </c>
      <c r="DG27" s="23">
        <v>10.8896</v>
      </c>
      <c r="DH27" s="23">
        <v>5.1618000000000004</v>
      </c>
      <c r="DI27" s="23">
        <f t="shared" si="8"/>
        <v>2.1642916709785238</v>
      </c>
      <c r="DN27" s="24">
        <v>38471</v>
      </c>
      <c r="DO27" s="23">
        <v>1305.57</v>
      </c>
      <c r="DP27" s="23">
        <v>2.5299999999999998</v>
      </c>
      <c r="DQ27" s="23">
        <v>21.375599999999999</v>
      </c>
      <c r="DR27" s="23">
        <v>60.788200000000003</v>
      </c>
      <c r="DS27" s="23">
        <v>38.898899999999998</v>
      </c>
      <c r="DT27" s="23">
        <v>13.973000000000001</v>
      </c>
      <c r="DU27" s="23">
        <v>10.034700000000001</v>
      </c>
      <c r="DV27" s="23">
        <f t="shared" si="9"/>
        <v>2.4119697690692781</v>
      </c>
      <c r="EA27" s="24">
        <v>38471</v>
      </c>
      <c r="EB27" s="23">
        <v>1700.63</v>
      </c>
      <c r="EC27" s="23">
        <v>3.3</v>
      </c>
      <c r="ED27" s="23">
        <v>17.495000000000001</v>
      </c>
      <c r="EE27" s="23">
        <v>94.065799999999996</v>
      </c>
      <c r="EF27" s="23">
        <v>55.063000000000002</v>
      </c>
      <c r="EG27" s="23">
        <v>17.056100000000001</v>
      </c>
      <c r="EH27" s="23">
        <v>9.4311000000000007</v>
      </c>
      <c r="EI27" s="23">
        <f t="shared" si="10"/>
        <v>3.7831583737097114</v>
      </c>
    </row>
    <row r="28" spans="1:139" x14ac:dyDescent="0.35">
      <c r="A28" s="21">
        <v>38503</v>
      </c>
      <c r="B28" s="23">
        <v>1277.8599999999999</v>
      </c>
      <c r="C28" s="23">
        <v>1.57</v>
      </c>
      <c r="D28" s="23">
        <v>52.991999999999997</v>
      </c>
      <c r="E28" s="23">
        <v>10.111499999999999</v>
      </c>
      <c r="F28" s="23">
        <v>52.516599999999997</v>
      </c>
      <c r="G28" s="23">
        <v>11.7951</v>
      </c>
      <c r="H28" s="23">
        <v>0.73829999999999996</v>
      </c>
      <c r="I28" s="23">
        <f t="shared" si="0"/>
        <v>1.5873524414358042</v>
      </c>
      <c r="N28" s="24">
        <v>38503</v>
      </c>
      <c r="O28" s="23">
        <v>1592.24</v>
      </c>
      <c r="P28" s="23">
        <v>1.18</v>
      </c>
      <c r="Q28" s="23">
        <v>17.246099999999998</v>
      </c>
      <c r="R28" s="23">
        <v>92.441999999999993</v>
      </c>
      <c r="S28" s="23">
        <v>22.793900000000001</v>
      </c>
      <c r="T28" s="23">
        <v>7.1226000000000003</v>
      </c>
      <c r="U28" s="23">
        <v>4.5015999999999998</v>
      </c>
      <c r="V28" s="23">
        <f t="shared" si="1"/>
        <v>1.2074627295712206</v>
      </c>
      <c r="AA28" s="24">
        <v>38503</v>
      </c>
      <c r="AB28" s="23">
        <v>1332.59</v>
      </c>
      <c r="AC28" s="23">
        <v>1.93</v>
      </c>
      <c r="AD28" s="23">
        <v>19.729399999999998</v>
      </c>
      <c r="AE28" s="23">
        <v>67.805099999999996</v>
      </c>
      <c r="AF28" s="23">
        <v>30.2346</v>
      </c>
      <c r="AG28" s="23">
        <v>10.1896</v>
      </c>
      <c r="AH28" s="23">
        <v>6.7553000000000001</v>
      </c>
      <c r="AI28" s="23">
        <f t="shared" si="2"/>
        <v>2.0200391535451239</v>
      </c>
      <c r="AN28" s="24">
        <v>38503</v>
      </c>
      <c r="AO28" s="23">
        <v>1782.89</v>
      </c>
      <c r="AP28" s="23">
        <v>1.69</v>
      </c>
      <c r="AQ28" s="23">
        <v>12.5549</v>
      </c>
      <c r="AR28" s="23">
        <v>146.2011</v>
      </c>
      <c r="AS28" s="23">
        <v>24.1159</v>
      </c>
      <c r="AT28" s="23">
        <v>14.057700000000001</v>
      </c>
      <c r="AU28" s="23">
        <v>9.0099</v>
      </c>
      <c r="AV28" s="23">
        <f t="shared" si="3"/>
        <v>1.8659977488508148</v>
      </c>
      <c r="BA28" s="24">
        <v>38503</v>
      </c>
      <c r="BB28" s="23">
        <v>1396.76</v>
      </c>
      <c r="BC28" s="23">
        <v>2.57</v>
      </c>
      <c r="BD28" s="23">
        <v>13.063800000000001</v>
      </c>
      <c r="BE28" s="23">
        <v>105.8796</v>
      </c>
      <c r="BF28" s="23" t="s">
        <v>9</v>
      </c>
      <c r="BG28" s="23">
        <v>22.323799999999999</v>
      </c>
      <c r="BH28" s="23">
        <v>13.888999999999999</v>
      </c>
      <c r="BI28" s="23">
        <f t="shared" si="4"/>
        <v>2.5757212227537969</v>
      </c>
      <c r="BN28" s="24">
        <v>38503</v>
      </c>
      <c r="BO28" s="23">
        <v>1632.17</v>
      </c>
      <c r="BP28" s="23">
        <v>4.16</v>
      </c>
      <c r="BQ28" s="23">
        <v>33.808700000000002</v>
      </c>
      <c r="BR28" s="23">
        <v>110.03230000000001</v>
      </c>
      <c r="BS28" s="23" t="s">
        <v>9</v>
      </c>
      <c r="BT28" s="23">
        <v>14.4876</v>
      </c>
      <c r="BU28" s="23">
        <v>19.258500000000002</v>
      </c>
      <c r="BV28" s="23">
        <f t="shared" si="5"/>
        <v>4.5818080720151704</v>
      </c>
      <c r="CA28" s="24">
        <v>38503</v>
      </c>
      <c r="CB28" s="23">
        <v>1181.93</v>
      </c>
      <c r="CC28" s="23">
        <v>1.37</v>
      </c>
      <c r="CD28" s="23">
        <v>19.784099999999999</v>
      </c>
      <c r="CE28" s="23">
        <v>60.2729</v>
      </c>
      <c r="CF28" s="23">
        <v>36.279200000000003</v>
      </c>
      <c r="CG28" s="23">
        <v>13.4922</v>
      </c>
      <c r="CH28" s="23">
        <v>7.4367999999999999</v>
      </c>
      <c r="CI28" s="23">
        <f t="shared" si="6"/>
        <v>1.4511002742246732</v>
      </c>
      <c r="CN28" s="24">
        <v>38503</v>
      </c>
      <c r="CO28" s="23">
        <v>1584.74</v>
      </c>
      <c r="CP28" s="23">
        <v>1.76</v>
      </c>
      <c r="CQ28" s="23">
        <v>19.583400000000001</v>
      </c>
      <c r="CR28" s="23">
        <v>78.269800000000004</v>
      </c>
      <c r="CS28" s="23">
        <v>30.734400000000001</v>
      </c>
      <c r="CT28" s="23">
        <v>11.2136</v>
      </c>
      <c r="CU28" s="23">
        <v>7.3086000000000002</v>
      </c>
      <c r="CV28" s="23">
        <f t="shared" si="7"/>
        <v>1.8133991587965255</v>
      </c>
      <c r="DA28" s="24">
        <v>38503</v>
      </c>
      <c r="DB28" s="23">
        <v>1437.86</v>
      </c>
      <c r="DC28" s="23">
        <v>2.23</v>
      </c>
      <c r="DD28" s="23">
        <v>18.0001</v>
      </c>
      <c r="DE28" s="23">
        <v>81.724100000000007</v>
      </c>
      <c r="DF28" s="23">
        <v>24.361599999999999</v>
      </c>
      <c r="DG28" s="23">
        <v>10.8896</v>
      </c>
      <c r="DH28" s="23">
        <v>5.1618000000000004</v>
      </c>
      <c r="DI28" s="23">
        <f t="shared" si="8"/>
        <v>2.185392425869749</v>
      </c>
      <c r="DN28" s="24">
        <v>38503</v>
      </c>
      <c r="DO28" s="23">
        <v>1406.13</v>
      </c>
      <c r="DP28" s="23">
        <v>2.38</v>
      </c>
      <c r="DQ28" s="23">
        <v>23.4787</v>
      </c>
      <c r="DR28" s="23">
        <v>63.052900000000001</v>
      </c>
      <c r="DS28" s="23">
        <v>39.234900000000003</v>
      </c>
      <c r="DT28" s="23">
        <v>13.9223</v>
      </c>
      <c r="DU28" s="23">
        <v>10.366400000000001</v>
      </c>
      <c r="DV28" s="23">
        <f t="shared" si="9"/>
        <v>2.4431612900870823</v>
      </c>
      <c r="EA28" s="24">
        <v>38503</v>
      </c>
      <c r="EB28" s="23">
        <v>1702.54</v>
      </c>
      <c r="EC28" s="23">
        <v>3.35</v>
      </c>
      <c r="ED28" s="23">
        <v>15.6548</v>
      </c>
      <c r="EE28" s="23">
        <v>99.334800000000001</v>
      </c>
      <c r="EF28" s="23">
        <v>55.212200000000003</v>
      </c>
      <c r="EG28" s="23">
        <v>16.7013</v>
      </c>
      <c r="EH28" s="23">
        <v>8.3803000000000001</v>
      </c>
      <c r="EI28" s="23">
        <f t="shared" si="10"/>
        <v>3.7573678154356966</v>
      </c>
    </row>
    <row r="29" spans="1:139" x14ac:dyDescent="0.35">
      <c r="A29" s="21">
        <v>38533</v>
      </c>
      <c r="B29" s="23">
        <v>1257.33</v>
      </c>
      <c r="C29" s="23">
        <v>1.59</v>
      </c>
      <c r="D29" s="23">
        <v>52.058700000000002</v>
      </c>
      <c r="E29" s="23">
        <v>10.111499999999999</v>
      </c>
      <c r="F29" s="23">
        <v>51.898899999999998</v>
      </c>
      <c r="G29" s="23">
        <v>11.7311</v>
      </c>
      <c r="H29" s="23">
        <v>0.84609999999999996</v>
      </c>
      <c r="I29" s="23">
        <f t="shared" si="0"/>
        <v>1.5797860196990419</v>
      </c>
      <c r="N29" s="24">
        <v>38533</v>
      </c>
      <c r="O29" s="23">
        <v>1616.21</v>
      </c>
      <c r="P29" s="23">
        <v>1.18</v>
      </c>
      <c r="Q29" s="23">
        <v>17.392499999999998</v>
      </c>
      <c r="R29" s="23">
        <v>92.441999999999993</v>
      </c>
      <c r="S29" s="23">
        <v>23.654</v>
      </c>
      <c r="T29" s="23">
        <v>7.2264999999999997</v>
      </c>
      <c r="U29" s="23">
        <v>4.5007999999999999</v>
      </c>
      <c r="V29" s="23">
        <f t="shared" si="1"/>
        <v>1.218834622084864</v>
      </c>
      <c r="AA29" s="24">
        <v>38533</v>
      </c>
      <c r="AB29" s="23">
        <v>1309.32</v>
      </c>
      <c r="AC29" s="23">
        <v>2.04</v>
      </c>
      <c r="AD29" s="23">
        <v>19.4297</v>
      </c>
      <c r="AE29" s="23">
        <v>66.677199999999999</v>
      </c>
      <c r="AF29" s="23">
        <v>31.840900000000001</v>
      </c>
      <c r="AG29" s="23">
        <v>10.0852</v>
      </c>
      <c r="AH29" s="23">
        <v>6.5579000000000001</v>
      </c>
      <c r="AI29" s="23">
        <f t="shared" si="2"/>
        <v>2.0927904849397767</v>
      </c>
      <c r="AN29" s="24">
        <v>38533</v>
      </c>
      <c r="AO29" s="23">
        <v>1894.03</v>
      </c>
      <c r="AP29" s="23">
        <v>1.6</v>
      </c>
      <c r="AQ29" s="23">
        <v>13.3376</v>
      </c>
      <c r="AR29" s="23">
        <v>146.2011</v>
      </c>
      <c r="AS29" s="23">
        <v>24.1159</v>
      </c>
      <c r="AT29" s="23">
        <v>14.057700000000001</v>
      </c>
      <c r="AU29" s="23">
        <v>9.0099</v>
      </c>
      <c r="AV29" s="23">
        <f t="shared" si="3"/>
        <v>1.8273277774567422</v>
      </c>
      <c r="BA29" s="24">
        <v>38533</v>
      </c>
      <c r="BB29" s="23">
        <v>1415.85</v>
      </c>
      <c r="BC29" s="23">
        <v>2.5499999999999998</v>
      </c>
      <c r="BD29" s="23">
        <v>13.3125</v>
      </c>
      <c r="BE29" s="23">
        <v>105.6264</v>
      </c>
      <c r="BF29" s="23" t="s">
        <v>9</v>
      </c>
      <c r="BG29" s="23">
        <v>22.436800000000002</v>
      </c>
      <c r="BH29" s="23">
        <v>13.847899999999999</v>
      </c>
      <c r="BI29" s="23">
        <f t="shared" si="4"/>
        <v>2.5842735434274169</v>
      </c>
      <c r="BN29" s="24">
        <v>38533</v>
      </c>
      <c r="BO29" s="23">
        <v>1684.2</v>
      </c>
      <c r="BP29" s="23">
        <v>4.07</v>
      </c>
      <c r="BQ29" s="23">
        <v>34.886400000000002</v>
      </c>
      <c r="BR29" s="23">
        <v>110.03230000000001</v>
      </c>
      <c r="BS29" s="23" t="s">
        <v>9</v>
      </c>
      <c r="BT29" s="23">
        <v>14.4876</v>
      </c>
      <c r="BU29" s="23">
        <v>19.258500000000002</v>
      </c>
      <c r="BV29" s="23">
        <f t="shared" si="5"/>
        <v>4.5282991695545549</v>
      </c>
      <c r="CA29" s="24">
        <v>38533</v>
      </c>
      <c r="CB29" s="23">
        <v>1175.4100000000001</v>
      </c>
      <c r="CC29" s="23">
        <v>1.38</v>
      </c>
      <c r="CD29" s="23">
        <v>19.6629</v>
      </c>
      <c r="CE29" s="23">
        <v>60.2729</v>
      </c>
      <c r="CF29" s="23">
        <v>36.277900000000002</v>
      </c>
      <c r="CG29" s="23">
        <v>13.5251</v>
      </c>
      <c r="CH29" s="23">
        <v>7.4847000000000001</v>
      </c>
      <c r="CI29" s="23">
        <f t="shared" si="6"/>
        <v>1.4512165001334554</v>
      </c>
      <c r="CN29" s="24">
        <v>38533</v>
      </c>
      <c r="CO29" s="23">
        <v>1541.45</v>
      </c>
      <c r="CP29" s="23">
        <v>1.85</v>
      </c>
      <c r="CQ29" s="23">
        <v>19.0474</v>
      </c>
      <c r="CR29" s="23">
        <v>78.546800000000005</v>
      </c>
      <c r="CS29" s="23">
        <v>30.8597</v>
      </c>
      <c r="CT29" s="23">
        <v>11.1717</v>
      </c>
      <c r="CU29" s="23">
        <v>7.2885</v>
      </c>
      <c r="CV29" s="23">
        <f t="shared" si="7"/>
        <v>1.8480358113004982</v>
      </c>
      <c r="DA29" s="24">
        <v>38533</v>
      </c>
      <c r="DB29" s="23">
        <v>1422.18</v>
      </c>
      <c r="DC29" s="23">
        <v>2.2799999999999998</v>
      </c>
      <c r="DD29" s="23">
        <v>17.803799999999999</v>
      </c>
      <c r="DE29" s="23">
        <v>81.724100000000007</v>
      </c>
      <c r="DF29" s="23">
        <v>24.361599999999999</v>
      </c>
      <c r="DG29" s="23">
        <v>10.8896</v>
      </c>
      <c r="DH29" s="23">
        <v>5.1618000000000004</v>
      </c>
      <c r="DI29" s="23">
        <f t="shared" si="8"/>
        <v>2.2052463888528373</v>
      </c>
      <c r="DN29" s="24">
        <v>38533</v>
      </c>
      <c r="DO29" s="23">
        <v>1381.85</v>
      </c>
      <c r="DP29" s="23">
        <v>2.42</v>
      </c>
      <c r="DQ29" s="23">
        <v>22.9984</v>
      </c>
      <c r="DR29" s="23">
        <v>63.050199999999997</v>
      </c>
      <c r="DS29" s="23">
        <v>39.499200000000002</v>
      </c>
      <c r="DT29" s="23">
        <v>14.0245</v>
      </c>
      <c r="DU29" s="23">
        <v>10.4536</v>
      </c>
      <c r="DV29" s="23">
        <f t="shared" si="9"/>
        <v>2.4484412657310317</v>
      </c>
      <c r="EA29" s="24">
        <v>38533</v>
      </c>
      <c r="EB29" s="23">
        <v>1796.9</v>
      </c>
      <c r="EC29" s="23">
        <v>3.29</v>
      </c>
      <c r="ED29" s="23">
        <v>16.459900000000001</v>
      </c>
      <c r="EE29" s="23">
        <v>99.334800000000001</v>
      </c>
      <c r="EF29" s="23">
        <v>55.212200000000003</v>
      </c>
      <c r="EG29" s="23">
        <v>16.7013</v>
      </c>
      <c r="EH29" s="23">
        <v>8.3803000000000001</v>
      </c>
      <c r="EI29" s="23">
        <f t="shared" si="10"/>
        <v>3.7921096618556325</v>
      </c>
    </row>
    <row r="30" spans="1:139" x14ac:dyDescent="0.35">
      <c r="A30" s="21">
        <v>38562</v>
      </c>
      <c r="B30" s="23">
        <v>1287.69</v>
      </c>
      <c r="C30" s="23">
        <v>1.57</v>
      </c>
      <c r="D30" s="23">
        <v>53.147399999999998</v>
      </c>
      <c r="E30" s="23">
        <v>10.111499999999999</v>
      </c>
      <c r="F30" s="23">
        <v>51.896000000000001</v>
      </c>
      <c r="G30" s="23">
        <v>11.730399999999999</v>
      </c>
      <c r="H30" s="23">
        <v>0.84599999999999997</v>
      </c>
      <c r="I30" s="23">
        <f t="shared" si="0"/>
        <v>1.5885176350415626</v>
      </c>
      <c r="N30" s="24">
        <v>38562</v>
      </c>
      <c r="O30" s="23">
        <v>1733.89</v>
      </c>
      <c r="P30" s="23">
        <v>1.1000000000000001</v>
      </c>
      <c r="Q30" s="23">
        <v>18.658100000000001</v>
      </c>
      <c r="R30" s="23">
        <v>92.445499999999996</v>
      </c>
      <c r="S30" s="23">
        <v>23.657299999999999</v>
      </c>
      <c r="T30" s="23">
        <v>7.2275</v>
      </c>
      <c r="U30" s="23">
        <v>4.5014000000000003</v>
      </c>
      <c r="V30" s="23">
        <f t="shared" si="1"/>
        <v>1.2009841970157151</v>
      </c>
      <c r="AA30" s="24">
        <v>38562</v>
      </c>
      <c r="AB30" s="23">
        <v>1343.65</v>
      </c>
      <c r="AC30" s="23">
        <v>2</v>
      </c>
      <c r="AD30" s="23">
        <v>19.938199999999998</v>
      </c>
      <c r="AE30" s="23">
        <v>66.677199999999999</v>
      </c>
      <c r="AF30" s="23">
        <v>31.8383</v>
      </c>
      <c r="AG30" s="23">
        <v>10.0844</v>
      </c>
      <c r="AH30" s="23">
        <v>6.5574000000000003</v>
      </c>
      <c r="AI30" s="23">
        <f t="shared" si="2"/>
        <v>2.0874935266701193</v>
      </c>
      <c r="AN30" s="24">
        <v>38562</v>
      </c>
      <c r="AO30" s="23">
        <v>1999.01</v>
      </c>
      <c r="AP30" s="23">
        <v>1.53</v>
      </c>
      <c r="AQ30" s="23">
        <v>12.660399999999999</v>
      </c>
      <c r="AR30" s="23">
        <v>157.62459999999999</v>
      </c>
      <c r="AS30" s="23">
        <v>22.127800000000001</v>
      </c>
      <c r="AT30" s="23">
        <v>12.8987</v>
      </c>
      <c r="AU30" s="23">
        <v>9.4822000000000006</v>
      </c>
      <c r="AV30" s="23">
        <f t="shared" si="3"/>
        <v>1.7918178822350819</v>
      </c>
      <c r="BA30" s="24">
        <v>38562</v>
      </c>
      <c r="BB30" s="23">
        <v>1430.47</v>
      </c>
      <c r="BC30" s="23">
        <v>2.5299999999999998</v>
      </c>
      <c r="BD30" s="23">
        <v>13.4527</v>
      </c>
      <c r="BE30" s="23">
        <v>105.6323</v>
      </c>
      <c r="BF30" s="23" t="s">
        <v>9</v>
      </c>
      <c r="BG30" s="23">
        <v>22.6553</v>
      </c>
      <c r="BH30" s="23">
        <v>13.982699999999999</v>
      </c>
      <c r="BI30" s="23">
        <f t="shared" si="4"/>
        <v>2.5771114133530819</v>
      </c>
      <c r="BN30" s="24">
        <v>38562</v>
      </c>
      <c r="BO30" s="23">
        <v>1833.97</v>
      </c>
      <c r="BP30" s="23">
        <v>3.75</v>
      </c>
      <c r="BQ30" s="23">
        <v>37.988700000000001</v>
      </c>
      <c r="BR30" s="23">
        <v>107.13209999999999</v>
      </c>
      <c r="BS30" s="23" t="s">
        <v>9</v>
      </c>
      <c r="BT30" s="23">
        <v>14.290800000000001</v>
      </c>
      <c r="BU30" s="23">
        <v>18.997</v>
      </c>
      <c r="BV30" s="23">
        <f t="shared" si="5"/>
        <v>4.4145597804719525</v>
      </c>
      <c r="CA30" s="24">
        <v>38562</v>
      </c>
      <c r="CB30" s="23">
        <v>1208.54</v>
      </c>
      <c r="CC30" s="23">
        <v>1.34</v>
      </c>
      <c r="CD30" s="23">
        <v>20.8443</v>
      </c>
      <c r="CE30" s="23">
        <v>62.320500000000003</v>
      </c>
      <c r="CF30" s="23">
        <v>40.610700000000001</v>
      </c>
      <c r="CG30" s="23">
        <v>14.500299999999999</v>
      </c>
      <c r="CH30" s="23">
        <v>9.0289000000000001</v>
      </c>
      <c r="CI30" s="23">
        <f t="shared" si="6"/>
        <v>1.4360450854348745</v>
      </c>
      <c r="CN30" s="24">
        <v>38562</v>
      </c>
      <c r="CO30" s="23">
        <v>1592.79</v>
      </c>
      <c r="CP30" s="23">
        <v>1.8</v>
      </c>
      <c r="CQ30" s="23">
        <v>19.025500000000001</v>
      </c>
      <c r="CR30" s="23">
        <v>82.845100000000002</v>
      </c>
      <c r="CS30" s="23">
        <v>29.7226</v>
      </c>
      <c r="CT30" s="23">
        <v>10.662599999999999</v>
      </c>
      <c r="CU30" s="23">
        <v>7.3034999999999997</v>
      </c>
      <c r="CV30" s="23">
        <f t="shared" si="7"/>
        <v>1.8437914801666924</v>
      </c>
      <c r="DA30" s="24">
        <v>38562</v>
      </c>
      <c r="DB30" s="23">
        <v>1505.58</v>
      </c>
      <c r="DC30" s="23">
        <v>2.16</v>
      </c>
      <c r="DD30" s="23">
        <v>16.0379</v>
      </c>
      <c r="DE30" s="23">
        <v>94.487300000000005</v>
      </c>
      <c r="DF30" s="23">
        <v>24.5609</v>
      </c>
      <c r="DG30" s="23">
        <v>11.637700000000001</v>
      </c>
      <c r="DH30" s="23">
        <v>6.0206</v>
      </c>
      <c r="DI30" s="23">
        <f t="shared" si="8"/>
        <v>2.1925675952041166</v>
      </c>
      <c r="DN30" s="24">
        <v>38562</v>
      </c>
      <c r="DO30" s="23">
        <v>1466.03</v>
      </c>
      <c r="DP30" s="23">
        <v>2.2799999999999998</v>
      </c>
      <c r="DQ30" s="23">
        <v>24.390599999999999</v>
      </c>
      <c r="DR30" s="23">
        <v>63.050199999999997</v>
      </c>
      <c r="DS30" s="23">
        <v>39.359499999999997</v>
      </c>
      <c r="DT30" s="23">
        <v>13.9742</v>
      </c>
      <c r="DU30" s="23">
        <v>10.4253</v>
      </c>
      <c r="DV30" s="23">
        <f t="shared" si="9"/>
        <v>2.4271843616797253</v>
      </c>
      <c r="EA30" s="24">
        <v>38562</v>
      </c>
      <c r="EB30" s="23">
        <v>1836.83</v>
      </c>
      <c r="EC30" s="23">
        <v>3.23</v>
      </c>
      <c r="ED30" s="23">
        <v>16.792899999999999</v>
      </c>
      <c r="EE30" s="23">
        <v>99.334800000000001</v>
      </c>
      <c r="EF30" s="23">
        <v>55.212200000000003</v>
      </c>
      <c r="EG30" s="23">
        <v>16.7013</v>
      </c>
      <c r="EH30" s="23">
        <v>8.3803000000000001</v>
      </c>
      <c r="EI30" s="23">
        <f t="shared" si="10"/>
        <v>3.7043672548759448</v>
      </c>
    </row>
    <row r="31" spans="1:139" x14ac:dyDescent="0.35">
      <c r="A31" s="21">
        <v>38595</v>
      </c>
      <c r="B31" s="23">
        <v>1273.4100000000001</v>
      </c>
      <c r="C31" s="23">
        <v>1.67</v>
      </c>
      <c r="D31" s="23">
        <v>44.747</v>
      </c>
      <c r="E31" s="23">
        <v>10.5655</v>
      </c>
      <c r="F31" s="23">
        <v>52.146000000000001</v>
      </c>
      <c r="G31" s="23">
        <v>12.417999999999999</v>
      </c>
      <c r="H31" s="23">
        <v>1.3132999999999999</v>
      </c>
      <c r="I31" s="23">
        <f t="shared" si="0"/>
        <v>1.6629502987807656</v>
      </c>
      <c r="N31" s="24">
        <v>38595</v>
      </c>
      <c r="O31" s="23">
        <v>1639.36</v>
      </c>
      <c r="P31" s="23">
        <v>1.1599999999999999</v>
      </c>
      <c r="Q31" s="23">
        <v>17.611899999999999</v>
      </c>
      <c r="R31" s="23">
        <v>89.127200000000002</v>
      </c>
      <c r="S31" s="23">
        <v>23.789899999999999</v>
      </c>
      <c r="T31" s="23">
        <v>7.242</v>
      </c>
      <c r="U31" s="23">
        <v>4.6557000000000004</v>
      </c>
      <c r="V31" s="23">
        <f t="shared" si="1"/>
        <v>1.1853522180268934</v>
      </c>
      <c r="AA31" s="24">
        <v>38595</v>
      </c>
      <c r="AB31" s="23">
        <v>1319.18</v>
      </c>
      <c r="AC31" s="23">
        <v>2.0499999999999998</v>
      </c>
      <c r="AD31" s="23">
        <v>19.274799999999999</v>
      </c>
      <c r="AE31" s="23">
        <v>68.773700000000005</v>
      </c>
      <c r="AF31" s="23">
        <v>31.716699999999999</v>
      </c>
      <c r="AG31" s="23">
        <v>11.003500000000001</v>
      </c>
      <c r="AH31" s="23">
        <v>6.9828000000000001</v>
      </c>
      <c r="AI31" s="23">
        <f t="shared" si="2"/>
        <v>2.0896568777069033</v>
      </c>
      <c r="AN31" s="24">
        <v>38595</v>
      </c>
      <c r="AO31" s="23">
        <v>2104.15</v>
      </c>
      <c r="AP31" s="23">
        <v>1.49</v>
      </c>
      <c r="AQ31" s="23">
        <v>13.478300000000001</v>
      </c>
      <c r="AR31" s="23">
        <v>159.0292</v>
      </c>
      <c r="AS31" s="23">
        <v>22.9512</v>
      </c>
      <c r="AT31" s="23">
        <v>14.364599999999999</v>
      </c>
      <c r="AU31" s="23">
        <v>9.2743000000000002</v>
      </c>
      <c r="AV31" s="23">
        <f t="shared" si="3"/>
        <v>1.7754009519216343</v>
      </c>
      <c r="BA31" s="24">
        <v>38595</v>
      </c>
      <c r="BB31" s="23">
        <v>1401.76</v>
      </c>
      <c r="BC31" s="23">
        <v>2.62</v>
      </c>
      <c r="BD31" s="23">
        <v>12.9937</v>
      </c>
      <c r="BE31" s="23">
        <v>109.7231</v>
      </c>
      <c r="BF31" s="23" t="s">
        <v>9</v>
      </c>
      <c r="BG31" s="23">
        <v>22.100899999999999</v>
      </c>
      <c r="BH31" s="23">
        <v>14.179</v>
      </c>
      <c r="BI31" s="23">
        <f t="shared" si="4"/>
        <v>2.6126657631989874</v>
      </c>
      <c r="BN31" s="24">
        <v>38595</v>
      </c>
      <c r="BO31" s="23">
        <v>1754.65</v>
      </c>
      <c r="BP31" s="23">
        <v>3.98</v>
      </c>
      <c r="BQ31" s="23">
        <v>34.426200000000001</v>
      </c>
      <c r="BR31" s="23">
        <v>111.0932</v>
      </c>
      <c r="BS31" s="23" t="s">
        <v>9</v>
      </c>
      <c r="BT31" s="23">
        <v>14.3942</v>
      </c>
      <c r="BU31" s="23">
        <v>18.532399999999999</v>
      </c>
      <c r="BV31" s="23">
        <f t="shared" si="5"/>
        <v>4.4031807198023136</v>
      </c>
      <c r="CA31" s="24">
        <v>38595</v>
      </c>
      <c r="CB31" s="23">
        <v>1204.1300000000001</v>
      </c>
      <c r="CC31" s="23">
        <v>1.37</v>
      </c>
      <c r="CD31" s="23">
        <v>19.364899999999999</v>
      </c>
      <c r="CE31" s="23">
        <v>61.854799999999997</v>
      </c>
      <c r="CF31" s="23">
        <v>36.036700000000003</v>
      </c>
      <c r="CG31" s="23">
        <v>13.3401</v>
      </c>
      <c r="CH31" s="23">
        <v>7.8544</v>
      </c>
      <c r="CI31" s="23">
        <f t="shared" si="6"/>
        <v>1.4522522424707496</v>
      </c>
      <c r="CN31" s="24">
        <v>38595</v>
      </c>
      <c r="CO31" s="23">
        <v>1563</v>
      </c>
      <c r="CP31" s="23">
        <v>1.86</v>
      </c>
      <c r="CQ31" s="23">
        <v>18.426300000000001</v>
      </c>
      <c r="CR31" s="23">
        <v>82.584199999999996</v>
      </c>
      <c r="CS31" s="23">
        <v>30.2408</v>
      </c>
      <c r="CT31" s="23">
        <v>11.2349</v>
      </c>
      <c r="CU31" s="23">
        <v>7.4368999999999996</v>
      </c>
      <c r="CV31" s="23">
        <f t="shared" si="7"/>
        <v>1.8580098412395767</v>
      </c>
      <c r="DA31" s="24">
        <v>38595</v>
      </c>
      <c r="DB31" s="23">
        <v>1445.08</v>
      </c>
      <c r="DC31" s="23">
        <v>2.2799999999999998</v>
      </c>
      <c r="DD31" s="23">
        <v>15.3935</v>
      </c>
      <c r="DE31" s="23">
        <v>94.487300000000005</v>
      </c>
      <c r="DF31" s="23">
        <v>24.5609</v>
      </c>
      <c r="DG31" s="23">
        <v>11.637700000000001</v>
      </c>
      <c r="DH31" s="23">
        <v>6.0206</v>
      </c>
      <c r="DI31" s="23">
        <f t="shared" si="8"/>
        <v>2.2123423056434679</v>
      </c>
      <c r="DN31" s="24">
        <v>38595</v>
      </c>
      <c r="DO31" s="23">
        <v>1459.48</v>
      </c>
      <c r="DP31" s="23">
        <v>2.34</v>
      </c>
      <c r="DQ31" s="23">
        <v>22.916799999999999</v>
      </c>
      <c r="DR31" s="23">
        <v>67.186999999999998</v>
      </c>
      <c r="DS31" s="23">
        <v>39.600299999999997</v>
      </c>
      <c r="DT31" s="23">
        <v>13.8865</v>
      </c>
      <c r="DU31" s="23">
        <v>10.6325</v>
      </c>
      <c r="DV31" s="23">
        <f t="shared" si="9"/>
        <v>2.4509799446675204</v>
      </c>
      <c r="EA31" s="24">
        <v>38595</v>
      </c>
      <c r="EB31" s="23">
        <v>1858.45</v>
      </c>
      <c r="EC31" s="23">
        <v>3.27</v>
      </c>
      <c r="ED31" s="23">
        <v>16.4801</v>
      </c>
      <c r="EE31" s="23">
        <v>102.22920000000001</v>
      </c>
      <c r="EF31" s="23">
        <v>56.3797</v>
      </c>
      <c r="EG31" s="23">
        <v>16.043900000000001</v>
      </c>
      <c r="EH31" s="23">
        <v>8.4846000000000004</v>
      </c>
      <c r="EI31" s="23">
        <f t="shared" si="10"/>
        <v>3.7029356671756202</v>
      </c>
    </row>
    <row r="32" spans="1:139" x14ac:dyDescent="0.35">
      <c r="A32" s="21">
        <v>38625</v>
      </c>
      <c r="B32" s="23">
        <v>1262.8800000000001</v>
      </c>
      <c r="C32" s="23">
        <v>1.7</v>
      </c>
      <c r="D32" s="23">
        <v>45.029000000000003</v>
      </c>
      <c r="E32" s="23">
        <v>10.2212</v>
      </c>
      <c r="F32" s="23">
        <v>51.658999999999999</v>
      </c>
      <c r="G32" s="23">
        <v>12.3383</v>
      </c>
      <c r="H32" s="23">
        <v>1.4813000000000001</v>
      </c>
      <c r="I32" s="23">
        <f t="shared" si="0"/>
        <v>1.6740082106010061</v>
      </c>
      <c r="N32" s="24">
        <v>38625</v>
      </c>
      <c r="O32" s="23">
        <v>1598.21</v>
      </c>
      <c r="P32" s="23">
        <v>1.19</v>
      </c>
      <c r="Q32" s="23">
        <v>17.152200000000001</v>
      </c>
      <c r="R32" s="23">
        <v>89.5197</v>
      </c>
      <c r="S32" s="23">
        <v>24.2</v>
      </c>
      <c r="T32" s="23">
        <v>7.2342000000000004</v>
      </c>
      <c r="U32" s="23">
        <v>4.6246</v>
      </c>
      <c r="V32" s="23">
        <f t="shared" si="1"/>
        <v>1.1797248981161568</v>
      </c>
      <c r="AA32" s="24">
        <v>38625</v>
      </c>
      <c r="AB32" s="23">
        <v>1326.77</v>
      </c>
      <c r="AC32" s="23">
        <v>2.06</v>
      </c>
      <c r="AD32" s="23">
        <v>19.163699999999999</v>
      </c>
      <c r="AE32" s="23">
        <v>68.272400000000005</v>
      </c>
      <c r="AF32" s="23">
        <v>31.950900000000001</v>
      </c>
      <c r="AG32" s="23">
        <v>10.3391</v>
      </c>
      <c r="AH32" s="23">
        <v>6.4985999999999997</v>
      </c>
      <c r="AI32" s="23">
        <f t="shared" si="2"/>
        <v>2.0954353692818812</v>
      </c>
      <c r="AN32" s="24">
        <v>38625</v>
      </c>
      <c r="AO32" s="23">
        <v>2241.38</v>
      </c>
      <c r="AP32" s="23">
        <v>1.36</v>
      </c>
      <c r="AQ32" s="23">
        <v>14.3573</v>
      </c>
      <c r="AR32" s="23">
        <v>159.0292</v>
      </c>
      <c r="AS32" s="23">
        <v>22.9512</v>
      </c>
      <c r="AT32" s="23">
        <v>14.364599999999999</v>
      </c>
      <c r="AU32" s="23">
        <v>9.2743000000000002</v>
      </c>
      <c r="AV32" s="23">
        <f t="shared" si="3"/>
        <v>1.6689900461011162</v>
      </c>
      <c r="BA32" s="24">
        <v>38625</v>
      </c>
      <c r="BB32" s="23">
        <v>1413.18</v>
      </c>
      <c r="BC32" s="23">
        <v>2.61</v>
      </c>
      <c r="BD32" s="23">
        <v>13.098699999999999</v>
      </c>
      <c r="BE32" s="23">
        <v>109.72839999999999</v>
      </c>
      <c r="BF32" s="23" t="s">
        <v>9</v>
      </c>
      <c r="BG32" s="23">
        <v>22.098299999999998</v>
      </c>
      <c r="BH32" s="23">
        <v>14.1774</v>
      </c>
      <c r="BI32" s="23">
        <f t="shared" si="4"/>
        <v>2.617349747553892</v>
      </c>
      <c r="BN32" s="24">
        <v>38625</v>
      </c>
      <c r="BO32" s="23">
        <v>1753.43</v>
      </c>
      <c r="BP32" s="23">
        <v>3.92</v>
      </c>
      <c r="BQ32" s="23">
        <v>34.402200000000001</v>
      </c>
      <c r="BR32" s="23">
        <v>111.0932</v>
      </c>
      <c r="BS32" s="23" t="s">
        <v>9</v>
      </c>
      <c r="BT32" s="23">
        <v>14.3942</v>
      </c>
      <c r="BU32" s="23">
        <v>18.532399999999999</v>
      </c>
      <c r="BV32" s="23">
        <f t="shared" si="5"/>
        <v>4.2555906444576062</v>
      </c>
      <c r="CA32" s="24">
        <v>38625</v>
      </c>
      <c r="CB32" s="23">
        <v>1198.47</v>
      </c>
      <c r="CC32" s="23">
        <v>1.35</v>
      </c>
      <c r="CD32" s="23">
        <v>19.385999999999999</v>
      </c>
      <c r="CE32" s="23">
        <v>61.848999999999997</v>
      </c>
      <c r="CF32" s="23">
        <v>36.034999999999997</v>
      </c>
      <c r="CG32" s="23">
        <v>13.365600000000001</v>
      </c>
      <c r="CH32" s="23">
        <v>7.5290999999999997</v>
      </c>
      <c r="CI32" s="23">
        <f t="shared" si="6"/>
        <v>1.4123832968874805</v>
      </c>
      <c r="CN32" s="24">
        <v>38625</v>
      </c>
      <c r="CO32" s="23">
        <v>1579.99</v>
      </c>
      <c r="CP32" s="23">
        <v>1.88</v>
      </c>
      <c r="CQ32" s="23">
        <v>18.6601</v>
      </c>
      <c r="CR32" s="23">
        <v>82.560299999999998</v>
      </c>
      <c r="CS32" s="23">
        <v>30.776599999999998</v>
      </c>
      <c r="CT32" s="23">
        <v>11.4956</v>
      </c>
      <c r="CU32" s="23">
        <v>7.5416999999999996</v>
      </c>
      <c r="CV32" s="23">
        <f t="shared" si="7"/>
        <v>1.8881471675865171</v>
      </c>
      <c r="DA32" s="24">
        <v>38625</v>
      </c>
      <c r="DB32" s="23">
        <v>1474.58</v>
      </c>
      <c r="DC32" s="23">
        <v>2.41</v>
      </c>
      <c r="DD32" s="23">
        <v>15.707700000000001</v>
      </c>
      <c r="DE32" s="23">
        <v>94.487300000000005</v>
      </c>
      <c r="DF32" s="23">
        <v>24.5609</v>
      </c>
      <c r="DG32" s="23">
        <v>11.637700000000001</v>
      </c>
      <c r="DH32" s="23">
        <v>6.0206</v>
      </c>
      <c r="DI32" s="23">
        <f t="shared" si="8"/>
        <v>2.3804896641346129</v>
      </c>
      <c r="DN32" s="24">
        <v>38625</v>
      </c>
      <c r="DO32" s="23">
        <v>1461.14</v>
      </c>
      <c r="DP32" s="23">
        <v>2.3199999999999998</v>
      </c>
      <c r="DQ32" s="23">
        <v>22.6508</v>
      </c>
      <c r="DR32" s="23">
        <v>66.778700000000001</v>
      </c>
      <c r="DS32" s="23">
        <v>39.253700000000002</v>
      </c>
      <c r="DT32" s="23">
        <v>13.7776</v>
      </c>
      <c r="DU32" s="23">
        <v>10.5846</v>
      </c>
      <c r="DV32" s="23">
        <f t="shared" si="9"/>
        <v>2.4092442456522938</v>
      </c>
      <c r="EA32" s="24">
        <v>38625</v>
      </c>
      <c r="EB32" s="23">
        <v>1941.93</v>
      </c>
      <c r="EC32" s="23">
        <v>3.13</v>
      </c>
      <c r="ED32" s="23">
        <v>17.170400000000001</v>
      </c>
      <c r="EE32" s="23">
        <v>102.2501</v>
      </c>
      <c r="EF32" s="23">
        <v>56.3797</v>
      </c>
      <c r="EG32" s="23">
        <v>16.043900000000001</v>
      </c>
      <c r="EH32" s="23">
        <v>8.4846000000000004</v>
      </c>
      <c r="EI32" s="23">
        <f t="shared" si="10"/>
        <v>3.6031767519935336</v>
      </c>
    </row>
    <row r="33" spans="1:139" x14ac:dyDescent="0.35">
      <c r="A33" s="21">
        <v>38656</v>
      </c>
      <c r="B33" s="23">
        <v>1243.8800000000001</v>
      </c>
      <c r="C33" s="23">
        <v>1.89</v>
      </c>
      <c r="D33" s="23">
        <v>44.2134</v>
      </c>
      <c r="E33" s="23">
        <v>10.2212</v>
      </c>
      <c r="F33" s="23">
        <v>51.658999999999999</v>
      </c>
      <c r="G33" s="23">
        <v>12.3383</v>
      </c>
      <c r="H33" s="23">
        <v>1.4813000000000001</v>
      </c>
      <c r="I33" s="23">
        <f t="shared" si="0"/>
        <v>1.8348150239016616</v>
      </c>
      <c r="N33" s="24">
        <v>38656</v>
      </c>
      <c r="O33" s="23">
        <v>1566.47</v>
      </c>
      <c r="P33" s="23">
        <v>1.22</v>
      </c>
      <c r="Q33" s="23">
        <v>16.746400000000001</v>
      </c>
      <c r="R33" s="23">
        <v>89.5197</v>
      </c>
      <c r="S33" s="23">
        <v>24.203499999999998</v>
      </c>
      <c r="T33" s="23">
        <v>7.2508999999999997</v>
      </c>
      <c r="U33" s="23">
        <v>4.6292</v>
      </c>
      <c r="V33" s="23">
        <f t="shared" si="1"/>
        <v>1.183888138053649</v>
      </c>
      <c r="AA33" s="24">
        <v>38656</v>
      </c>
      <c r="AB33" s="23">
        <v>1326.5</v>
      </c>
      <c r="AC33" s="23">
        <v>2.11</v>
      </c>
      <c r="AD33" s="23">
        <v>19.158200000000001</v>
      </c>
      <c r="AE33" s="23">
        <v>68.387200000000007</v>
      </c>
      <c r="AF33" s="23">
        <v>31.939299999999999</v>
      </c>
      <c r="AG33" s="23">
        <v>10.3352</v>
      </c>
      <c r="AH33" s="23">
        <v>6.4962</v>
      </c>
      <c r="AI33" s="23">
        <f t="shared" si="2"/>
        <v>2.1305438608621521</v>
      </c>
      <c r="AN33" s="24">
        <v>38656</v>
      </c>
      <c r="AO33" s="23">
        <v>2019.94</v>
      </c>
      <c r="AP33" s="23">
        <v>1.52</v>
      </c>
      <c r="AQ33" s="23">
        <v>11.3384</v>
      </c>
      <c r="AR33" s="23">
        <v>171.88</v>
      </c>
      <c r="AS33" s="23">
        <v>21.000499999999999</v>
      </c>
      <c r="AT33" s="23">
        <v>13.143700000000001</v>
      </c>
      <c r="AU33" s="23">
        <v>10.375500000000001</v>
      </c>
      <c r="AV33" s="23">
        <f t="shared" si="3"/>
        <v>1.644100001561827</v>
      </c>
      <c r="BA33" s="24">
        <v>38656</v>
      </c>
      <c r="BB33" s="23">
        <v>1454.86</v>
      </c>
      <c r="BC33" s="23">
        <v>2.5299999999999998</v>
      </c>
      <c r="BD33" s="23">
        <v>12.8339</v>
      </c>
      <c r="BE33" s="23">
        <v>113.7988</v>
      </c>
      <c r="BF33" s="23" t="s">
        <v>9</v>
      </c>
      <c r="BG33" s="23">
        <v>21.902699999999999</v>
      </c>
      <c r="BH33" s="23">
        <v>14.696899999999999</v>
      </c>
      <c r="BI33" s="23">
        <f t="shared" si="4"/>
        <v>2.5996462514566878</v>
      </c>
      <c r="BN33" s="24">
        <v>38656</v>
      </c>
      <c r="BO33" s="23">
        <v>1706.18</v>
      </c>
      <c r="BP33" s="23">
        <v>4.05</v>
      </c>
      <c r="BQ33" s="23">
        <v>33.475200000000001</v>
      </c>
      <c r="BR33" s="23">
        <v>111.0932</v>
      </c>
      <c r="BS33" s="23" t="s">
        <v>9</v>
      </c>
      <c r="BT33" s="23">
        <v>14.3942</v>
      </c>
      <c r="BU33" s="23">
        <v>18.532399999999999</v>
      </c>
      <c r="BV33" s="23">
        <f t="shared" si="5"/>
        <v>4.2293870780831746</v>
      </c>
      <c r="CA33" s="24">
        <v>38656</v>
      </c>
      <c r="CB33" s="23">
        <v>1165.52</v>
      </c>
      <c r="CC33" s="23">
        <v>1.39</v>
      </c>
      <c r="CD33" s="23">
        <v>18.87</v>
      </c>
      <c r="CE33" s="23">
        <v>62.955599999999997</v>
      </c>
      <c r="CF33" s="23">
        <v>39.071100000000001</v>
      </c>
      <c r="CG33" s="23">
        <v>13.8126</v>
      </c>
      <c r="CH33" s="23">
        <v>7.7584999999999997</v>
      </c>
      <c r="CI33" s="23">
        <f t="shared" si="6"/>
        <v>1.4031261168930527</v>
      </c>
      <c r="CN33" s="24">
        <v>38656</v>
      </c>
      <c r="CO33" s="23">
        <v>1566.01</v>
      </c>
      <c r="CP33" s="23">
        <v>1.9</v>
      </c>
      <c r="CQ33" s="23">
        <v>17.985700000000001</v>
      </c>
      <c r="CR33" s="23">
        <v>87.135499999999993</v>
      </c>
      <c r="CS33" s="23">
        <v>31.7075</v>
      </c>
      <c r="CT33" s="23">
        <v>11.526199999999999</v>
      </c>
      <c r="CU33" s="23">
        <v>7.9893000000000001</v>
      </c>
      <c r="CV33" s="23">
        <f t="shared" si="7"/>
        <v>1.88459599318474</v>
      </c>
      <c r="DA33" s="24">
        <v>38656</v>
      </c>
      <c r="DB33" s="23">
        <v>1477.26</v>
      </c>
      <c r="DC33" s="23">
        <v>2.41</v>
      </c>
      <c r="DD33" s="23">
        <v>15.105</v>
      </c>
      <c r="DE33" s="23">
        <v>100.25660000000001</v>
      </c>
      <c r="DF33" s="23">
        <v>24.474699999999999</v>
      </c>
      <c r="DG33" s="23">
        <v>11.986599999999999</v>
      </c>
      <c r="DH33" s="23">
        <v>6.4230999999999998</v>
      </c>
      <c r="DI33" s="23">
        <f t="shared" si="8"/>
        <v>2.3770140743510306</v>
      </c>
      <c r="DN33" s="24">
        <v>38656</v>
      </c>
      <c r="DO33" s="23">
        <v>1430.97</v>
      </c>
      <c r="DP33" s="23">
        <v>2.37</v>
      </c>
      <c r="DQ33" s="23">
        <v>22.1768</v>
      </c>
      <c r="DR33" s="23">
        <v>66.778700000000001</v>
      </c>
      <c r="DS33" s="23">
        <v>39.177399999999999</v>
      </c>
      <c r="DT33" s="23">
        <v>13.7508</v>
      </c>
      <c r="DU33" s="23">
        <v>10.5641</v>
      </c>
      <c r="DV33" s="23">
        <f t="shared" si="9"/>
        <v>2.4006433760311934</v>
      </c>
      <c r="EA33" s="24">
        <v>38656</v>
      </c>
      <c r="EB33" s="23">
        <v>1822.93</v>
      </c>
      <c r="EC33" s="23">
        <v>3.34</v>
      </c>
      <c r="ED33" s="23">
        <v>16.100300000000001</v>
      </c>
      <c r="EE33" s="23">
        <v>102.2501</v>
      </c>
      <c r="EF33" s="23">
        <v>56.3797</v>
      </c>
      <c r="EG33" s="23">
        <v>16.043900000000001</v>
      </c>
      <c r="EH33" s="23">
        <v>8.4846000000000004</v>
      </c>
      <c r="EI33" s="23">
        <f t="shared" si="10"/>
        <v>3.5456924198321467</v>
      </c>
    </row>
    <row r="34" spans="1:139" x14ac:dyDescent="0.35">
      <c r="A34" s="21">
        <v>38686</v>
      </c>
      <c r="B34" s="23">
        <v>1293.42</v>
      </c>
      <c r="C34" s="23">
        <v>1.86</v>
      </c>
      <c r="D34" s="23">
        <v>43.795699999999997</v>
      </c>
      <c r="E34" s="23">
        <v>27.453700000000001</v>
      </c>
      <c r="F34" s="23">
        <v>50.885100000000001</v>
      </c>
      <c r="G34" s="23">
        <v>12.039400000000001</v>
      </c>
      <c r="H34" s="23">
        <v>4.2305999999999999</v>
      </c>
      <c r="I34" s="23">
        <f t="shared" si="0"/>
        <v>1.8785702135855871</v>
      </c>
      <c r="N34" s="24">
        <v>38686</v>
      </c>
      <c r="O34" s="23">
        <v>1650.73</v>
      </c>
      <c r="P34" s="23">
        <v>1.2</v>
      </c>
      <c r="Q34" s="23">
        <v>17.282699999999998</v>
      </c>
      <c r="R34" s="23">
        <v>89.536799999999999</v>
      </c>
      <c r="S34" s="23">
        <v>24.292999999999999</v>
      </c>
      <c r="T34" s="23">
        <v>7.4733999999999998</v>
      </c>
      <c r="U34" s="23">
        <v>4.7704000000000004</v>
      </c>
      <c r="V34" s="23">
        <f t="shared" si="1"/>
        <v>1.2252683341709514</v>
      </c>
      <c r="AA34" s="24">
        <v>38686</v>
      </c>
      <c r="AB34" s="23">
        <v>1324.02</v>
      </c>
      <c r="AC34" s="23">
        <v>2.13</v>
      </c>
      <c r="AD34" s="23">
        <v>19.088100000000001</v>
      </c>
      <c r="AE34" s="23">
        <v>68.448099999999997</v>
      </c>
      <c r="AF34" s="23">
        <v>32.033499999999997</v>
      </c>
      <c r="AG34" s="23">
        <v>10.3002</v>
      </c>
      <c r="AH34" s="23">
        <v>6.4870000000000001</v>
      </c>
      <c r="AI34" s="23">
        <f t="shared" si="2"/>
        <v>2.1371114915534024</v>
      </c>
      <c r="AN34" s="24">
        <v>38686</v>
      </c>
      <c r="AO34" s="23">
        <v>2046.2</v>
      </c>
      <c r="AP34" s="23">
        <v>1.53</v>
      </c>
      <c r="AQ34" s="23">
        <v>11.9282</v>
      </c>
      <c r="AR34" s="23">
        <v>171.149</v>
      </c>
      <c r="AS34" s="23">
        <v>21.864999999999998</v>
      </c>
      <c r="AT34" s="23">
        <v>14.6074</v>
      </c>
      <c r="AU34" s="23">
        <v>9.7852999999999994</v>
      </c>
      <c r="AV34" s="23">
        <f t="shared" si="3"/>
        <v>1.6449366886308376</v>
      </c>
      <c r="BA34" s="24">
        <v>38686</v>
      </c>
      <c r="BB34" s="23">
        <v>1516.51</v>
      </c>
      <c r="BC34" s="23">
        <v>2.4700000000000002</v>
      </c>
      <c r="BD34" s="23">
        <v>13.7704</v>
      </c>
      <c r="BE34" s="23">
        <v>110.8524</v>
      </c>
      <c r="BF34" s="23" t="s">
        <v>9</v>
      </c>
      <c r="BG34" s="23">
        <v>21.532299999999999</v>
      </c>
      <c r="BH34" s="23">
        <v>14.010400000000001</v>
      </c>
      <c r="BI34" s="23">
        <f t="shared" si="4"/>
        <v>2.6296322791252762</v>
      </c>
      <c r="BN34" s="24">
        <v>38686</v>
      </c>
      <c r="BO34" s="23">
        <v>1802.2</v>
      </c>
      <c r="BP34" s="23">
        <v>4.03</v>
      </c>
      <c r="BQ34" s="23">
        <v>40.5916</v>
      </c>
      <c r="BR34" s="23">
        <v>114.7993</v>
      </c>
      <c r="BS34" s="23" t="s">
        <v>9</v>
      </c>
      <c r="BT34" s="23">
        <v>12.721</v>
      </c>
      <c r="BU34" s="23">
        <v>18.4526</v>
      </c>
      <c r="BV34" s="23">
        <f t="shared" si="5"/>
        <v>4.3855436818897502</v>
      </c>
      <c r="CA34" s="24">
        <v>38686</v>
      </c>
      <c r="CB34" s="23">
        <v>1183.52</v>
      </c>
      <c r="CC34" s="23">
        <v>1.39</v>
      </c>
      <c r="CD34" s="23">
        <v>18.776599999999998</v>
      </c>
      <c r="CE34" s="23">
        <v>62.183900000000001</v>
      </c>
      <c r="CF34" s="23">
        <v>37.577599999999997</v>
      </c>
      <c r="CG34" s="23">
        <v>13.7553</v>
      </c>
      <c r="CH34" s="23">
        <v>7.5209000000000001</v>
      </c>
      <c r="CI34" s="23">
        <f t="shared" si="6"/>
        <v>1.4136226871494337</v>
      </c>
      <c r="CN34" s="24">
        <v>38686</v>
      </c>
      <c r="CO34" s="23">
        <v>1657.63</v>
      </c>
      <c r="CP34" s="23">
        <v>1.82</v>
      </c>
      <c r="CQ34" s="23">
        <v>18.9788</v>
      </c>
      <c r="CR34" s="23">
        <v>87.117400000000004</v>
      </c>
      <c r="CS34" s="23">
        <v>31.867999999999999</v>
      </c>
      <c r="CT34" s="23">
        <v>11.6633</v>
      </c>
      <c r="CU34" s="23">
        <v>7.9292999999999996</v>
      </c>
      <c r="CV34" s="23">
        <f t="shared" si="7"/>
        <v>1.9030342878649935</v>
      </c>
      <c r="DA34" s="24">
        <v>38686</v>
      </c>
      <c r="DB34" s="23">
        <v>1568.35</v>
      </c>
      <c r="DC34" s="23">
        <v>2.4700000000000002</v>
      </c>
      <c r="DD34" s="23">
        <v>16.0364</v>
      </c>
      <c r="DE34" s="23">
        <v>100.25660000000001</v>
      </c>
      <c r="DF34" s="23">
        <v>24.474699999999999</v>
      </c>
      <c r="DG34" s="23">
        <v>11.986599999999999</v>
      </c>
      <c r="DH34" s="23">
        <v>6.4230999999999998</v>
      </c>
      <c r="DI34" s="23">
        <f t="shared" si="8"/>
        <v>2.579159504784267</v>
      </c>
      <c r="DN34" s="24">
        <v>38686</v>
      </c>
      <c r="DO34" s="23">
        <v>1520.24</v>
      </c>
      <c r="DP34" s="23">
        <v>0.63</v>
      </c>
      <c r="DQ34" s="23">
        <v>22.2181</v>
      </c>
      <c r="DR34" s="23">
        <v>68.090900000000005</v>
      </c>
      <c r="DS34" s="23">
        <v>39.6098</v>
      </c>
      <c r="DT34" s="23">
        <v>14.3284</v>
      </c>
      <c r="DU34" s="23">
        <v>10.6808</v>
      </c>
      <c r="DV34" s="23">
        <f t="shared" si="9"/>
        <v>0.67429816579159974</v>
      </c>
      <c r="EA34" s="24">
        <v>38686</v>
      </c>
      <c r="EB34" s="23">
        <v>1819.79</v>
      </c>
      <c r="EC34" s="23">
        <v>3.38</v>
      </c>
      <c r="ED34" s="23">
        <v>15.520300000000001</v>
      </c>
      <c r="EE34" s="23">
        <v>102.9109</v>
      </c>
      <c r="EF34" s="23">
        <v>54.1738</v>
      </c>
      <c r="EG34" s="23">
        <v>15.541600000000001</v>
      </c>
      <c r="EH34" s="23">
        <v>8.2111999999999998</v>
      </c>
      <c r="EI34" s="23">
        <f t="shared" si="10"/>
        <v>3.5298146015616925</v>
      </c>
    </row>
    <row r="35" spans="1:139" x14ac:dyDescent="0.35">
      <c r="A35" s="21">
        <v>38716</v>
      </c>
      <c r="B35" s="23">
        <v>1270.3599999999999</v>
      </c>
      <c r="C35" s="23">
        <v>1.84</v>
      </c>
      <c r="D35" s="23">
        <v>42.97</v>
      </c>
      <c r="E35" s="23">
        <v>27.453700000000001</v>
      </c>
      <c r="F35" s="23">
        <v>50.884999999999998</v>
      </c>
      <c r="G35" s="23">
        <v>12.039400000000001</v>
      </c>
      <c r="H35" s="23">
        <v>4.2305999999999999</v>
      </c>
      <c r="I35" s="23">
        <f t="shared" si="0"/>
        <v>1.83585604300881</v>
      </c>
      <c r="K35" s="23"/>
      <c r="N35" s="24">
        <v>38716</v>
      </c>
      <c r="O35" s="23">
        <v>1633.49</v>
      </c>
      <c r="P35" s="23">
        <v>1.17</v>
      </c>
      <c r="Q35" s="23">
        <v>17.0671</v>
      </c>
      <c r="R35" s="23">
        <v>89.693100000000001</v>
      </c>
      <c r="S35" s="23">
        <v>24.264600000000002</v>
      </c>
      <c r="T35" s="23">
        <v>7.5275999999999996</v>
      </c>
      <c r="U35" s="23">
        <v>4.8404999999999996</v>
      </c>
      <c r="V35" s="23">
        <f t="shared" si="1"/>
        <v>1.186324314677881</v>
      </c>
      <c r="AA35" s="24">
        <v>38716</v>
      </c>
      <c r="AB35" s="23">
        <v>1323.2</v>
      </c>
      <c r="AC35" s="23">
        <v>2.19</v>
      </c>
      <c r="AD35" s="23">
        <v>18.883099999999999</v>
      </c>
      <c r="AE35" s="23">
        <v>69.691500000000005</v>
      </c>
      <c r="AF35" s="23">
        <v>34.110999999999997</v>
      </c>
      <c r="AG35" s="23">
        <v>10.5067</v>
      </c>
      <c r="AH35" s="23">
        <v>6.4447999999999999</v>
      </c>
      <c r="AI35" s="23">
        <f t="shared" si="2"/>
        <v>2.1936001877325366</v>
      </c>
      <c r="AN35" s="24">
        <v>38716</v>
      </c>
      <c r="AO35" s="23">
        <v>2061.37</v>
      </c>
      <c r="AP35" s="23">
        <v>1.53</v>
      </c>
      <c r="AQ35" s="23">
        <v>12.0166</v>
      </c>
      <c r="AR35" s="23">
        <v>171.149</v>
      </c>
      <c r="AS35" s="23">
        <v>21.864999999999998</v>
      </c>
      <c r="AT35" s="23">
        <v>14.607699999999999</v>
      </c>
      <c r="AU35" s="23">
        <v>9.7852999999999994</v>
      </c>
      <c r="AV35" s="23">
        <f t="shared" si="3"/>
        <v>1.623313258567304</v>
      </c>
      <c r="BA35" s="24">
        <v>38716</v>
      </c>
      <c r="BB35" s="23">
        <v>1518.93</v>
      </c>
      <c r="BC35" s="23">
        <v>2.5</v>
      </c>
      <c r="BD35" s="23">
        <v>13.844200000000001</v>
      </c>
      <c r="BE35" s="23">
        <v>110.1812</v>
      </c>
      <c r="BF35" s="23" t="s">
        <v>9</v>
      </c>
      <c r="BG35" s="23">
        <v>21.510999999999999</v>
      </c>
      <c r="BH35" s="23">
        <v>13.9953</v>
      </c>
      <c r="BI35" s="23">
        <f t="shared" si="4"/>
        <v>2.6583053849353422</v>
      </c>
      <c r="BN35" s="24">
        <v>38716</v>
      </c>
      <c r="BO35" s="23">
        <v>1786.59</v>
      </c>
      <c r="BP35" s="23">
        <v>4.1500000000000004</v>
      </c>
      <c r="BQ35" s="23">
        <v>40.24</v>
      </c>
      <c r="BR35" s="23">
        <v>114.7993</v>
      </c>
      <c r="BS35" s="23" t="s">
        <v>9</v>
      </c>
      <c r="BT35" s="23">
        <v>12.721</v>
      </c>
      <c r="BU35" s="23">
        <v>18.4526</v>
      </c>
      <c r="BV35" s="23">
        <f t="shared" si="5"/>
        <v>4.4389366570243434</v>
      </c>
      <c r="CA35" s="24">
        <v>38716</v>
      </c>
      <c r="CB35" s="23">
        <v>1220.53</v>
      </c>
      <c r="CC35" s="23">
        <v>1.35</v>
      </c>
      <c r="CD35" s="23">
        <v>19.3735</v>
      </c>
      <c r="CE35" s="23">
        <v>62.184899999999999</v>
      </c>
      <c r="CF35" s="23">
        <v>35.207099999999997</v>
      </c>
      <c r="CG35" s="23">
        <v>12.879300000000001</v>
      </c>
      <c r="CH35" s="23">
        <v>7.0292000000000003</v>
      </c>
      <c r="CI35" s="23">
        <f t="shared" si="6"/>
        <v>1.4069740352245419</v>
      </c>
      <c r="CN35" s="24">
        <v>38716</v>
      </c>
      <c r="CO35" s="23">
        <v>1666.01</v>
      </c>
      <c r="CP35" s="23">
        <v>1.85</v>
      </c>
      <c r="CQ35" s="23">
        <v>19.3903</v>
      </c>
      <c r="CR35" s="23">
        <v>87.113399999999999</v>
      </c>
      <c r="CS35" s="23">
        <v>31.936</v>
      </c>
      <c r="CT35" s="23">
        <v>11.721399999999999</v>
      </c>
      <c r="CU35" s="23">
        <v>7.9283999999999999</v>
      </c>
      <c r="CV35" s="23">
        <f t="shared" si="7"/>
        <v>1.939274781902895</v>
      </c>
      <c r="DA35" s="24">
        <v>38716</v>
      </c>
      <c r="DB35" s="23">
        <v>1600.47</v>
      </c>
      <c r="DC35" s="23">
        <v>2.52</v>
      </c>
      <c r="DD35" s="23">
        <v>16.364899999999999</v>
      </c>
      <c r="DE35" s="23">
        <v>100.25660000000001</v>
      </c>
      <c r="DF35" s="23">
        <v>24.474699999999999</v>
      </c>
      <c r="DG35" s="23">
        <v>11.986599999999999</v>
      </c>
      <c r="DH35" s="23">
        <v>6.4230999999999998</v>
      </c>
      <c r="DI35" s="23">
        <f t="shared" si="8"/>
        <v>2.6776283524840627</v>
      </c>
      <c r="DN35" s="24">
        <v>38716</v>
      </c>
      <c r="DO35" s="23">
        <v>1479.79</v>
      </c>
      <c r="DP35" s="23">
        <v>0.66</v>
      </c>
      <c r="DQ35" s="23">
        <v>21.527799999999999</v>
      </c>
      <c r="DR35" s="23">
        <v>68.141800000000003</v>
      </c>
      <c r="DS35" s="23">
        <v>39.392099999999999</v>
      </c>
      <c r="DT35" s="23">
        <v>14.248799999999999</v>
      </c>
      <c r="DU35" s="23">
        <v>10.756399999999999</v>
      </c>
      <c r="DV35" s="23">
        <f t="shared" si="9"/>
        <v>0.68706273819426988</v>
      </c>
      <c r="EA35" s="24">
        <v>38716</v>
      </c>
      <c r="EB35" s="23">
        <v>1837.62</v>
      </c>
      <c r="EC35" s="23">
        <v>3.43</v>
      </c>
      <c r="ED35" s="23">
        <v>15.621</v>
      </c>
      <c r="EE35" s="23">
        <v>102.9109</v>
      </c>
      <c r="EF35" s="23">
        <v>54.1738</v>
      </c>
      <c r="EG35" s="23">
        <v>15.541600000000001</v>
      </c>
      <c r="EH35" s="23">
        <v>8.2111999999999998</v>
      </c>
      <c r="EI35" s="23">
        <f t="shared" si="10"/>
        <v>3.5700333042581871</v>
      </c>
    </row>
    <row r="36" spans="1:139" x14ac:dyDescent="0.35">
      <c r="A36" s="21">
        <v>38748</v>
      </c>
      <c r="B36" s="23">
        <v>1297.28</v>
      </c>
      <c r="C36" s="23">
        <v>1.69</v>
      </c>
      <c r="D36" s="23">
        <v>43.748699999999999</v>
      </c>
      <c r="E36" s="23">
        <v>27.374600000000001</v>
      </c>
      <c r="F36" s="23">
        <v>50.890700000000002</v>
      </c>
      <c r="G36" s="23">
        <v>12.040699999999999</v>
      </c>
      <c r="H36" s="23">
        <v>4.2309999999999999</v>
      </c>
      <c r="I36" s="23">
        <f t="shared" si="0"/>
        <v>1.7220204098864436</v>
      </c>
      <c r="N36" s="24">
        <v>38748</v>
      </c>
      <c r="O36" s="23">
        <v>1660.86</v>
      </c>
      <c r="P36" s="23">
        <v>1.1599999999999999</v>
      </c>
      <c r="Q36" s="23">
        <v>19.656600000000001</v>
      </c>
      <c r="R36" s="23">
        <v>89.6905</v>
      </c>
      <c r="S36" s="23">
        <v>23.729099999999999</v>
      </c>
      <c r="T36" s="23">
        <v>6.48</v>
      </c>
      <c r="U36" s="23">
        <v>4.0553999999999997</v>
      </c>
      <c r="V36" s="23">
        <f t="shared" si="1"/>
        <v>1.193823661999468</v>
      </c>
      <c r="AA36" s="24">
        <v>38748</v>
      </c>
      <c r="AB36" s="23">
        <v>1325.61</v>
      </c>
      <c r="AC36" s="23">
        <v>2.23</v>
      </c>
      <c r="AD36" s="23">
        <v>18.901599999999998</v>
      </c>
      <c r="AE36" s="23">
        <v>69.722499999999997</v>
      </c>
      <c r="AF36" s="23">
        <v>32.820599999999999</v>
      </c>
      <c r="AG36" s="23">
        <v>10.1149</v>
      </c>
      <c r="AH36" s="23">
        <v>6.2045000000000003</v>
      </c>
      <c r="AI36" s="23">
        <f t="shared" si="2"/>
        <v>2.2362727404540208</v>
      </c>
      <c r="AN36" s="24">
        <v>38748</v>
      </c>
      <c r="AO36" s="23">
        <v>2342.66</v>
      </c>
      <c r="AP36" s="23">
        <v>1.35</v>
      </c>
      <c r="AQ36" s="23">
        <v>13.6515</v>
      </c>
      <c r="AR36" s="23">
        <v>171.2088</v>
      </c>
      <c r="AS36" s="23">
        <v>21.7469</v>
      </c>
      <c r="AT36" s="23">
        <v>14.3475</v>
      </c>
      <c r="AU36" s="23">
        <v>9.7545000000000002</v>
      </c>
      <c r="AV36" s="23">
        <f t="shared" si="3"/>
        <v>1.5796868522221537</v>
      </c>
      <c r="BA36" s="24">
        <v>38748</v>
      </c>
      <c r="BB36" s="23">
        <v>1528.59</v>
      </c>
      <c r="BC36" s="23">
        <v>2.6</v>
      </c>
      <c r="BD36" s="23">
        <v>13.932399999999999</v>
      </c>
      <c r="BE36" s="23">
        <v>110.18040000000001</v>
      </c>
      <c r="BF36" s="23" t="s">
        <v>9</v>
      </c>
      <c r="BG36" s="23">
        <v>21.511299999999999</v>
      </c>
      <c r="BH36" s="23">
        <v>13.9955</v>
      </c>
      <c r="BI36" s="23">
        <f t="shared" si="4"/>
        <v>2.7675938789366481</v>
      </c>
      <c r="BN36" s="24">
        <v>38748</v>
      </c>
      <c r="BO36" s="23">
        <v>1928.49</v>
      </c>
      <c r="BP36" s="23">
        <v>3.86</v>
      </c>
      <c r="BQ36" s="23">
        <v>43.436100000000003</v>
      </c>
      <c r="BR36" s="23">
        <v>114.7993</v>
      </c>
      <c r="BS36" s="23" t="s">
        <v>9</v>
      </c>
      <c r="BT36" s="23">
        <v>12.721</v>
      </c>
      <c r="BU36" s="23">
        <v>18.4526</v>
      </c>
      <c r="BV36" s="23">
        <f t="shared" si="5"/>
        <v>4.3572851347950028</v>
      </c>
      <c r="CA36" s="24">
        <v>38748</v>
      </c>
      <c r="CB36" s="23">
        <v>1231.45</v>
      </c>
      <c r="CC36" s="23">
        <v>1.34</v>
      </c>
      <c r="CD36" s="23">
        <v>19.729099999999999</v>
      </c>
      <c r="CE36" s="23">
        <v>63.139600000000002</v>
      </c>
      <c r="CF36" s="23">
        <v>38.869799999999998</v>
      </c>
      <c r="CG36" s="23">
        <v>13.327199999999999</v>
      </c>
      <c r="CH36" s="23">
        <v>8.7624999999999993</v>
      </c>
      <c r="CI36" s="23">
        <f t="shared" si="6"/>
        <v>1.3953743824417923</v>
      </c>
      <c r="CN36" s="24">
        <v>38748</v>
      </c>
      <c r="CO36" s="23">
        <v>1659.38</v>
      </c>
      <c r="CP36" s="23">
        <v>1.86</v>
      </c>
      <c r="CQ36" s="23">
        <v>18.190999999999999</v>
      </c>
      <c r="CR36" s="23">
        <v>89.076300000000003</v>
      </c>
      <c r="CS36" s="23">
        <v>28.819700000000001</v>
      </c>
      <c r="CT36" s="23">
        <v>12.306699999999999</v>
      </c>
      <c r="CU36" s="23">
        <v>8.1335999999999995</v>
      </c>
      <c r="CV36" s="23">
        <f t="shared" si="7"/>
        <v>1.9337265941850412</v>
      </c>
      <c r="DA36" s="24">
        <v>38748</v>
      </c>
      <c r="DB36" s="23">
        <v>1678.38</v>
      </c>
      <c r="DC36" s="23">
        <v>2.41</v>
      </c>
      <c r="DD36" s="23">
        <v>17.598099999999999</v>
      </c>
      <c r="DE36" s="23">
        <v>100.17789999999999</v>
      </c>
      <c r="DF36" s="23">
        <v>24.2347</v>
      </c>
      <c r="DG36" s="23">
        <v>11.8352</v>
      </c>
      <c r="DH36" s="23">
        <v>6.8720999999999997</v>
      </c>
      <c r="DI36" s="23">
        <f t="shared" si="8"/>
        <v>2.6594083294113271</v>
      </c>
      <c r="DN36" s="24">
        <v>38748</v>
      </c>
      <c r="DO36" s="23">
        <v>1532.44</v>
      </c>
      <c r="DP36" s="23">
        <v>0.64</v>
      </c>
      <c r="DQ36" s="23">
        <v>22.293700000000001</v>
      </c>
      <c r="DR36" s="23">
        <v>68.141800000000003</v>
      </c>
      <c r="DS36" s="23">
        <v>39.392099999999999</v>
      </c>
      <c r="DT36" s="23">
        <v>14.248799999999999</v>
      </c>
      <c r="DU36" s="23">
        <v>10.756399999999999</v>
      </c>
      <c r="DV36" s="23">
        <f t="shared" si="9"/>
        <v>0.6842761491679944</v>
      </c>
      <c r="EA36" s="24">
        <v>38748</v>
      </c>
      <c r="EB36" s="23">
        <v>1880.81</v>
      </c>
      <c r="EC36" s="23">
        <v>3.35</v>
      </c>
      <c r="ED36" s="23">
        <v>15.943199999999999</v>
      </c>
      <c r="EE36" s="23">
        <v>103.07080000000001</v>
      </c>
      <c r="EF36" s="23">
        <v>53.584200000000003</v>
      </c>
      <c r="EG36" s="23">
        <v>16.113499999999998</v>
      </c>
      <c r="EH36" s="23">
        <v>8.1919000000000004</v>
      </c>
      <c r="EI36" s="23">
        <f t="shared" si="10"/>
        <v>3.5211663800221586</v>
      </c>
    </row>
    <row r="37" spans="1:139" x14ac:dyDescent="0.35">
      <c r="A37" s="21">
        <v>38776</v>
      </c>
      <c r="B37" s="23">
        <v>1305.57</v>
      </c>
      <c r="C37" s="23">
        <v>1.7</v>
      </c>
      <c r="D37" s="23">
        <v>31.1373</v>
      </c>
      <c r="E37" s="23">
        <v>48.416899999999998</v>
      </c>
      <c r="F37" s="23">
        <v>52.468299999999999</v>
      </c>
      <c r="G37" s="23">
        <v>13.613300000000001</v>
      </c>
      <c r="H37" s="23">
        <v>6.8556999999999997</v>
      </c>
      <c r="I37" s="23">
        <f t="shared" si="0"/>
        <v>1.7401958580747676</v>
      </c>
      <c r="N37" s="24">
        <v>38776</v>
      </c>
      <c r="O37" s="23">
        <v>1678.95</v>
      </c>
      <c r="P37" s="23">
        <v>1.1399999999999999</v>
      </c>
      <c r="Q37" s="23">
        <v>20.059799999999999</v>
      </c>
      <c r="R37" s="23">
        <v>92.536199999999994</v>
      </c>
      <c r="S37" s="23">
        <v>24.969000000000001</v>
      </c>
      <c r="T37" s="23">
        <v>6.1395999999999997</v>
      </c>
      <c r="U37" s="23">
        <v>3.9291</v>
      </c>
      <c r="V37" s="23">
        <f t="shared" si="1"/>
        <v>1.1826166743128832</v>
      </c>
      <c r="AA37" s="24">
        <v>38776</v>
      </c>
      <c r="AB37" s="23">
        <v>1337.67</v>
      </c>
      <c r="AC37" s="23">
        <v>2.2200000000000002</v>
      </c>
      <c r="AD37" s="23">
        <v>18.1021</v>
      </c>
      <c r="AE37" s="23">
        <v>75.339500000000001</v>
      </c>
      <c r="AF37" s="23">
        <v>30.388400000000001</v>
      </c>
      <c r="AG37" s="23">
        <v>10.0108</v>
      </c>
      <c r="AH37" s="23">
        <v>6.3018000000000001</v>
      </c>
      <c r="AI37" s="23">
        <f t="shared" si="2"/>
        <v>2.2440862608038539</v>
      </c>
      <c r="AN37" s="24">
        <v>38776</v>
      </c>
      <c r="AO37" s="23">
        <v>2141.1999999999998</v>
      </c>
      <c r="AP37" s="23">
        <v>1.55</v>
      </c>
      <c r="AQ37" s="23">
        <v>11.007899999999999</v>
      </c>
      <c r="AR37" s="23">
        <v>194.06290000000001</v>
      </c>
      <c r="AS37" s="23">
        <v>20.3902</v>
      </c>
      <c r="AT37" s="23">
        <v>14.164400000000001</v>
      </c>
      <c r="AU37" s="23">
        <v>10.5527</v>
      </c>
      <c r="AV37" s="23">
        <f t="shared" si="3"/>
        <v>1.6425019641321628</v>
      </c>
      <c r="BA37" s="24">
        <v>38776</v>
      </c>
      <c r="BB37" s="23">
        <v>1552.59</v>
      </c>
      <c r="BC37" s="23">
        <v>2.58</v>
      </c>
      <c r="BD37" s="23">
        <v>13.219200000000001</v>
      </c>
      <c r="BE37" s="23">
        <v>115.0048</v>
      </c>
      <c r="BF37" s="23" t="s">
        <v>9</v>
      </c>
      <c r="BG37" s="23">
        <v>21.376799999999999</v>
      </c>
      <c r="BH37" s="23">
        <v>14.780099999999999</v>
      </c>
      <c r="BI37" s="23">
        <f t="shared" si="4"/>
        <v>2.7689573822543858</v>
      </c>
      <c r="BN37" s="24">
        <v>38776</v>
      </c>
      <c r="BO37" s="23">
        <v>1963.12</v>
      </c>
      <c r="BP37" s="23">
        <v>3.8</v>
      </c>
      <c r="BQ37" s="23">
        <v>41.046100000000003</v>
      </c>
      <c r="BR37" s="23">
        <v>115.2603</v>
      </c>
      <c r="BS37" s="23" t="s">
        <v>9</v>
      </c>
      <c r="BT37" s="23">
        <v>13.1174</v>
      </c>
      <c r="BU37" s="23">
        <v>20.412800000000001</v>
      </c>
      <c r="BV37" s="23">
        <f t="shared" si="5"/>
        <v>4.27490132724113</v>
      </c>
      <c r="CA37" s="24">
        <v>38776</v>
      </c>
      <c r="CB37" s="23">
        <v>1239.54</v>
      </c>
      <c r="CC37" s="23">
        <v>1.37</v>
      </c>
      <c r="CD37" s="23">
        <v>19.259599999999999</v>
      </c>
      <c r="CE37" s="23">
        <v>63.381799999999998</v>
      </c>
      <c r="CF37" s="23">
        <v>34.801900000000003</v>
      </c>
      <c r="CG37" s="23">
        <v>14.6752</v>
      </c>
      <c r="CH37" s="23">
        <v>8.3914000000000009</v>
      </c>
      <c r="CI37" s="23">
        <f t="shared" si="6"/>
        <v>1.4246570216907091</v>
      </c>
      <c r="CN37" s="24">
        <v>38776</v>
      </c>
      <c r="CO37" s="23">
        <v>1701.71</v>
      </c>
      <c r="CP37" s="23">
        <v>1.86</v>
      </c>
      <c r="CQ37" s="23">
        <v>18.500599999999999</v>
      </c>
      <c r="CR37" s="23">
        <v>89.361699999999999</v>
      </c>
      <c r="CS37" s="23">
        <v>29.791899999999998</v>
      </c>
      <c r="CT37" s="23">
        <v>12.0563</v>
      </c>
      <c r="CU37" s="23">
        <v>8.1935000000000002</v>
      </c>
      <c r="CV37" s="23">
        <f t="shared" si="7"/>
        <v>1.9718458081718433</v>
      </c>
      <c r="DA37" s="24">
        <v>38776</v>
      </c>
      <c r="DB37" s="23">
        <v>1638.94</v>
      </c>
      <c r="DC37" s="23">
        <v>2.65</v>
      </c>
      <c r="DD37" s="23">
        <v>17.1846</v>
      </c>
      <c r="DE37" s="23">
        <v>100.17789999999999</v>
      </c>
      <c r="DF37" s="23">
        <v>24.2347</v>
      </c>
      <c r="DG37" s="23">
        <v>11.8352</v>
      </c>
      <c r="DH37" s="23">
        <v>6.8720999999999997</v>
      </c>
      <c r="DI37" s="23">
        <f t="shared" si="8"/>
        <v>2.851629536452756</v>
      </c>
      <c r="DN37" s="24">
        <v>38776</v>
      </c>
      <c r="DO37" s="23">
        <v>1522.23</v>
      </c>
      <c r="DP37" s="23">
        <v>0.67</v>
      </c>
      <c r="DQ37" s="23">
        <v>20.9664</v>
      </c>
      <c r="DR37" s="23">
        <v>70.852999999999994</v>
      </c>
      <c r="DS37" s="23">
        <v>40.0244</v>
      </c>
      <c r="DT37" s="23">
        <v>14.3733</v>
      </c>
      <c r="DU37" s="23">
        <v>10.882099999999999</v>
      </c>
      <c r="DV37" s="23">
        <f t="shared" si="9"/>
        <v>0.70627991902329357</v>
      </c>
      <c r="EA37" s="24">
        <v>38776</v>
      </c>
      <c r="EB37" s="23">
        <v>1898.54</v>
      </c>
      <c r="EC37" s="23">
        <v>3.35</v>
      </c>
      <c r="ED37" s="23">
        <v>15.9908</v>
      </c>
      <c r="EE37" s="23">
        <v>108.8545</v>
      </c>
      <c r="EF37" s="23">
        <v>52.226100000000002</v>
      </c>
      <c r="EG37" s="23">
        <v>15.919499999999999</v>
      </c>
      <c r="EH37" s="23">
        <v>7.5865999999999998</v>
      </c>
      <c r="EI37" s="23">
        <f t="shared" si="10"/>
        <v>3.5103442534506062</v>
      </c>
    </row>
    <row r="38" spans="1:139" x14ac:dyDescent="0.35">
      <c r="A38" s="21">
        <v>38807</v>
      </c>
      <c r="B38" s="23">
        <v>1326.89</v>
      </c>
      <c r="C38" s="23">
        <v>1.75</v>
      </c>
      <c r="D38" s="23">
        <v>25.192900000000002</v>
      </c>
      <c r="E38" s="23">
        <v>47.160400000000003</v>
      </c>
      <c r="F38" s="23">
        <v>49.646000000000001</v>
      </c>
      <c r="G38" s="23">
        <v>15.254300000000001</v>
      </c>
      <c r="H38" s="23">
        <v>6.6332000000000004</v>
      </c>
      <c r="I38" s="23">
        <f t="shared" si="0"/>
        <v>1.8150220228161846</v>
      </c>
      <c r="N38" s="24">
        <v>38807</v>
      </c>
      <c r="O38" s="23">
        <v>1698.42</v>
      </c>
      <c r="P38" s="23">
        <v>1.1499999999999999</v>
      </c>
      <c r="Q38" s="23">
        <v>18.6572</v>
      </c>
      <c r="R38" s="23">
        <v>92.465299999999999</v>
      </c>
      <c r="S38" s="23">
        <v>25.043299999999999</v>
      </c>
      <c r="T38" s="23">
        <v>5.9295</v>
      </c>
      <c r="U38" s="23">
        <v>3.7909000000000002</v>
      </c>
      <c r="V38" s="23">
        <f t="shared" si="1"/>
        <v>1.1995424601111198</v>
      </c>
      <c r="AA38" s="24">
        <v>38807</v>
      </c>
      <c r="AB38" s="23">
        <v>1337.55</v>
      </c>
      <c r="AC38" s="23">
        <v>2.2200000000000002</v>
      </c>
      <c r="AD38" s="23">
        <v>18.1282</v>
      </c>
      <c r="AE38" s="23">
        <v>75.340199999999996</v>
      </c>
      <c r="AF38" s="23">
        <v>32.178100000000001</v>
      </c>
      <c r="AG38" s="23">
        <v>10.0174</v>
      </c>
      <c r="AH38" s="23">
        <v>6.3352000000000004</v>
      </c>
      <c r="AI38" s="23">
        <f t="shared" si="2"/>
        <v>2.2401423840143639</v>
      </c>
      <c r="AN38" s="24">
        <v>38807</v>
      </c>
      <c r="AO38" s="23">
        <v>2236.5300000000002</v>
      </c>
      <c r="AP38" s="23">
        <v>1.48</v>
      </c>
      <c r="AQ38" s="23">
        <v>11.933400000000001</v>
      </c>
      <c r="AR38" s="23">
        <v>191.98500000000001</v>
      </c>
      <c r="AS38" s="23">
        <v>21.013300000000001</v>
      </c>
      <c r="AT38" s="23">
        <v>14.9901</v>
      </c>
      <c r="AU38" s="23">
        <v>10.4625</v>
      </c>
      <c r="AV38" s="23">
        <f t="shared" si="3"/>
        <v>1.6129188878385361</v>
      </c>
      <c r="BA38" s="24">
        <v>38807</v>
      </c>
      <c r="BB38" s="23">
        <v>1551.95</v>
      </c>
      <c r="BC38" s="23">
        <v>2.52</v>
      </c>
      <c r="BD38" s="23">
        <v>13.8423</v>
      </c>
      <c r="BE38" s="23">
        <v>112.3805</v>
      </c>
      <c r="BF38" s="23" t="s">
        <v>9</v>
      </c>
      <c r="BG38" s="23">
        <v>20.695499999999999</v>
      </c>
      <c r="BH38" s="23">
        <v>13.8361</v>
      </c>
      <c r="BI38" s="23">
        <f t="shared" si="4"/>
        <v>2.6749919347208273</v>
      </c>
      <c r="BN38" s="24">
        <v>38807</v>
      </c>
      <c r="BO38" s="23">
        <v>2034.54</v>
      </c>
      <c r="BP38" s="23">
        <v>3.49</v>
      </c>
      <c r="BQ38" s="23">
        <v>49.108699999999999</v>
      </c>
      <c r="BR38" s="23">
        <v>111.39530000000001</v>
      </c>
      <c r="BS38" s="23" t="s">
        <v>9</v>
      </c>
      <c r="BT38" s="23">
        <v>11.3819</v>
      </c>
      <c r="BU38" s="23">
        <v>18.346599999999999</v>
      </c>
      <c r="BV38" s="23">
        <f t="shared" si="5"/>
        <v>3.9685731372424815</v>
      </c>
      <c r="CA38" s="24">
        <v>38807</v>
      </c>
      <c r="CB38" s="23">
        <v>1224.3900000000001</v>
      </c>
      <c r="CC38" s="23">
        <v>1.4</v>
      </c>
      <c r="CD38" s="23">
        <v>19.222899999999999</v>
      </c>
      <c r="CE38" s="23">
        <v>63.167099999999998</v>
      </c>
      <c r="CF38" s="23">
        <v>34.449300000000001</v>
      </c>
      <c r="CG38" s="23">
        <v>14.629300000000001</v>
      </c>
      <c r="CH38" s="23">
        <v>8.1580999999999992</v>
      </c>
      <c r="CI38" s="23">
        <f t="shared" si="6"/>
        <v>1.4282586144405143</v>
      </c>
      <c r="CN38" s="24">
        <v>38807</v>
      </c>
      <c r="CO38" s="23">
        <v>1782.25</v>
      </c>
      <c r="CP38" s="23">
        <v>1.76</v>
      </c>
      <c r="CQ38" s="23">
        <v>19.363800000000001</v>
      </c>
      <c r="CR38" s="23">
        <v>89.361699999999999</v>
      </c>
      <c r="CS38" s="23">
        <v>29.6889</v>
      </c>
      <c r="CT38" s="23">
        <v>12.011699999999999</v>
      </c>
      <c r="CU38" s="23">
        <v>8.1310000000000002</v>
      </c>
      <c r="CV38" s="23">
        <f t="shared" si="7"/>
        <v>1.935638340542909</v>
      </c>
      <c r="DA38" s="24">
        <v>38807</v>
      </c>
      <c r="DB38" s="23">
        <v>1704.49</v>
      </c>
      <c r="DC38" s="23">
        <v>2.58</v>
      </c>
      <c r="DD38" s="23">
        <v>17.8719</v>
      </c>
      <c r="DE38" s="23">
        <v>100.17789999999999</v>
      </c>
      <c r="DF38" s="23">
        <v>24.2347</v>
      </c>
      <c r="DG38" s="23">
        <v>11.8352</v>
      </c>
      <c r="DH38" s="23">
        <v>6.8720999999999997</v>
      </c>
      <c r="DI38" s="23">
        <f t="shared" si="8"/>
        <v>2.8669177177229388</v>
      </c>
      <c r="DN38" s="24">
        <v>38807</v>
      </c>
      <c r="DO38" s="23">
        <v>1548</v>
      </c>
      <c r="DP38" s="23">
        <v>0.67</v>
      </c>
      <c r="DQ38" s="23">
        <v>21.195</v>
      </c>
      <c r="DR38" s="23">
        <v>70.852999999999994</v>
      </c>
      <c r="DS38" s="23">
        <v>39.823099999999997</v>
      </c>
      <c r="DT38" s="23">
        <v>14.226900000000001</v>
      </c>
      <c r="DU38" s="23">
        <v>10.8636</v>
      </c>
      <c r="DV38" s="23">
        <f t="shared" si="9"/>
        <v>0.71063220179206554</v>
      </c>
      <c r="EA38" s="24">
        <v>38807</v>
      </c>
      <c r="EB38" s="23">
        <v>1804.56</v>
      </c>
      <c r="EC38" s="23">
        <v>3.49</v>
      </c>
      <c r="ED38" s="23">
        <v>14.850300000000001</v>
      </c>
      <c r="EE38" s="23">
        <v>109.4122</v>
      </c>
      <c r="EF38" s="23">
        <v>52.546700000000001</v>
      </c>
      <c r="EG38" s="23">
        <v>15.5763</v>
      </c>
      <c r="EH38" s="23">
        <v>7.4264000000000001</v>
      </c>
      <c r="EI38" s="23">
        <f t="shared" si="10"/>
        <v>3.4506709257298462</v>
      </c>
    </row>
    <row r="39" spans="1:139" x14ac:dyDescent="0.35">
      <c r="A39" s="21">
        <v>38835</v>
      </c>
      <c r="B39" s="23">
        <v>1346.32</v>
      </c>
      <c r="C39" s="23">
        <v>1.96</v>
      </c>
      <c r="D39" s="23">
        <v>25.479800000000001</v>
      </c>
      <c r="E39" s="23">
        <v>47.160400000000003</v>
      </c>
      <c r="F39" s="23">
        <v>49.644399999999997</v>
      </c>
      <c r="G39" s="23">
        <v>15.2538</v>
      </c>
      <c r="H39" s="23">
        <v>6.633</v>
      </c>
      <c r="I39" s="23">
        <f t="shared" si="0"/>
        <v>2.050487078519629</v>
      </c>
      <c r="N39" s="24">
        <v>38835</v>
      </c>
      <c r="O39" s="23">
        <v>1681.29</v>
      </c>
      <c r="P39" s="23">
        <v>1.19</v>
      </c>
      <c r="Q39" s="23">
        <v>18.3032</v>
      </c>
      <c r="R39" s="23">
        <v>92.465299999999999</v>
      </c>
      <c r="S39" s="23">
        <v>25.041399999999999</v>
      </c>
      <c r="T39" s="23">
        <v>5.9370000000000003</v>
      </c>
      <c r="U39" s="23">
        <v>3.7909000000000002</v>
      </c>
      <c r="V39" s="23">
        <f t="shared" si="1"/>
        <v>1.2156291303546509</v>
      </c>
      <c r="AA39" s="24">
        <v>38835</v>
      </c>
      <c r="AB39" s="23">
        <v>1346.19</v>
      </c>
      <c r="AC39" s="23">
        <v>2.21</v>
      </c>
      <c r="AD39" s="23">
        <v>18.2348</v>
      </c>
      <c r="AE39" s="23">
        <v>75.340199999999996</v>
      </c>
      <c r="AF39" s="23">
        <v>33.393500000000003</v>
      </c>
      <c r="AG39" s="23">
        <v>10.013299999999999</v>
      </c>
      <c r="AH39" s="23">
        <v>6.3373999999999997</v>
      </c>
      <c r="AI39" s="23">
        <f t="shared" si="2"/>
        <v>2.2379889231926531</v>
      </c>
      <c r="AN39" s="24">
        <v>38835</v>
      </c>
      <c r="AO39" s="23">
        <v>2346.15</v>
      </c>
      <c r="AP39" s="23">
        <v>1.47</v>
      </c>
      <c r="AQ39" s="23">
        <v>11.3078</v>
      </c>
      <c r="AR39" s="23">
        <v>208.316</v>
      </c>
      <c r="AS39" s="23">
        <v>19.519200000000001</v>
      </c>
      <c r="AT39" s="23">
        <v>15.063499999999999</v>
      </c>
      <c r="AU39" s="23">
        <v>10.6845</v>
      </c>
      <c r="AV39" s="23">
        <f t="shared" si="3"/>
        <v>1.6412948221154362</v>
      </c>
      <c r="BA39" s="24">
        <v>38835</v>
      </c>
      <c r="BB39" s="23">
        <v>1619.68</v>
      </c>
      <c r="BC39" s="23">
        <v>2.4300000000000002</v>
      </c>
      <c r="BD39" s="23">
        <v>14.446400000000001</v>
      </c>
      <c r="BE39" s="23">
        <v>112.3805</v>
      </c>
      <c r="BF39" s="23" t="s">
        <v>9</v>
      </c>
      <c r="BG39" s="23">
        <v>20.695499999999999</v>
      </c>
      <c r="BH39" s="23">
        <v>13.8361</v>
      </c>
      <c r="BI39" s="23">
        <f t="shared" si="4"/>
        <v>2.6531949825657137</v>
      </c>
      <c r="BN39" s="24">
        <v>38835</v>
      </c>
      <c r="BO39" s="23">
        <v>1989.01</v>
      </c>
      <c r="BP39" s="23">
        <v>3.55</v>
      </c>
      <c r="BQ39" s="23">
        <v>48.009700000000002</v>
      </c>
      <c r="BR39" s="23">
        <v>111.39530000000001</v>
      </c>
      <c r="BS39" s="23" t="s">
        <v>9</v>
      </c>
      <c r="BT39" s="23">
        <v>11.3819</v>
      </c>
      <c r="BU39" s="23">
        <v>18.346599999999999</v>
      </c>
      <c r="BV39" s="23">
        <f t="shared" si="5"/>
        <v>3.8745973555631257</v>
      </c>
      <c r="CA39" s="24">
        <v>38835</v>
      </c>
      <c r="CB39" s="23">
        <v>1180.97</v>
      </c>
      <c r="CC39" s="23">
        <v>1.48</v>
      </c>
      <c r="CD39" s="23">
        <v>18.0669</v>
      </c>
      <c r="CE39" s="23">
        <v>64.967399999999998</v>
      </c>
      <c r="CF39" s="23">
        <v>36.923299999999998</v>
      </c>
      <c r="CG39" s="23">
        <v>13.311999999999999</v>
      </c>
      <c r="CH39" s="23">
        <v>9.0343999999999998</v>
      </c>
      <c r="CI39" s="23">
        <f t="shared" si="6"/>
        <v>1.4550745920745922</v>
      </c>
      <c r="CN39" s="24">
        <v>38835</v>
      </c>
      <c r="CO39" s="23">
        <v>1822.16</v>
      </c>
      <c r="CP39" s="23">
        <v>1.72</v>
      </c>
      <c r="CQ39" s="23">
        <v>18.9589</v>
      </c>
      <c r="CR39" s="23">
        <v>92.9024</v>
      </c>
      <c r="CS39" s="23">
        <v>28.7483</v>
      </c>
      <c r="CT39" s="23">
        <v>12.1404</v>
      </c>
      <c r="CU39" s="23">
        <v>8.2577999999999996</v>
      </c>
      <c r="CV39" s="23">
        <f t="shared" si="7"/>
        <v>1.907448065437549</v>
      </c>
      <c r="DA39" s="24">
        <v>38835</v>
      </c>
      <c r="DB39" s="23">
        <v>1787.74</v>
      </c>
      <c r="DC39" s="23">
        <v>2.4700000000000002</v>
      </c>
      <c r="DD39" s="23">
        <v>17.6007</v>
      </c>
      <c r="DE39" s="23">
        <v>99.111199999999997</v>
      </c>
      <c r="DF39" s="23">
        <v>23.981300000000001</v>
      </c>
      <c r="DG39" s="23">
        <v>11.8292</v>
      </c>
      <c r="DH39" s="23">
        <v>6.9673999999999996</v>
      </c>
      <c r="DI39" s="23">
        <f t="shared" si="8"/>
        <v>2.8274301301270857</v>
      </c>
      <c r="DN39" s="24">
        <v>38835</v>
      </c>
      <c r="DO39" s="23">
        <v>1524.75</v>
      </c>
      <c r="DP39" s="23">
        <v>0.68</v>
      </c>
      <c r="DQ39" s="23">
        <v>20.895700000000001</v>
      </c>
      <c r="DR39" s="23">
        <v>70.852999999999994</v>
      </c>
      <c r="DS39" s="23">
        <v>39.823099999999997</v>
      </c>
      <c r="DT39" s="23">
        <v>14.226900000000001</v>
      </c>
      <c r="DU39" s="23">
        <v>10.8636</v>
      </c>
      <c r="DV39" s="23">
        <f t="shared" si="9"/>
        <v>0.70162549589608125</v>
      </c>
      <c r="EA39" s="24">
        <v>38835</v>
      </c>
      <c r="EB39" s="23">
        <v>1837.67</v>
      </c>
      <c r="EC39" s="23">
        <v>3.42</v>
      </c>
      <c r="ED39" s="23">
        <v>15.0641</v>
      </c>
      <c r="EE39" s="23">
        <v>109.6438</v>
      </c>
      <c r="EF39" s="23">
        <v>51.956499999999998</v>
      </c>
      <c r="EG39" s="23">
        <v>16.149799999999999</v>
      </c>
      <c r="EH39" s="23">
        <v>7.4100999999999999</v>
      </c>
      <c r="EI39" s="23">
        <f t="shared" si="10"/>
        <v>3.4220903080372267</v>
      </c>
    </row>
    <row r="40" spans="1:139" x14ac:dyDescent="0.35">
      <c r="A40" s="21">
        <v>38868</v>
      </c>
      <c r="B40" s="23">
        <v>1326.64</v>
      </c>
      <c r="C40" s="23">
        <v>2.0299999999999998</v>
      </c>
      <c r="D40" s="23">
        <v>18.5732</v>
      </c>
      <c r="E40" s="23">
        <v>40.319499999999998</v>
      </c>
      <c r="F40" s="23">
        <v>51.099200000000003</v>
      </c>
      <c r="G40" s="23">
        <v>13.952199999999999</v>
      </c>
      <c r="H40" s="23">
        <v>6.5782999999999996</v>
      </c>
      <c r="I40" s="23">
        <f t="shared" si="0"/>
        <v>2.0860856447368166</v>
      </c>
      <c r="N40" s="24">
        <v>38868</v>
      </c>
      <c r="O40" s="23">
        <v>1612</v>
      </c>
      <c r="P40" s="23">
        <v>1.21</v>
      </c>
      <c r="Q40" s="23">
        <v>18.6891</v>
      </c>
      <c r="R40" s="23">
        <v>95.397499999999994</v>
      </c>
      <c r="S40" s="23">
        <v>25.014500000000002</v>
      </c>
      <c r="T40" s="23">
        <v>6.6195000000000004</v>
      </c>
      <c r="U40" s="23">
        <v>3.6899000000000002</v>
      </c>
      <c r="V40" s="23">
        <f t="shared" si="1"/>
        <v>1.1839343486151663</v>
      </c>
      <c r="AA40" s="24">
        <v>38868</v>
      </c>
      <c r="AB40" s="23">
        <v>1349.98</v>
      </c>
      <c r="AC40" s="23">
        <v>2.2200000000000002</v>
      </c>
      <c r="AD40" s="23">
        <v>18.5213</v>
      </c>
      <c r="AE40" s="23">
        <v>72.909499999999994</v>
      </c>
      <c r="AF40" s="23">
        <v>32.816000000000003</v>
      </c>
      <c r="AG40" s="23">
        <v>9.8591999999999995</v>
      </c>
      <c r="AH40" s="23">
        <v>6.2275</v>
      </c>
      <c r="AI40" s="23">
        <f t="shared" si="2"/>
        <v>2.2519898507417824</v>
      </c>
      <c r="AN40" s="24">
        <v>38868</v>
      </c>
      <c r="AO40" s="23">
        <v>2273.11</v>
      </c>
      <c r="AP40" s="23">
        <v>1.56</v>
      </c>
      <c r="AQ40" s="23">
        <v>11.203099999999999</v>
      </c>
      <c r="AR40" s="23">
        <v>206.80959999999999</v>
      </c>
      <c r="AS40" s="23">
        <v>22.3599</v>
      </c>
      <c r="AT40" s="23">
        <v>15.9344</v>
      </c>
      <c r="AU40" s="23">
        <v>10.8636</v>
      </c>
      <c r="AV40" s="23">
        <f t="shared" si="3"/>
        <v>1.6553748600020306</v>
      </c>
      <c r="BA40" s="24">
        <v>38868</v>
      </c>
      <c r="BB40" s="23">
        <v>1557.97</v>
      </c>
      <c r="BC40" s="23">
        <v>2.56</v>
      </c>
      <c r="BD40" s="23">
        <v>13.775399999999999</v>
      </c>
      <c r="BE40" s="23">
        <v>113.72839999999999</v>
      </c>
      <c r="BF40" s="23" t="s">
        <v>9</v>
      </c>
      <c r="BG40" s="23">
        <v>19.970500000000001</v>
      </c>
      <c r="BH40" s="23">
        <v>13.2577</v>
      </c>
      <c r="BI40" s="23">
        <f t="shared" si="4"/>
        <v>2.6645102141480455</v>
      </c>
      <c r="BN40" s="24">
        <v>38868</v>
      </c>
      <c r="BO40" s="23">
        <v>1922.8</v>
      </c>
      <c r="BP40" s="23">
        <v>3.7</v>
      </c>
      <c r="BQ40" s="23">
        <v>47.8384</v>
      </c>
      <c r="BR40" s="23">
        <v>111.59229999999999</v>
      </c>
      <c r="BS40" s="23" t="s">
        <v>9</v>
      </c>
      <c r="BT40" s="23">
        <v>12.048</v>
      </c>
      <c r="BU40" s="23">
        <v>20.501100000000001</v>
      </c>
      <c r="BV40" s="23">
        <f t="shared" si="5"/>
        <v>3.8526840794650346</v>
      </c>
      <c r="CA40" s="24">
        <v>38868</v>
      </c>
      <c r="CB40" s="23">
        <v>1156.3900000000001</v>
      </c>
      <c r="CC40" s="23">
        <v>1.55</v>
      </c>
      <c r="CD40" s="23">
        <v>17.8263</v>
      </c>
      <c r="CE40" s="23">
        <v>64.991100000000003</v>
      </c>
      <c r="CF40" s="23">
        <v>35.016399999999997</v>
      </c>
      <c r="CG40" s="23">
        <v>13.1554</v>
      </c>
      <c r="CH40" s="23">
        <v>8.8180999999999994</v>
      </c>
      <c r="CI40" s="23">
        <f t="shared" si="6"/>
        <v>1.4948268313125568</v>
      </c>
      <c r="CN40" s="24">
        <v>38868</v>
      </c>
      <c r="CO40" s="23">
        <v>1791.19</v>
      </c>
      <c r="CP40" s="23">
        <v>1.78</v>
      </c>
      <c r="CQ40" s="23">
        <v>18.988299999999999</v>
      </c>
      <c r="CR40" s="23">
        <v>93.023899999999998</v>
      </c>
      <c r="CS40" s="23">
        <v>29.1938</v>
      </c>
      <c r="CT40" s="23">
        <v>12.1279</v>
      </c>
      <c r="CU40" s="23">
        <v>8.2126999999999999</v>
      </c>
      <c r="CV40" s="23">
        <f t="shared" si="7"/>
        <v>1.9203294590276745</v>
      </c>
      <c r="DA40" s="24">
        <v>38868</v>
      </c>
      <c r="DB40" s="23">
        <v>1711.54</v>
      </c>
      <c r="DC40" s="23">
        <v>2.73</v>
      </c>
      <c r="DD40" s="23">
        <v>16.8504</v>
      </c>
      <c r="DE40" s="23">
        <v>99.111199999999997</v>
      </c>
      <c r="DF40" s="23">
        <v>23.981300000000001</v>
      </c>
      <c r="DG40" s="23">
        <v>11.8292</v>
      </c>
      <c r="DH40" s="23">
        <v>6.9673999999999996</v>
      </c>
      <c r="DI40" s="23">
        <f t="shared" si="8"/>
        <v>2.9487909231805682</v>
      </c>
      <c r="DN40" s="24">
        <v>38868</v>
      </c>
      <c r="DO40" s="23">
        <v>1418.11</v>
      </c>
      <c r="DP40" s="23">
        <v>0.76</v>
      </c>
      <c r="DQ40" s="23">
        <v>19.532</v>
      </c>
      <c r="DR40" s="23">
        <v>74.033500000000004</v>
      </c>
      <c r="DS40" s="23">
        <v>39.800199999999997</v>
      </c>
      <c r="DT40" s="23">
        <v>14.1068</v>
      </c>
      <c r="DU40" s="23">
        <v>10.7643</v>
      </c>
      <c r="DV40" s="23">
        <f t="shared" si="9"/>
        <v>0.72883298591211176</v>
      </c>
      <c r="EA40" s="24">
        <v>38868</v>
      </c>
      <c r="EB40" s="23">
        <v>1871.15</v>
      </c>
      <c r="EC40" s="23">
        <v>3.4</v>
      </c>
      <c r="ED40" s="23">
        <v>15.077</v>
      </c>
      <c r="EE40" s="23">
        <v>110.1828</v>
      </c>
      <c r="EF40" s="23">
        <v>50.854799999999997</v>
      </c>
      <c r="EG40" s="23">
        <v>15.995200000000001</v>
      </c>
      <c r="EH40" s="23">
        <v>7.3128000000000002</v>
      </c>
      <c r="EI40" s="23">
        <f t="shared" si="10"/>
        <v>3.4377584186735999</v>
      </c>
    </row>
    <row r="41" spans="1:139" x14ac:dyDescent="0.35">
      <c r="A41" s="21">
        <v>38898</v>
      </c>
      <c r="B41" s="23">
        <v>1371.2</v>
      </c>
      <c r="C41" s="23">
        <v>2</v>
      </c>
      <c r="D41" s="23">
        <v>19.186299999999999</v>
      </c>
      <c r="E41" s="23">
        <v>40.319499999999998</v>
      </c>
      <c r="F41" s="23">
        <v>51.095100000000002</v>
      </c>
      <c r="G41" s="23">
        <v>13.951000000000001</v>
      </c>
      <c r="H41" s="23">
        <v>6.5755999999999997</v>
      </c>
      <c r="I41" s="23">
        <f t="shared" si="0"/>
        <v>2.108789570883161</v>
      </c>
      <c r="N41" s="24">
        <v>38898</v>
      </c>
      <c r="O41" s="23">
        <v>1597.27</v>
      </c>
      <c r="P41" s="23">
        <v>1.24</v>
      </c>
      <c r="Q41" s="23">
        <v>18.656400000000001</v>
      </c>
      <c r="R41" s="23">
        <v>95.399699999999996</v>
      </c>
      <c r="S41" s="23">
        <v>25.431000000000001</v>
      </c>
      <c r="T41" s="23">
        <v>6.6559999999999997</v>
      </c>
      <c r="U41" s="23">
        <v>3.7242999999999999</v>
      </c>
      <c r="V41" s="23">
        <f t="shared" si="1"/>
        <v>1.2033542504812429</v>
      </c>
      <c r="AA41" s="24">
        <v>38898</v>
      </c>
      <c r="AB41" s="23">
        <v>1363.58</v>
      </c>
      <c r="AC41" s="23">
        <v>2.19</v>
      </c>
      <c r="AD41" s="23">
        <v>18.691099999999999</v>
      </c>
      <c r="AE41" s="23">
        <v>72.973399999999998</v>
      </c>
      <c r="AF41" s="23">
        <v>33.967300000000002</v>
      </c>
      <c r="AG41" s="23">
        <v>9.8376999999999999</v>
      </c>
      <c r="AH41" s="23">
        <v>6.2157</v>
      </c>
      <c r="AI41" s="23">
        <f t="shared" si="2"/>
        <v>2.2363396176960664</v>
      </c>
      <c r="AN41" s="24">
        <v>38898</v>
      </c>
      <c r="AO41" s="23">
        <v>2324.11</v>
      </c>
      <c r="AP41" s="23">
        <v>1.53</v>
      </c>
      <c r="AQ41" s="23">
        <v>11.4544</v>
      </c>
      <c r="AR41" s="23">
        <v>206.80959999999999</v>
      </c>
      <c r="AS41" s="23">
        <v>22.3599</v>
      </c>
      <c r="AT41" s="23">
        <v>15.9344</v>
      </c>
      <c r="AU41" s="23">
        <v>10.8636</v>
      </c>
      <c r="AV41" s="23">
        <f t="shared" si="3"/>
        <v>1.632651125027309</v>
      </c>
      <c r="BA41" s="24">
        <v>38898</v>
      </c>
      <c r="BB41" s="23">
        <v>1543.42</v>
      </c>
      <c r="BC41" s="23">
        <v>2.54</v>
      </c>
      <c r="BD41" s="23">
        <v>13.646800000000001</v>
      </c>
      <c r="BE41" s="23">
        <v>113.72839999999999</v>
      </c>
      <c r="BF41" s="23" t="s">
        <v>9</v>
      </c>
      <c r="BG41" s="23">
        <v>19.970500000000001</v>
      </c>
      <c r="BH41" s="23">
        <v>13.2577</v>
      </c>
      <c r="BI41" s="23">
        <f t="shared" si="4"/>
        <v>2.6005348616991459</v>
      </c>
      <c r="BN41" s="24">
        <v>38898</v>
      </c>
      <c r="BO41" s="23">
        <v>2010.71</v>
      </c>
      <c r="BP41" s="23">
        <v>3.5</v>
      </c>
      <c r="BQ41" s="23">
        <v>50.025599999999997</v>
      </c>
      <c r="BR41" s="23">
        <v>111.59229999999999</v>
      </c>
      <c r="BS41" s="23" t="s">
        <v>9</v>
      </c>
      <c r="BT41" s="23">
        <v>12.048</v>
      </c>
      <c r="BU41" s="23">
        <v>20.501100000000001</v>
      </c>
      <c r="BV41" s="23">
        <f t="shared" si="5"/>
        <v>3.7557139674166109</v>
      </c>
      <c r="CA41" s="24">
        <v>38898</v>
      </c>
      <c r="CB41" s="23">
        <v>1158.25</v>
      </c>
      <c r="CC41" s="23">
        <v>1.54</v>
      </c>
      <c r="CD41" s="23">
        <v>17.857800000000001</v>
      </c>
      <c r="CE41" s="23">
        <v>64.991100000000003</v>
      </c>
      <c r="CF41" s="23">
        <v>35.015500000000003</v>
      </c>
      <c r="CG41" s="23">
        <v>13.154500000000001</v>
      </c>
      <c r="CH41" s="23">
        <v>8.8173999999999992</v>
      </c>
      <c r="CI41" s="23">
        <f t="shared" si="6"/>
        <v>1.4893478154985147</v>
      </c>
      <c r="CN41" s="24">
        <v>38898</v>
      </c>
      <c r="CO41" s="23">
        <v>1786.29</v>
      </c>
      <c r="CP41" s="23">
        <v>1.82</v>
      </c>
      <c r="CQ41" s="23">
        <v>18.916599999999999</v>
      </c>
      <c r="CR41" s="23">
        <v>92.966399999999993</v>
      </c>
      <c r="CS41" s="23">
        <v>29.317799999999998</v>
      </c>
      <c r="CT41" s="23">
        <v>12.138400000000001</v>
      </c>
      <c r="CU41" s="23">
        <v>8.2116000000000007</v>
      </c>
      <c r="CV41" s="23">
        <f t="shared" si="7"/>
        <v>1.9343405652701429</v>
      </c>
      <c r="DA41" s="24">
        <v>38898</v>
      </c>
      <c r="DB41" s="23">
        <v>1692.75</v>
      </c>
      <c r="DC41" s="23">
        <v>2.89</v>
      </c>
      <c r="DD41" s="23">
        <v>17.831900000000001</v>
      </c>
      <c r="DE41" s="23">
        <v>98.065399999999997</v>
      </c>
      <c r="DF41" s="23">
        <v>23.5779</v>
      </c>
      <c r="DG41" s="23">
        <v>11.4666</v>
      </c>
      <c r="DH41" s="23">
        <v>5.8959000000000001</v>
      </c>
      <c r="DI41" s="23">
        <f t="shared" si="8"/>
        <v>3.0440281542906562</v>
      </c>
      <c r="DN41" s="24">
        <v>38898</v>
      </c>
      <c r="DO41" s="23">
        <v>1389.96</v>
      </c>
      <c r="DP41" s="23">
        <v>0.78</v>
      </c>
      <c r="DQ41" s="23">
        <v>19.0242</v>
      </c>
      <c r="DR41" s="23">
        <v>74.517499999999998</v>
      </c>
      <c r="DS41" s="23">
        <v>39.800199999999997</v>
      </c>
      <c r="DT41" s="23">
        <v>14.1068</v>
      </c>
      <c r="DU41" s="23">
        <v>10.827</v>
      </c>
      <c r="DV41" s="23">
        <f t="shared" si="9"/>
        <v>0.73282955015281814</v>
      </c>
      <c r="EA41" s="24">
        <v>38898</v>
      </c>
      <c r="EB41" s="23">
        <v>1918.45</v>
      </c>
      <c r="EC41" s="23">
        <v>3.35</v>
      </c>
      <c r="ED41" s="23">
        <v>15.4086</v>
      </c>
      <c r="EE41" s="23">
        <v>110.1828</v>
      </c>
      <c r="EF41" s="23">
        <v>50.854799999999997</v>
      </c>
      <c r="EG41" s="23">
        <v>15.995200000000001</v>
      </c>
      <c r="EH41" s="23">
        <v>7.3128000000000002</v>
      </c>
      <c r="EI41" s="23">
        <f t="shared" si="10"/>
        <v>3.453921920324174</v>
      </c>
    </row>
    <row r="42" spans="1:139" x14ac:dyDescent="0.35">
      <c r="A42" s="21">
        <v>38929</v>
      </c>
      <c r="B42" s="23">
        <v>1365.98</v>
      </c>
      <c r="C42" s="23">
        <v>2.0699999999999998</v>
      </c>
      <c r="D42" s="23">
        <v>19.057200000000002</v>
      </c>
      <c r="E42" s="23">
        <v>40.319499999999998</v>
      </c>
      <c r="F42" s="23">
        <v>51.119300000000003</v>
      </c>
      <c r="G42" s="23">
        <v>13.9495</v>
      </c>
      <c r="H42" s="23">
        <v>6.5730000000000004</v>
      </c>
      <c r="I42" s="23">
        <f t="shared" si="0"/>
        <v>2.1634347732664785</v>
      </c>
      <c r="N42" s="24">
        <v>38929</v>
      </c>
      <c r="O42" s="23">
        <v>1512.96</v>
      </c>
      <c r="P42" s="23">
        <v>1.31</v>
      </c>
      <c r="Q42" s="23">
        <v>17.651599999999998</v>
      </c>
      <c r="R42" s="23">
        <v>95.494200000000006</v>
      </c>
      <c r="S42" s="23">
        <v>25.4148</v>
      </c>
      <c r="T42" s="23">
        <v>6.6590999999999996</v>
      </c>
      <c r="U42" s="23">
        <v>3.7267000000000001</v>
      </c>
      <c r="V42" s="23">
        <f t="shared" si="1"/>
        <v>1.2178043534027889</v>
      </c>
      <c r="AA42" s="24">
        <v>38929</v>
      </c>
      <c r="AB42" s="23">
        <v>1387.83</v>
      </c>
      <c r="AC42" s="23">
        <v>2.16</v>
      </c>
      <c r="AD42" s="23">
        <v>19.023900000000001</v>
      </c>
      <c r="AE42" s="23">
        <v>72.973399999999998</v>
      </c>
      <c r="AF42" s="23">
        <v>33.981999999999999</v>
      </c>
      <c r="AG42" s="23">
        <v>9.8376000000000001</v>
      </c>
      <c r="AH42" s="23">
        <v>6.2209000000000003</v>
      </c>
      <c r="AI42" s="23">
        <f t="shared" si="2"/>
        <v>2.2387586818089034</v>
      </c>
      <c r="AN42" s="24">
        <v>38929</v>
      </c>
      <c r="AO42" s="23">
        <v>2426.91</v>
      </c>
      <c r="AP42" s="23">
        <v>1.48</v>
      </c>
      <c r="AQ42" s="23">
        <v>10.865500000000001</v>
      </c>
      <c r="AR42" s="23">
        <v>222.16970000000001</v>
      </c>
      <c r="AS42" s="23">
        <v>21.646599999999999</v>
      </c>
      <c r="AT42" s="23">
        <v>16.890699999999999</v>
      </c>
      <c r="AU42" s="23">
        <v>11.263</v>
      </c>
      <c r="AV42" s="23">
        <f t="shared" si="3"/>
        <v>1.6225866642874807</v>
      </c>
      <c r="BA42" s="24">
        <v>38929</v>
      </c>
      <c r="BB42" s="23">
        <v>1576.02</v>
      </c>
      <c r="BC42" s="23">
        <v>2.4900000000000002</v>
      </c>
      <c r="BD42" s="23">
        <v>13.3467</v>
      </c>
      <c r="BE42" s="23">
        <v>118.4165</v>
      </c>
      <c r="BF42" s="23" t="s">
        <v>9</v>
      </c>
      <c r="BG42" s="23">
        <v>21.0303</v>
      </c>
      <c r="BH42" s="23">
        <v>13.736499999999999</v>
      </c>
      <c r="BI42" s="23">
        <f t="shared" si="4"/>
        <v>2.582412376764831</v>
      </c>
      <c r="BN42" s="24">
        <v>38929</v>
      </c>
      <c r="BO42" s="23">
        <v>2097.84</v>
      </c>
      <c r="BP42" s="23">
        <v>3.36</v>
      </c>
      <c r="BQ42" s="23">
        <v>52.193300000000001</v>
      </c>
      <c r="BR42" s="23">
        <v>111.59229999999999</v>
      </c>
      <c r="BS42" s="23" t="s">
        <v>9</v>
      </c>
      <c r="BT42" s="23">
        <v>12.048</v>
      </c>
      <c r="BU42" s="23">
        <v>20.501100000000001</v>
      </c>
      <c r="BV42" s="23">
        <f t="shared" si="5"/>
        <v>3.7180898795405279</v>
      </c>
      <c r="CA42" s="24">
        <v>38929</v>
      </c>
      <c r="CB42" s="23">
        <v>1216.49</v>
      </c>
      <c r="CC42" s="23">
        <v>1.47</v>
      </c>
      <c r="CD42" s="23">
        <v>18.182400000000001</v>
      </c>
      <c r="CE42" s="23">
        <v>67.244799999999998</v>
      </c>
      <c r="CF42" s="23">
        <v>35.360300000000002</v>
      </c>
      <c r="CG42" s="23">
        <v>12.903700000000001</v>
      </c>
      <c r="CH42" s="23">
        <v>8.1145999999999994</v>
      </c>
      <c r="CI42" s="23">
        <f t="shared" si="6"/>
        <v>1.4923091730327234</v>
      </c>
      <c r="CN42" s="24">
        <v>38929</v>
      </c>
      <c r="CO42" s="23">
        <v>1694.33</v>
      </c>
      <c r="CP42" s="23">
        <v>1.92</v>
      </c>
      <c r="CQ42" s="23">
        <v>16.514299999999999</v>
      </c>
      <c r="CR42" s="23">
        <v>95.773899999999998</v>
      </c>
      <c r="CS42" s="23">
        <v>28.525200000000002</v>
      </c>
      <c r="CT42" s="23">
        <v>12.3217</v>
      </c>
      <c r="CU42" s="23">
        <v>8.3229000000000006</v>
      </c>
      <c r="CV42" s="23">
        <f t="shared" si="7"/>
        <v>1.9258736800041443</v>
      </c>
      <c r="DA42" s="24">
        <v>38929</v>
      </c>
      <c r="DB42" s="23">
        <v>1641.57</v>
      </c>
      <c r="DC42" s="23">
        <v>3</v>
      </c>
      <c r="DD42" s="23">
        <v>17.2928</v>
      </c>
      <c r="DE42" s="23">
        <v>98.065399999999997</v>
      </c>
      <c r="DF42" s="23">
        <v>23.5779</v>
      </c>
      <c r="DG42" s="23">
        <v>11.4666</v>
      </c>
      <c r="DH42" s="23">
        <v>5.8959000000000001</v>
      </c>
      <c r="DI42" s="23">
        <f t="shared" si="8"/>
        <v>3.0428949881958589</v>
      </c>
      <c r="DN42" s="24">
        <v>38929</v>
      </c>
      <c r="DO42" s="23">
        <v>1360.35</v>
      </c>
      <c r="DP42" s="23">
        <v>0.79</v>
      </c>
      <c r="DQ42" s="23">
        <v>18.623799999999999</v>
      </c>
      <c r="DR42" s="23">
        <v>74.517499999999998</v>
      </c>
      <c r="DS42" s="23">
        <v>39.802300000000002</v>
      </c>
      <c r="DT42" s="23">
        <v>14.1104</v>
      </c>
      <c r="DU42" s="23">
        <v>10.8238</v>
      </c>
      <c r="DV42" s="23">
        <f t="shared" si="9"/>
        <v>0.73076340731187373</v>
      </c>
      <c r="EA42" s="24">
        <v>38929</v>
      </c>
      <c r="EB42" s="23">
        <v>2009.42</v>
      </c>
      <c r="EC42" s="23">
        <v>3.2</v>
      </c>
      <c r="ED42" s="23">
        <v>16.125499999999999</v>
      </c>
      <c r="EE42" s="23">
        <v>110.1828</v>
      </c>
      <c r="EF42" s="23">
        <v>50.854799999999997</v>
      </c>
      <c r="EG42" s="23">
        <v>15.995200000000001</v>
      </c>
      <c r="EH42" s="23">
        <v>7.3128000000000002</v>
      </c>
      <c r="EI42" s="23">
        <f t="shared" si="10"/>
        <v>3.4292089530747525</v>
      </c>
    </row>
    <row r="43" spans="1:139" x14ac:dyDescent="0.35">
      <c r="A43" s="21">
        <v>38960</v>
      </c>
      <c r="B43" s="23">
        <v>1390.35</v>
      </c>
      <c r="C43" s="23">
        <v>2.04</v>
      </c>
      <c r="D43" s="23">
        <v>18.357399999999998</v>
      </c>
      <c r="E43" s="23">
        <v>43.320999999999998</v>
      </c>
      <c r="F43" s="23">
        <v>52.146500000000003</v>
      </c>
      <c r="G43" s="23">
        <v>13.780099999999999</v>
      </c>
      <c r="H43" s="23">
        <v>6.6798999999999999</v>
      </c>
      <c r="I43" s="23">
        <f t="shared" si="0"/>
        <v>2.154057555422932</v>
      </c>
      <c r="N43" s="24">
        <v>38960</v>
      </c>
      <c r="O43" s="23">
        <v>1552.51</v>
      </c>
      <c r="P43" s="23">
        <v>1.27</v>
      </c>
      <c r="Q43" s="23">
        <v>14.842700000000001</v>
      </c>
      <c r="R43" s="23">
        <v>96.810400000000001</v>
      </c>
      <c r="S43" s="23">
        <v>25.171199999999999</v>
      </c>
      <c r="T43" s="23">
        <v>6.0080999999999998</v>
      </c>
      <c r="U43" s="23">
        <v>3.3193999999999999</v>
      </c>
      <c r="V43" s="23">
        <f t="shared" si="1"/>
        <v>1.2168933650702869</v>
      </c>
      <c r="AA43" s="24">
        <v>38960</v>
      </c>
      <c r="AB43" s="23">
        <v>1436.11</v>
      </c>
      <c r="AC43" s="23">
        <v>2.1</v>
      </c>
      <c r="AD43" s="23">
        <v>19.516400000000001</v>
      </c>
      <c r="AE43" s="23">
        <v>73.668899999999994</v>
      </c>
      <c r="AF43" s="23">
        <v>31.043199999999999</v>
      </c>
      <c r="AG43" s="23">
        <v>9.9585000000000008</v>
      </c>
      <c r="AH43" s="23">
        <v>6.1779000000000002</v>
      </c>
      <c r="AI43" s="23">
        <f t="shared" si="2"/>
        <v>2.2360178955712726</v>
      </c>
      <c r="AN43" s="24">
        <v>38960</v>
      </c>
      <c r="AO43" s="23">
        <v>2330.9</v>
      </c>
      <c r="AP43" s="23">
        <v>1.59</v>
      </c>
      <c r="AQ43" s="23">
        <v>10.627800000000001</v>
      </c>
      <c r="AR43" s="23">
        <v>222.1086</v>
      </c>
      <c r="AS43" s="23">
        <v>22.572399999999998</v>
      </c>
      <c r="AT43" s="23">
        <v>16.428899999999999</v>
      </c>
      <c r="AU43" s="23">
        <v>11.1944</v>
      </c>
      <c r="AV43" s="23">
        <f t="shared" si="3"/>
        <v>1.6600525709524958</v>
      </c>
      <c r="BA43" s="24">
        <v>38960</v>
      </c>
      <c r="BB43" s="23">
        <v>1587.56</v>
      </c>
      <c r="BC43" s="23">
        <v>2.5099999999999998</v>
      </c>
      <c r="BD43" s="23">
        <v>13.264099999999999</v>
      </c>
      <c r="BE43" s="23">
        <v>120.6611</v>
      </c>
      <c r="BF43" s="23" t="s">
        <v>9</v>
      </c>
      <c r="BG43" s="23">
        <v>19.866599999999998</v>
      </c>
      <c r="BH43" s="23">
        <v>13.177899999999999</v>
      </c>
      <c r="BI43" s="23">
        <f t="shared" si="4"/>
        <v>2.5957674556463566</v>
      </c>
      <c r="BN43" s="24">
        <v>38960</v>
      </c>
      <c r="BO43" s="23">
        <v>2156.02</v>
      </c>
      <c r="BP43" s="23">
        <v>3.27</v>
      </c>
      <c r="BQ43" s="23">
        <v>43.807099999999998</v>
      </c>
      <c r="BR43" s="23">
        <v>117.17959999999999</v>
      </c>
      <c r="BS43" s="23" t="s">
        <v>9</v>
      </c>
      <c r="BT43" s="23">
        <v>12.007400000000001</v>
      </c>
      <c r="BU43" s="23">
        <v>24.835899999999999</v>
      </c>
      <c r="BV43" s="23">
        <f t="shared" si="5"/>
        <v>3.6543769429565041</v>
      </c>
      <c r="CA43" s="24">
        <v>38960</v>
      </c>
      <c r="CB43" s="23">
        <v>1247.54</v>
      </c>
      <c r="CC43" s="23">
        <v>1.47</v>
      </c>
      <c r="CD43" s="23">
        <v>18.608899999999998</v>
      </c>
      <c r="CE43" s="23">
        <v>67.2316</v>
      </c>
      <c r="CF43" s="23">
        <v>34.191699999999997</v>
      </c>
      <c r="CG43" s="23">
        <v>12.8962</v>
      </c>
      <c r="CH43" s="23">
        <v>8.0602999999999998</v>
      </c>
      <c r="CI43" s="23">
        <f t="shared" si="6"/>
        <v>1.5257931118639181</v>
      </c>
      <c r="CN43" s="24">
        <v>38960</v>
      </c>
      <c r="CO43" s="23">
        <v>1713.82</v>
      </c>
      <c r="CP43" s="23">
        <v>1.92</v>
      </c>
      <c r="CQ43" s="23">
        <v>17.0867</v>
      </c>
      <c r="CR43" s="23">
        <v>95.814499999999995</v>
      </c>
      <c r="CS43" s="23">
        <v>28.957999999999998</v>
      </c>
      <c r="CT43" s="23">
        <v>12.3109</v>
      </c>
      <c r="CU43" s="23">
        <v>8.3146000000000004</v>
      </c>
      <c r="CV43" s="23">
        <f t="shared" si="7"/>
        <v>1.9336397599111101</v>
      </c>
      <c r="DA43" s="24">
        <v>38960</v>
      </c>
      <c r="DB43" s="23">
        <v>1689.73</v>
      </c>
      <c r="DC43" s="23">
        <v>2.93</v>
      </c>
      <c r="DD43" s="23">
        <v>17.8001</v>
      </c>
      <c r="DE43" s="23">
        <v>98.065399999999997</v>
      </c>
      <c r="DF43" s="23">
        <v>23.5779</v>
      </c>
      <c r="DG43" s="23">
        <v>11.4666</v>
      </c>
      <c r="DH43" s="23">
        <v>5.8959000000000001</v>
      </c>
      <c r="DI43" s="23">
        <f t="shared" si="8"/>
        <v>3.0210266960916927</v>
      </c>
      <c r="DN43" s="24">
        <v>38960</v>
      </c>
      <c r="DO43" s="23">
        <v>1471.28</v>
      </c>
      <c r="DP43" s="23">
        <v>0.77</v>
      </c>
      <c r="DQ43" s="23">
        <v>20.218</v>
      </c>
      <c r="DR43" s="23">
        <v>74.103700000000003</v>
      </c>
      <c r="DS43" s="23">
        <v>41.039099999999998</v>
      </c>
      <c r="DT43" s="23">
        <v>14.283200000000001</v>
      </c>
      <c r="DU43" s="23">
        <v>10.839700000000001</v>
      </c>
      <c r="DV43" s="23">
        <f t="shared" si="9"/>
        <v>0.76982994757424728</v>
      </c>
      <c r="EA43" s="24">
        <v>38960</v>
      </c>
      <c r="EB43" s="23">
        <v>2071.7399999999998</v>
      </c>
      <c r="EC43" s="23">
        <v>3.15</v>
      </c>
      <c r="ED43" s="23">
        <v>16.083600000000001</v>
      </c>
      <c r="EE43" s="23">
        <v>113.2244</v>
      </c>
      <c r="EF43" s="23">
        <v>50.924599999999998</v>
      </c>
      <c r="EG43" s="23">
        <v>16.399999999999999</v>
      </c>
      <c r="EH43" s="23">
        <v>7.4187000000000003</v>
      </c>
      <c r="EI43" s="23">
        <f t="shared" si="10"/>
        <v>3.4476388544641527</v>
      </c>
    </row>
    <row r="44" spans="1:139" x14ac:dyDescent="0.35">
      <c r="A44" s="21">
        <v>38989</v>
      </c>
      <c r="B44" s="23">
        <v>1443.34</v>
      </c>
      <c r="C44" s="23">
        <v>1.87</v>
      </c>
      <c r="D44" s="23">
        <v>19.059699999999999</v>
      </c>
      <c r="E44" s="23">
        <v>43.374400000000001</v>
      </c>
      <c r="F44" s="23">
        <v>52.4101</v>
      </c>
      <c r="G44" s="23">
        <v>13.7691</v>
      </c>
      <c r="H44" s="23">
        <v>6.6825999999999999</v>
      </c>
      <c r="I44" s="23">
        <f t="shared" si="0"/>
        <v>2.0266618777152945</v>
      </c>
      <c r="N44" s="24">
        <v>38989</v>
      </c>
      <c r="O44" s="23">
        <v>1653.11</v>
      </c>
      <c r="P44" s="23">
        <v>1.1599999999999999</v>
      </c>
      <c r="Q44" s="23">
        <v>15.802199999999999</v>
      </c>
      <c r="R44" s="23">
        <v>96.803799999999995</v>
      </c>
      <c r="S44" s="23">
        <v>25.2455</v>
      </c>
      <c r="T44" s="23">
        <v>6.0098000000000003</v>
      </c>
      <c r="U44" s="23">
        <v>3.3178999999999998</v>
      </c>
      <c r="V44" s="23">
        <f t="shared" si="1"/>
        <v>1.1801836285250944</v>
      </c>
      <c r="AA44" s="24">
        <v>38989</v>
      </c>
      <c r="AB44" s="23">
        <v>1440.59</v>
      </c>
      <c r="AC44" s="23">
        <v>2.15</v>
      </c>
      <c r="AD44" s="23">
        <v>19.568999999999999</v>
      </c>
      <c r="AE44" s="23">
        <v>73.628200000000007</v>
      </c>
      <c r="AF44" s="23">
        <v>32.039200000000001</v>
      </c>
      <c r="AG44" s="23">
        <v>9.9503000000000004</v>
      </c>
      <c r="AH44" s="23">
        <v>6.1748000000000003</v>
      </c>
      <c r="AI44" s="23">
        <f t="shared" si="2"/>
        <v>2.2803613510908449</v>
      </c>
      <c r="AN44" s="24">
        <v>38989</v>
      </c>
      <c r="AO44" s="23">
        <v>2260.5</v>
      </c>
      <c r="AP44" s="23">
        <v>1.65</v>
      </c>
      <c r="AQ44" s="23">
        <v>10.3104</v>
      </c>
      <c r="AR44" s="23">
        <v>222.1086</v>
      </c>
      <c r="AS44" s="23">
        <v>22.569500000000001</v>
      </c>
      <c r="AT44" s="23">
        <v>16.427</v>
      </c>
      <c r="AU44" s="23">
        <v>11.1875</v>
      </c>
      <c r="AV44" s="23">
        <f t="shared" si="3"/>
        <v>1.6694741208180059</v>
      </c>
      <c r="BA44" s="24">
        <v>38989</v>
      </c>
      <c r="BB44" s="23">
        <v>1650.94</v>
      </c>
      <c r="BC44" s="23">
        <v>2.39</v>
      </c>
      <c r="BD44" s="23">
        <v>13.7979</v>
      </c>
      <c r="BE44" s="23">
        <v>120.6611</v>
      </c>
      <c r="BF44" s="23" t="s">
        <v>9</v>
      </c>
      <c r="BG44" s="23">
        <v>19.866599999999998</v>
      </c>
      <c r="BH44" s="23">
        <v>13.177899999999999</v>
      </c>
      <c r="BI44" s="23">
        <f t="shared" si="4"/>
        <v>2.5375908916974206</v>
      </c>
      <c r="BN44" s="24">
        <v>38989</v>
      </c>
      <c r="BO44" s="23">
        <v>2209.96</v>
      </c>
      <c r="BP44" s="23">
        <v>3.03</v>
      </c>
      <c r="BQ44" s="23">
        <v>44.902999999999999</v>
      </c>
      <c r="BR44" s="23">
        <v>117.17959999999999</v>
      </c>
      <c r="BS44" s="23" t="s">
        <v>9</v>
      </c>
      <c r="BT44" s="23">
        <v>12.007400000000001</v>
      </c>
      <c r="BU44" s="23">
        <v>24.835899999999999</v>
      </c>
      <c r="BV44" s="23">
        <f t="shared" si="5"/>
        <v>3.4037607434260182</v>
      </c>
      <c r="CA44" s="24">
        <v>38989</v>
      </c>
      <c r="CB44" s="23">
        <v>1265.77</v>
      </c>
      <c r="CC44" s="23">
        <v>1.47</v>
      </c>
      <c r="CD44" s="23">
        <v>18.882300000000001</v>
      </c>
      <c r="CE44" s="23">
        <v>67.2316</v>
      </c>
      <c r="CF44" s="23">
        <v>34.191499999999998</v>
      </c>
      <c r="CG44" s="23">
        <v>12.8962</v>
      </c>
      <c r="CH44" s="23">
        <v>8.0602</v>
      </c>
      <c r="CI44" s="23">
        <f t="shared" si="6"/>
        <v>1.5408991080966936</v>
      </c>
      <c r="CN44" s="24">
        <v>38989</v>
      </c>
      <c r="CO44" s="23">
        <v>1778.21</v>
      </c>
      <c r="CP44" s="23">
        <v>1.89</v>
      </c>
      <c r="CQ44" s="23">
        <v>17.673200000000001</v>
      </c>
      <c r="CR44" s="23">
        <v>95.814499999999995</v>
      </c>
      <c r="CS44" s="23">
        <v>28.957999999999998</v>
      </c>
      <c r="CT44" s="23">
        <v>12.3109</v>
      </c>
      <c r="CU44" s="23">
        <v>8.3146000000000004</v>
      </c>
      <c r="CV44" s="23">
        <f t="shared" si="7"/>
        <v>1.9559543314197252</v>
      </c>
      <c r="DA44" s="24">
        <v>38989</v>
      </c>
      <c r="DB44" s="23">
        <v>1678</v>
      </c>
      <c r="DC44" s="23">
        <v>3.02</v>
      </c>
      <c r="DD44" s="23">
        <v>17.676600000000001</v>
      </c>
      <c r="DE44" s="23">
        <v>98.065399999999997</v>
      </c>
      <c r="DF44" s="23">
        <v>23.5779</v>
      </c>
      <c r="DG44" s="23">
        <v>11.4666</v>
      </c>
      <c r="DH44" s="23">
        <v>5.8959000000000001</v>
      </c>
      <c r="DI44" s="23">
        <f t="shared" si="8"/>
        <v>3.0605489294496713</v>
      </c>
      <c r="DN44" s="24">
        <v>38989</v>
      </c>
      <c r="DO44" s="23">
        <v>1535.34</v>
      </c>
      <c r="DP44" s="23">
        <v>0.75</v>
      </c>
      <c r="DQ44" s="23">
        <v>21.144600000000001</v>
      </c>
      <c r="DR44" s="23">
        <v>74.102000000000004</v>
      </c>
      <c r="DS44" s="23">
        <v>40.882399999999997</v>
      </c>
      <c r="DT44" s="23">
        <v>14.2798</v>
      </c>
      <c r="DU44" s="23">
        <v>10.8398</v>
      </c>
      <c r="DV44" s="23">
        <f t="shared" si="9"/>
        <v>0.77920834400055017</v>
      </c>
      <c r="EA44" s="24">
        <v>38989</v>
      </c>
      <c r="EB44" s="23">
        <v>2028.98</v>
      </c>
      <c r="EC44" s="23">
        <v>3.13</v>
      </c>
      <c r="ED44" s="23">
        <v>15.711399999999999</v>
      </c>
      <c r="EE44" s="23">
        <v>113.2244</v>
      </c>
      <c r="EF44" s="23">
        <v>50.924599999999998</v>
      </c>
      <c r="EG44" s="23">
        <v>16.399999999999999</v>
      </c>
      <c r="EH44" s="23">
        <v>7.4187000000000003</v>
      </c>
      <c r="EI44" s="23">
        <f t="shared" si="10"/>
        <v>3.3422342408403605</v>
      </c>
    </row>
    <row r="45" spans="1:139" x14ac:dyDescent="0.35">
      <c r="A45" s="21">
        <v>39021</v>
      </c>
      <c r="B45" s="23">
        <v>1540.38</v>
      </c>
      <c r="C45" s="23">
        <v>1.76</v>
      </c>
      <c r="D45" s="23">
        <v>20.281099999999999</v>
      </c>
      <c r="E45" s="23">
        <v>43.374400000000001</v>
      </c>
      <c r="F45" s="23">
        <v>52.410499999999999</v>
      </c>
      <c r="G45" s="23">
        <v>13.7682</v>
      </c>
      <c r="H45" s="23">
        <v>6.6806000000000001</v>
      </c>
      <c r="I45" s="23">
        <f t="shared" si="0"/>
        <v>1.9986094867036128</v>
      </c>
      <c r="N45" s="24">
        <v>39021</v>
      </c>
      <c r="O45" s="23">
        <v>1756.84</v>
      </c>
      <c r="P45" s="23">
        <v>1.1100000000000001</v>
      </c>
      <c r="Q45" s="23">
        <v>16.787800000000001</v>
      </c>
      <c r="R45" s="23">
        <v>96.840500000000006</v>
      </c>
      <c r="S45" s="23">
        <v>25.244499999999999</v>
      </c>
      <c r="T45" s="23">
        <v>6.0114999999999998</v>
      </c>
      <c r="U45" s="23">
        <v>3.3193999999999999</v>
      </c>
      <c r="V45" s="23">
        <f t="shared" si="1"/>
        <v>1.1885716027128626</v>
      </c>
      <c r="AA45" s="24">
        <v>39021</v>
      </c>
      <c r="AB45" s="23">
        <v>1468.84</v>
      </c>
      <c r="AC45" s="23">
        <v>2.12</v>
      </c>
      <c r="AD45" s="23">
        <v>19.950099999999999</v>
      </c>
      <c r="AE45" s="23">
        <v>73.637900000000002</v>
      </c>
      <c r="AF45" s="23">
        <v>32.030500000000004</v>
      </c>
      <c r="AG45" s="23">
        <v>9.9370999999999992</v>
      </c>
      <c r="AH45" s="23">
        <v>6.1675000000000004</v>
      </c>
      <c r="AI45" s="23">
        <f t="shared" si="2"/>
        <v>2.2727877395586811</v>
      </c>
      <c r="AN45" s="24">
        <v>39021</v>
      </c>
      <c r="AO45" s="23">
        <v>2359.5</v>
      </c>
      <c r="AP45" s="23">
        <v>1.59</v>
      </c>
      <c r="AQ45" s="23">
        <v>9.9923000000000002</v>
      </c>
      <c r="AR45" s="23">
        <v>234.62350000000001</v>
      </c>
      <c r="AS45" s="23">
        <v>22.190300000000001</v>
      </c>
      <c r="AT45" s="23">
        <v>16.683700000000002</v>
      </c>
      <c r="AU45" s="23">
        <v>11.371600000000001</v>
      </c>
      <c r="AV45" s="23">
        <f t="shared" si="3"/>
        <v>1.6582204813854138</v>
      </c>
      <c r="BA45" s="24">
        <v>39021</v>
      </c>
      <c r="BB45" s="23">
        <v>1685.14</v>
      </c>
      <c r="BC45" s="23">
        <v>2.38</v>
      </c>
      <c r="BD45" s="23">
        <v>14.0878</v>
      </c>
      <c r="BE45" s="23">
        <v>120.6311</v>
      </c>
      <c r="BF45" s="23" t="s">
        <v>9</v>
      </c>
      <c r="BG45" s="23">
        <v>19.866599999999998</v>
      </c>
      <c r="BH45" s="23">
        <v>13.177899999999999</v>
      </c>
      <c r="BI45" s="23">
        <f t="shared" si="4"/>
        <v>2.5478762262233117</v>
      </c>
      <c r="BN45" s="24">
        <v>39021</v>
      </c>
      <c r="BO45" s="23">
        <v>2348.3200000000002</v>
      </c>
      <c r="BP45" s="23">
        <v>2.86</v>
      </c>
      <c r="BQ45" s="23">
        <v>47.714300000000001</v>
      </c>
      <c r="BR45" s="23">
        <v>117.17959999999999</v>
      </c>
      <c r="BS45" s="23" t="s">
        <v>9</v>
      </c>
      <c r="BT45" s="23">
        <v>12.007400000000001</v>
      </c>
      <c r="BU45" s="23">
        <v>24.835899999999999</v>
      </c>
      <c r="BV45" s="23">
        <f t="shared" si="5"/>
        <v>3.3235328582739507</v>
      </c>
      <c r="CA45" s="24">
        <v>39021</v>
      </c>
      <c r="CB45" s="23">
        <v>1274.07</v>
      </c>
      <c r="CC45" s="23">
        <v>1.46</v>
      </c>
      <c r="CD45" s="23">
        <v>18.635300000000001</v>
      </c>
      <c r="CE45" s="23">
        <v>69.362700000000004</v>
      </c>
      <c r="CF45" s="23">
        <v>35.182000000000002</v>
      </c>
      <c r="CG45" s="23">
        <v>12.7182</v>
      </c>
      <c r="CH45" s="23">
        <v>8.2385000000000002</v>
      </c>
      <c r="CI45" s="23">
        <f t="shared" si="6"/>
        <v>1.5289981512318385</v>
      </c>
      <c r="CN45" s="24">
        <v>39021</v>
      </c>
      <c r="CO45" s="23">
        <v>1814.84</v>
      </c>
      <c r="CP45" s="23">
        <v>1.85</v>
      </c>
      <c r="CQ45" s="23">
        <v>17.0365</v>
      </c>
      <c r="CR45" s="23">
        <v>99.750600000000006</v>
      </c>
      <c r="CS45" s="23">
        <v>27.315799999999999</v>
      </c>
      <c r="CT45" s="23">
        <v>12.693300000000001</v>
      </c>
      <c r="CU45" s="23">
        <v>15.891400000000001</v>
      </c>
      <c r="CV45" s="23">
        <f t="shared" si="7"/>
        <v>1.9306975045788206</v>
      </c>
      <c r="DA45" s="24">
        <v>39021</v>
      </c>
      <c r="DB45" s="23">
        <v>1776.42</v>
      </c>
      <c r="DC45" s="23">
        <v>2.86</v>
      </c>
      <c r="DD45" s="23">
        <v>16.291499999999999</v>
      </c>
      <c r="DE45" s="23">
        <v>108.49890000000001</v>
      </c>
      <c r="DF45" s="23">
        <v>23.882000000000001</v>
      </c>
      <c r="DG45" s="23">
        <v>11.8605</v>
      </c>
      <c r="DH45" s="23">
        <v>6.1948999999999996</v>
      </c>
      <c r="DI45" s="23">
        <f t="shared" si="8"/>
        <v>3.0228870340602474</v>
      </c>
      <c r="DN45" s="24">
        <v>39021</v>
      </c>
      <c r="DO45" s="23">
        <v>1586.66</v>
      </c>
      <c r="DP45" s="23">
        <v>0.73</v>
      </c>
      <c r="DQ45" s="23">
        <v>21.8537</v>
      </c>
      <c r="DR45" s="23">
        <v>74.0535</v>
      </c>
      <c r="DS45" s="23">
        <v>40.825600000000001</v>
      </c>
      <c r="DT45" s="23">
        <v>14.2783</v>
      </c>
      <c r="DU45" s="23">
        <v>10.8405</v>
      </c>
      <c r="DV45" s="23">
        <f t="shared" si="9"/>
        <v>0.77695930773681254</v>
      </c>
      <c r="EA45" s="24">
        <v>39021</v>
      </c>
      <c r="EB45" s="23">
        <v>2136.37</v>
      </c>
      <c r="EC45" s="23">
        <v>2.98</v>
      </c>
      <c r="ED45" s="23">
        <v>16.530100000000001</v>
      </c>
      <c r="EE45" s="23">
        <v>113.2244</v>
      </c>
      <c r="EF45" s="23">
        <v>50.924599999999998</v>
      </c>
      <c r="EG45" s="23">
        <v>16.399999999999999</v>
      </c>
      <c r="EH45" s="23">
        <v>7.4187000000000003</v>
      </c>
      <c r="EI45" s="23">
        <f t="shared" si="10"/>
        <v>3.3050512954735223</v>
      </c>
    </row>
    <row r="46" spans="1:139" x14ac:dyDescent="0.35">
      <c r="A46" s="21">
        <v>39051</v>
      </c>
      <c r="B46" s="23">
        <v>1551.43</v>
      </c>
      <c r="C46" s="23">
        <v>1.76</v>
      </c>
      <c r="D46" s="23">
        <v>18.9434</v>
      </c>
      <c r="E46" s="23">
        <v>47.094700000000003</v>
      </c>
      <c r="F46" s="23">
        <v>53.292200000000001</v>
      </c>
      <c r="G46" s="23">
        <v>14.2515</v>
      </c>
      <c r="H46" s="23">
        <v>7.8586999999999998</v>
      </c>
      <c r="I46" s="23">
        <f t="shared" si="0"/>
        <v>1.9815382680182441</v>
      </c>
      <c r="N46" s="24">
        <v>39051</v>
      </c>
      <c r="O46" s="23">
        <v>1785.12</v>
      </c>
      <c r="P46" s="23">
        <v>1.23</v>
      </c>
      <c r="Q46" s="23">
        <v>17.058299999999999</v>
      </c>
      <c r="R46" s="23">
        <v>96.839299999999994</v>
      </c>
      <c r="S46" s="23">
        <v>25.245000000000001</v>
      </c>
      <c r="T46" s="23">
        <v>6.0115999999999996</v>
      </c>
      <c r="U46" s="23">
        <v>3.3195999999999999</v>
      </c>
      <c r="V46" s="23">
        <f t="shared" si="1"/>
        <v>1.3291938886596357</v>
      </c>
      <c r="AA46" s="24">
        <v>39051</v>
      </c>
      <c r="AB46" s="23">
        <v>1452.87</v>
      </c>
      <c r="AC46" s="23">
        <v>2.15</v>
      </c>
      <c r="AD46" s="23">
        <v>19.7331</v>
      </c>
      <c r="AE46" s="23">
        <v>73.637900000000002</v>
      </c>
      <c r="AF46" s="23">
        <v>32.030500000000004</v>
      </c>
      <c r="AG46" s="23">
        <v>9.9370999999999992</v>
      </c>
      <c r="AH46" s="23">
        <v>6.1675000000000004</v>
      </c>
      <c r="AI46" s="23">
        <f t="shared" si="2"/>
        <v>2.2621605767524722</v>
      </c>
      <c r="AN46" s="24">
        <v>39051</v>
      </c>
      <c r="AO46" s="23">
        <v>2546.08</v>
      </c>
      <c r="AP46" s="23">
        <v>1.5</v>
      </c>
      <c r="AQ46" s="23">
        <v>10.837999999999999</v>
      </c>
      <c r="AR46" s="23">
        <v>234.82380000000001</v>
      </c>
      <c r="AS46" s="23">
        <v>23.203099999999999</v>
      </c>
      <c r="AT46" s="23">
        <v>17.4526</v>
      </c>
      <c r="AU46" s="23">
        <v>11.5419</v>
      </c>
      <c r="AV46" s="23">
        <f t="shared" si="3"/>
        <v>1.6575430159911635</v>
      </c>
      <c r="BA46" s="24">
        <v>39051</v>
      </c>
      <c r="BB46" s="23">
        <v>1687.74</v>
      </c>
      <c r="BC46" s="23">
        <v>2.41</v>
      </c>
      <c r="BD46" s="23">
        <v>13.0627</v>
      </c>
      <c r="BE46" s="23">
        <v>128.81639999999999</v>
      </c>
      <c r="BF46" s="23" t="s">
        <v>9</v>
      </c>
      <c r="BG46" s="23">
        <v>20.202300000000001</v>
      </c>
      <c r="BH46" s="23">
        <v>13.537000000000001</v>
      </c>
      <c r="BI46" s="23">
        <f t="shared" si="4"/>
        <v>2.5607598949242236</v>
      </c>
      <c r="BN46" s="24">
        <v>39051</v>
      </c>
      <c r="BO46" s="23">
        <v>2469.02</v>
      </c>
      <c r="BP46" s="23">
        <v>2.7</v>
      </c>
      <c r="BQ46" s="23">
        <v>53.6631</v>
      </c>
      <c r="BR46" s="23">
        <v>116.81310000000001</v>
      </c>
      <c r="BS46" s="23" t="s">
        <v>9</v>
      </c>
      <c r="BT46" s="23">
        <v>11.883699999999999</v>
      </c>
      <c r="BU46" s="23">
        <v>21.216100000000001</v>
      </c>
      <c r="BV46" s="23">
        <f t="shared" si="5"/>
        <v>3.2105835429006255</v>
      </c>
      <c r="CA46" s="24">
        <v>39051</v>
      </c>
      <c r="CB46" s="23">
        <v>1266.6600000000001</v>
      </c>
      <c r="CC46" s="23">
        <v>1.51</v>
      </c>
      <c r="CD46" s="23">
        <v>18.293399999999998</v>
      </c>
      <c r="CE46" s="23">
        <v>69.468100000000007</v>
      </c>
      <c r="CF46" s="23">
        <v>33.907899999999998</v>
      </c>
      <c r="CG46" s="23">
        <v>12.671799999999999</v>
      </c>
      <c r="CH46" s="23">
        <v>8.1860999999999997</v>
      </c>
      <c r="CI46" s="23">
        <f t="shared" si="6"/>
        <v>1.563261206711597</v>
      </c>
      <c r="CN46" s="24">
        <v>39051</v>
      </c>
      <c r="CO46" s="23">
        <v>1856.86</v>
      </c>
      <c r="CP46" s="23">
        <v>1.84</v>
      </c>
      <c r="CQ46" s="23">
        <v>17.375499999999999</v>
      </c>
      <c r="CR46" s="23">
        <v>99.643199999999993</v>
      </c>
      <c r="CS46" s="23">
        <v>27.901700000000002</v>
      </c>
      <c r="CT46" s="23">
        <v>12.5212</v>
      </c>
      <c r="CU46" s="23">
        <v>8.4697999999999993</v>
      </c>
      <c r="CV46" s="23">
        <f t="shared" si="7"/>
        <v>1.9461419040634544</v>
      </c>
      <c r="DA46" s="24">
        <v>39051</v>
      </c>
      <c r="DB46" s="23">
        <v>1845.54</v>
      </c>
      <c r="DC46" s="23">
        <v>2.63</v>
      </c>
      <c r="DD46" s="23">
        <v>16.9254</v>
      </c>
      <c r="DE46" s="23">
        <v>108.49890000000001</v>
      </c>
      <c r="DF46" s="23">
        <v>23.882000000000001</v>
      </c>
      <c r="DG46" s="23">
        <v>11.8605</v>
      </c>
      <c r="DH46" s="23">
        <v>6.1948999999999996</v>
      </c>
      <c r="DI46" s="23">
        <f t="shared" si="8"/>
        <v>2.8487952353492716</v>
      </c>
      <c r="DN46" s="24">
        <v>39051</v>
      </c>
      <c r="DO46" s="23">
        <v>1641.29</v>
      </c>
      <c r="DP46" s="23">
        <v>0.76</v>
      </c>
      <c r="DQ46" s="23">
        <v>22.059899999999999</v>
      </c>
      <c r="DR46" s="23">
        <v>77.228800000000007</v>
      </c>
      <c r="DS46" s="23">
        <v>39.954599999999999</v>
      </c>
      <c r="DT46" s="23">
        <v>14.0937</v>
      </c>
      <c r="DU46" s="23">
        <v>11.067299999999999</v>
      </c>
      <c r="DV46" s="23">
        <f t="shared" si="9"/>
        <v>0.83111596761834949</v>
      </c>
      <c r="EA46" s="24">
        <v>39051</v>
      </c>
      <c r="EB46" s="23">
        <v>2192.92</v>
      </c>
      <c r="EC46" s="23">
        <v>2.93</v>
      </c>
      <c r="ED46" s="23">
        <v>15.8</v>
      </c>
      <c r="EE46" s="23">
        <v>120.44029999999999</v>
      </c>
      <c r="EF46" s="23">
        <v>51.616500000000002</v>
      </c>
      <c r="EG46" s="23">
        <v>17.962299999999999</v>
      </c>
      <c r="EH46" s="23">
        <v>7.8173000000000004</v>
      </c>
      <c r="EI46" s="23">
        <f t="shared" si="10"/>
        <v>3.2826256895474888</v>
      </c>
    </row>
    <row r="47" spans="1:139" x14ac:dyDescent="0.35">
      <c r="A47" s="21">
        <v>39080</v>
      </c>
      <c r="B47" s="23">
        <v>1602.11</v>
      </c>
      <c r="C47" s="23">
        <v>1.71</v>
      </c>
      <c r="D47" s="23">
        <v>19.5427</v>
      </c>
      <c r="E47" s="23">
        <v>47.094700000000003</v>
      </c>
      <c r="F47" s="23">
        <v>53.290900000000001</v>
      </c>
      <c r="G47" s="23">
        <v>14.2507</v>
      </c>
      <c r="H47" s="23">
        <v>7.8587999999999996</v>
      </c>
      <c r="I47" s="23">
        <f t="shared" si="0"/>
        <v>1.9490331519390258</v>
      </c>
      <c r="K47" s="23"/>
      <c r="N47" s="24">
        <v>39080</v>
      </c>
      <c r="O47" s="23">
        <v>1799.18</v>
      </c>
      <c r="P47" s="23">
        <v>1.23</v>
      </c>
      <c r="Q47" s="23">
        <v>16.871500000000001</v>
      </c>
      <c r="R47" s="23">
        <v>98.063299999999998</v>
      </c>
      <c r="S47" s="23">
        <v>24.158200000000001</v>
      </c>
      <c r="T47" s="23">
        <v>5.7621000000000002</v>
      </c>
      <c r="U47" s="23">
        <v>2.9188999999999998</v>
      </c>
      <c r="V47" s="23">
        <f t="shared" si="1"/>
        <v>1.328558096626512</v>
      </c>
      <c r="AA47" s="24">
        <v>39080</v>
      </c>
      <c r="AB47" s="23">
        <v>1483.95</v>
      </c>
      <c r="AC47" s="23">
        <v>2.13</v>
      </c>
      <c r="AD47" s="23">
        <v>19.315799999999999</v>
      </c>
      <c r="AE47" s="23">
        <v>76.744</v>
      </c>
      <c r="AF47" s="23">
        <v>31.966100000000001</v>
      </c>
      <c r="AG47" s="23">
        <v>9.9982000000000006</v>
      </c>
      <c r="AH47" s="23">
        <v>6.2657999999999996</v>
      </c>
      <c r="AI47" s="23">
        <f t="shared" si="2"/>
        <v>2.2670661302498329</v>
      </c>
      <c r="AN47" s="24">
        <v>39080</v>
      </c>
      <c r="AO47" s="23">
        <v>2495.85</v>
      </c>
      <c r="AP47" s="23">
        <v>1.54</v>
      </c>
      <c r="AQ47" s="23">
        <v>10.6242</v>
      </c>
      <c r="AR47" s="23">
        <v>234.82380000000001</v>
      </c>
      <c r="AS47" s="23">
        <v>23.203099999999999</v>
      </c>
      <c r="AT47" s="23">
        <v>17.4526</v>
      </c>
      <c r="AU47" s="23">
        <v>11.5419</v>
      </c>
      <c r="AV47" s="23">
        <f t="shared" si="3"/>
        <v>1.6423632382003668</v>
      </c>
      <c r="BA47" s="24">
        <v>39080</v>
      </c>
      <c r="BB47" s="23">
        <v>1754.15</v>
      </c>
      <c r="BC47" s="23">
        <v>2.39</v>
      </c>
      <c r="BD47" s="23">
        <v>13.595599999999999</v>
      </c>
      <c r="BE47" s="23">
        <v>128.69919999999999</v>
      </c>
      <c r="BF47" s="23" t="s">
        <v>9</v>
      </c>
      <c r="BG47" s="23">
        <v>20.1968</v>
      </c>
      <c r="BH47" s="23">
        <v>13.5382</v>
      </c>
      <c r="BI47" s="23">
        <f t="shared" si="4"/>
        <v>2.6072592151121361</v>
      </c>
      <c r="BN47" s="24">
        <v>39080</v>
      </c>
      <c r="BO47" s="23">
        <v>2414.67</v>
      </c>
      <c r="BP47" s="23">
        <v>3.04</v>
      </c>
      <c r="BQ47" s="23">
        <v>52.4818</v>
      </c>
      <c r="BR47" s="23">
        <v>116.81310000000001</v>
      </c>
      <c r="BS47" s="23" t="s">
        <v>9</v>
      </c>
      <c r="BT47" s="23">
        <v>11.883699999999999</v>
      </c>
      <c r="BU47" s="23">
        <v>21.216100000000001</v>
      </c>
      <c r="BV47" s="23">
        <f t="shared" si="5"/>
        <v>3.4483807316643502</v>
      </c>
      <c r="CA47" s="24">
        <v>39080</v>
      </c>
      <c r="CB47" s="23">
        <v>1278.81</v>
      </c>
      <c r="CC47" s="23">
        <v>1.5</v>
      </c>
      <c r="CD47" s="23">
        <v>18.468299999999999</v>
      </c>
      <c r="CE47" s="23">
        <v>69.468800000000002</v>
      </c>
      <c r="CF47" s="23">
        <v>33.906399999999998</v>
      </c>
      <c r="CG47" s="23">
        <v>12.6691</v>
      </c>
      <c r="CH47" s="23">
        <v>8.1822999999999997</v>
      </c>
      <c r="CI47" s="23">
        <f t="shared" si="6"/>
        <v>1.561605472876116</v>
      </c>
      <c r="CN47" s="24">
        <v>39080</v>
      </c>
      <c r="CO47" s="23">
        <v>1873.65</v>
      </c>
      <c r="CP47" s="23">
        <v>1.87</v>
      </c>
      <c r="CQ47" s="23">
        <v>17.4452</v>
      </c>
      <c r="CR47" s="23">
        <v>99.648499999999999</v>
      </c>
      <c r="CS47" s="23">
        <v>27.89</v>
      </c>
      <c r="CT47" s="23">
        <v>12.518599999999999</v>
      </c>
      <c r="CU47" s="23">
        <v>8.4784000000000006</v>
      </c>
      <c r="CV47" s="23">
        <f t="shared" si="7"/>
        <v>1.9762781972381265</v>
      </c>
      <c r="DA47" s="24">
        <v>39080</v>
      </c>
      <c r="DB47" s="23">
        <v>1846.36</v>
      </c>
      <c r="DC47" s="23">
        <v>2.74</v>
      </c>
      <c r="DD47" s="23">
        <v>16.9329</v>
      </c>
      <c r="DE47" s="23">
        <v>108.49890000000001</v>
      </c>
      <c r="DF47" s="23">
        <v>23.882000000000001</v>
      </c>
      <c r="DG47" s="23">
        <v>11.8605</v>
      </c>
      <c r="DH47" s="23">
        <v>6.1948999999999996</v>
      </c>
      <c r="DI47" s="23">
        <f t="shared" si="8"/>
        <v>2.933979371199519</v>
      </c>
      <c r="DN47" s="24">
        <v>39080</v>
      </c>
      <c r="DO47" s="23">
        <v>1629.87</v>
      </c>
      <c r="DP47" s="23">
        <v>0.77</v>
      </c>
      <c r="DQ47" s="23">
        <v>21.979399999999998</v>
      </c>
      <c r="DR47" s="23">
        <v>77.218800000000002</v>
      </c>
      <c r="DS47" s="23">
        <v>39.945599999999999</v>
      </c>
      <c r="DT47" s="23">
        <v>14.0823</v>
      </c>
      <c r="DU47" s="23">
        <v>11.0649</v>
      </c>
      <c r="DV47" s="23">
        <f t="shared" si="9"/>
        <v>0.82928230181472973</v>
      </c>
      <c r="EA47" s="24">
        <v>39080</v>
      </c>
      <c r="EB47" s="23">
        <v>2208.8000000000002</v>
      </c>
      <c r="EC47" s="23">
        <v>2.93</v>
      </c>
      <c r="ED47" s="23">
        <v>15.877000000000001</v>
      </c>
      <c r="EE47" s="23">
        <v>120.44029999999999</v>
      </c>
      <c r="EF47" s="23">
        <v>51.616500000000002</v>
      </c>
      <c r="EG47" s="23">
        <v>17.962299999999999</v>
      </c>
      <c r="EH47" s="23">
        <v>7.8173000000000004</v>
      </c>
      <c r="EI47" s="23">
        <f t="shared" si="10"/>
        <v>3.2549592802169047</v>
      </c>
    </row>
    <row r="48" spans="1:139" x14ac:dyDescent="0.35">
      <c r="A48" s="21">
        <v>39113</v>
      </c>
      <c r="B48" s="23">
        <v>1661.18</v>
      </c>
      <c r="C48" s="23">
        <v>1.76</v>
      </c>
      <c r="D48" s="23">
        <v>20.087700000000002</v>
      </c>
      <c r="E48" s="23">
        <v>47.005200000000002</v>
      </c>
      <c r="F48" s="23">
        <v>53.289400000000001</v>
      </c>
      <c r="G48" s="23">
        <v>14.2494</v>
      </c>
      <c r="H48" s="23">
        <v>7.9248000000000003</v>
      </c>
      <c r="I48" s="23">
        <f t="shared" si="0"/>
        <v>2.0360587044922083</v>
      </c>
      <c r="N48" s="24">
        <v>39113</v>
      </c>
      <c r="O48" s="23">
        <v>1864.68</v>
      </c>
      <c r="P48" s="23">
        <v>1.2</v>
      </c>
      <c r="Q48" s="23">
        <v>17.517199999999999</v>
      </c>
      <c r="R48" s="23">
        <v>97.870999999999995</v>
      </c>
      <c r="S48" s="23">
        <v>24.157299999999999</v>
      </c>
      <c r="T48" s="23">
        <v>5.7523</v>
      </c>
      <c r="U48" s="23">
        <v>2.915</v>
      </c>
      <c r="V48" s="23">
        <f t="shared" si="1"/>
        <v>1.3297817537649199</v>
      </c>
      <c r="AA48" s="24">
        <v>39113</v>
      </c>
      <c r="AB48" s="23">
        <v>1520.31</v>
      </c>
      <c r="AC48" s="23">
        <v>2.0699999999999998</v>
      </c>
      <c r="AD48" s="23">
        <v>19.789100000000001</v>
      </c>
      <c r="AE48" s="23">
        <v>76.744</v>
      </c>
      <c r="AF48" s="23">
        <v>31.966100000000001</v>
      </c>
      <c r="AG48" s="23">
        <v>9.9982000000000006</v>
      </c>
      <c r="AH48" s="23">
        <v>6.2657999999999996</v>
      </c>
      <c r="AI48" s="23">
        <f t="shared" si="2"/>
        <v>2.2312231447634834</v>
      </c>
      <c r="AN48" s="24">
        <v>39113</v>
      </c>
      <c r="AO48" s="23">
        <v>2465.73</v>
      </c>
      <c r="AP48" s="23">
        <v>1.56</v>
      </c>
      <c r="AQ48" s="23">
        <v>10.496</v>
      </c>
      <c r="AR48" s="23">
        <v>234.82380000000001</v>
      </c>
      <c r="AS48" s="23">
        <v>23.203099999999999</v>
      </c>
      <c r="AT48" s="23">
        <v>17.4526</v>
      </c>
      <c r="AU48" s="23">
        <v>11.5419</v>
      </c>
      <c r="AV48" s="23">
        <f t="shared" si="3"/>
        <v>1.6364437646973737</v>
      </c>
      <c r="BA48" s="24">
        <v>39113</v>
      </c>
      <c r="BB48" s="23">
        <v>1758.45</v>
      </c>
      <c r="BC48" s="23">
        <v>2.29</v>
      </c>
      <c r="BD48" s="23">
        <v>13.6195</v>
      </c>
      <c r="BE48" s="23">
        <v>128.73679999999999</v>
      </c>
      <c r="BF48" s="23" t="s">
        <v>9</v>
      </c>
      <c r="BG48" s="23">
        <v>20.2575</v>
      </c>
      <c r="BH48" s="23">
        <v>13.568</v>
      </c>
      <c r="BI48" s="23">
        <f t="shared" si="4"/>
        <v>2.4748115935942585</v>
      </c>
      <c r="BN48" s="24">
        <v>39113</v>
      </c>
      <c r="BO48" s="23">
        <v>2653.05</v>
      </c>
      <c r="BP48" s="23">
        <v>2.78</v>
      </c>
      <c r="BQ48" s="23">
        <v>57.6629</v>
      </c>
      <c r="BR48" s="23">
        <v>116.81310000000001</v>
      </c>
      <c r="BS48" s="23" t="s">
        <v>9</v>
      </c>
      <c r="BT48" s="23">
        <v>11.883699999999999</v>
      </c>
      <c r="BU48" s="23">
        <v>21.216100000000001</v>
      </c>
      <c r="BV48" s="23">
        <f t="shared" si="5"/>
        <v>3.3692011819227643</v>
      </c>
      <c r="CA48" s="24">
        <v>39113</v>
      </c>
      <c r="CB48" s="23">
        <v>1313.04</v>
      </c>
      <c r="CC48" s="23">
        <v>1.46</v>
      </c>
      <c r="CD48" s="23">
        <v>18.8338</v>
      </c>
      <c r="CE48" s="23">
        <v>70.261700000000005</v>
      </c>
      <c r="CF48" s="23">
        <v>33.556199999999997</v>
      </c>
      <c r="CG48" s="23">
        <v>11.917899999999999</v>
      </c>
      <c r="CH48" s="23">
        <v>9.0561000000000007</v>
      </c>
      <c r="CI48" s="23">
        <f t="shared" si="6"/>
        <v>1.5520567375886523</v>
      </c>
      <c r="CN48" s="24">
        <v>39113</v>
      </c>
      <c r="CO48" s="23">
        <v>1905.67</v>
      </c>
      <c r="CP48" s="23">
        <v>1.84</v>
      </c>
      <c r="CQ48" s="23">
        <v>17.1159</v>
      </c>
      <c r="CR48" s="23">
        <v>104.2598</v>
      </c>
      <c r="CS48" s="23">
        <v>42.642400000000002</v>
      </c>
      <c r="CT48" s="23">
        <v>14.801500000000001</v>
      </c>
      <c r="CU48" s="23">
        <v>8.6822999999999997</v>
      </c>
      <c r="CV48" s="23">
        <f t="shared" si="7"/>
        <v>1.9551708890580262</v>
      </c>
      <c r="DA48" s="24">
        <v>39113</v>
      </c>
      <c r="DB48" s="23">
        <v>1934.89</v>
      </c>
      <c r="DC48" s="23">
        <v>2.63</v>
      </c>
      <c r="DD48" s="23">
        <v>15.7842</v>
      </c>
      <c r="DE48" s="23">
        <v>122.1729</v>
      </c>
      <c r="DF48" s="23">
        <v>24.579499999999999</v>
      </c>
      <c r="DG48" s="23">
        <v>12.745200000000001</v>
      </c>
      <c r="DH48" s="23">
        <v>6.5087999999999999</v>
      </c>
      <c r="DI48" s="23">
        <f t="shared" si="8"/>
        <v>2.9150857290706447</v>
      </c>
      <c r="DN48" s="24">
        <v>39113</v>
      </c>
      <c r="DO48" s="23">
        <v>1645.04</v>
      </c>
      <c r="DP48" s="23">
        <v>0.76</v>
      </c>
      <c r="DQ48" s="23">
        <v>22.236499999999999</v>
      </c>
      <c r="DR48" s="23">
        <v>77.219200000000001</v>
      </c>
      <c r="DS48" s="23">
        <v>39.7791</v>
      </c>
      <c r="DT48" s="23">
        <v>13.9933</v>
      </c>
      <c r="DU48" s="23">
        <v>11.0352</v>
      </c>
      <c r="DV48" s="23">
        <f t="shared" si="9"/>
        <v>0.82103996742713792</v>
      </c>
      <c r="EA48" s="24">
        <v>39113</v>
      </c>
      <c r="EB48" s="23">
        <v>2206.7800000000002</v>
      </c>
      <c r="EC48" s="23">
        <v>2.93</v>
      </c>
      <c r="ED48" s="23">
        <v>15.8505</v>
      </c>
      <c r="EE48" s="23">
        <v>120.44029999999999</v>
      </c>
      <c r="EF48" s="23">
        <v>51.616500000000002</v>
      </c>
      <c r="EG48" s="23">
        <v>17.962299999999999</v>
      </c>
      <c r="EH48" s="23">
        <v>7.8173000000000004</v>
      </c>
      <c r="EI48" s="23">
        <f t="shared" si="10"/>
        <v>3.2081523961996878</v>
      </c>
    </row>
    <row r="49" spans="1:139" x14ac:dyDescent="0.35">
      <c r="A49" s="21">
        <v>39141</v>
      </c>
      <c r="B49" s="23">
        <v>1610.4</v>
      </c>
      <c r="C49" s="23">
        <v>1.81</v>
      </c>
      <c r="D49" s="23">
        <v>22.855</v>
      </c>
      <c r="E49" s="23">
        <v>67.822900000000004</v>
      </c>
      <c r="F49" s="23">
        <v>53.793900000000001</v>
      </c>
      <c r="G49" s="23">
        <v>16.390599999999999</v>
      </c>
      <c r="H49" s="23">
        <v>9.8874999999999993</v>
      </c>
      <c r="I49" s="23">
        <f t="shared" si="0"/>
        <v>1.994608188081582</v>
      </c>
      <c r="N49" s="24">
        <v>39141</v>
      </c>
      <c r="O49" s="23">
        <v>1817.63</v>
      </c>
      <c r="P49" s="23">
        <v>1.23</v>
      </c>
      <c r="Q49" s="23">
        <v>17.268599999999999</v>
      </c>
      <c r="R49" s="23">
        <v>96.660300000000007</v>
      </c>
      <c r="S49" s="23">
        <v>24.794699999999999</v>
      </c>
      <c r="T49" s="23">
        <v>5.6791999999999998</v>
      </c>
      <c r="U49" s="23">
        <v>2.8553999999999999</v>
      </c>
      <c r="V49" s="23">
        <f t="shared" si="1"/>
        <v>1.3195713739750263</v>
      </c>
      <c r="AA49" s="24">
        <v>39141</v>
      </c>
      <c r="AB49" s="23">
        <v>1500.12</v>
      </c>
      <c r="AC49" s="23">
        <v>2.1</v>
      </c>
      <c r="AD49" s="23">
        <v>19.526299999999999</v>
      </c>
      <c r="AE49" s="23">
        <v>76.828999999999994</v>
      </c>
      <c r="AF49" s="23">
        <v>31.966100000000001</v>
      </c>
      <c r="AG49" s="23">
        <v>9.9982000000000006</v>
      </c>
      <c r="AH49" s="23">
        <v>6.2657999999999996</v>
      </c>
      <c r="AI49" s="23">
        <f t="shared" si="2"/>
        <v>2.2122659750279725</v>
      </c>
      <c r="AN49" s="24">
        <v>39141</v>
      </c>
      <c r="AO49" s="23">
        <v>2414.12</v>
      </c>
      <c r="AP49" s="23">
        <v>1.61</v>
      </c>
      <c r="AQ49" s="23">
        <v>10.397500000000001</v>
      </c>
      <c r="AR49" s="23">
        <v>229.03829999999999</v>
      </c>
      <c r="AS49" s="23">
        <v>22.7135</v>
      </c>
      <c r="AT49" s="23">
        <v>17.2378</v>
      </c>
      <c r="AU49" s="23">
        <v>11.7524</v>
      </c>
      <c r="AV49" s="23">
        <f t="shared" si="3"/>
        <v>1.637697809897579</v>
      </c>
      <c r="BA49" s="24">
        <v>39141</v>
      </c>
      <c r="BB49" s="23">
        <v>1700.02</v>
      </c>
      <c r="BC49" s="23">
        <v>2.41</v>
      </c>
      <c r="BD49" s="23">
        <v>12.4366</v>
      </c>
      <c r="BE49" s="23">
        <v>138.3186</v>
      </c>
      <c r="BF49" s="23" t="s">
        <v>9</v>
      </c>
      <c r="BG49" s="23">
        <v>21.734200000000001</v>
      </c>
      <c r="BH49" s="23">
        <v>15.2789</v>
      </c>
      <c r="BI49" s="23">
        <f t="shared" si="4"/>
        <v>2.4990839443217725</v>
      </c>
      <c r="BN49" s="24">
        <v>39141</v>
      </c>
      <c r="BO49" s="23">
        <v>2579.4499999999998</v>
      </c>
      <c r="BP49" s="23">
        <v>2.91</v>
      </c>
      <c r="BQ49" s="23">
        <v>46.062600000000003</v>
      </c>
      <c r="BR49" s="23">
        <v>117.64019999999999</v>
      </c>
      <c r="BS49" s="23" t="s">
        <v>9</v>
      </c>
      <c r="BT49" s="23">
        <v>16.9818</v>
      </c>
      <c r="BU49" s="23">
        <v>24.723199999999999</v>
      </c>
      <c r="BV49" s="23">
        <f t="shared" si="5"/>
        <v>3.3503101126671404</v>
      </c>
      <c r="CA49" s="24">
        <v>39141</v>
      </c>
      <c r="CB49" s="23">
        <v>1277.03</v>
      </c>
      <c r="CC49" s="23">
        <v>1.54</v>
      </c>
      <c r="CD49" s="23">
        <v>18.362200000000001</v>
      </c>
      <c r="CE49" s="23">
        <v>70.520899999999997</v>
      </c>
      <c r="CF49" s="23">
        <v>33.447299999999998</v>
      </c>
      <c r="CG49" s="23">
        <v>12.0123</v>
      </c>
      <c r="CH49" s="23">
        <v>8.5810999999999993</v>
      </c>
      <c r="CI49" s="23">
        <f t="shared" si="6"/>
        <v>1.5881865026942523</v>
      </c>
      <c r="CN49" s="24">
        <v>39141</v>
      </c>
      <c r="CO49" s="23">
        <v>1882.64</v>
      </c>
      <c r="CP49" s="23">
        <v>1.92</v>
      </c>
      <c r="CQ49" s="23">
        <v>16.831399999999999</v>
      </c>
      <c r="CR49" s="23">
        <v>104.28619999999999</v>
      </c>
      <c r="CS49" s="23">
        <v>29.638400000000001</v>
      </c>
      <c r="CT49" s="23">
        <v>12.581899999999999</v>
      </c>
      <c r="CU49" s="23">
        <v>8.7954000000000008</v>
      </c>
      <c r="CV49" s="23">
        <f t="shared" si="7"/>
        <v>1.9987192648020378</v>
      </c>
      <c r="DA49" s="24">
        <v>39141</v>
      </c>
      <c r="DB49" s="23">
        <v>1973.38</v>
      </c>
      <c r="DC49" s="23">
        <v>2.48</v>
      </c>
      <c r="DD49" s="23">
        <v>16.098199999999999</v>
      </c>
      <c r="DE49" s="23">
        <v>122.1729</v>
      </c>
      <c r="DF49" s="23">
        <v>24.579499999999999</v>
      </c>
      <c r="DG49" s="23">
        <v>12.745200000000001</v>
      </c>
      <c r="DH49" s="23">
        <v>6.5087999999999999</v>
      </c>
      <c r="DI49" s="23">
        <f t="shared" si="8"/>
        <v>2.759451998152465</v>
      </c>
      <c r="DN49" s="24">
        <v>39141</v>
      </c>
      <c r="DO49" s="23">
        <v>1593.52</v>
      </c>
      <c r="DP49" s="23">
        <v>0.77</v>
      </c>
      <c r="DQ49" s="23">
        <v>21.540500000000002</v>
      </c>
      <c r="DR49" s="23">
        <v>77.3172</v>
      </c>
      <c r="DS49" s="23">
        <v>39.778500000000001</v>
      </c>
      <c r="DT49" s="23">
        <v>13.9947</v>
      </c>
      <c r="DU49" s="23">
        <v>11.0358</v>
      </c>
      <c r="DV49" s="23">
        <f t="shared" si="9"/>
        <v>0.80265963518654693</v>
      </c>
      <c r="EA49" s="24">
        <v>39141</v>
      </c>
      <c r="EB49" s="23">
        <v>2334.87</v>
      </c>
      <c r="EC49" s="23">
        <v>2.81</v>
      </c>
      <c r="ED49" s="23">
        <v>16.953800000000001</v>
      </c>
      <c r="EE49" s="23">
        <v>117.821</v>
      </c>
      <c r="EF49" s="23">
        <v>56.241700000000002</v>
      </c>
      <c r="EG49" s="23">
        <v>19.4269</v>
      </c>
      <c r="EH49" s="23">
        <v>8.9617000000000004</v>
      </c>
      <c r="EI49" s="23">
        <f t="shared" si="10"/>
        <v>3.197658342982677</v>
      </c>
    </row>
    <row r="50" spans="1:139" x14ac:dyDescent="0.35">
      <c r="A50" s="21">
        <v>39171</v>
      </c>
      <c r="B50" s="23">
        <v>1645.27</v>
      </c>
      <c r="C50" s="23">
        <v>1.75</v>
      </c>
      <c r="D50" s="23">
        <v>23.2806</v>
      </c>
      <c r="E50" s="23">
        <v>67.453800000000001</v>
      </c>
      <c r="F50" s="23">
        <v>54.101599999999998</v>
      </c>
      <c r="G50" s="23">
        <v>16.3978</v>
      </c>
      <c r="H50" s="23">
        <v>9.8976000000000006</v>
      </c>
      <c r="I50" s="23">
        <f t="shared" si="0"/>
        <v>1.9351130801026064</v>
      </c>
      <c r="N50" s="24">
        <v>39171</v>
      </c>
      <c r="O50" s="23">
        <v>1801.59</v>
      </c>
      <c r="P50" s="23">
        <v>1.23</v>
      </c>
      <c r="Q50" s="23">
        <v>18.3</v>
      </c>
      <c r="R50" s="23">
        <v>91.733800000000002</v>
      </c>
      <c r="S50" s="23">
        <v>24.001999999999999</v>
      </c>
      <c r="T50" s="23">
        <v>4.4970999999999997</v>
      </c>
      <c r="U50" s="23">
        <v>2.806</v>
      </c>
      <c r="V50" s="23">
        <f t="shared" si="1"/>
        <v>1.3013229990143962</v>
      </c>
      <c r="AA50" s="24">
        <v>39171</v>
      </c>
      <c r="AB50" s="23">
        <v>1520.19</v>
      </c>
      <c r="AC50" s="23">
        <v>2.09</v>
      </c>
      <c r="AD50" s="23">
        <v>19.3155</v>
      </c>
      <c r="AE50" s="23">
        <v>77.985699999999994</v>
      </c>
      <c r="AF50" s="23">
        <v>31.936699999999998</v>
      </c>
      <c r="AG50" s="23">
        <v>9.9606999999999992</v>
      </c>
      <c r="AH50" s="23">
        <v>6.2122000000000002</v>
      </c>
      <c r="AI50" s="23">
        <f t="shared" si="2"/>
        <v>2.2075928748112394</v>
      </c>
      <c r="AN50" s="24">
        <v>39171</v>
      </c>
      <c r="AO50" s="23">
        <v>2560.6799999999998</v>
      </c>
      <c r="AP50" s="23">
        <v>1.53</v>
      </c>
      <c r="AQ50" s="23">
        <v>11.041700000000001</v>
      </c>
      <c r="AR50" s="23">
        <v>229.03829999999999</v>
      </c>
      <c r="AS50" s="23">
        <v>22.767399999999999</v>
      </c>
      <c r="AT50" s="23">
        <v>17.201499999999999</v>
      </c>
      <c r="AU50" s="23">
        <v>11.623900000000001</v>
      </c>
      <c r="AV50" s="23">
        <f t="shared" si="3"/>
        <v>1.6322272046171942</v>
      </c>
      <c r="BA50" s="24">
        <v>39171</v>
      </c>
      <c r="BB50" s="23">
        <v>1689</v>
      </c>
      <c r="BC50" s="23">
        <v>2.41</v>
      </c>
      <c r="BD50" s="23">
        <v>12.4109</v>
      </c>
      <c r="BE50" s="23">
        <v>137.53569999999999</v>
      </c>
      <c r="BF50" s="23" t="s">
        <v>9</v>
      </c>
      <c r="BG50" s="23">
        <v>21.0457</v>
      </c>
      <c r="BH50" s="23">
        <v>14.3179</v>
      </c>
      <c r="BI50" s="23">
        <f t="shared" si="4"/>
        <v>2.4657071219767301</v>
      </c>
      <c r="BN50" s="24">
        <v>39171</v>
      </c>
      <c r="BO50" s="23">
        <v>2518.88</v>
      </c>
      <c r="BP50" s="23">
        <v>2.83</v>
      </c>
      <c r="BQ50" s="23">
        <v>49.683799999999998</v>
      </c>
      <c r="BR50" s="23">
        <v>107.2336</v>
      </c>
      <c r="BS50" s="23" t="s">
        <v>9</v>
      </c>
      <c r="BT50" s="23">
        <v>11.5501</v>
      </c>
      <c r="BU50" s="23">
        <v>23.544799999999999</v>
      </c>
      <c r="BV50" s="23">
        <f t="shared" si="5"/>
        <v>3.1253930820654787</v>
      </c>
      <c r="CA50" s="24">
        <v>39171</v>
      </c>
      <c r="CB50" s="23">
        <v>1279.76</v>
      </c>
      <c r="CC50" s="23">
        <v>1.58</v>
      </c>
      <c r="CD50" s="23">
        <v>18.324300000000001</v>
      </c>
      <c r="CE50" s="23">
        <v>70.4983</v>
      </c>
      <c r="CF50" s="23">
        <v>34.6783</v>
      </c>
      <c r="CG50" s="23">
        <v>11.987500000000001</v>
      </c>
      <c r="CH50" s="23">
        <v>8.5793999999999997</v>
      </c>
      <c r="CI50" s="23">
        <f t="shared" si="6"/>
        <v>1.626859370369526</v>
      </c>
      <c r="CN50" s="24">
        <v>39171</v>
      </c>
      <c r="CO50" s="23">
        <v>1902.14</v>
      </c>
      <c r="CP50" s="23">
        <v>1.88</v>
      </c>
      <c r="CQ50" s="23">
        <v>16.986999999999998</v>
      </c>
      <c r="CR50" s="23">
        <v>104.31959999999999</v>
      </c>
      <c r="CS50" s="23">
        <v>29.2897</v>
      </c>
      <c r="CT50" s="23">
        <v>12.6029</v>
      </c>
      <c r="CU50" s="23">
        <v>8.7982999999999993</v>
      </c>
      <c r="CV50" s="23">
        <f t="shared" si="7"/>
        <v>1.9664866509637149</v>
      </c>
      <c r="DA50" s="24">
        <v>39171</v>
      </c>
      <c r="DB50" s="23">
        <v>1998.18</v>
      </c>
      <c r="DC50" s="23">
        <v>2.5099999999999998</v>
      </c>
      <c r="DD50" s="23">
        <v>16.3005</v>
      </c>
      <c r="DE50" s="23">
        <v>122.1729</v>
      </c>
      <c r="DF50" s="23">
        <v>24.579499999999999</v>
      </c>
      <c r="DG50" s="23">
        <v>12.745200000000001</v>
      </c>
      <c r="DH50" s="23">
        <v>6.5087999999999999</v>
      </c>
      <c r="DI50" s="23">
        <f t="shared" si="8"/>
        <v>2.7894374608942298</v>
      </c>
      <c r="DN50" s="24">
        <v>39171</v>
      </c>
      <c r="DO50" s="23">
        <v>1594.94</v>
      </c>
      <c r="DP50" s="23">
        <v>0.77</v>
      </c>
      <c r="DQ50" s="23">
        <v>21.092099999999999</v>
      </c>
      <c r="DR50" s="23">
        <v>78.613100000000003</v>
      </c>
      <c r="DS50" s="23">
        <v>39.404699999999998</v>
      </c>
      <c r="DT50" s="23">
        <v>13.577999999999999</v>
      </c>
      <c r="DU50" s="23">
        <v>10.7049</v>
      </c>
      <c r="DV50" s="23">
        <f t="shared" si="9"/>
        <v>0.80132442250630886</v>
      </c>
      <c r="EA50" s="24">
        <v>39171</v>
      </c>
      <c r="EB50" s="23">
        <v>2438.33</v>
      </c>
      <c r="EC50" s="23">
        <v>2.66</v>
      </c>
      <c r="ED50" s="23">
        <v>17.5762</v>
      </c>
      <c r="EE50" s="23">
        <v>119.1074</v>
      </c>
      <c r="EF50" s="23">
        <v>53.720199999999998</v>
      </c>
      <c r="EG50" s="23">
        <v>18.816700000000001</v>
      </c>
      <c r="EH50" s="23">
        <v>9.17</v>
      </c>
      <c r="EI50" s="23">
        <f t="shared" si="10"/>
        <v>3.0817665552189073</v>
      </c>
    </row>
    <row r="51" spans="1:139" x14ac:dyDescent="0.35">
      <c r="A51" s="21">
        <v>39202</v>
      </c>
      <c r="B51" s="23">
        <v>1673.02</v>
      </c>
      <c r="C51" s="23">
        <v>1.55</v>
      </c>
      <c r="D51" s="23">
        <v>23.604500000000002</v>
      </c>
      <c r="E51" s="23">
        <v>67.449600000000004</v>
      </c>
      <c r="F51" s="23">
        <v>54.1023</v>
      </c>
      <c r="G51" s="23">
        <v>16.396699999999999</v>
      </c>
      <c r="H51" s="23">
        <v>9.8975000000000009</v>
      </c>
      <c r="I51" s="23">
        <f t="shared" si="0"/>
        <v>1.7115482391248149</v>
      </c>
      <c r="N51" s="24">
        <v>39202</v>
      </c>
      <c r="O51" s="23">
        <v>1826.5</v>
      </c>
      <c r="P51" s="23">
        <v>1.21</v>
      </c>
      <c r="Q51" s="23">
        <v>18.544599999999999</v>
      </c>
      <c r="R51" s="23">
        <v>91.733800000000002</v>
      </c>
      <c r="S51" s="23">
        <v>24.001999999999999</v>
      </c>
      <c r="T51" s="23">
        <v>4.4970999999999997</v>
      </c>
      <c r="U51" s="23">
        <v>2.806</v>
      </c>
      <c r="V51" s="23">
        <f t="shared" si="1"/>
        <v>1.2887058362760022</v>
      </c>
      <c r="AA51" s="24">
        <v>39202</v>
      </c>
      <c r="AB51" s="23">
        <v>1563.98</v>
      </c>
      <c r="AC51" s="23">
        <v>2.16</v>
      </c>
      <c r="AD51" s="23">
        <v>19.8719</v>
      </c>
      <c r="AE51" s="23">
        <v>77.985699999999994</v>
      </c>
      <c r="AF51" s="23">
        <v>31.936699999999998</v>
      </c>
      <c r="AG51" s="23">
        <v>9.9606999999999992</v>
      </c>
      <c r="AH51" s="23">
        <v>6.2122000000000002</v>
      </c>
      <c r="AI51" s="23">
        <f t="shared" si="2"/>
        <v>2.3180209453722052</v>
      </c>
      <c r="AN51" s="24">
        <v>39202</v>
      </c>
      <c r="AO51" s="23">
        <v>2684.24</v>
      </c>
      <c r="AP51" s="23">
        <v>1.46</v>
      </c>
      <c r="AQ51" s="23">
        <v>10.9758</v>
      </c>
      <c r="AR51" s="23">
        <v>237.98480000000001</v>
      </c>
      <c r="AS51" s="23">
        <v>22.123699999999999</v>
      </c>
      <c r="AT51" s="23">
        <v>16.875699999999998</v>
      </c>
      <c r="AU51" s="23">
        <v>10.719799999999999</v>
      </c>
      <c r="AV51" s="23">
        <f t="shared" si="3"/>
        <v>1.6137643441209566</v>
      </c>
      <c r="BA51" s="24">
        <v>39202</v>
      </c>
      <c r="BB51" s="23">
        <v>1758.37</v>
      </c>
      <c r="BC51" s="23">
        <v>2.31</v>
      </c>
      <c r="BD51" s="23">
        <v>12.908200000000001</v>
      </c>
      <c r="BE51" s="23">
        <v>137.66759999999999</v>
      </c>
      <c r="BF51" s="23" t="s">
        <v>9</v>
      </c>
      <c r="BG51" s="23">
        <v>21.043700000000001</v>
      </c>
      <c r="BH51" s="23">
        <v>14.3165</v>
      </c>
      <c r="BI51" s="23">
        <f t="shared" si="4"/>
        <v>2.4433582605051538</v>
      </c>
      <c r="BN51" s="24">
        <v>39202</v>
      </c>
      <c r="BO51" s="23">
        <v>2501.81</v>
      </c>
      <c r="BP51" s="23">
        <v>2.94</v>
      </c>
      <c r="BQ51" s="23">
        <v>49.347099999999998</v>
      </c>
      <c r="BR51" s="23">
        <v>107.2336</v>
      </c>
      <c r="BS51" s="23" t="s">
        <v>9</v>
      </c>
      <c r="BT51" s="23">
        <v>11.5501</v>
      </c>
      <c r="BU51" s="23">
        <v>23.544799999999999</v>
      </c>
      <c r="BV51" s="23">
        <f t="shared" si="5"/>
        <v>3.1655612600434746</v>
      </c>
      <c r="CA51" s="24">
        <v>39202</v>
      </c>
      <c r="CB51" s="23">
        <v>1372.58</v>
      </c>
      <c r="CC51" s="23">
        <v>1.48</v>
      </c>
      <c r="CD51" s="23">
        <v>18.945599999999999</v>
      </c>
      <c r="CE51" s="23">
        <v>74.064999999999998</v>
      </c>
      <c r="CF51" s="23">
        <v>36.119999999999997</v>
      </c>
      <c r="CG51" s="23">
        <v>12.403600000000001</v>
      </c>
      <c r="CH51" s="23">
        <v>8.6509</v>
      </c>
      <c r="CI51" s="23">
        <f t="shared" si="6"/>
        <v>1.6136893592711428</v>
      </c>
      <c r="CN51" s="24">
        <v>39202</v>
      </c>
      <c r="CO51" s="23">
        <v>1991.34</v>
      </c>
      <c r="CP51" s="23">
        <v>1.8</v>
      </c>
      <c r="CQ51" s="23">
        <v>17.579899999999999</v>
      </c>
      <c r="CR51" s="23">
        <v>107.0989</v>
      </c>
      <c r="CS51" s="23">
        <v>27.598500000000001</v>
      </c>
      <c r="CT51" s="23">
        <v>12.351800000000001</v>
      </c>
      <c r="CU51" s="23">
        <v>8.5728000000000009</v>
      </c>
      <c r="CV51" s="23">
        <f t="shared" si="7"/>
        <v>1.9559357518400724</v>
      </c>
      <c r="DA51" s="24">
        <v>39202</v>
      </c>
      <c r="DB51" s="23">
        <v>2041.61</v>
      </c>
      <c r="DC51" s="23">
        <v>2.46</v>
      </c>
      <c r="DD51" s="23">
        <v>13.9756</v>
      </c>
      <c r="DE51" s="23">
        <v>118.31399999999999</v>
      </c>
      <c r="DF51" s="23">
        <v>25.081099999999999</v>
      </c>
      <c r="DG51" s="23">
        <v>13.340999999999999</v>
      </c>
      <c r="DH51" s="23">
        <v>8.7569999999999997</v>
      </c>
      <c r="DI51" s="23">
        <f t="shared" si="8"/>
        <v>2.7608066891525733</v>
      </c>
      <c r="DN51" s="24">
        <v>39202</v>
      </c>
      <c r="DO51" s="23">
        <v>1691.91</v>
      </c>
      <c r="DP51" s="23">
        <v>0.73</v>
      </c>
      <c r="DQ51" s="23">
        <v>22.380600000000001</v>
      </c>
      <c r="DR51" s="23">
        <v>78.578000000000003</v>
      </c>
      <c r="DS51" s="23">
        <v>39.364699999999999</v>
      </c>
      <c r="DT51" s="23">
        <v>13.5723</v>
      </c>
      <c r="DU51" s="23">
        <v>10.702999999999999</v>
      </c>
      <c r="DV51" s="23">
        <f t="shared" si="9"/>
        <v>0.79862679010489668</v>
      </c>
      <c r="EA51" s="24">
        <v>39202</v>
      </c>
      <c r="EB51" s="23">
        <v>2555.37</v>
      </c>
      <c r="EC51" s="23">
        <v>2.54</v>
      </c>
      <c r="ED51" s="23">
        <v>18.407699999999998</v>
      </c>
      <c r="EE51" s="23">
        <v>119.1074</v>
      </c>
      <c r="EF51" s="23">
        <v>53.720199999999998</v>
      </c>
      <c r="EG51" s="23">
        <v>18.816700000000001</v>
      </c>
      <c r="EH51" s="23">
        <v>9.17</v>
      </c>
      <c r="EI51" s="23">
        <f t="shared" si="10"/>
        <v>2.9987732576450012</v>
      </c>
    </row>
    <row r="52" spans="1:139" x14ac:dyDescent="0.35">
      <c r="A52" s="21">
        <v>39233</v>
      </c>
      <c r="B52" s="23">
        <v>1777.66</v>
      </c>
      <c r="C52" s="23">
        <v>1.46</v>
      </c>
      <c r="D52" s="23">
        <v>25.585599999999999</v>
      </c>
      <c r="E52" s="23">
        <v>63.263599999999997</v>
      </c>
      <c r="F52" s="23">
        <v>52.5319</v>
      </c>
      <c r="G52" s="23">
        <v>15.744400000000001</v>
      </c>
      <c r="H52" s="23">
        <v>9.0219000000000005</v>
      </c>
      <c r="I52" s="23">
        <f t="shared" si="0"/>
        <v>1.6715365128980182</v>
      </c>
      <c r="N52" s="24">
        <v>39233</v>
      </c>
      <c r="O52" s="23">
        <v>1862.05</v>
      </c>
      <c r="P52" s="23">
        <v>1.19</v>
      </c>
      <c r="Q52" s="23">
        <v>18.5212</v>
      </c>
      <c r="R52" s="23">
        <v>94.617699999999999</v>
      </c>
      <c r="S52" s="23">
        <v>24.575600000000001</v>
      </c>
      <c r="T52" s="23">
        <v>5.5942999999999996</v>
      </c>
      <c r="U52" s="23">
        <v>2.7446000000000002</v>
      </c>
      <c r="V52" s="23">
        <f t="shared" si="1"/>
        <v>1.2765621159282246</v>
      </c>
      <c r="AA52" s="24">
        <v>39233</v>
      </c>
      <c r="AB52" s="23">
        <v>1582.6</v>
      </c>
      <c r="AC52" s="23">
        <v>2.15</v>
      </c>
      <c r="AD52" s="23">
        <v>20.1067</v>
      </c>
      <c r="AE52" s="23">
        <v>77.985699999999994</v>
      </c>
      <c r="AF52" s="23">
        <v>31.936699999999998</v>
      </c>
      <c r="AG52" s="23">
        <v>9.9618000000000002</v>
      </c>
      <c r="AH52" s="23">
        <v>6.2169999999999996</v>
      </c>
      <c r="AI52" s="23">
        <f t="shared" si="2"/>
        <v>2.3041108923495717</v>
      </c>
      <c r="AN52" s="24">
        <v>39233</v>
      </c>
      <c r="AO52" s="23">
        <v>2863.31</v>
      </c>
      <c r="AP52" s="23">
        <v>1.39</v>
      </c>
      <c r="AQ52" s="23">
        <v>11.9559</v>
      </c>
      <c r="AR52" s="23">
        <v>237.5822</v>
      </c>
      <c r="AS52" s="23">
        <v>21.513400000000001</v>
      </c>
      <c r="AT52" s="23">
        <v>16.392600000000002</v>
      </c>
      <c r="AU52" s="23">
        <v>11.0175</v>
      </c>
      <c r="AV52" s="23">
        <f t="shared" si="3"/>
        <v>1.6063542057310105</v>
      </c>
      <c r="BA52" s="24">
        <v>39233</v>
      </c>
      <c r="BB52" s="23">
        <v>1794.41</v>
      </c>
      <c r="BC52" s="23">
        <v>2.31</v>
      </c>
      <c r="BD52" s="23">
        <v>12.864000000000001</v>
      </c>
      <c r="BE52" s="23">
        <v>140.0874</v>
      </c>
      <c r="BF52" s="23" t="s">
        <v>9</v>
      </c>
      <c r="BG52" s="23">
        <v>21.075900000000001</v>
      </c>
      <c r="BH52" s="23">
        <v>14.2912</v>
      </c>
      <c r="BI52" s="23">
        <f t="shared" si="4"/>
        <v>2.4642310165556784</v>
      </c>
      <c r="BN52" s="24">
        <v>39233</v>
      </c>
      <c r="BO52" s="23">
        <v>2525.13</v>
      </c>
      <c r="BP52" s="23">
        <v>2.93</v>
      </c>
      <c r="BQ52" s="23">
        <v>38.198500000000003</v>
      </c>
      <c r="BR52" s="23">
        <v>130.041</v>
      </c>
      <c r="BS52" s="23" t="s">
        <v>9</v>
      </c>
      <c r="BT52" s="23">
        <v>12.728199999999999</v>
      </c>
      <c r="BU52" s="23">
        <v>23.044799999999999</v>
      </c>
      <c r="BV52" s="23">
        <f t="shared" si="5"/>
        <v>3.1168687787126221</v>
      </c>
      <c r="CA52" s="24">
        <v>39233</v>
      </c>
      <c r="CB52" s="23">
        <v>1390.03</v>
      </c>
      <c r="CC52" s="23">
        <v>1.5</v>
      </c>
      <c r="CD52" s="23">
        <v>18.8538</v>
      </c>
      <c r="CE52" s="23">
        <v>74.231399999999994</v>
      </c>
      <c r="CF52" s="23">
        <v>35.960500000000003</v>
      </c>
      <c r="CG52" s="23">
        <v>12.3743</v>
      </c>
      <c r="CH52" s="23">
        <v>8.6392000000000007</v>
      </c>
      <c r="CI52" s="23">
        <f t="shared" si="6"/>
        <v>1.6310619992268596</v>
      </c>
      <c r="CN52" s="24">
        <v>39233</v>
      </c>
      <c r="CO52" s="23">
        <v>2091.9899999999998</v>
      </c>
      <c r="CP52" s="23">
        <v>1.73</v>
      </c>
      <c r="CQ52" s="23">
        <v>18.348299999999998</v>
      </c>
      <c r="CR52" s="23">
        <v>107.31480000000001</v>
      </c>
      <c r="CS52" s="23">
        <v>27.753599999999999</v>
      </c>
      <c r="CT52" s="23">
        <v>12.375400000000001</v>
      </c>
      <c r="CU52" s="23">
        <v>8.5780999999999992</v>
      </c>
      <c r="CV52" s="23">
        <f t="shared" si="7"/>
        <v>1.9482388754958102</v>
      </c>
      <c r="DA52" s="24">
        <v>39233</v>
      </c>
      <c r="DB52" s="23">
        <v>2156.23</v>
      </c>
      <c r="DC52" s="23">
        <v>2.34</v>
      </c>
      <c r="DD52" s="23">
        <v>14.760199999999999</v>
      </c>
      <c r="DE52" s="23">
        <v>118.31399999999999</v>
      </c>
      <c r="DF52" s="23">
        <v>25.081099999999999</v>
      </c>
      <c r="DG52" s="23">
        <v>13.340999999999999</v>
      </c>
      <c r="DH52" s="23">
        <v>8.7569999999999997</v>
      </c>
      <c r="DI52" s="23">
        <f t="shared" si="8"/>
        <v>2.718198095952979</v>
      </c>
      <c r="DN52" s="24">
        <v>39233</v>
      </c>
      <c r="DO52" s="23">
        <v>1760.58</v>
      </c>
      <c r="DP52" s="23">
        <v>0.72</v>
      </c>
      <c r="DQ52" s="23">
        <v>22.815999999999999</v>
      </c>
      <c r="DR52" s="23">
        <v>80.369500000000002</v>
      </c>
      <c r="DS52" s="23">
        <v>40.351599999999998</v>
      </c>
      <c r="DT52" s="23">
        <v>14.184200000000001</v>
      </c>
      <c r="DU52" s="23">
        <v>11.1243</v>
      </c>
      <c r="DV52" s="23">
        <f t="shared" si="9"/>
        <v>0.80480506054260303</v>
      </c>
      <c r="EA52" s="24">
        <v>39233</v>
      </c>
      <c r="EB52" s="23">
        <v>2594.85</v>
      </c>
      <c r="EC52" s="23">
        <v>2.52</v>
      </c>
      <c r="ED52" s="23">
        <v>18.0047</v>
      </c>
      <c r="EE52" s="23">
        <v>121.68980000000001</v>
      </c>
      <c r="EF52" s="23">
        <v>52.442599999999999</v>
      </c>
      <c r="EG52" s="23">
        <v>18.191700000000001</v>
      </c>
      <c r="EH52" s="23">
        <v>8.6210000000000004</v>
      </c>
      <c r="EI52" s="23">
        <f t="shared" si="10"/>
        <v>2.9392297526902027</v>
      </c>
    </row>
    <row r="53" spans="1:139" x14ac:dyDescent="0.35">
      <c r="A53" s="21">
        <v>39262</v>
      </c>
      <c r="B53" s="23">
        <v>1755.8</v>
      </c>
      <c r="C53" s="23">
        <v>1.51</v>
      </c>
      <c r="D53" s="23">
        <v>25.038699999999999</v>
      </c>
      <c r="E53" s="23">
        <v>63.401499999999999</v>
      </c>
      <c r="F53" s="23">
        <v>52.703200000000002</v>
      </c>
      <c r="G53" s="23">
        <v>15.741300000000001</v>
      </c>
      <c r="H53" s="23">
        <v>9.0355000000000008</v>
      </c>
      <c r="I53" s="23">
        <f t="shared" si="0"/>
        <v>1.672988896204012</v>
      </c>
      <c r="N53" s="24">
        <v>39262</v>
      </c>
      <c r="O53" s="23">
        <v>1826.49</v>
      </c>
      <c r="P53" s="23">
        <v>1.19</v>
      </c>
      <c r="Q53" s="23">
        <v>18.1755</v>
      </c>
      <c r="R53" s="23">
        <v>94.617699999999999</v>
      </c>
      <c r="S53" s="23">
        <v>24.5776</v>
      </c>
      <c r="T53" s="23">
        <v>5.5937000000000001</v>
      </c>
      <c r="U53" s="23">
        <v>2.7456</v>
      </c>
      <c r="V53" s="23">
        <f t="shared" si="1"/>
        <v>1.2385535072032123</v>
      </c>
      <c r="AA53" s="24">
        <v>39262</v>
      </c>
      <c r="AB53" s="23">
        <v>1547.82</v>
      </c>
      <c r="AC53" s="23">
        <v>2.2200000000000002</v>
      </c>
      <c r="AD53" s="23">
        <v>19.507000000000001</v>
      </c>
      <c r="AE53" s="23">
        <v>82.179199999999994</v>
      </c>
      <c r="AF53" s="23">
        <v>30.967500000000001</v>
      </c>
      <c r="AG53" s="23">
        <v>9.8867999999999991</v>
      </c>
      <c r="AH53" s="23">
        <v>6.0633999999999997</v>
      </c>
      <c r="AI53" s="23">
        <f t="shared" si="2"/>
        <v>2.3029009321867773</v>
      </c>
      <c r="AN53" s="24">
        <v>39262</v>
      </c>
      <c r="AO53" s="23">
        <v>2907.36</v>
      </c>
      <c r="AP53" s="23">
        <v>1.37</v>
      </c>
      <c r="AQ53" s="23">
        <v>12.139799999999999</v>
      </c>
      <c r="AR53" s="23">
        <v>237.5822</v>
      </c>
      <c r="AS53" s="23">
        <v>21.513400000000001</v>
      </c>
      <c r="AT53" s="23">
        <v>16.392600000000002</v>
      </c>
      <c r="AU53" s="23">
        <v>11.0175</v>
      </c>
      <c r="AV53" s="23">
        <f t="shared" si="3"/>
        <v>1.5766687976122855</v>
      </c>
      <c r="BA53" s="24">
        <v>39262</v>
      </c>
      <c r="BB53" s="23">
        <v>1728.18</v>
      </c>
      <c r="BC53" s="23">
        <v>2.4</v>
      </c>
      <c r="BD53" s="23">
        <v>12.4034</v>
      </c>
      <c r="BE53" s="23">
        <v>140.0214</v>
      </c>
      <c r="BF53" s="23" t="s">
        <v>9</v>
      </c>
      <c r="BG53" s="23">
        <v>20.809100000000001</v>
      </c>
      <c r="BH53" s="23">
        <v>14.190899999999999</v>
      </c>
      <c r="BI53" s="23">
        <f t="shared" si="4"/>
        <v>2.4433791294836813</v>
      </c>
      <c r="BN53" s="24">
        <v>39262</v>
      </c>
      <c r="BO53" s="23">
        <v>2277.48</v>
      </c>
      <c r="BP53" s="23">
        <v>3.27</v>
      </c>
      <c r="BQ53" s="23">
        <v>34.924500000000002</v>
      </c>
      <c r="BR53" s="23">
        <v>130.07089999999999</v>
      </c>
      <c r="BS53" s="23" t="s">
        <v>9</v>
      </c>
      <c r="BT53" s="23">
        <v>12.475300000000001</v>
      </c>
      <c r="BU53" s="23">
        <v>22.7759</v>
      </c>
      <c r="BV53" s="23">
        <f t="shared" si="5"/>
        <v>3.1082869110377387</v>
      </c>
      <c r="CA53" s="24">
        <v>39262</v>
      </c>
      <c r="CB53" s="23">
        <v>1339.69</v>
      </c>
      <c r="CC53" s="23">
        <v>1.56</v>
      </c>
      <c r="CD53" s="23">
        <v>18.174600000000002</v>
      </c>
      <c r="CE53" s="23">
        <v>74.203699999999998</v>
      </c>
      <c r="CF53" s="23">
        <v>35.888300000000001</v>
      </c>
      <c r="CG53" s="23">
        <v>12.3682</v>
      </c>
      <c r="CH53" s="23">
        <v>8.6363000000000003</v>
      </c>
      <c r="CI53" s="23">
        <f t="shared" si="6"/>
        <v>1.6157617029830293</v>
      </c>
      <c r="CN53" s="24">
        <v>39262</v>
      </c>
      <c r="CO53" s="23">
        <v>2093.44</v>
      </c>
      <c r="CP53" s="23">
        <v>1.76</v>
      </c>
      <c r="CQ53" s="23">
        <v>18.326699999999999</v>
      </c>
      <c r="CR53" s="23">
        <v>107.3218</v>
      </c>
      <c r="CS53" s="23">
        <v>27.779699999999998</v>
      </c>
      <c r="CT53" s="23">
        <v>12.3863</v>
      </c>
      <c r="CU53" s="23">
        <v>8.4984000000000002</v>
      </c>
      <c r="CV53" s="23">
        <f t="shared" si="7"/>
        <v>1.956440096942643</v>
      </c>
      <c r="DA53" s="24">
        <v>39262</v>
      </c>
      <c r="DB53" s="23">
        <v>2141.85</v>
      </c>
      <c r="DC53" s="23">
        <v>2.33</v>
      </c>
      <c r="DD53" s="23">
        <v>20.397400000000001</v>
      </c>
      <c r="DE53" s="23">
        <v>132.14269999999999</v>
      </c>
      <c r="DF53" s="23">
        <v>23.9209</v>
      </c>
      <c r="DG53" s="23">
        <v>12.3668</v>
      </c>
      <c r="DH53" s="23">
        <v>9.3948999999999998</v>
      </c>
      <c r="DI53" s="23">
        <f t="shared" si="8"/>
        <v>2.6353968709403728</v>
      </c>
      <c r="DN53" s="24">
        <v>39262</v>
      </c>
      <c r="DO53" s="23">
        <v>1771.29</v>
      </c>
      <c r="DP53" s="23">
        <v>0.72</v>
      </c>
      <c r="DQ53" s="23">
        <v>22.947600000000001</v>
      </c>
      <c r="DR53" s="23">
        <v>80.302300000000002</v>
      </c>
      <c r="DS53" s="23">
        <v>40.462800000000001</v>
      </c>
      <c r="DT53" s="23">
        <v>14.226599999999999</v>
      </c>
      <c r="DU53" s="23">
        <v>11.0999</v>
      </c>
      <c r="DV53" s="23">
        <f t="shared" si="9"/>
        <v>0.79368789761680147</v>
      </c>
      <c r="EA53" s="24">
        <v>39262</v>
      </c>
      <c r="EB53" s="23">
        <v>2471.36</v>
      </c>
      <c r="EC53" s="23">
        <v>2.67</v>
      </c>
      <c r="ED53" s="23">
        <v>17.1738</v>
      </c>
      <c r="EE53" s="23">
        <v>121.17010000000001</v>
      </c>
      <c r="EF53" s="23">
        <v>52.008800000000001</v>
      </c>
      <c r="EG53" s="23">
        <v>18.050799999999999</v>
      </c>
      <c r="EH53" s="23">
        <v>8.2955000000000005</v>
      </c>
      <c r="EI53" s="23">
        <f t="shared" si="10"/>
        <v>2.9057976006420603</v>
      </c>
    </row>
    <row r="54" spans="1:139" x14ac:dyDescent="0.35">
      <c r="A54" s="21">
        <v>39294</v>
      </c>
      <c r="B54" s="23">
        <v>1700.39</v>
      </c>
      <c r="C54" s="23">
        <v>1.58</v>
      </c>
      <c r="D54" s="23">
        <v>24.264900000000001</v>
      </c>
      <c r="E54" s="23">
        <v>63.633400000000002</v>
      </c>
      <c r="F54" s="23">
        <v>52.602600000000002</v>
      </c>
      <c r="G54" s="23">
        <v>15.700799999999999</v>
      </c>
      <c r="H54" s="23">
        <v>9.0187000000000008</v>
      </c>
      <c r="I54" s="23">
        <f t="shared" si="0"/>
        <v>1.666004062769846</v>
      </c>
      <c r="N54" s="24">
        <v>39294</v>
      </c>
      <c r="O54" s="23">
        <v>1726.01</v>
      </c>
      <c r="P54" s="23">
        <v>1.27</v>
      </c>
      <c r="Q54" s="23">
        <v>17.0946</v>
      </c>
      <c r="R54" s="23">
        <v>95.102599999999995</v>
      </c>
      <c r="S54" s="23">
        <v>24.490500000000001</v>
      </c>
      <c r="T54" s="23">
        <v>5.6108000000000002</v>
      </c>
      <c r="U54" s="23">
        <v>2.7572000000000001</v>
      </c>
      <c r="V54" s="23">
        <f t="shared" si="1"/>
        <v>1.236590401053794</v>
      </c>
      <c r="AA54" s="24">
        <v>39294</v>
      </c>
      <c r="AB54" s="23">
        <v>1509.54</v>
      </c>
      <c r="AC54" s="23">
        <v>2.2999999999999998</v>
      </c>
      <c r="AD54" s="23">
        <v>19.353300000000001</v>
      </c>
      <c r="AE54" s="23">
        <v>82.179199999999994</v>
      </c>
      <c r="AF54" s="23">
        <v>32.039000000000001</v>
      </c>
      <c r="AG54" s="23">
        <v>10.0352</v>
      </c>
      <c r="AH54" s="23">
        <v>6.2732999999999999</v>
      </c>
      <c r="AI54" s="23">
        <f t="shared" si="2"/>
        <v>2.3111715146014959</v>
      </c>
      <c r="AN54" s="24">
        <v>39294</v>
      </c>
      <c r="AO54" s="23">
        <v>2925.22</v>
      </c>
      <c r="AP54" s="23">
        <v>1.37</v>
      </c>
      <c r="AQ54" s="23">
        <v>11.8185</v>
      </c>
      <c r="AR54" s="23">
        <v>244.29990000000001</v>
      </c>
      <c r="AS54" s="23">
        <v>21.1723</v>
      </c>
      <c r="AT54" s="23">
        <v>17.629100000000001</v>
      </c>
      <c r="AU54" s="23">
        <v>10.765700000000001</v>
      </c>
      <c r="AV54" s="23">
        <f t="shared" si="3"/>
        <v>1.5607000959644621</v>
      </c>
      <c r="BA54" s="24">
        <v>39294</v>
      </c>
      <c r="BB54" s="23">
        <v>1597.83</v>
      </c>
      <c r="BC54" s="23">
        <v>2.65</v>
      </c>
      <c r="BD54" s="23">
        <v>11.468</v>
      </c>
      <c r="BE54" s="23">
        <v>140.0342</v>
      </c>
      <c r="BF54" s="23" t="s">
        <v>9</v>
      </c>
      <c r="BG54" s="23">
        <v>20.771100000000001</v>
      </c>
      <c r="BH54" s="23">
        <v>14.165699999999999</v>
      </c>
      <c r="BI54" s="23">
        <f t="shared" si="4"/>
        <v>2.4917378023214245</v>
      </c>
      <c r="BN54" s="24">
        <v>39294</v>
      </c>
      <c r="BO54" s="23">
        <v>2142.09</v>
      </c>
      <c r="BP54" s="23">
        <v>3.49</v>
      </c>
      <c r="BQ54" s="23">
        <v>27.984400000000001</v>
      </c>
      <c r="BR54" s="23">
        <v>138.0813</v>
      </c>
      <c r="BS54" s="23" t="s">
        <v>9</v>
      </c>
      <c r="BT54" s="23">
        <v>14.8544</v>
      </c>
      <c r="BU54" s="23">
        <v>25.3626</v>
      </c>
      <c r="BV54" s="23">
        <f t="shared" si="5"/>
        <v>3.1154015504995853</v>
      </c>
      <c r="CA54" s="24">
        <v>39294</v>
      </c>
      <c r="CB54" s="23">
        <v>1283.74</v>
      </c>
      <c r="CC54" s="23">
        <v>1.63</v>
      </c>
      <c r="CD54" s="23">
        <v>17.021699999999999</v>
      </c>
      <c r="CE54" s="23">
        <v>76.684600000000003</v>
      </c>
      <c r="CF54" s="23">
        <v>35.6935</v>
      </c>
      <c r="CG54" s="23">
        <v>12.424799999999999</v>
      </c>
      <c r="CH54" s="23">
        <v>9.2164999999999999</v>
      </c>
      <c r="CI54" s="23">
        <f t="shared" si="6"/>
        <v>1.6107771773436175</v>
      </c>
      <c r="CN54" s="24">
        <v>39294</v>
      </c>
      <c r="CO54" s="23">
        <v>2106.8000000000002</v>
      </c>
      <c r="CP54" s="23">
        <v>1.75</v>
      </c>
      <c r="CQ54" s="23">
        <v>18.152699999999999</v>
      </c>
      <c r="CR54" s="23">
        <v>110.84139999999999</v>
      </c>
      <c r="CS54" s="23">
        <v>30.447800000000001</v>
      </c>
      <c r="CT54" s="23">
        <v>12.446999999999999</v>
      </c>
      <c r="CU54" s="23">
        <v>8.7847000000000008</v>
      </c>
      <c r="CV54" s="23">
        <f t="shared" si="7"/>
        <v>1.9226470358170302</v>
      </c>
      <c r="DA54" s="24">
        <v>39294</v>
      </c>
      <c r="DB54" s="23">
        <v>2114.36</v>
      </c>
      <c r="DC54" s="23">
        <v>2.36</v>
      </c>
      <c r="DD54" s="23">
        <v>20.1356</v>
      </c>
      <c r="DE54" s="23">
        <v>132.14269999999999</v>
      </c>
      <c r="DF54" s="23">
        <v>23.9209</v>
      </c>
      <c r="DG54" s="23">
        <v>12.3668</v>
      </c>
      <c r="DH54" s="23">
        <v>9.3948999999999998</v>
      </c>
      <c r="DI54" s="23">
        <f t="shared" si="8"/>
        <v>2.5813612455300468</v>
      </c>
      <c r="DN54" s="24">
        <v>39294</v>
      </c>
      <c r="DO54" s="23">
        <v>1770.64</v>
      </c>
      <c r="DP54" s="23">
        <v>0.72</v>
      </c>
      <c r="DQ54" s="23">
        <v>22.991099999999999</v>
      </c>
      <c r="DR54" s="23">
        <v>80.270700000000005</v>
      </c>
      <c r="DS54" s="23">
        <v>40.395299999999999</v>
      </c>
      <c r="DT54" s="23">
        <v>14.1845</v>
      </c>
      <c r="DU54" s="23">
        <v>11.0571</v>
      </c>
      <c r="DV54" s="23">
        <f t="shared" si="9"/>
        <v>0.77686623644905939</v>
      </c>
      <c r="EA54" s="24">
        <v>39294</v>
      </c>
      <c r="EB54" s="23">
        <v>2378.16</v>
      </c>
      <c r="EC54" s="23">
        <v>2.78</v>
      </c>
      <c r="ED54" s="23">
        <v>16.5151</v>
      </c>
      <c r="EE54" s="23">
        <v>121.17010000000001</v>
      </c>
      <c r="EF54" s="23">
        <v>52.008800000000001</v>
      </c>
      <c r="EG54" s="23">
        <v>18.050799999999999</v>
      </c>
      <c r="EH54" s="23">
        <v>8.2955000000000005</v>
      </c>
      <c r="EI54" s="23">
        <f t="shared" si="10"/>
        <v>2.8725430933507314</v>
      </c>
    </row>
    <row r="55" spans="1:139" x14ac:dyDescent="0.35">
      <c r="A55" s="21">
        <v>39325</v>
      </c>
      <c r="B55" s="23">
        <v>1691.49</v>
      </c>
      <c r="C55" s="23">
        <v>1.59</v>
      </c>
      <c r="D55" s="23">
        <v>22.918299999999999</v>
      </c>
      <c r="E55" s="23">
        <v>67.726500000000001</v>
      </c>
      <c r="F55" s="23">
        <v>53.019500000000001</v>
      </c>
      <c r="G55" s="23">
        <v>15.84</v>
      </c>
      <c r="H55" s="23">
        <v>8.8420000000000005</v>
      </c>
      <c r="I55" s="23">
        <f t="shared" si="0"/>
        <v>1.6422174515468031</v>
      </c>
      <c r="N55" s="24">
        <v>39325</v>
      </c>
      <c r="O55" s="23">
        <v>1747.22</v>
      </c>
      <c r="P55" s="23">
        <v>1.28</v>
      </c>
      <c r="Q55" s="23">
        <v>18.841899999999999</v>
      </c>
      <c r="R55" s="23">
        <v>94.730800000000002</v>
      </c>
      <c r="S55" s="23">
        <v>25.919799999999999</v>
      </c>
      <c r="T55" s="23">
        <v>6.1166</v>
      </c>
      <c r="U55" s="23">
        <v>2.8765000000000001</v>
      </c>
      <c r="V55" s="23">
        <f t="shared" si="1"/>
        <v>1.2501991109835737</v>
      </c>
      <c r="AA55" s="24">
        <v>39325</v>
      </c>
      <c r="AB55" s="23">
        <v>1550.21</v>
      </c>
      <c r="AC55" s="23">
        <v>2.2599999999999998</v>
      </c>
      <c r="AD55" s="23">
        <v>19.874700000000001</v>
      </c>
      <c r="AE55" s="23">
        <v>82.179199999999994</v>
      </c>
      <c r="AF55" s="23">
        <v>32.039000000000001</v>
      </c>
      <c r="AG55" s="23">
        <v>10.0352</v>
      </c>
      <c r="AH55" s="23">
        <v>6.2732999999999999</v>
      </c>
      <c r="AI55" s="23">
        <f t="shared" si="2"/>
        <v>2.3174934595739374</v>
      </c>
      <c r="AN55" s="24">
        <v>39325</v>
      </c>
      <c r="AO55" s="23">
        <v>2944.37</v>
      </c>
      <c r="AP55" s="23">
        <v>1.39</v>
      </c>
      <c r="AQ55" s="23">
        <v>11.916</v>
      </c>
      <c r="AR55" s="23">
        <v>245.4331</v>
      </c>
      <c r="AS55" s="23">
        <v>21.4922</v>
      </c>
      <c r="AT55" s="23">
        <v>16.459900000000001</v>
      </c>
      <c r="AU55" s="23">
        <v>11.0557</v>
      </c>
      <c r="AV55" s="23">
        <f t="shared" si="3"/>
        <v>1.5627375858180363</v>
      </c>
      <c r="BA55" s="24">
        <v>39325</v>
      </c>
      <c r="BB55" s="23">
        <v>1617.66</v>
      </c>
      <c r="BC55" s="23">
        <v>2.71</v>
      </c>
      <c r="BD55" s="23">
        <v>11.3834</v>
      </c>
      <c r="BE55" s="23">
        <v>142.52010000000001</v>
      </c>
      <c r="BF55" s="23" t="s">
        <v>9</v>
      </c>
      <c r="BG55" s="23">
        <v>20.226700000000001</v>
      </c>
      <c r="BH55" s="23">
        <v>13.550599999999999</v>
      </c>
      <c r="BI55" s="23">
        <f t="shared" si="4"/>
        <v>2.5759762294283246</v>
      </c>
      <c r="BN55" s="24">
        <v>39325</v>
      </c>
      <c r="BO55" s="23">
        <v>2221.19</v>
      </c>
      <c r="BP55" s="23">
        <v>3.34</v>
      </c>
      <c r="BQ55" s="23">
        <v>35.190600000000003</v>
      </c>
      <c r="BR55" s="23">
        <v>138.90360000000001</v>
      </c>
      <c r="BS55" s="23" t="s">
        <v>9</v>
      </c>
      <c r="BT55" s="23">
        <v>13.143000000000001</v>
      </c>
      <c r="BU55" s="23">
        <v>24.585599999999999</v>
      </c>
      <c r="BV55" s="23">
        <f t="shared" si="5"/>
        <v>3.084617337207066</v>
      </c>
      <c r="CA55" s="24">
        <v>39325</v>
      </c>
      <c r="CB55" s="23">
        <v>1315.59</v>
      </c>
      <c r="CC55" s="23">
        <v>1.63</v>
      </c>
      <c r="CD55" s="23">
        <v>17.389299999999999</v>
      </c>
      <c r="CE55" s="23">
        <v>76.719300000000004</v>
      </c>
      <c r="CF55" s="23">
        <v>35.9771</v>
      </c>
      <c r="CG55" s="23">
        <v>12.458500000000001</v>
      </c>
      <c r="CH55" s="23">
        <v>9.2631999999999994</v>
      </c>
      <c r="CI55" s="23">
        <f t="shared" si="6"/>
        <v>1.6435663550017019</v>
      </c>
      <c r="CN55" s="24">
        <v>39325</v>
      </c>
      <c r="CO55" s="23">
        <v>2105.11</v>
      </c>
      <c r="CP55" s="23">
        <v>1.78</v>
      </c>
      <c r="CQ55" s="23">
        <v>17.9618</v>
      </c>
      <c r="CR55" s="23">
        <v>110.4554</v>
      </c>
      <c r="CS55" s="23">
        <v>30.552700000000002</v>
      </c>
      <c r="CT55" s="23">
        <v>12.4183</v>
      </c>
      <c r="CU55" s="23">
        <v>8.3984000000000005</v>
      </c>
      <c r="CV55" s="23">
        <f t="shared" si="7"/>
        <v>1.9213667146810909</v>
      </c>
      <c r="DA55" s="24">
        <v>39325</v>
      </c>
      <c r="DB55" s="23">
        <v>2111.09</v>
      </c>
      <c r="DC55" s="23">
        <v>2.39</v>
      </c>
      <c r="DD55" s="23">
        <v>20.104500000000002</v>
      </c>
      <c r="DE55" s="23">
        <v>132.14269999999999</v>
      </c>
      <c r="DF55" s="23">
        <v>23.9209</v>
      </c>
      <c r="DG55" s="23">
        <v>12.3668</v>
      </c>
      <c r="DH55" s="23">
        <v>9.3948999999999998</v>
      </c>
      <c r="DI55" s="23">
        <f t="shared" si="8"/>
        <v>2.5635655822212891</v>
      </c>
      <c r="DN55" s="24">
        <v>39325</v>
      </c>
      <c r="DO55" s="23">
        <v>1817.46</v>
      </c>
      <c r="DP55" s="23">
        <v>0.73</v>
      </c>
      <c r="DQ55" s="23">
        <v>22.677099999999999</v>
      </c>
      <c r="DR55" s="23">
        <v>83.345500000000001</v>
      </c>
      <c r="DS55" s="23">
        <v>39.914900000000003</v>
      </c>
      <c r="DT55" s="23">
        <v>14.0808</v>
      </c>
      <c r="DU55" s="23">
        <v>11.1456</v>
      </c>
      <c r="DV55" s="23">
        <f t="shared" si="9"/>
        <v>0.79451644680700284</v>
      </c>
      <c r="EA55" s="24">
        <v>39325</v>
      </c>
      <c r="EB55" s="23">
        <v>2424.29</v>
      </c>
      <c r="EC55" s="23">
        <v>2.74</v>
      </c>
      <c r="ED55" s="23">
        <v>16.265899999999998</v>
      </c>
      <c r="EE55" s="23">
        <v>122.8265</v>
      </c>
      <c r="EF55" s="23">
        <v>51.736499999999999</v>
      </c>
      <c r="EG55" s="23">
        <v>17.278199999999998</v>
      </c>
      <c r="EH55" s="23">
        <v>8.4103999999999992</v>
      </c>
      <c r="EI55" s="23">
        <f t="shared" si="10"/>
        <v>2.8497525015122762</v>
      </c>
    </row>
    <row r="56" spans="1:139" x14ac:dyDescent="0.35">
      <c r="A56" s="21">
        <v>39353</v>
      </c>
      <c r="B56" s="23">
        <v>1755.4</v>
      </c>
      <c r="C56" s="23">
        <v>1.54</v>
      </c>
      <c r="D56" s="23">
        <v>23.768799999999999</v>
      </c>
      <c r="E56" s="23">
        <v>67.717500000000001</v>
      </c>
      <c r="F56" s="23">
        <v>53.019799999999996</v>
      </c>
      <c r="G56" s="23">
        <v>15.838699999999999</v>
      </c>
      <c r="H56" s="23">
        <v>8.8423999999999996</v>
      </c>
      <c r="I56" s="23">
        <f t="shared" si="0"/>
        <v>1.6248713092669849</v>
      </c>
      <c r="N56" s="24">
        <v>39353</v>
      </c>
      <c r="O56" s="23">
        <v>1749.54</v>
      </c>
      <c r="P56" s="23">
        <v>1.27</v>
      </c>
      <c r="Q56" s="23">
        <v>18.869299999999999</v>
      </c>
      <c r="R56" s="23">
        <v>94.719499999999996</v>
      </c>
      <c r="S56" s="23">
        <v>25.938500000000001</v>
      </c>
      <c r="T56" s="23">
        <v>6.1189</v>
      </c>
      <c r="U56" s="23">
        <v>2.8755000000000002</v>
      </c>
      <c r="V56" s="23">
        <f t="shared" si="1"/>
        <v>1.2365243740971157</v>
      </c>
      <c r="AA56" s="24">
        <v>39353</v>
      </c>
      <c r="AB56" s="23">
        <v>1611.73</v>
      </c>
      <c r="AC56" s="23">
        <v>2.17</v>
      </c>
      <c r="AD56" s="23">
        <v>19.401299999999999</v>
      </c>
      <c r="AE56" s="23">
        <v>86.697299999999998</v>
      </c>
      <c r="AF56" s="23">
        <v>31.971499999999999</v>
      </c>
      <c r="AG56" s="23">
        <v>10.193899999999999</v>
      </c>
      <c r="AH56" s="23">
        <v>6.4928999999999997</v>
      </c>
      <c r="AI56" s="23">
        <f t="shared" si="2"/>
        <v>2.2918896077797486</v>
      </c>
      <c r="AN56" s="24">
        <v>39353</v>
      </c>
      <c r="AO56" s="23">
        <v>3176.69</v>
      </c>
      <c r="AP56" s="23">
        <v>1.29</v>
      </c>
      <c r="AQ56" s="23">
        <v>12.856299999999999</v>
      </c>
      <c r="AR56" s="23">
        <v>245.4307</v>
      </c>
      <c r="AS56" s="23">
        <v>21.4923</v>
      </c>
      <c r="AT56" s="23">
        <v>16.455100000000002</v>
      </c>
      <c r="AU56" s="23">
        <v>11.0555</v>
      </c>
      <c r="AV56" s="23">
        <f t="shared" si="3"/>
        <v>1.520419662277793</v>
      </c>
      <c r="BA56" s="24">
        <v>39353</v>
      </c>
      <c r="BB56" s="23">
        <v>1646.71</v>
      </c>
      <c r="BC56" s="23">
        <v>2.7</v>
      </c>
      <c r="BD56" s="23">
        <v>11.5877</v>
      </c>
      <c r="BE56" s="23">
        <v>142.52070000000001</v>
      </c>
      <c r="BF56" s="23" t="s">
        <v>9</v>
      </c>
      <c r="BG56" s="23">
        <v>20.237500000000001</v>
      </c>
      <c r="BH56" s="23">
        <v>13.542899999999999</v>
      </c>
      <c r="BI56" s="23">
        <f t="shared" si="4"/>
        <v>2.6131008156664381</v>
      </c>
      <c r="BN56" s="24">
        <v>39353</v>
      </c>
      <c r="BO56" s="23">
        <v>2330.6</v>
      </c>
      <c r="BP56" s="23">
        <v>3.19</v>
      </c>
      <c r="BQ56" s="23">
        <v>37.444800000000001</v>
      </c>
      <c r="BR56" s="23">
        <v>138.90360000000001</v>
      </c>
      <c r="BS56" s="23" t="s">
        <v>9</v>
      </c>
      <c r="BT56" s="23">
        <v>12.8513</v>
      </c>
      <c r="BU56" s="23">
        <v>24.333500000000001</v>
      </c>
      <c r="BV56" s="23">
        <f t="shared" si="5"/>
        <v>3.0783355974065003</v>
      </c>
      <c r="CA56" s="24">
        <v>39353</v>
      </c>
      <c r="CB56" s="23">
        <v>1353.46</v>
      </c>
      <c r="CC56" s="23">
        <v>1.59</v>
      </c>
      <c r="CD56" s="23">
        <v>17.8904</v>
      </c>
      <c r="CE56" s="23">
        <v>76.718199999999996</v>
      </c>
      <c r="CF56" s="23">
        <v>35.9771</v>
      </c>
      <c r="CG56" s="23">
        <v>12.4582</v>
      </c>
      <c r="CH56" s="23">
        <v>9.2631999999999994</v>
      </c>
      <c r="CI56" s="23">
        <f t="shared" si="6"/>
        <v>1.6401970470883092</v>
      </c>
      <c r="CN56" s="24">
        <v>39353</v>
      </c>
      <c r="CO56" s="23">
        <v>2209.62</v>
      </c>
      <c r="CP56" s="23">
        <v>1.72</v>
      </c>
      <c r="CQ56" s="23">
        <v>18.822299999999998</v>
      </c>
      <c r="CR56" s="23">
        <v>110.4554</v>
      </c>
      <c r="CS56" s="23">
        <v>30.555199999999999</v>
      </c>
      <c r="CT56" s="23">
        <v>12.418699999999999</v>
      </c>
      <c r="CU56" s="23">
        <v>8.3977000000000004</v>
      </c>
      <c r="CV56" s="23">
        <f t="shared" si="7"/>
        <v>1.9135002706206652</v>
      </c>
      <c r="DA56" s="24">
        <v>39353</v>
      </c>
      <c r="DB56" s="23">
        <v>2291.8200000000002</v>
      </c>
      <c r="DC56" s="23">
        <v>2.15</v>
      </c>
      <c r="DD56" s="23">
        <v>21.825600000000001</v>
      </c>
      <c r="DE56" s="23">
        <v>132.14269999999999</v>
      </c>
      <c r="DF56" s="23">
        <v>23.9209</v>
      </c>
      <c r="DG56" s="23">
        <v>12.3668</v>
      </c>
      <c r="DH56" s="23">
        <v>9.3948999999999998</v>
      </c>
      <c r="DI56" s="23">
        <f t="shared" si="8"/>
        <v>2.4401458748508675</v>
      </c>
      <c r="DN56" s="24">
        <v>39353</v>
      </c>
      <c r="DO56" s="23">
        <v>1872.5</v>
      </c>
      <c r="DP56" s="23">
        <v>0.72</v>
      </c>
      <c r="DQ56" s="23">
        <v>23.371099999999998</v>
      </c>
      <c r="DR56" s="23">
        <v>83.327299999999994</v>
      </c>
      <c r="DS56" s="23">
        <v>39.940300000000001</v>
      </c>
      <c r="DT56" s="23">
        <v>14.077</v>
      </c>
      <c r="DU56" s="23">
        <v>11.1472</v>
      </c>
      <c r="DV56" s="23">
        <f t="shared" si="9"/>
        <v>0.79400462315405107</v>
      </c>
      <c r="EA56" s="24">
        <v>39353</v>
      </c>
      <c r="EB56" s="23">
        <v>2514.27</v>
      </c>
      <c r="EC56" s="23">
        <v>2.66</v>
      </c>
      <c r="ED56" s="23">
        <v>16.825399999999998</v>
      </c>
      <c r="EE56" s="23">
        <v>122.8265</v>
      </c>
      <c r="EF56" s="23">
        <v>51.736499999999999</v>
      </c>
      <c r="EG56" s="23">
        <v>17.278199999999998</v>
      </c>
      <c r="EH56" s="23">
        <v>8.4103999999999992</v>
      </c>
      <c r="EI56" s="23">
        <f t="shared" si="10"/>
        <v>2.8202999328445615</v>
      </c>
    </row>
    <row r="57" spans="1:139" x14ac:dyDescent="0.35">
      <c r="A57" s="21">
        <v>39386</v>
      </c>
      <c r="B57" s="23">
        <v>1786.94</v>
      </c>
      <c r="C57" s="23">
        <v>1.49</v>
      </c>
      <c r="D57" s="23">
        <v>24.1296</v>
      </c>
      <c r="E57" s="23">
        <v>67.706500000000005</v>
      </c>
      <c r="F57" s="23">
        <v>53.0212</v>
      </c>
      <c r="G57" s="23">
        <v>15.8378</v>
      </c>
      <c r="H57" s="23">
        <v>8.8423999999999996</v>
      </c>
      <c r="I57" s="23">
        <f t="shared" si="0"/>
        <v>1.5808393906513698</v>
      </c>
      <c r="N57" s="24">
        <v>39386</v>
      </c>
      <c r="O57" s="23">
        <v>1775.57</v>
      </c>
      <c r="P57" s="23">
        <v>1.25</v>
      </c>
      <c r="Q57" s="23">
        <v>19.1449</v>
      </c>
      <c r="R57" s="23">
        <v>94.722499999999997</v>
      </c>
      <c r="S57" s="23">
        <v>25.934200000000001</v>
      </c>
      <c r="T57" s="23">
        <v>6.1208999999999998</v>
      </c>
      <c r="U57" s="23">
        <v>2.8751000000000002</v>
      </c>
      <c r="V57" s="23">
        <f t="shared" si="1"/>
        <v>1.234087124297665</v>
      </c>
      <c r="AA57" s="24">
        <v>39386</v>
      </c>
      <c r="AB57" s="23">
        <v>1635.87</v>
      </c>
      <c r="AC57" s="23">
        <v>2.16</v>
      </c>
      <c r="AD57" s="23">
        <v>19.7166</v>
      </c>
      <c r="AE57" s="23">
        <v>86.697299999999998</v>
      </c>
      <c r="AF57" s="23">
        <v>31.977</v>
      </c>
      <c r="AG57" s="23">
        <v>10.198</v>
      </c>
      <c r="AH57" s="23">
        <v>6.4939999999999998</v>
      </c>
      <c r="AI57" s="23">
        <f t="shared" si="2"/>
        <v>2.2945675865662944</v>
      </c>
      <c r="AN57" s="24">
        <v>39386</v>
      </c>
      <c r="AO57" s="23">
        <v>3225.31</v>
      </c>
      <c r="AP57" s="23">
        <v>1.27</v>
      </c>
      <c r="AQ57" s="23">
        <v>13.052099999999999</v>
      </c>
      <c r="AR57" s="23">
        <v>245.44880000000001</v>
      </c>
      <c r="AS57" s="23">
        <v>21.4923</v>
      </c>
      <c r="AT57" s="23">
        <v>16.4541</v>
      </c>
      <c r="AU57" s="23">
        <v>11.056100000000001</v>
      </c>
      <c r="AV57" s="23">
        <f t="shared" si="3"/>
        <v>1.4801344095087587</v>
      </c>
      <c r="BA57" s="24">
        <v>39386</v>
      </c>
      <c r="BB57" s="23">
        <v>1618.38</v>
      </c>
      <c r="BC57" s="23">
        <v>2.77</v>
      </c>
      <c r="BD57" s="23">
        <v>11.4131</v>
      </c>
      <c r="BE57" s="23">
        <v>142.21080000000001</v>
      </c>
      <c r="BF57" s="23" t="s">
        <v>9</v>
      </c>
      <c r="BG57" s="23">
        <v>20.089400000000001</v>
      </c>
      <c r="BH57" s="23">
        <v>13.488300000000001</v>
      </c>
      <c r="BI57" s="23">
        <f t="shared" si="4"/>
        <v>2.6433696396719562</v>
      </c>
      <c r="BN57" s="24">
        <v>39386</v>
      </c>
      <c r="BO57" s="23">
        <v>2348.9499999999998</v>
      </c>
      <c r="BP57" s="23">
        <v>3.18</v>
      </c>
      <c r="BQ57" s="23">
        <v>37.739600000000003</v>
      </c>
      <c r="BR57" s="23">
        <v>138.90360000000001</v>
      </c>
      <c r="BS57" s="23" t="s">
        <v>9</v>
      </c>
      <c r="BT57" s="23">
        <v>12.8513</v>
      </c>
      <c r="BU57" s="23">
        <v>24.333500000000001</v>
      </c>
      <c r="BV57" s="23">
        <f t="shared" si="5"/>
        <v>3.0927797360597773</v>
      </c>
      <c r="CA57" s="24">
        <v>39386</v>
      </c>
      <c r="CB57" s="23">
        <v>1379.53</v>
      </c>
      <c r="CC57" s="23">
        <v>1.56</v>
      </c>
      <c r="CD57" s="23">
        <v>17.473299999999998</v>
      </c>
      <c r="CE57" s="23">
        <v>79.549000000000007</v>
      </c>
      <c r="CF57" s="23">
        <v>36.777999999999999</v>
      </c>
      <c r="CG57" s="23">
        <v>12.5524</v>
      </c>
      <c r="CH57" s="23">
        <v>8.9690999999999992</v>
      </c>
      <c r="CI57" s="23">
        <f t="shared" si="6"/>
        <v>1.6293332458460357</v>
      </c>
      <c r="CN57" s="24">
        <v>39386</v>
      </c>
      <c r="CO57" s="23">
        <v>2206.89</v>
      </c>
      <c r="CP57" s="23">
        <v>1.73</v>
      </c>
      <c r="CQ57" s="23">
        <v>18.574300000000001</v>
      </c>
      <c r="CR57" s="23">
        <v>114.3887</v>
      </c>
      <c r="CS57" s="23">
        <v>29.875900000000001</v>
      </c>
      <c r="CT57" s="23">
        <v>12.474399999999999</v>
      </c>
      <c r="CU57" s="23">
        <v>8.8359000000000005</v>
      </c>
      <c r="CV57" s="23">
        <f t="shared" si="7"/>
        <v>1.8911397972851651</v>
      </c>
      <c r="DA57" s="24">
        <v>39386</v>
      </c>
      <c r="DB57" s="23">
        <v>2420.38</v>
      </c>
      <c r="DC57" s="23">
        <v>2.0499999999999998</v>
      </c>
      <c r="DD57" s="23">
        <v>22.03</v>
      </c>
      <c r="DE57" s="23">
        <v>138.3005</v>
      </c>
      <c r="DF57" s="23">
        <v>24.278700000000001</v>
      </c>
      <c r="DG57" s="23">
        <v>12.9788</v>
      </c>
      <c r="DH57" s="23">
        <v>8.4936000000000007</v>
      </c>
      <c r="DI57" s="23">
        <f t="shared" si="8"/>
        <v>2.3935556360446686</v>
      </c>
      <c r="DN57" s="24">
        <v>39386</v>
      </c>
      <c r="DO57" s="23">
        <v>1980.48</v>
      </c>
      <c r="DP57" s="23">
        <v>0.66</v>
      </c>
      <c r="DQ57" s="23">
        <v>24.7225</v>
      </c>
      <c r="DR57" s="23">
        <v>83.335999999999999</v>
      </c>
      <c r="DS57" s="23">
        <v>40.000300000000003</v>
      </c>
      <c r="DT57" s="23">
        <v>14.064500000000001</v>
      </c>
      <c r="DU57" s="23">
        <v>11.145899999999999</v>
      </c>
      <c r="DV57" s="23">
        <f t="shared" si="9"/>
        <v>0.755212522966347</v>
      </c>
      <c r="EA57" s="24">
        <v>39386</v>
      </c>
      <c r="EB57" s="23">
        <v>2693.55</v>
      </c>
      <c r="EC57" s="23">
        <v>2.4500000000000002</v>
      </c>
      <c r="ED57" s="23">
        <v>18.016300000000001</v>
      </c>
      <c r="EE57" s="23">
        <v>122.8265</v>
      </c>
      <c r="EF57" s="23">
        <v>51.736499999999999</v>
      </c>
      <c r="EG57" s="23">
        <v>17.278199999999998</v>
      </c>
      <c r="EH57" s="23">
        <v>8.4103999999999992</v>
      </c>
      <c r="EI57" s="23">
        <f t="shared" si="10"/>
        <v>2.7294271125043301</v>
      </c>
    </row>
    <row r="58" spans="1:139" x14ac:dyDescent="0.35">
      <c r="A58" s="21">
        <v>39416</v>
      </c>
      <c r="B58" s="23">
        <v>1695.11</v>
      </c>
      <c r="C58" s="23">
        <v>1.6</v>
      </c>
      <c r="D58" s="23">
        <v>21.861499999999999</v>
      </c>
      <c r="E58" s="23">
        <v>71.427199999999999</v>
      </c>
      <c r="F58" s="23">
        <v>53.228000000000002</v>
      </c>
      <c r="G58" s="23">
        <v>15.907299999999999</v>
      </c>
      <c r="H58" s="23">
        <v>8.5096000000000007</v>
      </c>
      <c r="I58" s="23">
        <f t="shared" si="0"/>
        <v>1.5989427539589001</v>
      </c>
      <c r="N58" s="24">
        <v>39416</v>
      </c>
      <c r="O58" s="23">
        <v>1652.33</v>
      </c>
      <c r="P58" s="23">
        <v>1.44</v>
      </c>
      <c r="Q58" s="23">
        <v>20.644300000000001</v>
      </c>
      <c r="R58" s="23">
        <v>92.508300000000006</v>
      </c>
      <c r="S58" s="23">
        <v>26.414000000000001</v>
      </c>
      <c r="T58" s="23">
        <v>5.9596999999999998</v>
      </c>
      <c r="U58" s="23">
        <v>-0.85440000000000005</v>
      </c>
      <c r="V58" s="23">
        <f t="shared" si="1"/>
        <v>1.3311828965643282</v>
      </c>
      <c r="AA58" s="24">
        <v>39416</v>
      </c>
      <c r="AB58" s="23">
        <v>1682.36</v>
      </c>
      <c r="AC58" s="23">
        <v>2.11</v>
      </c>
      <c r="AD58" s="23">
        <v>20.277000000000001</v>
      </c>
      <c r="AE58" s="23">
        <v>86.697299999999998</v>
      </c>
      <c r="AF58" s="23">
        <v>31.977</v>
      </c>
      <c r="AG58" s="23">
        <v>10.198</v>
      </c>
      <c r="AH58" s="23">
        <v>6.4939999999999998</v>
      </c>
      <c r="AI58" s="23">
        <f t="shared" si="2"/>
        <v>2.2768765727993636</v>
      </c>
      <c r="AN58" s="24">
        <v>39416</v>
      </c>
      <c r="AO58" s="23">
        <v>3110.19</v>
      </c>
      <c r="AP58" s="23">
        <v>1.34</v>
      </c>
      <c r="AQ58" s="23">
        <v>12.9527</v>
      </c>
      <c r="AR58" s="23">
        <v>238.9014</v>
      </c>
      <c r="AS58" s="23">
        <v>20.688800000000001</v>
      </c>
      <c r="AT58" s="23">
        <v>15.577199999999999</v>
      </c>
      <c r="AU58" s="23">
        <v>10.7021</v>
      </c>
      <c r="AV58" s="23">
        <f t="shared" si="3"/>
        <v>1.4808205235709992</v>
      </c>
      <c r="BA58" s="24">
        <v>39416</v>
      </c>
      <c r="BB58" s="23">
        <v>1496.57</v>
      </c>
      <c r="BC58" s="23">
        <v>3.03</v>
      </c>
      <c r="BD58" s="23">
        <v>11.3195</v>
      </c>
      <c r="BE58" s="23">
        <v>133.1182</v>
      </c>
      <c r="BF58" s="23" t="s">
        <v>9</v>
      </c>
      <c r="BG58" s="23">
        <v>18.228200000000001</v>
      </c>
      <c r="BH58" s="23">
        <v>12.2813</v>
      </c>
      <c r="BI58" s="23">
        <f t="shared" si="4"/>
        <v>2.6992070429514672</v>
      </c>
      <c r="BN58" s="24">
        <v>39416</v>
      </c>
      <c r="BO58" s="23">
        <v>2151.7800000000002</v>
      </c>
      <c r="BP58" s="23">
        <v>3.46</v>
      </c>
      <c r="BQ58" s="23">
        <v>28.552900000000001</v>
      </c>
      <c r="BR58" s="23">
        <v>141.9307</v>
      </c>
      <c r="BS58" s="23" t="s">
        <v>9</v>
      </c>
      <c r="BT58" s="23">
        <v>13.0085</v>
      </c>
      <c r="BU58" s="23">
        <v>24.738199999999999</v>
      </c>
      <c r="BV58" s="23">
        <f t="shared" si="5"/>
        <v>3.1167506108477636</v>
      </c>
      <c r="CA58" s="24">
        <v>39416</v>
      </c>
      <c r="CB58" s="23">
        <v>1389.01</v>
      </c>
      <c r="CC58" s="23">
        <v>1.58</v>
      </c>
      <c r="CD58" s="23">
        <v>17.515000000000001</v>
      </c>
      <c r="CE58" s="23">
        <v>79.563999999999993</v>
      </c>
      <c r="CF58" s="23">
        <v>36.362000000000002</v>
      </c>
      <c r="CG58" s="23">
        <v>12.5863</v>
      </c>
      <c r="CH58" s="23">
        <v>8.9568999999999992</v>
      </c>
      <c r="CI58" s="23">
        <f t="shared" si="6"/>
        <v>1.6488344862690147</v>
      </c>
      <c r="CN58" s="24">
        <v>39416</v>
      </c>
      <c r="CO58" s="23">
        <v>2129.9699999999998</v>
      </c>
      <c r="CP58" s="23">
        <v>1.82</v>
      </c>
      <c r="CQ58" s="23">
        <v>17.9651</v>
      </c>
      <c r="CR58" s="23">
        <v>114.05880000000001</v>
      </c>
      <c r="CS58" s="23">
        <v>28.534500000000001</v>
      </c>
      <c r="CT58" s="23">
        <v>12.418699999999999</v>
      </c>
      <c r="CU58" s="23">
        <v>8.5655999999999999</v>
      </c>
      <c r="CV58" s="23">
        <f t="shared" si="7"/>
        <v>1.898773464994453</v>
      </c>
      <c r="DA58" s="24">
        <v>39416</v>
      </c>
      <c r="DB58" s="23">
        <v>2307.9699999999998</v>
      </c>
      <c r="DC58" s="23">
        <v>2.17</v>
      </c>
      <c r="DD58" s="23">
        <v>21.006900000000002</v>
      </c>
      <c r="DE58" s="23">
        <v>138.3005</v>
      </c>
      <c r="DF58" s="23">
        <v>24.278700000000001</v>
      </c>
      <c r="DG58" s="23">
        <v>12.9788</v>
      </c>
      <c r="DH58" s="23">
        <v>8.4936000000000007</v>
      </c>
      <c r="DI58" s="23">
        <f t="shared" si="8"/>
        <v>2.3719020511387576</v>
      </c>
      <c r="DN58" s="24">
        <v>39416</v>
      </c>
      <c r="DO58" s="23">
        <v>1809.41</v>
      </c>
      <c r="DP58" s="23">
        <v>0.75</v>
      </c>
      <c r="DQ58" s="23">
        <v>22.587199999999999</v>
      </c>
      <c r="DR58" s="23">
        <v>83.335599999999999</v>
      </c>
      <c r="DS58" s="23">
        <v>40.000300000000003</v>
      </c>
      <c r="DT58" s="23">
        <v>14.064500000000001</v>
      </c>
      <c r="DU58" s="23">
        <v>11.1456</v>
      </c>
      <c r="DV58" s="23">
        <f t="shared" si="9"/>
        <v>0.777771038187685</v>
      </c>
      <c r="EA58" s="24">
        <v>39416</v>
      </c>
      <c r="EB58" s="23">
        <v>2682.37</v>
      </c>
      <c r="EC58" s="23">
        <v>2.5099999999999998</v>
      </c>
      <c r="ED58" s="23">
        <v>17.492100000000001</v>
      </c>
      <c r="EE58" s="23">
        <v>119.9866</v>
      </c>
      <c r="EF58" s="23">
        <v>51.432000000000002</v>
      </c>
      <c r="EG58" s="23">
        <v>17.180800000000001</v>
      </c>
      <c r="EH58" s="23">
        <v>10.0215</v>
      </c>
      <c r="EI58" s="23">
        <f t="shared" si="10"/>
        <v>2.7384667457546685</v>
      </c>
    </row>
    <row r="59" spans="1:139" x14ac:dyDescent="0.35">
      <c r="A59" s="21">
        <v>39447</v>
      </c>
      <c r="B59" s="23">
        <v>1689.41</v>
      </c>
      <c r="C59" s="23">
        <v>1.62</v>
      </c>
      <c r="D59" s="23">
        <v>21.766300000000001</v>
      </c>
      <c r="E59" s="23">
        <v>71.4298</v>
      </c>
      <c r="F59" s="23">
        <v>53.228299999999997</v>
      </c>
      <c r="G59" s="23">
        <v>15.906499999999999</v>
      </c>
      <c r="H59" s="23">
        <v>8.5094999999999992</v>
      </c>
      <c r="I59" s="23">
        <f t="shared" si="0"/>
        <v>1.606595144229523</v>
      </c>
      <c r="N59" s="24">
        <v>39447</v>
      </c>
      <c r="O59" s="23">
        <v>1581.45</v>
      </c>
      <c r="P59" s="23">
        <v>1.51</v>
      </c>
      <c r="Q59" s="23">
        <v>19.753799999999998</v>
      </c>
      <c r="R59" s="23">
        <v>92.520600000000002</v>
      </c>
      <c r="S59" s="23">
        <v>26.475300000000001</v>
      </c>
      <c r="T59" s="23">
        <v>5.9629000000000003</v>
      </c>
      <c r="U59" s="23">
        <v>-0.78269999999999995</v>
      </c>
      <c r="V59" s="23">
        <f t="shared" si="1"/>
        <v>1.349714710428966</v>
      </c>
      <c r="AA59" s="24">
        <v>39447</v>
      </c>
      <c r="AB59" s="23">
        <v>1650.93</v>
      </c>
      <c r="AC59" s="23">
        <v>2.16</v>
      </c>
      <c r="AD59" s="23">
        <v>19.898199999999999</v>
      </c>
      <c r="AE59" s="23">
        <v>86.697299999999998</v>
      </c>
      <c r="AF59" s="23">
        <v>31.977</v>
      </c>
      <c r="AG59" s="23">
        <v>10.198</v>
      </c>
      <c r="AH59" s="23">
        <v>6.4939999999999998</v>
      </c>
      <c r="AI59" s="23">
        <f t="shared" si="2"/>
        <v>2.2670521507592327</v>
      </c>
      <c r="AN59" s="24">
        <v>39447</v>
      </c>
      <c r="AO59" s="23">
        <v>3342.86</v>
      </c>
      <c r="AP59" s="23">
        <v>1.25</v>
      </c>
      <c r="AQ59" s="23">
        <v>13.921099999999999</v>
      </c>
      <c r="AR59" s="23">
        <v>238.91059999999999</v>
      </c>
      <c r="AS59" s="23">
        <v>20.688500000000001</v>
      </c>
      <c r="AT59" s="23">
        <v>15.578099999999999</v>
      </c>
      <c r="AU59" s="23">
        <v>10.702199999999999</v>
      </c>
      <c r="AV59" s="23">
        <f t="shared" si="3"/>
        <v>1.4483762024813345</v>
      </c>
      <c r="BA59" s="24">
        <v>39447</v>
      </c>
      <c r="BB59" s="23">
        <v>1415.92</v>
      </c>
      <c r="BC59" s="23">
        <v>3.23</v>
      </c>
      <c r="BD59" s="23">
        <v>10.671799999999999</v>
      </c>
      <c r="BE59" s="23">
        <v>132.99619999999999</v>
      </c>
      <c r="BF59" s="23" t="s">
        <v>9</v>
      </c>
      <c r="BG59" s="23">
        <v>18.209499999999998</v>
      </c>
      <c r="BH59" s="23">
        <v>12.228999999999999</v>
      </c>
      <c r="BI59" s="23">
        <f t="shared" si="4"/>
        <v>2.7687641803092604</v>
      </c>
      <c r="BN59" s="24">
        <v>39447</v>
      </c>
      <c r="BO59" s="23">
        <v>2017.97</v>
      </c>
      <c r="BP59" s="23">
        <v>3.82</v>
      </c>
      <c r="BQ59" s="23">
        <v>27.157299999999999</v>
      </c>
      <c r="BR59" s="23">
        <v>141.9307</v>
      </c>
      <c r="BS59" s="23" t="s">
        <v>9</v>
      </c>
      <c r="BT59" s="23">
        <v>12.722</v>
      </c>
      <c r="BU59" s="23">
        <v>24.360299999999999</v>
      </c>
      <c r="BV59" s="23">
        <f t="shared" si="5"/>
        <v>3.272339794498305</v>
      </c>
      <c r="CA59" s="24">
        <v>39447</v>
      </c>
      <c r="CB59" s="23">
        <v>1343.52</v>
      </c>
      <c r="CC59" s="23">
        <v>1.64</v>
      </c>
      <c r="CD59" s="23">
        <v>16.941500000000001</v>
      </c>
      <c r="CE59" s="23">
        <v>79.563500000000005</v>
      </c>
      <c r="CF59" s="23">
        <v>36.361699999999999</v>
      </c>
      <c r="CG59" s="23">
        <v>12.5862</v>
      </c>
      <c r="CH59" s="23">
        <v>8.9556000000000004</v>
      </c>
      <c r="CI59" s="23">
        <f t="shared" si="6"/>
        <v>1.6487189982153745</v>
      </c>
      <c r="CN59" s="24">
        <v>39447</v>
      </c>
      <c r="CO59" s="23">
        <v>2113.7399999999998</v>
      </c>
      <c r="CP59" s="23">
        <v>1.84</v>
      </c>
      <c r="CQ59" s="23">
        <v>17.602599999999999</v>
      </c>
      <c r="CR59" s="23">
        <v>117.2567</v>
      </c>
      <c r="CS59" s="23">
        <v>28.695499999999999</v>
      </c>
      <c r="CT59" s="23">
        <v>12.413500000000001</v>
      </c>
      <c r="CU59" s="23">
        <v>8.4344999999999999</v>
      </c>
      <c r="CV59" s="23">
        <f t="shared" si="7"/>
        <v>1.8865240679322615</v>
      </c>
      <c r="DA59" s="24">
        <v>39447</v>
      </c>
      <c r="DB59" s="23">
        <v>2365.27</v>
      </c>
      <c r="DC59" s="23">
        <v>2.2799999999999998</v>
      </c>
      <c r="DD59" s="23">
        <v>21.528400000000001</v>
      </c>
      <c r="DE59" s="23">
        <v>138.3005</v>
      </c>
      <c r="DF59" s="23">
        <v>24.278700000000001</v>
      </c>
      <c r="DG59" s="23">
        <v>12.9788</v>
      </c>
      <c r="DH59" s="23">
        <v>8.4936000000000007</v>
      </c>
      <c r="DI59" s="23">
        <f t="shared" si="8"/>
        <v>2.5027540750039736</v>
      </c>
      <c r="DN59" s="24">
        <v>39447</v>
      </c>
      <c r="DO59" s="23">
        <v>1840.84</v>
      </c>
      <c r="DP59" s="23">
        <v>0.74</v>
      </c>
      <c r="DQ59" s="23">
        <v>22.008199999999999</v>
      </c>
      <c r="DR59" s="23">
        <v>86.749600000000001</v>
      </c>
      <c r="DS59" s="23">
        <v>40.813400000000001</v>
      </c>
      <c r="DT59" s="23">
        <v>14.336</v>
      </c>
      <c r="DU59" s="23">
        <v>11.277200000000001</v>
      </c>
      <c r="DV59" s="23">
        <f t="shared" si="9"/>
        <v>0.77294248652748332</v>
      </c>
      <c r="EA59" s="24">
        <v>39447</v>
      </c>
      <c r="EB59" s="23">
        <v>2688.99</v>
      </c>
      <c r="EC59" s="23">
        <v>2.52</v>
      </c>
      <c r="ED59" s="23">
        <v>17.497299999999999</v>
      </c>
      <c r="EE59" s="23">
        <v>119.9866</v>
      </c>
      <c r="EF59" s="23">
        <v>51.432000000000002</v>
      </c>
      <c r="EG59" s="23">
        <v>17.180800000000001</v>
      </c>
      <c r="EH59" s="23">
        <v>10.0215</v>
      </c>
      <c r="EI59" s="23">
        <f t="shared" si="10"/>
        <v>2.7120215560785894</v>
      </c>
    </row>
    <row r="60" spans="1:139" x14ac:dyDescent="0.35">
      <c r="A60" s="21">
        <v>39478</v>
      </c>
      <c r="B60" s="23">
        <v>1521.35</v>
      </c>
      <c r="C60" s="23">
        <v>1.89</v>
      </c>
      <c r="D60" s="23">
        <v>19.403600000000001</v>
      </c>
      <c r="E60" s="23">
        <v>71.95</v>
      </c>
      <c r="F60" s="23">
        <v>52.849200000000003</v>
      </c>
      <c r="G60" s="23">
        <v>15.889699999999999</v>
      </c>
      <c r="H60" s="23">
        <v>8.5963999999999992</v>
      </c>
      <c r="I60" s="23">
        <f t="shared" si="0"/>
        <v>1.6995276383295637</v>
      </c>
      <c r="N60" s="24">
        <v>39478</v>
      </c>
      <c r="O60" s="23">
        <v>1564.69</v>
      </c>
      <c r="P60" s="23">
        <v>1.54</v>
      </c>
      <c r="Q60" s="23">
        <v>18.785499999999999</v>
      </c>
      <c r="R60" s="23">
        <v>95.795900000000003</v>
      </c>
      <c r="S60" s="23">
        <v>26.328199999999999</v>
      </c>
      <c r="T60" s="23">
        <v>6.1851000000000003</v>
      </c>
      <c r="U60" s="23">
        <v>-0.59540000000000004</v>
      </c>
      <c r="V60" s="23">
        <f t="shared" si="1"/>
        <v>1.3814616835164188</v>
      </c>
      <c r="AA60" s="24">
        <v>39478</v>
      </c>
      <c r="AB60" s="23">
        <v>1577.82</v>
      </c>
      <c r="AC60" s="23">
        <v>2.2799999999999998</v>
      </c>
      <c r="AD60" s="23">
        <v>18.3185</v>
      </c>
      <c r="AE60" s="23">
        <v>89.636600000000001</v>
      </c>
      <c r="AF60" s="23">
        <v>31.573</v>
      </c>
      <c r="AG60" s="23">
        <v>10.0923</v>
      </c>
      <c r="AH60" s="23">
        <v>6.4745999999999997</v>
      </c>
      <c r="AI60" s="23">
        <f t="shared" si="2"/>
        <v>2.280080683794631</v>
      </c>
      <c r="AN60" s="24">
        <v>39478</v>
      </c>
      <c r="AO60" s="23">
        <v>2971.29</v>
      </c>
      <c r="AP60" s="23">
        <v>1.41</v>
      </c>
      <c r="AQ60" s="23">
        <v>12.2974</v>
      </c>
      <c r="AR60" s="23">
        <v>240.6044</v>
      </c>
      <c r="AS60" s="23">
        <v>20.552600000000002</v>
      </c>
      <c r="AT60" s="23">
        <v>15.5718</v>
      </c>
      <c r="AU60" s="23">
        <v>10.696</v>
      </c>
      <c r="AV60" s="23">
        <f t="shared" si="3"/>
        <v>1.4312686345359116</v>
      </c>
      <c r="BA60" s="24">
        <v>39478</v>
      </c>
      <c r="BB60" s="23">
        <v>1407.71</v>
      </c>
      <c r="BC60" s="23">
        <v>3.21</v>
      </c>
      <c r="BD60" s="23">
        <v>10.7134</v>
      </c>
      <c r="BE60" s="23">
        <v>133.4786</v>
      </c>
      <c r="BF60" s="23" t="s">
        <v>9</v>
      </c>
      <c r="BG60" s="23">
        <v>18.123999999999999</v>
      </c>
      <c r="BH60" s="23">
        <v>12.0871</v>
      </c>
      <c r="BI60" s="23">
        <f t="shared" si="4"/>
        <v>2.7849446657449426</v>
      </c>
      <c r="BN60" s="24">
        <v>39478</v>
      </c>
      <c r="BO60" s="23">
        <v>1957.17</v>
      </c>
      <c r="BP60" s="23">
        <v>3.95</v>
      </c>
      <c r="BQ60" s="23">
        <v>26.339099999999998</v>
      </c>
      <c r="BR60" s="23">
        <v>141.93510000000001</v>
      </c>
      <c r="BS60" s="23" t="s">
        <v>9</v>
      </c>
      <c r="BT60" s="23">
        <v>12.722</v>
      </c>
      <c r="BU60" s="23">
        <v>24.360299999999999</v>
      </c>
      <c r="BV60" s="23">
        <f t="shared" si="5"/>
        <v>3.3645791277541037</v>
      </c>
      <c r="CA60" s="24">
        <v>39478</v>
      </c>
      <c r="CB60" s="23">
        <v>1274.8599999999999</v>
      </c>
      <c r="CC60" s="23">
        <v>1.74</v>
      </c>
      <c r="CD60" s="23">
        <v>15.873900000000001</v>
      </c>
      <c r="CE60" s="23">
        <v>80.599999999999994</v>
      </c>
      <c r="CF60" s="23">
        <v>35.644599999999997</v>
      </c>
      <c r="CG60" s="23">
        <v>12.5023</v>
      </c>
      <c r="CH60" s="23">
        <v>8.8930000000000007</v>
      </c>
      <c r="CI60" s="23">
        <f t="shared" si="6"/>
        <v>1.663817086281471</v>
      </c>
      <c r="CN60" s="24">
        <v>39478</v>
      </c>
      <c r="CO60" s="23">
        <v>2009.75</v>
      </c>
      <c r="CP60" s="23">
        <v>1.95</v>
      </c>
      <c r="CQ60" s="23">
        <v>16.869499999999999</v>
      </c>
      <c r="CR60" s="23">
        <v>117.89190000000001</v>
      </c>
      <c r="CS60" s="23">
        <v>26.511600000000001</v>
      </c>
      <c r="CT60" s="23">
        <v>14.515000000000001</v>
      </c>
      <c r="CU60" s="23">
        <v>7.9664999999999999</v>
      </c>
      <c r="CV60" s="23">
        <f t="shared" si="7"/>
        <v>1.892981363684483</v>
      </c>
      <c r="DA60" s="24">
        <v>39478</v>
      </c>
      <c r="DB60" s="23">
        <v>2267.33</v>
      </c>
      <c r="DC60" s="23">
        <v>2.39</v>
      </c>
      <c r="DD60" s="23">
        <v>19.988199999999999</v>
      </c>
      <c r="DE60" s="23">
        <v>140.93440000000001</v>
      </c>
      <c r="DF60" s="23">
        <v>24.310500000000001</v>
      </c>
      <c r="DG60" s="23">
        <v>13.0809</v>
      </c>
      <c r="DH60" s="23">
        <v>8.5419999999999998</v>
      </c>
      <c r="DI60" s="23">
        <f t="shared" si="8"/>
        <v>2.482945412793768</v>
      </c>
      <c r="DN60" s="24">
        <v>39478</v>
      </c>
      <c r="DO60" s="23">
        <v>1626.96</v>
      </c>
      <c r="DP60" s="23">
        <v>0.85</v>
      </c>
      <c r="DQ60" s="23">
        <v>19.114000000000001</v>
      </c>
      <c r="DR60" s="23">
        <v>88.178100000000001</v>
      </c>
      <c r="DS60" s="23">
        <v>40.327500000000001</v>
      </c>
      <c r="DT60" s="23">
        <v>14.3475</v>
      </c>
      <c r="DU60" s="23">
        <v>11.2491</v>
      </c>
      <c r="DV60" s="23">
        <f t="shared" si="9"/>
        <v>0.78535616475308478</v>
      </c>
      <c r="EA60" s="24">
        <v>39478</v>
      </c>
      <c r="EB60" s="23">
        <v>2499.6999999999998</v>
      </c>
      <c r="EC60" s="23">
        <v>2.72</v>
      </c>
      <c r="ED60" s="23">
        <v>16.244599999999998</v>
      </c>
      <c r="EE60" s="23">
        <v>119.9866</v>
      </c>
      <c r="EF60" s="23">
        <v>51.432000000000002</v>
      </c>
      <c r="EG60" s="23">
        <v>17.180800000000001</v>
      </c>
      <c r="EH60" s="23">
        <v>10.0215</v>
      </c>
      <c r="EI60" s="23">
        <f t="shared" si="10"/>
        <v>2.6948709064671781</v>
      </c>
    </row>
    <row r="61" spans="1:139" x14ac:dyDescent="0.35">
      <c r="A61" s="21">
        <v>39507</v>
      </c>
      <c r="B61" s="23">
        <v>1444.05</v>
      </c>
      <c r="C61" s="23">
        <v>1.99</v>
      </c>
      <c r="D61" s="23">
        <v>17.743400000000001</v>
      </c>
      <c r="E61" s="23">
        <v>79.475899999999996</v>
      </c>
      <c r="F61" s="23">
        <v>53.446199999999997</v>
      </c>
      <c r="G61" s="23">
        <v>10.789300000000001</v>
      </c>
      <c r="H61" s="23">
        <v>3.1888999999999998</v>
      </c>
      <c r="I61" s="23">
        <f t="shared" si="0"/>
        <v>1.7125597130298191</v>
      </c>
      <c r="N61" s="24">
        <v>39507</v>
      </c>
      <c r="O61" s="23">
        <v>1463.2</v>
      </c>
      <c r="P61" s="23">
        <v>1.65</v>
      </c>
      <c r="Q61" s="23">
        <v>17.566400000000002</v>
      </c>
      <c r="R61" s="23">
        <v>96.440100000000001</v>
      </c>
      <c r="S61" s="23">
        <v>26.328199999999999</v>
      </c>
      <c r="T61" s="23">
        <v>6.1851000000000003</v>
      </c>
      <c r="U61" s="23">
        <v>-0.62119999999999997</v>
      </c>
      <c r="V61" s="23">
        <f t="shared" si="1"/>
        <v>1.4079733134272649</v>
      </c>
      <c r="AA61" s="24">
        <v>39507</v>
      </c>
      <c r="AB61" s="23">
        <v>1565.69</v>
      </c>
      <c r="AC61" s="23">
        <v>2.31</v>
      </c>
      <c r="AD61" s="23">
        <v>18.353999999999999</v>
      </c>
      <c r="AE61" s="23">
        <v>89.570300000000003</v>
      </c>
      <c r="AF61" s="23">
        <v>31.5535</v>
      </c>
      <c r="AG61" s="23">
        <v>10.042899999999999</v>
      </c>
      <c r="AH61" s="23">
        <v>6.5088999999999997</v>
      </c>
      <c r="AI61" s="23">
        <f t="shared" si="2"/>
        <v>2.2844107977686945</v>
      </c>
      <c r="AN61" s="24">
        <v>39507</v>
      </c>
      <c r="AO61" s="23">
        <v>3163.79</v>
      </c>
      <c r="AP61" s="23">
        <v>1.36</v>
      </c>
      <c r="AQ61" s="23">
        <v>12.6503</v>
      </c>
      <c r="AR61" s="23">
        <v>251.8646</v>
      </c>
      <c r="AS61" s="23">
        <v>20.3627</v>
      </c>
      <c r="AT61" s="23">
        <v>15.557600000000001</v>
      </c>
      <c r="AU61" s="23">
        <v>10.8194</v>
      </c>
      <c r="AV61" s="23">
        <f t="shared" si="3"/>
        <v>1.4392364219291762</v>
      </c>
      <c r="BA61" s="24">
        <v>39507</v>
      </c>
      <c r="BB61" s="23">
        <v>1245.1500000000001</v>
      </c>
      <c r="BC61" s="23">
        <v>3.66</v>
      </c>
      <c r="BD61" s="23">
        <v>13.6959</v>
      </c>
      <c r="BE61" s="23">
        <v>89.633300000000006</v>
      </c>
      <c r="BF61" s="23" t="s">
        <v>9</v>
      </c>
      <c r="BG61" s="23">
        <v>12.1602</v>
      </c>
      <c r="BH61" s="23">
        <v>7.7666000000000004</v>
      </c>
      <c r="BI61" s="23">
        <f t="shared" si="4"/>
        <v>2.8758574013627554</v>
      </c>
      <c r="BN61" s="24">
        <v>39507</v>
      </c>
      <c r="BO61" s="23">
        <v>1887.44</v>
      </c>
      <c r="BP61" s="23">
        <v>4.12</v>
      </c>
      <c r="BQ61" s="23">
        <v>22.720800000000001</v>
      </c>
      <c r="BR61" s="23">
        <v>162.95240000000001</v>
      </c>
      <c r="BS61" s="23" t="s">
        <v>9</v>
      </c>
      <c r="BT61" s="23">
        <v>11.686199999999999</v>
      </c>
      <c r="BU61" s="23">
        <v>22.372499999999999</v>
      </c>
      <c r="BV61" s="23">
        <f t="shared" si="5"/>
        <v>3.4714781464177182</v>
      </c>
      <c r="CA61" s="24">
        <v>39507</v>
      </c>
      <c r="CB61" s="23">
        <v>1248.0999999999999</v>
      </c>
      <c r="CC61" s="23">
        <v>1.81</v>
      </c>
      <c r="CD61" s="23">
        <v>15.400600000000001</v>
      </c>
      <c r="CE61" s="23">
        <v>80.204400000000007</v>
      </c>
      <c r="CF61" s="23">
        <v>35.650199999999998</v>
      </c>
      <c r="CG61" s="23">
        <v>14.4533</v>
      </c>
      <c r="CH61" s="23">
        <v>7.5068999999999999</v>
      </c>
      <c r="CI61" s="23">
        <f t="shared" si="6"/>
        <v>1.6974923402632578</v>
      </c>
      <c r="CN61" s="24">
        <v>39507</v>
      </c>
      <c r="CO61" s="23">
        <v>1958.24</v>
      </c>
      <c r="CP61" s="23">
        <v>2.0499999999999998</v>
      </c>
      <c r="CQ61" s="23">
        <v>15.4133</v>
      </c>
      <c r="CR61" s="23">
        <v>117.8189</v>
      </c>
      <c r="CS61" s="23">
        <v>30.126799999999999</v>
      </c>
      <c r="CT61" s="23">
        <v>11.7944</v>
      </c>
      <c r="CU61" s="23">
        <v>7.9950000000000001</v>
      </c>
      <c r="CV61" s="23">
        <f t="shared" si="7"/>
        <v>1.9331693087572031</v>
      </c>
      <c r="DA61" s="24">
        <v>39507</v>
      </c>
      <c r="DB61" s="23">
        <v>2324.29</v>
      </c>
      <c r="DC61" s="23">
        <v>2.34</v>
      </c>
      <c r="DD61" s="23">
        <v>20.490400000000001</v>
      </c>
      <c r="DE61" s="23">
        <v>140.93440000000001</v>
      </c>
      <c r="DF61" s="23">
        <v>24.310500000000001</v>
      </c>
      <c r="DG61" s="23">
        <v>13.0809</v>
      </c>
      <c r="DH61" s="23">
        <v>8.5419999999999998</v>
      </c>
      <c r="DI61" s="23">
        <f t="shared" si="8"/>
        <v>2.4591231625168883</v>
      </c>
      <c r="DN61" s="24">
        <v>39507</v>
      </c>
      <c r="DO61" s="23">
        <v>1558.62</v>
      </c>
      <c r="DP61" s="23">
        <v>0.92</v>
      </c>
      <c r="DQ61" s="23">
        <v>18.3447</v>
      </c>
      <c r="DR61" s="23">
        <v>88.119</v>
      </c>
      <c r="DS61" s="23">
        <v>40.464300000000001</v>
      </c>
      <c r="DT61" s="23">
        <v>14.359299999999999</v>
      </c>
      <c r="DU61" s="23">
        <v>11.2591</v>
      </c>
      <c r="DV61" s="23">
        <f t="shared" si="9"/>
        <v>0.81567437426613953</v>
      </c>
      <c r="EA61" s="24">
        <v>39507</v>
      </c>
      <c r="EB61" s="23">
        <v>2394.91</v>
      </c>
      <c r="EC61" s="23">
        <v>2.89</v>
      </c>
      <c r="ED61" s="23">
        <v>15.674300000000001</v>
      </c>
      <c r="EE61" s="23">
        <v>135.36770000000001</v>
      </c>
      <c r="EF61" s="23">
        <v>50.344700000000003</v>
      </c>
      <c r="EG61" s="23">
        <v>16.8293</v>
      </c>
      <c r="EH61" s="23">
        <v>9.7393000000000001</v>
      </c>
      <c r="EI61" s="23">
        <f t="shared" si="10"/>
        <v>2.7378384798334663</v>
      </c>
    </row>
    <row r="62" spans="1:139" x14ac:dyDescent="0.35">
      <c r="A62" s="21">
        <v>39538</v>
      </c>
      <c r="B62" s="23">
        <v>1440.61</v>
      </c>
      <c r="C62" s="23">
        <v>2</v>
      </c>
      <c r="D62" s="23">
        <v>17.6875</v>
      </c>
      <c r="E62" s="23">
        <v>79.475899999999996</v>
      </c>
      <c r="F62" s="23">
        <v>53.446199999999997</v>
      </c>
      <c r="G62" s="23">
        <v>10.789300000000001</v>
      </c>
      <c r="H62" s="23">
        <v>3.1888999999999998</v>
      </c>
      <c r="I62" s="23">
        <f t="shared" si="0"/>
        <v>1.7346967547913501</v>
      </c>
      <c r="N62" s="24">
        <v>39538</v>
      </c>
      <c r="O62" s="23">
        <v>1470.75</v>
      </c>
      <c r="P62" s="23">
        <v>1.65</v>
      </c>
      <c r="Q62" s="23">
        <v>16.010999999999999</v>
      </c>
      <c r="R62" s="23">
        <v>89.693600000000004</v>
      </c>
      <c r="S62" s="23">
        <v>25.986899999999999</v>
      </c>
      <c r="T62" s="23">
        <v>6.1184000000000003</v>
      </c>
      <c r="U62" s="23">
        <v>-0.41299999999999998</v>
      </c>
      <c r="V62" s="23">
        <f t="shared" si="1"/>
        <v>1.4383649942210237</v>
      </c>
      <c r="AA62" s="24">
        <v>39538</v>
      </c>
      <c r="AB62" s="23">
        <v>1605.6</v>
      </c>
      <c r="AC62" s="23">
        <v>2.2599999999999998</v>
      </c>
      <c r="AD62" s="23">
        <v>18.119399999999999</v>
      </c>
      <c r="AE62" s="23">
        <v>83.392300000000006</v>
      </c>
      <c r="AF62" s="23">
        <v>31.383900000000001</v>
      </c>
      <c r="AG62" s="23">
        <v>9.9497</v>
      </c>
      <c r="AH62" s="23">
        <v>6.5293000000000001</v>
      </c>
      <c r="AI62" s="23">
        <f t="shared" si="2"/>
        <v>2.2816773081326653</v>
      </c>
      <c r="AN62" s="24">
        <v>39538</v>
      </c>
      <c r="AO62" s="23">
        <v>3083.1</v>
      </c>
      <c r="AP62" s="23">
        <v>1.31</v>
      </c>
      <c r="AQ62" s="23">
        <v>12.3277</v>
      </c>
      <c r="AR62" s="23">
        <v>251.8646</v>
      </c>
      <c r="AS62" s="23">
        <v>20.3627</v>
      </c>
      <c r="AT62" s="23">
        <v>15.557600000000001</v>
      </c>
      <c r="AU62" s="23">
        <v>10.8194</v>
      </c>
      <c r="AV62" s="23">
        <f t="shared" si="3"/>
        <v>1.3315756779337613</v>
      </c>
      <c r="BA62" s="24">
        <v>39538</v>
      </c>
      <c r="BB62" s="23">
        <v>1201.56</v>
      </c>
      <c r="BC62" s="23">
        <v>3.79</v>
      </c>
      <c r="BD62" s="23">
        <v>13.2235</v>
      </c>
      <c r="BE62" s="23">
        <v>89.640500000000003</v>
      </c>
      <c r="BF62" s="23" t="s">
        <v>9</v>
      </c>
      <c r="BG62" s="23">
        <v>12.149900000000001</v>
      </c>
      <c r="BH62" s="23">
        <v>7.7668999999999997</v>
      </c>
      <c r="BI62" s="23">
        <f t="shared" si="4"/>
        <v>2.9493534969196014</v>
      </c>
      <c r="BN62" s="24">
        <v>39538</v>
      </c>
      <c r="BO62" s="23">
        <v>2008.78</v>
      </c>
      <c r="BP62" s="23">
        <v>4.0599999999999996</v>
      </c>
      <c r="BQ62" s="23">
        <v>27.083500000000001</v>
      </c>
      <c r="BR62" s="23">
        <v>153.21610000000001</v>
      </c>
      <c r="BS62" s="23" t="s">
        <v>9</v>
      </c>
      <c r="BT62" s="23">
        <v>11.2889</v>
      </c>
      <c r="BU62" s="23">
        <v>21.325199999999999</v>
      </c>
      <c r="BV62" s="23">
        <f t="shared" si="5"/>
        <v>3.7112747137983164</v>
      </c>
      <c r="CA62" s="24">
        <v>39538</v>
      </c>
      <c r="CB62" s="23">
        <v>1185.26</v>
      </c>
      <c r="CC62" s="23">
        <v>1.88</v>
      </c>
      <c r="CD62" s="23">
        <v>14.6251</v>
      </c>
      <c r="CE62" s="23">
        <v>80.204800000000006</v>
      </c>
      <c r="CF62" s="23">
        <v>35.6492</v>
      </c>
      <c r="CG62" s="23">
        <v>14.4551</v>
      </c>
      <c r="CH62" s="23">
        <v>7.5067000000000004</v>
      </c>
      <c r="CI62" s="23">
        <f t="shared" si="6"/>
        <v>1.6843365288494063</v>
      </c>
      <c r="CN62" s="24">
        <v>39538</v>
      </c>
      <c r="CO62" s="23">
        <v>2015.46</v>
      </c>
      <c r="CP62" s="23">
        <v>1.99</v>
      </c>
      <c r="CQ62" s="23">
        <v>15.644399999999999</v>
      </c>
      <c r="CR62" s="23">
        <v>117.8022</v>
      </c>
      <c r="CS62" s="23">
        <v>30.146899999999999</v>
      </c>
      <c r="CT62" s="23">
        <v>11.7994</v>
      </c>
      <c r="CU62" s="23">
        <v>7.9863</v>
      </c>
      <c r="CV62" s="23">
        <f t="shared" si="7"/>
        <v>1.922679444798431</v>
      </c>
      <c r="DA62" s="24">
        <v>39538</v>
      </c>
      <c r="DB62" s="23">
        <v>2268.14</v>
      </c>
      <c r="DC62" s="23">
        <v>1.95</v>
      </c>
      <c r="DD62" s="23">
        <v>19.9953</v>
      </c>
      <c r="DE62" s="23">
        <v>140.93440000000001</v>
      </c>
      <c r="DF62" s="23">
        <v>24.310500000000001</v>
      </c>
      <c r="DG62" s="23">
        <v>13.0809</v>
      </c>
      <c r="DH62" s="23">
        <v>8.5419999999999998</v>
      </c>
      <c r="DI62" s="23">
        <f t="shared" si="8"/>
        <v>1.9796271140164574</v>
      </c>
      <c r="DN62" s="24">
        <v>39538</v>
      </c>
      <c r="DO62" s="23">
        <v>1574.37</v>
      </c>
      <c r="DP62" s="23">
        <v>0.9</v>
      </c>
      <c r="DQ62" s="23">
        <v>18.552299999999999</v>
      </c>
      <c r="DR62" s="23">
        <v>88.073099999999997</v>
      </c>
      <c r="DS62" s="23">
        <v>40.4495</v>
      </c>
      <c r="DT62" s="23">
        <v>14.3269</v>
      </c>
      <c r="DU62" s="23">
        <v>11.261699999999999</v>
      </c>
      <c r="DV62" s="23">
        <f t="shared" si="9"/>
        <v>0.80679229382976847</v>
      </c>
      <c r="EA62" s="24">
        <v>39538</v>
      </c>
      <c r="EB62" s="23">
        <v>2432.64</v>
      </c>
      <c r="EC62" s="23">
        <v>2.95</v>
      </c>
      <c r="ED62" s="23">
        <v>15.8772</v>
      </c>
      <c r="EE62" s="23">
        <v>135.55279999999999</v>
      </c>
      <c r="EF62" s="23">
        <v>49.749099999999999</v>
      </c>
      <c r="EG62" s="23">
        <v>16.873200000000001</v>
      </c>
      <c r="EH62" s="23">
        <v>9.4146999999999998</v>
      </c>
      <c r="EI62" s="23">
        <f t="shared" si="10"/>
        <v>2.8392400247144289</v>
      </c>
    </row>
    <row r="63" spans="1:139" x14ac:dyDescent="0.35">
      <c r="A63" s="21">
        <v>39568</v>
      </c>
      <c r="B63" s="23">
        <v>1541.8</v>
      </c>
      <c r="C63" s="23">
        <v>1.93</v>
      </c>
      <c r="D63" s="23">
        <v>18.857299999999999</v>
      </c>
      <c r="E63" s="23">
        <v>79.475899999999996</v>
      </c>
      <c r="F63" s="23">
        <v>53.388100000000001</v>
      </c>
      <c r="G63" s="23">
        <v>10.7843</v>
      </c>
      <c r="H63" s="23">
        <v>3.1888999999999998</v>
      </c>
      <c r="I63" s="23">
        <f t="shared" si="0"/>
        <v>1.8034378770515771</v>
      </c>
      <c r="N63" s="24">
        <v>39568</v>
      </c>
      <c r="O63" s="23">
        <v>1529.34</v>
      </c>
      <c r="P63" s="23">
        <v>1.6</v>
      </c>
      <c r="Q63" s="23">
        <v>16.660599999999999</v>
      </c>
      <c r="R63" s="23">
        <v>89.693600000000004</v>
      </c>
      <c r="S63" s="23">
        <v>25.986899999999999</v>
      </c>
      <c r="T63" s="23">
        <v>6.1184000000000003</v>
      </c>
      <c r="U63" s="23">
        <v>-0.41299999999999998</v>
      </c>
      <c r="V63" s="23">
        <f t="shared" si="1"/>
        <v>1.4719463582479806</v>
      </c>
      <c r="AA63" s="24">
        <v>39568</v>
      </c>
      <c r="AB63" s="23">
        <v>1600.06</v>
      </c>
      <c r="AC63" s="23">
        <v>2.2799999999999998</v>
      </c>
      <c r="AD63" s="23">
        <v>18.056699999999999</v>
      </c>
      <c r="AE63" s="23">
        <v>83.392300000000006</v>
      </c>
      <c r="AF63" s="23">
        <v>31.383900000000001</v>
      </c>
      <c r="AG63" s="23">
        <v>9.9497</v>
      </c>
      <c r="AH63" s="23">
        <v>6.5293999999999999</v>
      </c>
      <c r="AI63" s="23">
        <f t="shared" si="2"/>
        <v>2.2895980644584299</v>
      </c>
      <c r="AN63" s="24">
        <v>39568</v>
      </c>
      <c r="AO63" s="23">
        <v>3420.7</v>
      </c>
      <c r="AP63" s="23">
        <v>1.2</v>
      </c>
      <c r="AQ63" s="23">
        <v>13.6776</v>
      </c>
      <c r="AR63" s="23">
        <v>251.8646</v>
      </c>
      <c r="AS63" s="23">
        <v>20.3627</v>
      </c>
      <c r="AT63" s="23">
        <v>15.557600000000001</v>
      </c>
      <c r="AU63" s="23">
        <v>10.8194</v>
      </c>
      <c r="AV63" s="23">
        <f t="shared" si="3"/>
        <v>1.3264886079378599</v>
      </c>
      <c r="BA63" s="24">
        <v>39568</v>
      </c>
      <c r="BB63" s="23">
        <v>1275.1500000000001</v>
      </c>
      <c r="BC63" s="23">
        <v>3.54</v>
      </c>
      <c r="BD63" s="23">
        <v>14.0334</v>
      </c>
      <c r="BE63" s="23">
        <v>89.640500000000003</v>
      </c>
      <c r="BF63" s="23" t="s">
        <v>9</v>
      </c>
      <c r="BG63" s="23">
        <v>12.149900000000001</v>
      </c>
      <c r="BH63" s="23">
        <v>7.7668999999999997</v>
      </c>
      <c r="BI63" s="23">
        <f t="shared" si="4"/>
        <v>3.0018111157352934</v>
      </c>
      <c r="BN63" s="24">
        <v>39568</v>
      </c>
      <c r="BO63" s="23">
        <v>2131.0300000000002</v>
      </c>
      <c r="BP63" s="23">
        <v>3.84</v>
      </c>
      <c r="BQ63" s="23">
        <v>28.7318</v>
      </c>
      <c r="BR63" s="23">
        <v>153.21610000000001</v>
      </c>
      <c r="BS63" s="23" t="s">
        <v>9</v>
      </c>
      <c r="BT63" s="23">
        <v>11.2889</v>
      </c>
      <c r="BU63" s="23">
        <v>21.325199999999999</v>
      </c>
      <c r="BV63" s="23">
        <f t="shared" si="5"/>
        <v>3.7768975150011874</v>
      </c>
      <c r="CA63" s="24">
        <v>39568</v>
      </c>
      <c r="CB63" s="23">
        <v>1198.23</v>
      </c>
      <c r="CC63" s="23">
        <v>1.87</v>
      </c>
      <c r="CD63" s="23">
        <v>14.7529</v>
      </c>
      <c r="CE63" s="23">
        <v>80.258600000000001</v>
      </c>
      <c r="CF63" s="23">
        <v>35.7044</v>
      </c>
      <c r="CG63" s="23">
        <v>14.437099999999999</v>
      </c>
      <c r="CH63" s="23">
        <v>7.5</v>
      </c>
      <c r="CI63" s="23">
        <f t="shared" si="6"/>
        <v>1.7125181166573891</v>
      </c>
      <c r="CN63" s="24">
        <v>39568</v>
      </c>
      <c r="CO63" s="23">
        <v>2052.7199999999998</v>
      </c>
      <c r="CP63" s="23">
        <v>1.97</v>
      </c>
      <c r="CQ63" s="23">
        <v>15.9277</v>
      </c>
      <c r="CR63" s="23">
        <v>117.8022</v>
      </c>
      <c r="CS63" s="23">
        <v>30.146899999999999</v>
      </c>
      <c r="CT63" s="23">
        <v>11.7994</v>
      </c>
      <c r="CU63" s="23">
        <v>7.9863</v>
      </c>
      <c r="CV63" s="23">
        <f t="shared" si="7"/>
        <v>1.9338018222081772</v>
      </c>
      <c r="DA63" s="24">
        <v>39568</v>
      </c>
      <c r="DB63" s="23">
        <v>2443.14</v>
      </c>
      <c r="DC63" s="23">
        <v>1.82</v>
      </c>
      <c r="DD63" s="23">
        <v>19.5945</v>
      </c>
      <c r="DE63" s="23">
        <v>114.4415</v>
      </c>
      <c r="DF63" s="23">
        <v>27.459499999999998</v>
      </c>
      <c r="DG63" s="23">
        <v>14.7141</v>
      </c>
      <c r="DH63" s="23">
        <v>9.6801999999999992</v>
      </c>
      <c r="DI63" s="23">
        <f t="shared" si="8"/>
        <v>1.9608420002006475</v>
      </c>
      <c r="DN63" s="24">
        <v>39568</v>
      </c>
      <c r="DO63" s="23">
        <v>1677.11</v>
      </c>
      <c r="DP63" s="23">
        <v>0.84</v>
      </c>
      <c r="DQ63" s="23">
        <v>18.785599999999999</v>
      </c>
      <c r="DR63" s="23">
        <v>92.868499999999997</v>
      </c>
      <c r="DS63" s="23">
        <v>41.002000000000002</v>
      </c>
      <c r="DT63" s="23">
        <v>14.795400000000001</v>
      </c>
      <c r="DU63" s="23">
        <v>11.345700000000001</v>
      </c>
      <c r="DV63" s="23">
        <f t="shared" si="9"/>
        <v>0.80270940624664644</v>
      </c>
      <c r="EA63" s="24">
        <v>39568</v>
      </c>
      <c r="EB63" s="23">
        <v>2574.2199999999998</v>
      </c>
      <c r="EC63" s="23">
        <v>2.79</v>
      </c>
      <c r="ED63" s="23">
        <v>16.7928</v>
      </c>
      <c r="EE63" s="23">
        <v>135.55279999999999</v>
      </c>
      <c r="EF63" s="23">
        <v>49.749099999999999</v>
      </c>
      <c r="EG63" s="23">
        <v>16.873200000000001</v>
      </c>
      <c r="EH63" s="23">
        <v>9.4146999999999998</v>
      </c>
      <c r="EI63" s="23">
        <f t="shared" si="10"/>
        <v>2.8397642516419648</v>
      </c>
    </row>
    <row r="64" spans="1:139" x14ac:dyDescent="0.35">
      <c r="A64" s="21">
        <v>39598</v>
      </c>
      <c r="B64" s="23">
        <v>1602.18</v>
      </c>
      <c r="C64" s="23">
        <v>1.9</v>
      </c>
      <c r="D64" s="23">
        <v>18.5154</v>
      </c>
      <c r="E64" s="23">
        <v>81.166499999999999</v>
      </c>
      <c r="F64" s="23">
        <v>54.356299999999997</v>
      </c>
      <c r="G64" s="23">
        <v>11.2898</v>
      </c>
      <c r="H64" s="23">
        <v>4.0789</v>
      </c>
      <c r="I64" s="23">
        <f t="shared" si="0"/>
        <v>1.8614307705713202</v>
      </c>
      <c r="N64" s="24">
        <v>39598</v>
      </c>
      <c r="O64" s="23">
        <v>1499.84</v>
      </c>
      <c r="P64" s="23">
        <v>1.63</v>
      </c>
      <c r="Q64" s="23">
        <v>17.4404</v>
      </c>
      <c r="R64" s="23">
        <v>90.543899999999994</v>
      </c>
      <c r="S64" s="23">
        <v>25.253599999999999</v>
      </c>
      <c r="T64" s="23">
        <v>5.7706999999999997</v>
      </c>
      <c r="U64" s="23">
        <v>-0.92069999999999996</v>
      </c>
      <c r="V64" s="23">
        <f t="shared" si="1"/>
        <v>1.4978161104397276</v>
      </c>
      <c r="AA64" s="24">
        <v>39598</v>
      </c>
      <c r="AB64" s="23">
        <v>1625.85</v>
      </c>
      <c r="AC64" s="23">
        <v>2.2400000000000002</v>
      </c>
      <c r="AD64" s="23">
        <v>18.347799999999999</v>
      </c>
      <c r="AE64" s="23">
        <v>83.392300000000006</v>
      </c>
      <c r="AF64" s="23">
        <v>31.383900000000001</v>
      </c>
      <c r="AG64" s="23">
        <v>9.9497</v>
      </c>
      <c r="AH64" s="23">
        <v>6.5293999999999999</v>
      </c>
      <c r="AI64" s="23">
        <f t="shared" si="2"/>
        <v>2.280527753831767</v>
      </c>
      <c r="AN64" s="24">
        <v>39598</v>
      </c>
      <c r="AO64" s="23">
        <v>3530.31</v>
      </c>
      <c r="AP64" s="23">
        <v>1.19</v>
      </c>
      <c r="AQ64" s="23">
        <v>13.425800000000001</v>
      </c>
      <c r="AR64" s="23">
        <v>263.79939999999999</v>
      </c>
      <c r="AS64" s="23">
        <v>19.7517</v>
      </c>
      <c r="AT64" s="23">
        <v>16.113199999999999</v>
      </c>
      <c r="AU64" s="23">
        <v>10.417299999999999</v>
      </c>
      <c r="AV64" s="23">
        <f t="shared" si="3"/>
        <v>1.333630681997048</v>
      </c>
      <c r="BA64" s="24">
        <v>39598</v>
      </c>
      <c r="BB64" s="23">
        <v>1195.98</v>
      </c>
      <c r="BC64" s="23">
        <v>3.71</v>
      </c>
      <c r="BD64" s="23">
        <v>19.771799999999999</v>
      </c>
      <c r="BE64" s="23">
        <v>65.83</v>
      </c>
      <c r="BF64" s="23" t="s">
        <v>9</v>
      </c>
      <c r="BG64" s="23">
        <v>8.2105999999999995</v>
      </c>
      <c r="BH64" s="23">
        <v>5.4184000000000001</v>
      </c>
      <c r="BI64" s="23">
        <f t="shared" si="4"/>
        <v>3.051850746268657</v>
      </c>
      <c r="BN64" s="24">
        <v>39598</v>
      </c>
      <c r="BO64" s="23">
        <v>2148.7199999999998</v>
      </c>
      <c r="BP64" s="23">
        <v>3.83</v>
      </c>
      <c r="BQ64" s="23">
        <v>33.794899999999998</v>
      </c>
      <c r="BR64" s="23">
        <v>149.1772</v>
      </c>
      <c r="BS64" s="23" t="s">
        <v>9</v>
      </c>
      <c r="BT64" s="23">
        <v>13.4702</v>
      </c>
      <c r="BU64" s="23">
        <v>23.579899999999999</v>
      </c>
      <c r="BV64" s="23">
        <f t="shared" si="5"/>
        <v>3.8541310687189743</v>
      </c>
      <c r="CA64" s="24">
        <v>39598</v>
      </c>
      <c r="CB64" s="23">
        <v>1214.5</v>
      </c>
      <c r="CC64" s="23">
        <v>1.88</v>
      </c>
      <c r="CD64" s="23">
        <v>14.953200000000001</v>
      </c>
      <c r="CE64" s="23">
        <v>80.258600000000001</v>
      </c>
      <c r="CF64" s="23">
        <v>35.7044</v>
      </c>
      <c r="CG64" s="23">
        <v>14.437099999999999</v>
      </c>
      <c r="CH64" s="23">
        <v>7.5</v>
      </c>
      <c r="CI64" s="23">
        <f t="shared" si="6"/>
        <v>1.7647829472692969</v>
      </c>
      <c r="CN64" s="24">
        <v>39598</v>
      </c>
      <c r="CO64" s="23">
        <v>2088.7199999999998</v>
      </c>
      <c r="CP64" s="23">
        <v>1.96</v>
      </c>
      <c r="CQ64" s="23">
        <v>16.529800000000002</v>
      </c>
      <c r="CR64" s="23">
        <v>119.4849</v>
      </c>
      <c r="CS64" s="23">
        <v>29.160900000000002</v>
      </c>
      <c r="CT64" s="23">
        <v>12.0166</v>
      </c>
      <c r="CU64" s="23">
        <v>8.2898999999999994</v>
      </c>
      <c r="CV64" s="23">
        <f t="shared" si="7"/>
        <v>1.9579830102756186</v>
      </c>
      <c r="DA64" s="24">
        <v>39598</v>
      </c>
      <c r="DB64" s="23">
        <v>2557.9</v>
      </c>
      <c r="DC64" s="23">
        <v>1.76</v>
      </c>
      <c r="DD64" s="23">
        <v>20.514900000000001</v>
      </c>
      <c r="DE64" s="23">
        <v>114.4415</v>
      </c>
      <c r="DF64" s="23">
        <v>27.459499999999998</v>
      </c>
      <c r="DG64" s="23">
        <v>14.7141</v>
      </c>
      <c r="DH64" s="23">
        <v>9.6801999999999992</v>
      </c>
      <c r="DI64" s="23">
        <f t="shared" si="8"/>
        <v>1.9563898000763393</v>
      </c>
      <c r="DN64" s="24">
        <v>39598</v>
      </c>
      <c r="DO64" s="23">
        <v>1779.21</v>
      </c>
      <c r="DP64" s="23">
        <v>0.82</v>
      </c>
      <c r="DQ64" s="23">
        <v>19.929200000000002</v>
      </c>
      <c r="DR64" s="23">
        <v>92.868499999999997</v>
      </c>
      <c r="DS64" s="23">
        <v>41.002000000000002</v>
      </c>
      <c r="DT64" s="23">
        <v>14.795500000000001</v>
      </c>
      <c r="DU64" s="23">
        <v>11.345700000000001</v>
      </c>
      <c r="DV64" s="23">
        <f t="shared" si="9"/>
        <v>0.83056680878357447</v>
      </c>
      <c r="EA64" s="24">
        <v>39598</v>
      </c>
      <c r="EB64" s="23">
        <v>2645.77</v>
      </c>
      <c r="EC64" s="23">
        <v>2.76</v>
      </c>
      <c r="ED64" s="23">
        <v>15.764200000000001</v>
      </c>
      <c r="EE64" s="23">
        <v>130.4726</v>
      </c>
      <c r="EF64" s="23">
        <v>51.393900000000002</v>
      </c>
      <c r="EG64" s="23">
        <v>16.7803</v>
      </c>
      <c r="EH64" s="23">
        <v>10.867699999999999</v>
      </c>
      <c r="EI64" s="23">
        <f t="shared" si="10"/>
        <v>2.8824749812748118</v>
      </c>
    </row>
    <row r="65" spans="1:139" x14ac:dyDescent="0.35">
      <c r="A65" s="21">
        <v>39629</v>
      </c>
      <c r="B65" s="23">
        <v>1418.26</v>
      </c>
      <c r="C65" s="23">
        <v>2.14</v>
      </c>
      <c r="D65" s="23">
        <v>16.320699999999999</v>
      </c>
      <c r="E65" s="23">
        <v>81.473799999999997</v>
      </c>
      <c r="F65" s="23">
        <v>54.356000000000002</v>
      </c>
      <c r="G65" s="23">
        <v>11.289099999999999</v>
      </c>
      <c r="H65" s="23">
        <v>4.0789</v>
      </c>
      <c r="I65" s="23">
        <f t="shared" si="0"/>
        <v>1.8883670702375022</v>
      </c>
      <c r="N65" s="24">
        <v>39629</v>
      </c>
      <c r="O65" s="23">
        <v>1301.02</v>
      </c>
      <c r="P65" s="23">
        <v>1.9</v>
      </c>
      <c r="Q65" s="23">
        <v>15.1365</v>
      </c>
      <c r="R65" s="23">
        <v>91.078999999999994</v>
      </c>
      <c r="S65" s="23">
        <v>25.254300000000001</v>
      </c>
      <c r="T65" s="23">
        <v>5.7698999999999998</v>
      </c>
      <c r="U65" s="23">
        <v>-0.92110000000000003</v>
      </c>
      <c r="V65" s="23">
        <f t="shared" si="1"/>
        <v>1.5562309558385301</v>
      </c>
      <c r="AA65" s="24">
        <v>39629</v>
      </c>
      <c r="AB65" s="23">
        <v>1516.3</v>
      </c>
      <c r="AC65" s="23">
        <v>2.42</v>
      </c>
      <c r="AD65" s="23">
        <v>17.111499999999999</v>
      </c>
      <c r="AE65" s="23">
        <v>83.392300000000006</v>
      </c>
      <c r="AF65" s="23">
        <v>31.383900000000001</v>
      </c>
      <c r="AG65" s="23">
        <v>9.9497</v>
      </c>
      <c r="AH65" s="23">
        <v>6.5293999999999999</v>
      </c>
      <c r="AI65" s="23">
        <f t="shared" si="2"/>
        <v>2.301559902905923</v>
      </c>
      <c r="AN65" s="24">
        <v>39629</v>
      </c>
      <c r="AO65" s="23">
        <v>3602.5</v>
      </c>
      <c r="AP65" s="23">
        <v>1.17</v>
      </c>
      <c r="AQ65" s="23">
        <v>13.700100000000001</v>
      </c>
      <c r="AR65" s="23">
        <v>263.80239999999998</v>
      </c>
      <c r="AS65" s="23">
        <v>19.7517</v>
      </c>
      <c r="AT65" s="23">
        <v>16.113299999999999</v>
      </c>
      <c r="AU65" s="23">
        <v>10.417199999999999</v>
      </c>
      <c r="AV65" s="23">
        <f t="shared" si="3"/>
        <v>1.3138681011930231</v>
      </c>
      <c r="BA65" s="24">
        <v>39629</v>
      </c>
      <c r="BB65" s="23">
        <v>971.91</v>
      </c>
      <c r="BC65" s="23">
        <v>4.62</v>
      </c>
      <c r="BD65" s="23">
        <v>16.0688</v>
      </c>
      <c r="BE65" s="23">
        <v>65.825900000000004</v>
      </c>
      <c r="BF65" s="23" t="s">
        <v>9</v>
      </c>
      <c r="BG65" s="23">
        <v>8.2098999999999993</v>
      </c>
      <c r="BH65" s="23">
        <v>5.4608999999999996</v>
      </c>
      <c r="BI65" s="23">
        <f t="shared" si="4"/>
        <v>3.2283390880936675</v>
      </c>
      <c r="BN65" s="24">
        <v>39629</v>
      </c>
      <c r="BO65" s="23">
        <v>1915.29</v>
      </c>
      <c r="BP65" s="23">
        <v>4.34</v>
      </c>
      <c r="BQ65" s="23">
        <v>30.1235</v>
      </c>
      <c r="BR65" s="23">
        <v>149.1772</v>
      </c>
      <c r="BS65" s="23" t="s">
        <v>9</v>
      </c>
      <c r="BT65" s="23">
        <v>13.4702</v>
      </c>
      <c r="BU65" s="23">
        <v>23.579899999999999</v>
      </c>
      <c r="BV65" s="23">
        <f t="shared" si="5"/>
        <v>3.9487060572795785</v>
      </c>
      <c r="CA65" s="24">
        <v>39629</v>
      </c>
      <c r="CB65" s="23">
        <v>1162.19</v>
      </c>
      <c r="CC65" s="23">
        <v>1.97</v>
      </c>
      <c r="CD65" s="23">
        <v>14.309100000000001</v>
      </c>
      <c r="CE65" s="23">
        <v>80.258600000000001</v>
      </c>
      <c r="CF65" s="23">
        <v>35.7044</v>
      </c>
      <c r="CG65" s="23">
        <v>14.437099999999999</v>
      </c>
      <c r="CH65" s="23">
        <v>7.5</v>
      </c>
      <c r="CI65" s="23">
        <f t="shared" si="6"/>
        <v>1.7900827144140701</v>
      </c>
      <c r="CN65" s="24">
        <v>39629</v>
      </c>
      <c r="CO65" s="23">
        <v>1835.06</v>
      </c>
      <c r="CP65" s="23">
        <v>2.2599999999999998</v>
      </c>
      <c r="CQ65" s="23">
        <v>14.477600000000001</v>
      </c>
      <c r="CR65" s="23">
        <v>119.5093</v>
      </c>
      <c r="CS65" s="23">
        <v>29.1568</v>
      </c>
      <c r="CT65" s="23">
        <v>11.998900000000001</v>
      </c>
      <c r="CU65" s="23">
        <v>8.2219999999999995</v>
      </c>
      <c r="CV65" s="23">
        <f t="shared" si="7"/>
        <v>2.0041344583297085</v>
      </c>
      <c r="DA65" s="24">
        <v>39629</v>
      </c>
      <c r="DB65" s="23">
        <v>2488.77</v>
      </c>
      <c r="DC65" s="23">
        <v>1.81</v>
      </c>
      <c r="DD65" s="23">
        <v>19.9605</v>
      </c>
      <c r="DE65" s="23">
        <v>114.4415</v>
      </c>
      <c r="DF65" s="23">
        <v>27.459499999999998</v>
      </c>
      <c r="DG65" s="23">
        <v>14.7141</v>
      </c>
      <c r="DH65" s="23">
        <v>9.6801999999999992</v>
      </c>
      <c r="DI65" s="23">
        <f t="shared" si="8"/>
        <v>1.9333045450611328</v>
      </c>
      <c r="DN65" s="24">
        <v>39629</v>
      </c>
      <c r="DO65" s="23">
        <v>1625.44</v>
      </c>
      <c r="DP65" s="23">
        <v>0.9</v>
      </c>
      <c r="DQ65" s="23">
        <v>17.434100000000001</v>
      </c>
      <c r="DR65" s="23">
        <v>96.723399999999998</v>
      </c>
      <c r="DS65" s="23">
        <v>41.115900000000003</v>
      </c>
      <c r="DT65" s="23">
        <v>14.926</v>
      </c>
      <c r="DU65" s="23">
        <v>11.6738</v>
      </c>
      <c r="DV65" s="23">
        <f t="shared" si="9"/>
        <v>0.83861455383451255</v>
      </c>
      <c r="EA65" s="24">
        <v>39629</v>
      </c>
      <c r="EB65" s="23">
        <v>2620.23</v>
      </c>
      <c r="EC65" s="23">
        <v>2.81</v>
      </c>
      <c r="ED65" s="23">
        <v>15.57</v>
      </c>
      <c r="EE65" s="23">
        <v>130.4726</v>
      </c>
      <c r="EF65" s="23">
        <v>51.393900000000002</v>
      </c>
      <c r="EG65" s="23">
        <v>16.7803</v>
      </c>
      <c r="EH65" s="23">
        <v>10.867699999999999</v>
      </c>
      <c r="EI65" s="23">
        <f t="shared" si="10"/>
        <v>2.8922015902268803</v>
      </c>
    </row>
    <row r="66" spans="1:139" x14ac:dyDescent="0.35">
      <c r="A66" s="21">
        <v>39660</v>
      </c>
      <c r="B66" s="23">
        <v>1352.31</v>
      </c>
      <c r="C66" s="23">
        <v>2.3199999999999998</v>
      </c>
      <c r="D66" s="23">
        <v>15.3025</v>
      </c>
      <c r="E66" s="23">
        <v>82.481899999999996</v>
      </c>
      <c r="F66" s="23">
        <v>54.3553</v>
      </c>
      <c r="G66" s="23">
        <v>11.290800000000001</v>
      </c>
      <c r="H66" s="23">
        <v>4.2068000000000003</v>
      </c>
      <c r="I66" s="23">
        <f t="shared" si="0"/>
        <v>1.9878815834702206</v>
      </c>
      <c r="N66" s="24">
        <v>39660</v>
      </c>
      <c r="O66" s="23">
        <v>1305.72</v>
      </c>
      <c r="P66" s="23">
        <v>1.88</v>
      </c>
      <c r="Q66" s="23">
        <v>15.196999999999999</v>
      </c>
      <c r="R66" s="23">
        <v>91.046300000000002</v>
      </c>
      <c r="S66" s="23">
        <v>25.256</v>
      </c>
      <c r="T66" s="23">
        <v>5.7683</v>
      </c>
      <c r="U66" s="23">
        <v>-0.92190000000000005</v>
      </c>
      <c r="V66" s="23">
        <f t="shared" si="1"/>
        <v>1.5802566753233653</v>
      </c>
      <c r="AA66" s="24">
        <v>39660</v>
      </c>
      <c r="AB66" s="23">
        <v>1564.09</v>
      </c>
      <c r="AC66" s="23">
        <v>2.37</v>
      </c>
      <c r="AD66" s="23">
        <v>16.2408</v>
      </c>
      <c r="AE66" s="23">
        <v>97.642600000000002</v>
      </c>
      <c r="AF66" s="23">
        <v>32.8155</v>
      </c>
      <c r="AG66" s="23">
        <v>10.377000000000001</v>
      </c>
      <c r="AH66" s="23">
        <v>6.8506</v>
      </c>
      <c r="AI66" s="23">
        <f t="shared" si="2"/>
        <v>2.3184372561763449</v>
      </c>
      <c r="AN66" s="24">
        <v>39660</v>
      </c>
      <c r="AO66" s="23">
        <v>3091.12</v>
      </c>
      <c r="AP66" s="23">
        <v>1.38</v>
      </c>
      <c r="AQ66" s="23">
        <v>11.758100000000001</v>
      </c>
      <c r="AR66" s="23">
        <v>263.76119999999997</v>
      </c>
      <c r="AS66" s="23">
        <v>19.751799999999999</v>
      </c>
      <c r="AT66" s="23">
        <v>16.1249</v>
      </c>
      <c r="AU66" s="23">
        <v>10.417</v>
      </c>
      <c r="AV66" s="23">
        <f t="shared" si="3"/>
        <v>1.3240040008038849</v>
      </c>
      <c r="BA66" s="24">
        <v>39660</v>
      </c>
      <c r="BB66" s="23">
        <v>1041</v>
      </c>
      <c r="BC66" s="23">
        <v>4.1399999999999997</v>
      </c>
      <c r="BD66" s="23">
        <v>37.942799999999998</v>
      </c>
      <c r="BE66" s="23">
        <v>36.016599999999997</v>
      </c>
      <c r="BF66" s="23" t="s">
        <v>9</v>
      </c>
      <c r="BG66" s="23">
        <v>4.8981000000000003</v>
      </c>
      <c r="BH66" s="23">
        <v>2.1059000000000001</v>
      </c>
      <c r="BI66" s="23">
        <f t="shared" si="4"/>
        <v>3.2055188828353076</v>
      </c>
      <c r="BN66" s="24">
        <v>39660</v>
      </c>
      <c r="BO66" s="23">
        <v>1947.42</v>
      </c>
      <c r="BP66" s="23">
        <v>4.29</v>
      </c>
      <c r="BQ66" s="23">
        <v>30.628799999999998</v>
      </c>
      <c r="BR66" s="23">
        <v>149.1772</v>
      </c>
      <c r="BS66" s="23" t="s">
        <v>9</v>
      </c>
      <c r="BT66" s="23">
        <v>13.4702</v>
      </c>
      <c r="BU66" s="23">
        <v>23.579899999999999</v>
      </c>
      <c r="BV66" s="23">
        <f t="shared" si="5"/>
        <v>3.9995141532429548</v>
      </c>
      <c r="CA66" s="24">
        <v>39660</v>
      </c>
      <c r="CB66" s="23">
        <v>1222.1099999999999</v>
      </c>
      <c r="CC66" s="23">
        <v>1.89</v>
      </c>
      <c r="CD66" s="23">
        <v>14.5966</v>
      </c>
      <c r="CE66" s="23">
        <v>83.632999999999996</v>
      </c>
      <c r="CF66" s="23">
        <v>35.613700000000001</v>
      </c>
      <c r="CG66" s="23">
        <v>13.1576</v>
      </c>
      <c r="CH66" s="23">
        <v>7.5265000000000004</v>
      </c>
      <c r="CI66" s="23">
        <f t="shared" si="6"/>
        <v>1.8132148398964825</v>
      </c>
      <c r="CN66" s="24">
        <v>39660</v>
      </c>
      <c r="CO66" s="23">
        <v>1861.92</v>
      </c>
      <c r="CP66" s="23">
        <v>2.2400000000000002</v>
      </c>
      <c r="CQ66" s="23">
        <v>14.683199999999999</v>
      </c>
      <c r="CR66" s="23">
        <v>119.5093</v>
      </c>
      <c r="CS66" s="23">
        <v>29.1568</v>
      </c>
      <c r="CT66" s="23">
        <v>11.998900000000001</v>
      </c>
      <c r="CU66" s="23">
        <v>8.2219999999999995</v>
      </c>
      <c r="CV66" s="23">
        <f t="shared" si="7"/>
        <v>2.0355473417062537</v>
      </c>
      <c r="DA66" s="24">
        <v>39660</v>
      </c>
      <c r="DB66" s="23">
        <v>2337.9499999999998</v>
      </c>
      <c r="DC66" s="23">
        <v>1.95</v>
      </c>
      <c r="DD66" s="23">
        <v>17.287600000000001</v>
      </c>
      <c r="DE66" s="23">
        <v>135.38470000000001</v>
      </c>
      <c r="DF66" s="23">
        <v>27.135999999999999</v>
      </c>
      <c r="DG66" s="23">
        <v>15.189500000000001</v>
      </c>
      <c r="DH66" s="23">
        <v>9.7736000000000001</v>
      </c>
      <c r="DI66" s="23">
        <f t="shared" si="8"/>
        <v>1.941098954905345</v>
      </c>
      <c r="DN66" s="24">
        <v>39660</v>
      </c>
      <c r="DO66" s="23">
        <v>1614.88</v>
      </c>
      <c r="DP66" s="23">
        <v>0.92</v>
      </c>
      <c r="DQ66" s="23">
        <v>17.320900000000002</v>
      </c>
      <c r="DR66" s="23">
        <v>96.725200000000001</v>
      </c>
      <c r="DS66" s="23">
        <v>41.116</v>
      </c>
      <c r="DT66" s="23">
        <v>14.926</v>
      </c>
      <c r="DU66" s="23">
        <v>11.6737</v>
      </c>
      <c r="DV66" s="23">
        <f t="shared" si="9"/>
        <v>0.85806588735387912</v>
      </c>
      <c r="EA66" s="24">
        <v>39660</v>
      </c>
      <c r="EB66" s="23">
        <v>2429.35</v>
      </c>
      <c r="EC66" s="23">
        <v>3.04</v>
      </c>
      <c r="ED66" s="23">
        <v>14.4232</v>
      </c>
      <c r="EE66" s="23">
        <v>130.41560000000001</v>
      </c>
      <c r="EF66" s="23">
        <v>51.197099999999999</v>
      </c>
      <c r="EG66" s="23">
        <v>16.716100000000001</v>
      </c>
      <c r="EH66" s="23">
        <v>10.826000000000001</v>
      </c>
      <c r="EI66" s="23">
        <f t="shared" si="10"/>
        <v>2.8961388274424853</v>
      </c>
    </row>
    <row r="67" spans="1:139" x14ac:dyDescent="0.35">
      <c r="A67" s="21">
        <v>39689</v>
      </c>
      <c r="B67" s="23">
        <v>1399.53</v>
      </c>
      <c r="C67" s="23">
        <v>2.2599999999999998</v>
      </c>
      <c r="D67" s="23">
        <v>14.9703</v>
      </c>
      <c r="E67" s="23">
        <v>87.027000000000001</v>
      </c>
      <c r="F67" s="23">
        <v>52.9953</v>
      </c>
      <c r="G67" s="23">
        <v>11.3748</v>
      </c>
      <c r="H67" s="23">
        <v>3.7115999999999998</v>
      </c>
      <c r="I67" s="23">
        <f t="shared" si="0"/>
        <v>2.0354671192876044</v>
      </c>
      <c r="N67" s="24">
        <v>39689</v>
      </c>
      <c r="O67" s="23">
        <v>1400</v>
      </c>
      <c r="P67" s="23">
        <v>1.75</v>
      </c>
      <c r="Q67" s="23">
        <v>16.294899999999998</v>
      </c>
      <c r="R67" s="23">
        <v>91.043000000000006</v>
      </c>
      <c r="S67" s="23">
        <v>25.256</v>
      </c>
      <c r="T67" s="23">
        <v>5.7683</v>
      </c>
      <c r="U67" s="23">
        <v>-0.92090000000000005</v>
      </c>
      <c r="V67" s="23">
        <f t="shared" si="1"/>
        <v>1.6071326075726557</v>
      </c>
      <c r="AA67" s="24">
        <v>39689</v>
      </c>
      <c r="AB67" s="23">
        <v>1608.31</v>
      </c>
      <c r="AC67" s="23">
        <v>2.3199999999999998</v>
      </c>
      <c r="AD67" s="23">
        <v>16.7</v>
      </c>
      <c r="AE67" s="23">
        <v>97.601799999999997</v>
      </c>
      <c r="AF67" s="23">
        <v>32.789700000000003</v>
      </c>
      <c r="AG67" s="23">
        <v>10.3688</v>
      </c>
      <c r="AH67" s="23">
        <v>6.8451000000000004</v>
      </c>
      <c r="AI67" s="23">
        <f t="shared" si="2"/>
        <v>2.3266436888042934</v>
      </c>
      <c r="AN67" s="24">
        <v>39689</v>
      </c>
      <c r="AO67" s="23">
        <v>3055.9</v>
      </c>
      <c r="AP67" s="23">
        <v>1.43</v>
      </c>
      <c r="AQ67" s="23">
        <v>11.0487</v>
      </c>
      <c r="AR67" s="23">
        <v>277.25229999999999</v>
      </c>
      <c r="AS67" s="23">
        <v>18.860199999999999</v>
      </c>
      <c r="AT67" s="23">
        <v>15.398300000000001</v>
      </c>
      <c r="AU67" s="23">
        <v>9.7285000000000004</v>
      </c>
      <c r="AV67" s="23">
        <f t="shared" si="3"/>
        <v>1.3524415480985077</v>
      </c>
      <c r="BA67" s="24">
        <v>39689</v>
      </c>
      <c r="BB67" s="23">
        <v>1027.57</v>
      </c>
      <c r="BC67" s="23">
        <v>4.0199999999999996</v>
      </c>
      <c r="BD67" s="23">
        <v>37.999600000000001</v>
      </c>
      <c r="BE67" s="23">
        <v>33.350299999999997</v>
      </c>
      <c r="BF67" s="23" t="s">
        <v>9</v>
      </c>
      <c r="BG67" s="23">
        <v>3.7844000000000002</v>
      </c>
      <c r="BH67" s="23">
        <v>1.5552999999999999</v>
      </c>
      <c r="BI67" s="23">
        <f t="shared" si="4"/>
        <v>3.1890903593180728</v>
      </c>
      <c r="BN67" s="24">
        <v>39689</v>
      </c>
      <c r="BO67" s="23">
        <v>1976.9</v>
      </c>
      <c r="BP67" s="23">
        <v>4.25</v>
      </c>
      <c r="BQ67" s="23">
        <v>31.8277</v>
      </c>
      <c r="BR67" s="23">
        <v>149.11340000000001</v>
      </c>
      <c r="BS67" s="23" t="s">
        <v>9</v>
      </c>
      <c r="BT67" s="23">
        <v>13.435</v>
      </c>
      <c r="BU67" s="23">
        <v>22.596</v>
      </c>
      <c r="BV67" s="23">
        <f t="shared" si="5"/>
        <v>4.0617878056002619</v>
      </c>
      <c r="CA67" s="24">
        <v>39689</v>
      </c>
      <c r="CB67" s="23">
        <v>1243.9000000000001</v>
      </c>
      <c r="CC67" s="23">
        <v>1.88</v>
      </c>
      <c r="CD67" s="23">
        <v>14.8569</v>
      </c>
      <c r="CE67" s="23">
        <v>83.632999999999996</v>
      </c>
      <c r="CF67" s="23">
        <v>35.613700000000001</v>
      </c>
      <c r="CG67" s="23">
        <v>13.1576</v>
      </c>
      <c r="CH67" s="23">
        <v>7.5265000000000004</v>
      </c>
      <c r="CI67" s="23">
        <f t="shared" si="6"/>
        <v>1.8444293566669538</v>
      </c>
      <c r="CN67" s="24">
        <v>39689</v>
      </c>
      <c r="CO67" s="23">
        <v>1889.62</v>
      </c>
      <c r="CP67" s="23">
        <v>2.2400000000000002</v>
      </c>
      <c r="CQ67" s="23">
        <v>14.718299999999999</v>
      </c>
      <c r="CR67" s="23">
        <v>122.79430000000001</v>
      </c>
      <c r="CS67" s="23">
        <v>29.203299999999999</v>
      </c>
      <c r="CT67" s="23">
        <v>11.962300000000001</v>
      </c>
      <c r="CU67" s="23">
        <v>8.3040000000000003</v>
      </c>
      <c r="CV67" s="23">
        <f t="shared" si="7"/>
        <v>2.0840960933803991</v>
      </c>
      <c r="DA67" s="24">
        <v>39689</v>
      </c>
      <c r="DB67" s="23">
        <v>2247.54</v>
      </c>
      <c r="DC67" s="23">
        <v>2.06</v>
      </c>
      <c r="DD67" s="23">
        <v>16.6191</v>
      </c>
      <c r="DE67" s="23">
        <v>135.38470000000001</v>
      </c>
      <c r="DF67" s="23">
        <v>27.135999999999999</v>
      </c>
      <c r="DG67" s="23">
        <v>15.189500000000001</v>
      </c>
      <c r="DH67" s="23">
        <v>9.7736000000000001</v>
      </c>
      <c r="DI67" s="23">
        <f t="shared" si="8"/>
        <v>1.9618011263925421</v>
      </c>
      <c r="DN67" s="24">
        <v>39689</v>
      </c>
      <c r="DO67" s="23">
        <v>1654.18</v>
      </c>
      <c r="DP67" s="23">
        <v>0.92</v>
      </c>
      <c r="DQ67" s="23">
        <v>17.742000000000001</v>
      </c>
      <c r="DR67" s="23">
        <v>96.727999999999994</v>
      </c>
      <c r="DS67" s="23">
        <v>41.116300000000003</v>
      </c>
      <c r="DT67" s="23">
        <v>14.926399999999999</v>
      </c>
      <c r="DU67" s="23">
        <v>11.6744</v>
      </c>
      <c r="DV67" s="23">
        <f t="shared" si="9"/>
        <v>0.88590992529349011</v>
      </c>
      <c r="EA67" s="24">
        <v>39689</v>
      </c>
      <c r="EB67" s="23">
        <v>2391.64</v>
      </c>
      <c r="EC67" s="23">
        <v>3.13</v>
      </c>
      <c r="ED67" s="23">
        <v>14.2203</v>
      </c>
      <c r="EE67" s="23">
        <v>133.24760000000001</v>
      </c>
      <c r="EF67" s="23">
        <v>51.484999999999999</v>
      </c>
      <c r="EG67" s="23">
        <v>16.9101</v>
      </c>
      <c r="EH67" s="23">
        <v>10.234999999999999</v>
      </c>
      <c r="EI67" s="23">
        <f t="shared" si="10"/>
        <v>2.9387286162752502</v>
      </c>
    </row>
    <row r="68" spans="1:139" x14ac:dyDescent="0.35">
      <c r="A68" s="21">
        <v>39721</v>
      </c>
      <c r="B68" s="23">
        <v>1224.33</v>
      </c>
      <c r="C68" s="23">
        <v>2.46</v>
      </c>
      <c r="D68" s="23">
        <v>13.0939</v>
      </c>
      <c r="E68" s="23">
        <v>86.990899999999996</v>
      </c>
      <c r="F68" s="23">
        <v>52.981900000000003</v>
      </c>
      <c r="G68" s="23">
        <v>11.4183</v>
      </c>
      <c r="H68" s="23">
        <v>3.6819000000000002</v>
      </c>
      <c r="I68" s="23">
        <f t="shared" si="0"/>
        <v>1.9950574633967548</v>
      </c>
      <c r="N68" s="24">
        <v>39721</v>
      </c>
      <c r="O68" s="23">
        <v>1307.7</v>
      </c>
      <c r="P68" s="23">
        <v>1.88</v>
      </c>
      <c r="Q68" s="23">
        <v>21.938600000000001</v>
      </c>
      <c r="R68" s="23">
        <v>69.508399999999995</v>
      </c>
      <c r="S68" s="23">
        <v>23.714700000000001</v>
      </c>
      <c r="T68" s="23">
        <v>3.3311000000000002</v>
      </c>
      <c r="U68" s="23">
        <v>-3.8477999999999999</v>
      </c>
      <c r="V68" s="23">
        <f t="shared" si="1"/>
        <v>1.6526079160367049</v>
      </c>
      <c r="AA68" s="24">
        <v>39721</v>
      </c>
      <c r="AB68" s="23">
        <v>1584.21</v>
      </c>
      <c r="AC68" s="23">
        <v>2.42</v>
      </c>
      <c r="AD68" s="23">
        <v>16.450299999999999</v>
      </c>
      <c r="AE68" s="23">
        <v>97.598500000000001</v>
      </c>
      <c r="AF68" s="23">
        <v>32.792000000000002</v>
      </c>
      <c r="AG68" s="23">
        <v>10.3687</v>
      </c>
      <c r="AH68" s="23">
        <v>6.8456000000000001</v>
      </c>
      <c r="AI68" s="23">
        <f t="shared" si="2"/>
        <v>2.3939867274389619</v>
      </c>
      <c r="AN68" s="24">
        <v>39721</v>
      </c>
      <c r="AO68" s="23">
        <v>2677.3</v>
      </c>
      <c r="AP68" s="23">
        <v>1.62</v>
      </c>
      <c r="AQ68" s="23">
        <v>9.6798999999999999</v>
      </c>
      <c r="AR68" s="23">
        <v>277.25229999999999</v>
      </c>
      <c r="AS68" s="23">
        <v>18.860199999999999</v>
      </c>
      <c r="AT68" s="23">
        <v>15.398300000000001</v>
      </c>
      <c r="AU68" s="23">
        <v>9.7285000000000004</v>
      </c>
      <c r="AV68" s="23">
        <f t="shared" si="3"/>
        <v>1.3598319711075584</v>
      </c>
      <c r="BA68" s="24">
        <v>39721</v>
      </c>
      <c r="BB68" s="23">
        <v>985.25</v>
      </c>
      <c r="BC68" s="23">
        <v>4</v>
      </c>
      <c r="BD68" s="23">
        <v>36.452800000000003</v>
      </c>
      <c r="BE68" s="23">
        <v>33.342300000000002</v>
      </c>
      <c r="BF68" s="23" t="s">
        <v>9</v>
      </c>
      <c r="BG68" s="23">
        <v>3.7839</v>
      </c>
      <c r="BH68" s="23">
        <v>1.6067</v>
      </c>
      <c r="BI68" s="23">
        <f t="shared" si="4"/>
        <v>3.1777666533397393</v>
      </c>
      <c r="BN68" s="24">
        <v>39721</v>
      </c>
      <c r="BO68" s="23">
        <v>1910.53</v>
      </c>
      <c r="BP68" s="23">
        <v>4.42</v>
      </c>
      <c r="BQ68" s="23">
        <v>30.7592</v>
      </c>
      <c r="BR68" s="23">
        <v>149.11340000000001</v>
      </c>
      <c r="BS68" s="23" t="s">
        <v>9</v>
      </c>
      <c r="BT68" s="23">
        <v>13.435</v>
      </c>
      <c r="BU68" s="23">
        <v>22.596</v>
      </c>
      <c r="BV68" s="23">
        <f t="shared" si="5"/>
        <v>4.1527167549518511</v>
      </c>
      <c r="CA68" s="24">
        <v>39721</v>
      </c>
      <c r="CB68" s="23">
        <v>1158.95</v>
      </c>
      <c r="CC68" s="23">
        <v>1.96</v>
      </c>
      <c r="CD68" s="23">
        <v>13.8422</v>
      </c>
      <c r="CE68" s="23">
        <v>83.632999999999996</v>
      </c>
      <c r="CF68" s="23">
        <v>35.613700000000001</v>
      </c>
      <c r="CG68" s="23">
        <v>13.1576</v>
      </c>
      <c r="CH68" s="23">
        <v>7.5265000000000004</v>
      </c>
      <c r="CI68" s="23">
        <f t="shared" si="6"/>
        <v>1.814794516170267</v>
      </c>
      <c r="CN68" s="24">
        <v>39721</v>
      </c>
      <c r="CO68" s="23">
        <v>1647.64</v>
      </c>
      <c r="CP68" s="23">
        <v>2.58</v>
      </c>
      <c r="CQ68" s="23">
        <v>12.7097</v>
      </c>
      <c r="CR68" s="23">
        <v>122.7676</v>
      </c>
      <c r="CS68" s="23">
        <v>29.091799999999999</v>
      </c>
      <c r="CT68" s="23">
        <v>11.9765</v>
      </c>
      <c r="CU68" s="23">
        <v>8.3041999999999998</v>
      </c>
      <c r="CV68" s="23">
        <f t="shared" si="7"/>
        <v>2.142440691263614</v>
      </c>
      <c r="DA68" s="24">
        <v>39721</v>
      </c>
      <c r="DB68" s="23">
        <v>1827.12</v>
      </c>
      <c r="DC68" s="23">
        <v>2.5</v>
      </c>
      <c r="DD68" s="23">
        <v>13.510400000000001</v>
      </c>
      <c r="DE68" s="23">
        <v>135.38470000000001</v>
      </c>
      <c r="DF68" s="23">
        <v>27.135999999999999</v>
      </c>
      <c r="DG68" s="23">
        <v>15.189500000000001</v>
      </c>
      <c r="DH68" s="23">
        <v>9.7736000000000001</v>
      </c>
      <c r="DI68" s="23">
        <f t="shared" si="8"/>
        <v>1.9677625485536219</v>
      </c>
      <c r="DN68" s="24">
        <v>39721</v>
      </c>
      <c r="DO68" s="23">
        <v>1449.18</v>
      </c>
      <c r="DP68" s="23">
        <v>1.06</v>
      </c>
      <c r="DQ68" s="23">
        <v>15.1836</v>
      </c>
      <c r="DR68" s="23">
        <v>98.652000000000001</v>
      </c>
      <c r="DS68" s="23">
        <v>42.528300000000002</v>
      </c>
      <c r="DT68" s="23">
        <v>15.195</v>
      </c>
      <c r="DU68" s="23">
        <v>11.8216</v>
      </c>
      <c r="DV68" s="23">
        <f t="shared" si="9"/>
        <v>0.91297418412851894</v>
      </c>
      <c r="EA68" s="24">
        <v>39721</v>
      </c>
      <c r="EB68" s="23">
        <v>2069.66</v>
      </c>
      <c r="EC68" s="23">
        <v>3.64</v>
      </c>
      <c r="ED68" s="23">
        <v>12.2697</v>
      </c>
      <c r="EE68" s="23">
        <v>133.27500000000001</v>
      </c>
      <c r="EF68" s="23">
        <v>51.436300000000003</v>
      </c>
      <c r="EG68" s="23">
        <v>16.894100000000002</v>
      </c>
      <c r="EH68" s="23">
        <v>10.2254</v>
      </c>
      <c r="EI68" s="23">
        <f t="shared" si="10"/>
        <v>3.0011173776343214</v>
      </c>
    </row>
    <row r="69" spans="1:139" x14ac:dyDescent="0.35">
      <c r="A69" s="21">
        <v>39752</v>
      </c>
      <c r="B69" s="23">
        <v>1037.3699999999999</v>
      </c>
      <c r="C69" s="23">
        <v>3</v>
      </c>
      <c r="D69" s="23">
        <v>11.0334</v>
      </c>
      <c r="E69" s="23">
        <v>86.963800000000006</v>
      </c>
      <c r="F69" s="23">
        <v>52.983899999999998</v>
      </c>
      <c r="G69" s="23">
        <v>11.418699999999999</v>
      </c>
      <c r="H69" s="23">
        <v>3.7039</v>
      </c>
      <c r="I69" s="23">
        <f t="shared" si="0"/>
        <v>2.1504464679025079</v>
      </c>
      <c r="N69" s="24">
        <v>39752</v>
      </c>
      <c r="O69" s="23">
        <v>1043.3800000000001</v>
      </c>
      <c r="P69" s="23">
        <v>2.37</v>
      </c>
      <c r="Q69" s="23">
        <v>17.518599999999999</v>
      </c>
      <c r="R69" s="23">
        <v>69.459599999999995</v>
      </c>
      <c r="S69" s="23">
        <v>23.718</v>
      </c>
      <c r="T69" s="23">
        <v>3.3260000000000001</v>
      </c>
      <c r="U69" s="23">
        <v>-3.8462999999999998</v>
      </c>
      <c r="V69" s="23">
        <f t="shared" si="1"/>
        <v>1.7333371808157056</v>
      </c>
      <c r="AA69" s="24">
        <v>39752</v>
      </c>
      <c r="AB69" s="23">
        <v>1412.7</v>
      </c>
      <c r="AC69" s="23">
        <v>2.75</v>
      </c>
      <c r="AD69" s="23">
        <v>14.3087</v>
      </c>
      <c r="AE69" s="23">
        <v>99.220699999999994</v>
      </c>
      <c r="AF69" s="23">
        <v>32.727600000000002</v>
      </c>
      <c r="AG69" s="23">
        <v>10.3239</v>
      </c>
      <c r="AH69" s="23">
        <v>6.6708999999999996</v>
      </c>
      <c r="AI69" s="23">
        <f t="shared" si="2"/>
        <v>2.4544222572275762</v>
      </c>
      <c r="AN69" s="24">
        <v>39752</v>
      </c>
      <c r="AO69" s="23">
        <v>2195.0500000000002</v>
      </c>
      <c r="AP69" s="23">
        <v>1.99</v>
      </c>
      <c r="AQ69" s="23">
        <v>7.1478999999999999</v>
      </c>
      <c r="AR69" s="23">
        <v>311.45030000000003</v>
      </c>
      <c r="AS69" s="23">
        <v>17.136399999999998</v>
      </c>
      <c r="AT69" s="23">
        <v>15.081300000000001</v>
      </c>
      <c r="AU69" s="23">
        <v>10.1861</v>
      </c>
      <c r="AV69" s="23">
        <f t="shared" si="3"/>
        <v>1.4074116417334179</v>
      </c>
      <c r="BA69" s="24">
        <v>39752</v>
      </c>
      <c r="BB69" s="23">
        <v>779.79</v>
      </c>
      <c r="BC69" s="23">
        <v>4.9000000000000004</v>
      </c>
      <c r="BD69" s="23">
        <v>38.342300000000002</v>
      </c>
      <c r="BE69" s="23">
        <v>26.358799999999999</v>
      </c>
      <c r="BF69" s="23" t="s">
        <v>9</v>
      </c>
      <c r="BG69" s="23">
        <v>4.0266999999999999</v>
      </c>
      <c r="BH69" s="23">
        <v>-0.4456</v>
      </c>
      <c r="BI69" s="23">
        <f t="shared" si="4"/>
        <v>3.2649593123111242</v>
      </c>
      <c r="BN69" s="24">
        <v>39752</v>
      </c>
      <c r="BO69" s="23">
        <v>1336.67</v>
      </c>
      <c r="BP69" s="23">
        <v>6.22</v>
      </c>
      <c r="BQ69" s="23">
        <v>21.520199999999999</v>
      </c>
      <c r="BR69" s="23">
        <v>149.11340000000001</v>
      </c>
      <c r="BS69" s="23" t="s">
        <v>9</v>
      </c>
      <c r="BT69" s="23">
        <v>13.435</v>
      </c>
      <c r="BU69" s="23">
        <v>22.596</v>
      </c>
      <c r="BV69" s="23">
        <f t="shared" si="5"/>
        <v>4.2655121185821105</v>
      </c>
      <c r="CA69" s="24">
        <v>39752</v>
      </c>
      <c r="CB69" s="23">
        <v>1010.64</v>
      </c>
      <c r="CC69" s="23">
        <v>2.2599999999999998</v>
      </c>
      <c r="CD69" s="23">
        <v>11.799200000000001</v>
      </c>
      <c r="CE69" s="23">
        <v>85.691100000000006</v>
      </c>
      <c r="CF69" s="23">
        <v>35.3703</v>
      </c>
      <c r="CG69" s="23">
        <v>13.061999999999999</v>
      </c>
      <c r="CH69" s="23">
        <v>7.5831999999999997</v>
      </c>
      <c r="CI69" s="23">
        <f t="shared" si="6"/>
        <v>1.8707290767285016</v>
      </c>
      <c r="CN69" s="24">
        <v>39752</v>
      </c>
      <c r="CO69" s="23">
        <v>1325.97</v>
      </c>
      <c r="CP69" s="23">
        <v>3.22</v>
      </c>
      <c r="CQ69" s="23">
        <v>10.2232</v>
      </c>
      <c r="CR69" s="23">
        <v>122.7676</v>
      </c>
      <c r="CS69" s="23">
        <v>29.091799999999999</v>
      </c>
      <c r="CT69" s="23">
        <v>11.9765</v>
      </c>
      <c r="CU69" s="23">
        <v>8.3041999999999998</v>
      </c>
      <c r="CV69" s="23">
        <f t="shared" si="7"/>
        <v>2.2345460056583835</v>
      </c>
      <c r="DA69" s="24">
        <v>39752</v>
      </c>
      <c r="DB69" s="23">
        <v>1421.74</v>
      </c>
      <c r="DC69" s="23">
        <v>3.25</v>
      </c>
      <c r="DD69" s="23">
        <v>9.7723999999999993</v>
      </c>
      <c r="DE69" s="23">
        <v>142.0652</v>
      </c>
      <c r="DF69" s="23">
        <v>27.155200000000001</v>
      </c>
      <c r="DG69" s="23">
        <v>15.237500000000001</v>
      </c>
      <c r="DH69" s="23">
        <v>9.9916999999999998</v>
      </c>
      <c r="DI69" s="23">
        <f t="shared" si="8"/>
        <v>2.0645466609276628</v>
      </c>
      <c r="DN69" s="24">
        <v>39752</v>
      </c>
      <c r="DO69" s="23">
        <v>1198.94</v>
      </c>
      <c r="DP69" s="23">
        <v>1.28</v>
      </c>
      <c r="DQ69" s="23">
        <v>12.5449</v>
      </c>
      <c r="DR69" s="23">
        <v>98.471999999999994</v>
      </c>
      <c r="DS69" s="23">
        <v>42.528300000000002</v>
      </c>
      <c r="DT69" s="23">
        <v>15.194599999999999</v>
      </c>
      <c r="DU69" s="23">
        <v>11.802</v>
      </c>
      <c r="DV69" s="23">
        <f t="shared" si="9"/>
        <v>0.94881681517058469</v>
      </c>
      <c r="EA69" s="24">
        <v>39752</v>
      </c>
      <c r="EB69" s="23">
        <v>1831.29</v>
      </c>
      <c r="EC69" s="23">
        <v>4.13</v>
      </c>
      <c r="ED69" s="23">
        <v>10.833500000000001</v>
      </c>
      <c r="EE69" s="23">
        <v>133.32570000000001</v>
      </c>
      <c r="EF69" s="23">
        <v>51.418900000000001</v>
      </c>
      <c r="EG69" s="23">
        <v>16.888400000000001</v>
      </c>
      <c r="EH69" s="23">
        <v>10.2219</v>
      </c>
      <c r="EI69" s="23">
        <f t="shared" si="10"/>
        <v>3.1017205767312346</v>
      </c>
    </row>
    <row r="70" spans="1:139" x14ac:dyDescent="0.35">
      <c r="A70" s="21">
        <v>39780</v>
      </c>
      <c r="B70" s="23">
        <v>998.14</v>
      </c>
      <c r="C70" s="23">
        <v>3.13</v>
      </c>
      <c r="D70" s="23">
        <v>10.7773</v>
      </c>
      <c r="E70" s="23">
        <v>86.776899999999998</v>
      </c>
      <c r="F70" s="23">
        <v>52.990900000000003</v>
      </c>
      <c r="G70" s="23">
        <v>11.167199999999999</v>
      </c>
      <c r="H70" s="23">
        <v>1.8485</v>
      </c>
      <c r="I70" s="23">
        <f t="shared" si="0"/>
        <v>2.2490475567718935</v>
      </c>
      <c r="N70" s="24">
        <v>39780</v>
      </c>
      <c r="O70" s="23">
        <v>944.73</v>
      </c>
      <c r="P70" s="23">
        <v>2.65</v>
      </c>
      <c r="Q70" s="23">
        <v>15.863799999999999</v>
      </c>
      <c r="R70" s="23">
        <v>69.453699999999998</v>
      </c>
      <c r="S70" s="23">
        <v>23.718599999999999</v>
      </c>
      <c r="T70" s="23">
        <v>3.3258000000000001</v>
      </c>
      <c r="U70" s="23">
        <v>-3.8481999999999998</v>
      </c>
      <c r="V70" s="23">
        <f t="shared" si="1"/>
        <v>1.8305351874441711</v>
      </c>
      <c r="AA70" s="24">
        <v>39780</v>
      </c>
      <c r="AB70" s="23">
        <v>1378</v>
      </c>
      <c r="AC70" s="23">
        <v>2.9</v>
      </c>
      <c r="AD70" s="23">
        <v>13.9611</v>
      </c>
      <c r="AE70" s="23">
        <v>99.193700000000007</v>
      </c>
      <c r="AF70" s="23">
        <v>32.728900000000003</v>
      </c>
      <c r="AG70" s="23">
        <v>10.319599999999999</v>
      </c>
      <c r="AH70" s="23">
        <v>6.6703000000000001</v>
      </c>
      <c r="AI70" s="23">
        <f t="shared" si="2"/>
        <v>2.5658388961537884</v>
      </c>
      <c r="AN70" s="24">
        <v>39780</v>
      </c>
      <c r="AO70" s="23">
        <v>2195.9299999999998</v>
      </c>
      <c r="AP70" s="23">
        <v>2.0299999999999998</v>
      </c>
      <c r="AQ70" s="23">
        <v>7.0990000000000002</v>
      </c>
      <c r="AR70" s="23">
        <v>311.77359999999999</v>
      </c>
      <c r="AS70" s="23">
        <v>19.423300000000001</v>
      </c>
      <c r="AT70" s="23">
        <v>16.185600000000001</v>
      </c>
      <c r="AU70" s="23">
        <v>10.517200000000001</v>
      </c>
      <c r="AV70" s="23">
        <f t="shared" si="3"/>
        <v>1.4724215706918684</v>
      </c>
      <c r="BA70" s="24">
        <v>39780</v>
      </c>
      <c r="BB70" s="23">
        <v>648.14</v>
      </c>
      <c r="BC70" s="23">
        <v>5.74</v>
      </c>
      <c r="BD70" s="23">
        <v>30.5854</v>
      </c>
      <c r="BE70" s="23">
        <v>25.1905</v>
      </c>
      <c r="BF70" s="23" t="s">
        <v>9</v>
      </c>
      <c r="BG70" s="23">
        <v>1.6993</v>
      </c>
      <c r="BH70" s="23">
        <v>-1.1131</v>
      </c>
      <c r="BI70" s="23">
        <f t="shared" si="4"/>
        <v>3.3833606186524885</v>
      </c>
      <c r="BN70" s="24">
        <v>39780</v>
      </c>
      <c r="BO70" s="23">
        <v>988.8</v>
      </c>
      <c r="BP70" s="23">
        <v>8.4600000000000009</v>
      </c>
      <c r="BQ70" s="23">
        <v>18.1129</v>
      </c>
      <c r="BR70" s="23">
        <v>144.97030000000001</v>
      </c>
      <c r="BS70" s="23" t="s">
        <v>9</v>
      </c>
      <c r="BT70" s="23">
        <v>12.845700000000001</v>
      </c>
      <c r="BU70" s="23">
        <v>19.6492</v>
      </c>
      <c r="BV70" s="23">
        <f t="shared" si="5"/>
        <v>4.516319816869065</v>
      </c>
      <c r="CA70" s="24">
        <v>39780</v>
      </c>
      <c r="CB70" s="23">
        <v>935.84</v>
      </c>
      <c r="CC70" s="23">
        <v>2.5</v>
      </c>
      <c r="CD70" s="23">
        <v>10.925800000000001</v>
      </c>
      <c r="CE70" s="23">
        <v>85.691500000000005</v>
      </c>
      <c r="CF70" s="23">
        <v>35.370199999999997</v>
      </c>
      <c r="CG70" s="23">
        <v>13.0616</v>
      </c>
      <c r="CH70" s="23">
        <v>7.5830000000000002</v>
      </c>
      <c r="CI70" s="23">
        <f t="shared" si="6"/>
        <v>1.9773913410949353</v>
      </c>
      <c r="CN70" s="24">
        <v>39780</v>
      </c>
      <c r="CO70" s="23">
        <v>1220.6099999999999</v>
      </c>
      <c r="CP70" s="23">
        <v>3.57</v>
      </c>
      <c r="CQ70" s="23">
        <v>9.2575000000000003</v>
      </c>
      <c r="CR70" s="23">
        <v>121.8633</v>
      </c>
      <c r="CS70" s="23">
        <v>29.447099999999999</v>
      </c>
      <c r="CT70" s="23">
        <v>12.0389</v>
      </c>
      <c r="CU70" s="23">
        <v>8.2112999999999996</v>
      </c>
      <c r="CV70" s="23">
        <f t="shared" si="7"/>
        <v>2.3747610589728629</v>
      </c>
      <c r="DA70" s="24">
        <v>39780</v>
      </c>
      <c r="DB70" s="23">
        <v>1241.21</v>
      </c>
      <c r="DC70" s="23">
        <v>3.71</v>
      </c>
      <c r="DD70" s="23">
        <v>8.5314999999999994</v>
      </c>
      <c r="DE70" s="23">
        <v>142.0652</v>
      </c>
      <c r="DF70" s="23">
        <v>27.155200000000001</v>
      </c>
      <c r="DG70" s="23">
        <v>15.237500000000001</v>
      </c>
      <c r="DH70" s="23">
        <v>9.9916999999999998</v>
      </c>
      <c r="DI70" s="23">
        <f t="shared" si="8"/>
        <v>2.1426061325144241</v>
      </c>
      <c r="DN70" s="24">
        <v>39780</v>
      </c>
      <c r="DO70" s="23">
        <v>1070.53</v>
      </c>
      <c r="DP70" s="23">
        <v>1.49</v>
      </c>
      <c r="DQ70" s="23">
        <v>11.2042</v>
      </c>
      <c r="DR70" s="23">
        <v>98.269300000000001</v>
      </c>
      <c r="DS70" s="23">
        <v>42.533900000000003</v>
      </c>
      <c r="DT70" s="23">
        <v>15.192500000000001</v>
      </c>
      <c r="DU70" s="23">
        <v>11.8001</v>
      </c>
      <c r="DV70" s="23">
        <f t="shared" si="9"/>
        <v>1.0252174527831965</v>
      </c>
      <c r="EA70" s="24">
        <v>39780</v>
      </c>
      <c r="EB70" s="23">
        <v>1888.61</v>
      </c>
      <c r="EC70" s="23">
        <v>4.0599999999999996</v>
      </c>
      <c r="ED70" s="23">
        <v>12.1723</v>
      </c>
      <c r="EE70" s="23">
        <v>126.50190000000001</v>
      </c>
      <c r="EF70" s="23">
        <v>48.591799999999999</v>
      </c>
      <c r="EG70" s="23">
        <v>16.579799999999999</v>
      </c>
      <c r="EH70" s="23">
        <v>8.9898000000000007</v>
      </c>
      <c r="EI70" s="23">
        <f t="shared" si="10"/>
        <v>3.2322705897106863</v>
      </c>
    </row>
    <row r="71" spans="1:139" x14ac:dyDescent="0.35">
      <c r="A71" s="21">
        <v>39813</v>
      </c>
      <c r="B71" s="23">
        <v>1026.6199999999999</v>
      </c>
      <c r="C71" s="23">
        <v>3.08</v>
      </c>
      <c r="D71" s="23">
        <v>11.066700000000001</v>
      </c>
      <c r="E71" s="23">
        <v>86.646699999999996</v>
      </c>
      <c r="F71" s="23">
        <v>52.988300000000002</v>
      </c>
      <c r="G71" s="23">
        <v>11.166499999999999</v>
      </c>
      <c r="H71" s="23">
        <v>1.8677999999999999</v>
      </c>
      <c r="I71" s="23">
        <f t="shared" si="0"/>
        <v>2.3705217676513679</v>
      </c>
      <c r="N71" s="24">
        <v>39813</v>
      </c>
      <c r="O71" s="23">
        <v>994.27</v>
      </c>
      <c r="P71" s="23">
        <v>2.4500000000000002</v>
      </c>
      <c r="Q71" s="23">
        <v>20.4847</v>
      </c>
      <c r="R71" s="23">
        <v>53.447200000000002</v>
      </c>
      <c r="S71" s="23">
        <v>24.149100000000001</v>
      </c>
      <c r="T71" s="23">
        <v>3.3576999999999999</v>
      </c>
      <c r="U71" s="23">
        <v>0.1014</v>
      </c>
      <c r="V71" s="23">
        <f t="shared" si="1"/>
        <v>1.8472166191458386</v>
      </c>
      <c r="AA71" s="24">
        <v>39813</v>
      </c>
      <c r="AB71" s="23">
        <v>1365.2</v>
      </c>
      <c r="AC71" s="23">
        <v>2.86</v>
      </c>
      <c r="AD71" s="23">
        <v>13.8329</v>
      </c>
      <c r="AE71" s="23">
        <v>99.183099999999996</v>
      </c>
      <c r="AF71" s="23">
        <v>32.728499999999997</v>
      </c>
      <c r="AG71" s="23">
        <v>10.3187</v>
      </c>
      <c r="AH71" s="23">
        <v>6.6700999999999997</v>
      </c>
      <c r="AI71" s="23">
        <f t="shared" si="2"/>
        <v>2.5458648553045751</v>
      </c>
      <c r="AN71" s="24">
        <v>39813</v>
      </c>
      <c r="AO71" s="23">
        <v>2105.4</v>
      </c>
      <c r="AP71" s="23">
        <v>2.12</v>
      </c>
      <c r="AQ71" s="23">
        <v>6.8064</v>
      </c>
      <c r="AR71" s="23">
        <v>311.77359999999999</v>
      </c>
      <c r="AS71" s="23">
        <v>19.423300000000001</v>
      </c>
      <c r="AT71" s="23">
        <v>16.185600000000001</v>
      </c>
      <c r="AU71" s="23">
        <v>10.517200000000001</v>
      </c>
      <c r="AV71" s="23">
        <f t="shared" si="3"/>
        <v>1.5262960431022226</v>
      </c>
      <c r="BA71" s="24">
        <v>39813</v>
      </c>
      <c r="BB71" s="23">
        <v>637.30999999999995</v>
      </c>
      <c r="BC71" s="23">
        <v>5.65</v>
      </c>
      <c r="BD71" s="23">
        <v>30.0779</v>
      </c>
      <c r="BE71" s="23">
        <v>25.1905</v>
      </c>
      <c r="BF71" s="23" t="s">
        <v>9</v>
      </c>
      <c r="BG71" s="23">
        <v>1.6993</v>
      </c>
      <c r="BH71" s="23">
        <v>-1.1131</v>
      </c>
      <c r="BI71" s="23">
        <f t="shared" si="4"/>
        <v>3.4800103410617473</v>
      </c>
      <c r="BN71" s="24">
        <v>39813</v>
      </c>
      <c r="BO71" s="23">
        <v>1133.68</v>
      </c>
      <c r="BP71" s="23">
        <v>6.44</v>
      </c>
      <c r="BQ71" s="23">
        <v>20.7668</v>
      </c>
      <c r="BR71" s="23">
        <v>144.97030000000001</v>
      </c>
      <c r="BS71" s="23" t="s">
        <v>9</v>
      </c>
      <c r="BT71" s="23">
        <v>12.845700000000001</v>
      </c>
      <c r="BU71" s="23">
        <v>19.6492</v>
      </c>
      <c r="BV71" s="23">
        <f t="shared" si="5"/>
        <v>4.10500540004114</v>
      </c>
      <c r="CA71" s="24">
        <v>39813</v>
      </c>
      <c r="CB71" s="23">
        <v>1003.33</v>
      </c>
      <c r="CC71" s="23">
        <v>2.35</v>
      </c>
      <c r="CD71" s="23">
        <v>11.7142</v>
      </c>
      <c r="CE71" s="23">
        <v>85.688500000000005</v>
      </c>
      <c r="CF71" s="23">
        <v>35.370199999999997</v>
      </c>
      <c r="CG71" s="23">
        <v>13.061299999999999</v>
      </c>
      <c r="CH71" s="23">
        <v>7.5827</v>
      </c>
      <c r="CI71" s="23">
        <f t="shared" si="6"/>
        <v>2.0417152370018279</v>
      </c>
      <c r="CN71" s="24">
        <v>39813</v>
      </c>
      <c r="CO71" s="23">
        <v>1236.73</v>
      </c>
      <c r="CP71" s="23">
        <v>3.58</v>
      </c>
      <c r="CQ71" s="23">
        <v>9.3196999999999992</v>
      </c>
      <c r="CR71" s="23">
        <v>121.5736</v>
      </c>
      <c r="CS71" s="23">
        <v>29.2468</v>
      </c>
      <c r="CT71" s="23">
        <v>11.948</v>
      </c>
      <c r="CU71" s="23">
        <v>8.2116000000000007</v>
      </c>
      <c r="CV71" s="23">
        <f t="shared" si="7"/>
        <v>2.5129512393082352</v>
      </c>
      <c r="DA71" s="24">
        <v>39813</v>
      </c>
      <c r="DB71" s="23">
        <v>1246.57</v>
      </c>
      <c r="DC71" s="23">
        <v>3.58</v>
      </c>
      <c r="DD71" s="23">
        <v>8.5684000000000005</v>
      </c>
      <c r="DE71" s="23">
        <v>142.0652</v>
      </c>
      <c r="DF71" s="23">
        <v>27.155200000000001</v>
      </c>
      <c r="DG71" s="23">
        <v>15.237500000000001</v>
      </c>
      <c r="DH71" s="23">
        <v>9.9916999999999998</v>
      </c>
      <c r="DI71" s="23">
        <f t="shared" si="8"/>
        <v>2.1706103430245989</v>
      </c>
      <c r="DN71" s="24">
        <v>39813</v>
      </c>
      <c r="DO71" s="23">
        <v>1086.93</v>
      </c>
      <c r="DP71" s="23">
        <v>1.47</v>
      </c>
      <c r="DQ71" s="23">
        <v>11.1181</v>
      </c>
      <c r="DR71" s="23">
        <v>101.21510000000001</v>
      </c>
      <c r="DS71" s="23">
        <v>43.160699999999999</v>
      </c>
      <c r="DT71" s="23">
        <v>15.565099999999999</v>
      </c>
      <c r="DU71" s="23">
        <v>11.8527</v>
      </c>
      <c r="DV71" s="23">
        <f t="shared" si="9"/>
        <v>1.0701646931434139</v>
      </c>
      <c r="EA71" s="24">
        <v>39813</v>
      </c>
      <c r="EB71" s="23">
        <v>1846.77</v>
      </c>
      <c r="EC71" s="23">
        <v>4.21</v>
      </c>
      <c r="ED71" s="23">
        <v>11.862399999999999</v>
      </c>
      <c r="EE71" s="23">
        <v>126.50190000000001</v>
      </c>
      <c r="EF71" s="23">
        <v>48.591799999999999</v>
      </c>
      <c r="EG71" s="23">
        <v>16.579799999999999</v>
      </c>
      <c r="EH71" s="23">
        <v>8.9898000000000007</v>
      </c>
      <c r="EI71" s="23">
        <f t="shared" si="10"/>
        <v>3.3773585391961354</v>
      </c>
    </row>
    <row r="72" spans="1:139" x14ac:dyDescent="0.35">
      <c r="A72" s="21">
        <v>39843</v>
      </c>
      <c r="B72" s="23">
        <v>953.72</v>
      </c>
      <c r="C72" s="23">
        <v>3.39</v>
      </c>
      <c r="D72" s="23">
        <v>10.2188</v>
      </c>
      <c r="E72" s="23">
        <v>86.637900000000002</v>
      </c>
      <c r="F72" s="23">
        <v>52.987499999999997</v>
      </c>
      <c r="G72" s="23">
        <v>11.167400000000001</v>
      </c>
      <c r="H72" s="23">
        <v>1.8608</v>
      </c>
      <c r="I72" s="23">
        <f t="shared" si="0"/>
        <v>2.5129561912361749</v>
      </c>
      <c r="N72" s="24">
        <v>39843</v>
      </c>
      <c r="O72" s="23">
        <v>891.05</v>
      </c>
      <c r="P72" s="23">
        <v>2.7</v>
      </c>
      <c r="Q72" s="23">
        <v>17.951899999999998</v>
      </c>
      <c r="R72" s="23">
        <v>53.624099999999999</v>
      </c>
      <c r="S72" s="23">
        <v>24.2697</v>
      </c>
      <c r="T72" s="23">
        <v>3.4257</v>
      </c>
      <c r="U72" s="23">
        <v>0.13600000000000001</v>
      </c>
      <c r="V72" s="23">
        <f t="shared" si="1"/>
        <v>1.9054861065276221</v>
      </c>
      <c r="AA72" s="24">
        <v>39843</v>
      </c>
      <c r="AB72" s="23">
        <v>1279.1199999999999</v>
      </c>
      <c r="AC72" s="23">
        <v>3.07</v>
      </c>
      <c r="AD72" s="23">
        <v>12.6653</v>
      </c>
      <c r="AE72" s="23">
        <v>99.189700000000002</v>
      </c>
      <c r="AF72" s="23">
        <v>30.620799999999999</v>
      </c>
      <c r="AG72" s="23">
        <v>9.6194000000000006</v>
      </c>
      <c r="AH72" s="23">
        <v>6.2511999999999999</v>
      </c>
      <c r="AI72" s="23">
        <f t="shared" si="2"/>
        <v>2.602730872410195</v>
      </c>
      <c r="AN72" s="24">
        <v>39843</v>
      </c>
      <c r="AO72" s="23">
        <v>2048.8000000000002</v>
      </c>
      <c r="AP72" s="23">
        <v>2.1800000000000002</v>
      </c>
      <c r="AQ72" s="23">
        <v>6.9729999999999999</v>
      </c>
      <c r="AR72" s="23">
        <v>295.46120000000002</v>
      </c>
      <c r="AS72" s="23">
        <v>19.842199999999998</v>
      </c>
      <c r="AT72" s="23">
        <v>15.792899999999999</v>
      </c>
      <c r="AU72" s="23">
        <v>7.4603000000000002</v>
      </c>
      <c r="AV72" s="23">
        <f t="shared" si="3"/>
        <v>1.5685327729961169</v>
      </c>
      <c r="BA72" s="24">
        <v>39843</v>
      </c>
      <c r="BB72" s="23">
        <v>472.24</v>
      </c>
      <c r="BC72" s="23">
        <v>7.26</v>
      </c>
      <c r="BD72" s="23">
        <v>22.584199999999999</v>
      </c>
      <c r="BE72" s="23">
        <v>24.815200000000001</v>
      </c>
      <c r="BF72" s="23" t="s">
        <v>9</v>
      </c>
      <c r="BG72" s="23">
        <v>1.7071000000000001</v>
      </c>
      <c r="BH72" s="23">
        <v>-1.1182000000000001</v>
      </c>
      <c r="BI72" s="23">
        <f t="shared" si="4"/>
        <v>3.5834308534498156</v>
      </c>
      <c r="BN72" s="24">
        <v>39843</v>
      </c>
      <c r="BO72" s="23">
        <v>944.84</v>
      </c>
      <c r="BP72" s="23">
        <v>7.72</v>
      </c>
      <c r="BQ72" s="23">
        <v>17.307600000000001</v>
      </c>
      <c r="BR72" s="23">
        <v>144.97030000000001</v>
      </c>
      <c r="BS72" s="23" t="s">
        <v>9</v>
      </c>
      <c r="BT72" s="23">
        <v>12.845700000000001</v>
      </c>
      <c r="BU72" s="23">
        <v>19.6492</v>
      </c>
      <c r="BV72" s="23">
        <f t="shared" si="5"/>
        <v>4.3054376318857273</v>
      </c>
      <c r="CA72" s="24">
        <v>39843</v>
      </c>
      <c r="CB72" s="23">
        <v>984.83</v>
      </c>
      <c r="CC72" s="23">
        <v>2.4</v>
      </c>
      <c r="CD72" s="23">
        <v>11.5093</v>
      </c>
      <c r="CE72" s="23">
        <v>85.624499999999998</v>
      </c>
      <c r="CF72" s="23">
        <v>35.571899999999999</v>
      </c>
      <c r="CG72" s="23">
        <v>12.5352</v>
      </c>
      <c r="CH72" s="23">
        <v>7.7942</v>
      </c>
      <c r="CI72" s="23">
        <f t="shared" si="6"/>
        <v>2.0904595264698687</v>
      </c>
      <c r="CN72" s="24">
        <v>39843</v>
      </c>
      <c r="CO72" s="23">
        <v>1091.57</v>
      </c>
      <c r="CP72" s="23">
        <v>4.0599999999999996</v>
      </c>
      <c r="CQ72" s="23">
        <v>8.2220999999999993</v>
      </c>
      <c r="CR72" s="23">
        <v>121.611</v>
      </c>
      <c r="CS72" s="23">
        <v>29.2468</v>
      </c>
      <c r="CT72" s="23">
        <v>11.948</v>
      </c>
      <c r="CU72" s="23">
        <v>8.2116000000000007</v>
      </c>
      <c r="CV72" s="23">
        <f t="shared" si="7"/>
        <v>2.6295790501111038</v>
      </c>
      <c r="DA72" s="24">
        <v>39843</v>
      </c>
      <c r="DB72" s="23">
        <v>1167.94</v>
      </c>
      <c r="DC72" s="23">
        <v>3.8</v>
      </c>
      <c r="DD72" s="23">
        <v>7.6882999999999999</v>
      </c>
      <c r="DE72" s="23">
        <v>149.6919</v>
      </c>
      <c r="DF72" s="23">
        <v>27.603000000000002</v>
      </c>
      <c r="DG72" s="23">
        <v>15.1416</v>
      </c>
      <c r="DH72" s="23">
        <v>9.6029</v>
      </c>
      <c r="DI72" s="23">
        <f t="shared" si="8"/>
        <v>2.2593485322397333</v>
      </c>
      <c r="DN72" s="24">
        <v>39843</v>
      </c>
      <c r="DO72" s="23">
        <v>1042.67</v>
      </c>
      <c r="DP72" s="23">
        <v>1.53</v>
      </c>
      <c r="DQ72" s="23">
        <v>10.6654</v>
      </c>
      <c r="DR72" s="23">
        <v>101.1666</v>
      </c>
      <c r="DS72" s="23">
        <v>43.160699999999999</v>
      </c>
      <c r="DT72" s="23">
        <v>15.565099999999999</v>
      </c>
      <c r="DU72" s="23">
        <v>11.8527</v>
      </c>
      <c r="DV72" s="23">
        <f t="shared" si="9"/>
        <v>1.104509285105175</v>
      </c>
      <c r="EA72" s="24">
        <v>39843</v>
      </c>
      <c r="EB72" s="23">
        <v>1827.41</v>
      </c>
      <c r="EC72" s="23">
        <v>4.26</v>
      </c>
      <c r="ED72" s="23">
        <v>11.7178</v>
      </c>
      <c r="EE72" s="23">
        <v>126.50190000000001</v>
      </c>
      <c r="EF72" s="23">
        <v>48.591799999999999</v>
      </c>
      <c r="EG72" s="23">
        <v>16.579799999999999</v>
      </c>
      <c r="EH72" s="23">
        <v>8.9898000000000007</v>
      </c>
      <c r="EI72" s="23">
        <f t="shared" si="10"/>
        <v>3.4659938484370656</v>
      </c>
    </row>
    <row r="73" spans="1:139" x14ac:dyDescent="0.35">
      <c r="A73" s="21">
        <v>39871</v>
      </c>
      <c r="B73" s="23">
        <v>909.5</v>
      </c>
      <c r="C73" s="23">
        <v>3.55</v>
      </c>
      <c r="D73" s="23">
        <v>11.0273</v>
      </c>
      <c r="E73" s="23">
        <v>82.956100000000006</v>
      </c>
      <c r="F73" s="23">
        <v>50.487499999999997</v>
      </c>
      <c r="G73" s="23">
        <v>14.5334</v>
      </c>
      <c r="H73" s="23">
        <v>1.3269</v>
      </c>
      <c r="I73" s="23">
        <f t="shared" si="0"/>
        <v>2.5995530170010546</v>
      </c>
      <c r="N73" s="24">
        <v>39871</v>
      </c>
      <c r="O73" s="23">
        <v>821.02</v>
      </c>
      <c r="P73" s="23">
        <v>2.97</v>
      </c>
      <c r="Q73" s="23">
        <v>16.540800000000001</v>
      </c>
      <c r="R73" s="23">
        <v>51.349899999999998</v>
      </c>
      <c r="S73" s="23">
        <v>24.2254</v>
      </c>
      <c r="T73" s="23">
        <v>3.4184000000000001</v>
      </c>
      <c r="U73" s="23">
        <v>0.13550000000000001</v>
      </c>
      <c r="V73" s="23">
        <f t="shared" si="1"/>
        <v>2.0167837770404482</v>
      </c>
      <c r="AA73" s="24">
        <v>39871</v>
      </c>
      <c r="AB73" s="23">
        <v>1180.53</v>
      </c>
      <c r="AC73" s="23">
        <v>3.36</v>
      </c>
      <c r="AD73" s="23">
        <v>11.190300000000001</v>
      </c>
      <c r="AE73" s="23">
        <v>96.300200000000004</v>
      </c>
      <c r="AF73" s="23">
        <v>29.045999999999999</v>
      </c>
      <c r="AG73" s="23">
        <v>8.8483999999999998</v>
      </c>
      <c r="AH73" s="23">
        <v>5.7900999999999998</v>
      </c>
      <c r="AI73" s="23">
        <f t="shared" si="2"/>
        <v>2.6861766470259258</v>
      </c>
      <c r="AN73" s="24">
        <v>39871</v>
      </c>
      <c r="AO73" s="23">
        <v>1808.94</v>
      </c>
      <c r="AP73" s="23">
        <v>2.5</v>
      </c>
      <c r="AQ73" s="23">
        <v>6.2717999999999998</v>
      </c>
      <c r="AR73" s="23">
        <v>295.5213</v>
      </c>
      <c r="AS73" s="23">
        <v>19.607299999999999</v>
      </c>
      <c r="AT73" s="23">
        <v>15.2454</v>
      </c>
      <c r="AU73" s="23">
        <v>6.6361999999999997</v>
      </c>
      <c r="AV73" s="23">
        <f t="shared" si="3"/>
        <v>1.6537594792633259</v>
      </c>
      <c r="BA73" s="24">
        <v>39871</v>
      </c>
      <c r="BB73" s="23">
        <v>390.72</v>
      </c>
      <c r="BC73" s="23">
        <v>8.44</v>
      </c>
      <c r="BD73" s="23">
        <v>153.39080000000001</v>
      </c>
      <c r="BE73" s="23">
        <v>9.7445000000000004</v>
      </c>
      <c r="BF73" s="23" t="s">
        <v>9</v>
      </c>
      <c r="BG73" s="23">
        <v>-1.3348</v>
      </c>
      <c r="BH73" s="23">
        <v>-3.0411999999999999</v>
      </c>
      <c r="BI73" s="23">
        <f t="shared" si="4"/>
        <v>3.7238671938960839</v>
      </c>
      <c r="BN73" s="24">
        <v>39871</v>
      </c>
      <c r="BO73" s="23">
        <v>754.85</v>
      </c>
      <c r="BP73" s="23">
        <v>9.01</v>
      </c>
      <c r="BQ73" s="23">
        <v>15.337400000000001</v>
      </c>
      <c r="BR73" s="23">
        <v>130.65719999999999</v>
      </c>
      <c r="BS73" s="23" t="s">
        <v>9</v>
      </c>
      <c r="BT73" s="23">
        <v>11.7592</v>
      </c>
      <c r="BU73" s="23">
        <v>13.116099999999999</v>
      </c>
      <c r="BV73" s="23">
        <f t="shared" si="5"/>
        <v>4.251300403021018</v>
      </c>
      <c r="CA73" s="24">
        <v>39871</v>
      </c>
      <c r="CB73" s="23">
        <v>865.32</v>
      </c>
      <c r="CC73" s="23">
        <v>2.75</v>
      </c>
      <c r="CD73" s="23">
        <v>9.8103999999999996</v>
      </c>
      <c r="CE73" s="23">
        <v>88.607200000000006</v>
      </c>
      <c r="CF73" s="23">
        <v>34.938200000000002</v>
      </c>
      <c r="CG73" s="23">
        <v>14.162000000000001</v>
      </c>
      <c r="CH73" s="23">
        <v>7.6689999999999996</v>
      </c>
      <c r="CI73" s="23">
        <f t="shared" si="6"/>
        <v>2.1657446663279005</v>
      </c>
      <c r="CN73" s="24">
        <v>39871</v>
      </c>
      <c r="CO73" s="23">
        <v>898.39</v>
      </c>
      <c r="CP73" s="23">
        <v>5.0199999999999996</v>
      </c>
      <c r="CQ73" s="23">
        <v>7.0270999999999999</v>
      </c>
      <c r="CR73" s="23">
        <v>115.05119999999999</v>
      </c>
      <c r="CS73" s="23">
        <v>28.139800000000001</v>
      </c>
      <c r="CT73" s="23">
        <v>11.4428</v>
      </c>
      <c r="CU73" s="23">
        <v>6.8121999999999998</v>
      </c>
      <c r="CV73" s="23">
        <f t="shared" si="7"/>
        <v>2.8239331970042385</v>
      </c>
      <c r="DA73" s="24">
        <v>39871</v>
      </c>
      <c r="DB73" s="23">
        <v>1074.5999999999999</v>
      </c>
      <c r="DC73" s="23">
        <v>4.1399999999999997</v>
      </c>
      <c r="DD73" s="23">
        <v>7.0739999999999998</v>
      </c>
      <c r="DE73" s="23">
        <v>151.81639999999999</v>
      </c>
      <c r="DF73" s="23">
        <v>27.412500000000001</v>
      </c>
      <c r="DG73" s="23">
        <v>14.793799999999999</v>
      </c>
      <c r="DH73" s="23">
        <v>9.1326999999999998</v>
      </c>
      <c r="DI73" s="23">
        <f t="shared" si="8"/>
        <v>2.3915708819126067</v>
      </c>
      <c r="DN73" s="24">
        <v>39871</v>
      </c>
      <c r="DO73" s="23">
        <v>999.19</v>
      </c>
      <c r="DP73" s="23">
        <v>1.63</v>
      </c>
      <c r="DQ73" s="23">
        <v>10.220599999999999</v>
      </c>
      <c r="DR73" s="23">
        <v>101.13849999999999</v>
      </c>
      <c r="DS73" s="23">
        <v>43.160699999999999</v>
      </c>
      <c r="DT73" s="23">
        <v>15.565099999999999</v>
      </c>
      <c r="DU73" s="23">
        <v>11.8527</v>
      </c>
      <c r="DV73" s="23">
        <f t="shared" si="9"/>
        <v>1.165241014676887</v>
      </c>
      <c r="EA73" s="24">
        <v>39871</v>
      </c>
      <c r="EB73" s="23">
        <v>1603.7</v>
      </c>
      <c r="EC73" s="23">
        <v>4.91</v>
      </c>
      <c r="ED73" s="23">
        <v>9.9878999999999998</v>
      </c>
      <c r="EE73" s="23">
        <v>128.6455</v>
      </c>
      <c r="EF73" s="23">
        <v>47.436500000000002</v>
      </c>
      <c r="EG73" s="23">
        <v>17.593599999999999</v>
      </c>
      <c r="EH73" s="23">
        <v>8.6211000000000002</v>
      </c>
      <c r="EI73" s="23">
        <f t="shared" si="10"/>
        <v>3.6118251049546868</v>
      </c>
    </row>
    <row r="74" spans="1:139" x14ac:dyDescent="0.35">
      <c r="A74" s="21">
        <v>39903</v>
      </c>
      <c r="B74" s="23">
        <v>968.69</v>
      </c>
      <c r="C74" s="23">
        <v>5.14</v>
      </c>
      <c r="D74" s="23">
        <v>12.0046</v>
      </c>
      <c r="E74" s="23">
        <v>82.838899999999995</v>
      </c>
      <c r="F74" s="23">
        <v>50.851100000000002</v>
      </c>
      <c r="G74" s="23">
        <v>14.515700000000001</v>
      </c>
      <c r="H74" s="23">
        <v>0.749</v>
      </c>
      <c r="I74" s="23">
        <f t="shared" si="0"/>
        <v>4.1398930327144736</v>
      </c>
      <c r="N74" s="24">
        <v>39903</v>
      </c>
      <c r="O74" s="23">
        <v>927.04</v>
      </c>
      <c r="P74" s="23">
        <v>2.27</v>
      </c>
      <c r="Q74" s="23">
        <v>52.367400000000004</v>
      </c>
      <c r="R74" s="23">
        <v>9.5487000000000002</v>
      </c>
      <c r="S74" s="23">
        <v>23.433700000000002</v>
      </c>
      <c r="T74" s="23">
        <v>1.919</v>
      </c>
      <c r="U74" s="23">
        <v>-2.3062</v>
      </c>
      <c r="V74" s="23">
        <f t="shared" si="1"/>
        <v>1.8082614172033016</v>
      </c>
      <c r="AA74" s="24">
        <v>39903</v>
      </c>
      <c r="AB74" s="23">
        <v>1224.58</v>
      </c>
      <c r="AC74" s="23">
        <v>3.16</v>
      </c>
      <c r="AD74" s="23">
        <v>11.6043</v>
      </c>
      <c r="AE74" s="23">
        <v>96.328800000000001</v>
      </c>
      <c r="AF74" s="23">
        <v>30.113399999999999</v>
      </c>
      <c r="AG74" s="23">
        <v>8.9083000000000006</v>
      </c>
      <c r="AH74" s="23">
        <v>5.7275999999999998</v>
      </c>
      <c r="AI74" s="23">
        <f t="shared" si="2"/>
        <v>2.678136426946268</v>
      </c>
      <c r="AN74" s="24">
        <v>39903</v>
      </c>
      <c r="AO74" s="23">
        <v>1879.78</v>
      </c>
      <c r="AP74" s="23">
        <v>2.42</v>
      </c>
      <c r="AQ74" s="23">
        <v>6.5039999999999996</v>
      </c>
      <c r="AR74" s="23">
        <v>296.05189999999999</v>
      </c>
      <c r="AS74" s="23">
        <v>19.736899999999999</v>
      </c>
      <c r="AT74" s="23">
        <v>15.457800000000001</v>
      </c>
      <c r="AU74" s="23">
        <v>6.6916000000000002</v>
      </c>
      <c r="AV74" s="23">
        <f t="shared" si="3"/>
        <v>1.7268530131062105</v>
      </c>
      <c r="BA74" s="24">
        <v>39903</v>
      </c>
      <c r="BB74" s="23">
        <v>461.42</v>
      </c>
      <c r="BC74" s="23">
        <v>6.33</v>
      </c>
      <c r="BD74" s="23" t="s">
        <v>9</v>
      </c>
      <c r="BE74" s="23">
        <v>5.5416999999999996</v>
      </c>
      <c r="BF74" s="23" t="s">
        <v>9</v>
      </c>
      <c r="BG74" s="23">
        <v>-2.5815000000000001</v>
      </c>
      <c r="BH74" s="23">
        <v>-4.0768000000000004</v>
      </c>
      <c r="BI74" s="23">
        <f t="shared" si="4"/>
        <v>3.5451913320008752</v>
      </c>
      <c r="BN74" s="24">
        <v>39903</v>
      </c>
      <c r="BO74" s="23">
        <v>771.08</v>
      </c>
      <c r="BP74" s="23">
        <v>6.92</v>
      </c>
      <c r="BQ74" s="23">
        <v>15.0891</v>
      </c>
      <c r="BR74" s="23">
        <v>120.87260000000001</v>
      </c>
      <c r="BS74" s="23" t="s">
        <v>9</v>
      </c>
      <c r="BT74" s="23">
        <v>11.692</v>
      </c>
      <c r="BU74" s="23">
        <v>13.116099999999999</v>
      </c>
      <c r="BV74" s="23">
        <f t="shared" si="5"/>
        <v>3.565209386958994</v>
      </c>
      <c r="CA74" s="24">
        <v>39903</v>
      </c>
      <c r="CB74" s="23">
        <v>926.18</v>
      </c>
      <c r="CC74" s="23">
        <v>2.59</v>
      </c>
      <c r="CD74" s="23">
        <v>10.4998</v>
      </c>
      <c r="CE74" s="23">
        <v>88.613200000000006</v>
      </c>
      <c r="CF74" s="23">
        <v>34.776899999999998</v>
      </c>
      <c r="CG74" s="23">
        <v>14.1693</v>
      </c>
      <c r="CH74" s="23">
        <v>7.6695000000000002</v>
      </c>
      <c r="CI74" s="23">
        <f t="shared" si="6"/>
        <v>2.2269557373421978</v>
      </c>
      <c r="CN74" s="24">
        <v>39903</v>
      </c>
      <c r="CO74" s="23">
        <v>978.21</v>
      </c>
      <c r="CP74" s="23">
        <v>4.46</v>
      </c>
      <c r="CQ74" s="23">
        <v>7.6189999999999998</v>
      </c>
      <c r="CR74" s="23">
        <v>114.8389</v>
      </c>
      <c r="CS74" s="23">
        <v>28.040700000000001</v>
      </c>
      <c r="CT74" s="23">
        <v>11.104200000000001</v>
      </c>
      <c r="CU74" s="23">
        <v>6.8132000000000001</v>
      </c>
      <c r="CV74" s="23">
        <f t="shared" si="7"/>
        <v>2.8881412863349802</v>
      </c>
      <c r="DA74" s="24">
        <v>39903</v>
      </c>
      <c r="DB74" s="23">
        <v>1236.8599999999999</v>
      </c>
      <c r="DC74" s="23">
        <v>3.33</v>
      </c>
      <c r="DD74" s="23">
        <v>8.1422000000000008</v>
      </c>
      <c r="DE74" s="23">
        <v>151.81639999999999</v>
      </c>
      <c r="DF74" s="23">
        <v>27.412500000000001</v>
      </c>
      <c r="DG74" s="23">
        <v>14.793799999999999</v>
      </c>
      <c r="DH74" s="23">
        <v>9.1326999999999998</v>
      </c>
      <c r="DI74" s="23">
        <f t="shared" si="8"/>
        <v>2.321362845175551</v>
      </c>
      <c r="DN74" s="24">
        <v>39903</v>
      </c>
      <c r="DO74" s="23">
        <v>1127.3499999999999</v>
      </c>
      <c r="DP74" s="23">
        <v>1.42</v>
      </c>
      <c r="DQ74" s="23">
        <v>13.276300000000001</v>
      </c>
      <c r="DR74" s="23">
        <v>96.005700000000004</v>
      </c>
      <c r="DS74" s="23">
        <v>43.109400000000001</v>
      </c>
      <c r="DT74" s="23">
        <v>12.591900000000001</v>
      </c>
      <c r="DU74" s="23">
        <v>8.4593000000000007</v>
      </c>
      <c r="DV74" s="23">
        <f t="shared" si="9"/>
        <v>1.1766815451306256</v>
      </c>
      <c r="EA74" s="24">
        <v>39903</v>
      </c>
      <c r="EB74" s="23">
        <v>1643.52</v>
      </c>
      <c r="EC74" s="23">
        <v>4.8600000000000003</v>
      </c>
      <c r="ED74" s="23">
        <v>10.5029</v>
      </c>
      <c r="EE74" s="23">
        <v>128.42400000000001</v>
      </c>
      <c r="EF74" s="23">
        <v>48.011099999999999</v>
      </c>
      <c r="EG74" s="23">
        <v>17.214600000000001</v>
      </c>
      <c r="EH74" s="23">
        <v>8.3157999999999994</v>
      </c>
      <c r="EI74" s="23">
        <f t="shared" si="10"/>
        <v>3.77776462951336</v>
      </c>
    </row>
    <row r="75" spans="1:139" x14ac:dyDescent="0.35">
      <c r="A75" s="21">
        <v>39933</v>
      </c>
      <c r="B75" s="23">
        <v>1070.6300000000001</v>
      </c>
      <c r="C75" s="23">
        <v>4.71</v>
      </c>
      <c r="D75" s="23">
        <v>19.200900000000001</v>
      </c>
      <c r="E75" s="23">
        <v>73.398499999999999</v>
      </c>
      <c r="F75" s="23">
        <v>50.482900000000001</v>
      </c>
      <c r="G75" s="23">
        <v>14.7883</v>
      </c>
      <c r="H75" s="23">
        <v>-1.2189000000000001</v>
      </c>
      <c r="I75" s="23">
        <f t="shared" si="0"/>
        <v>4.3342736196108103</v>
      </c>
      <c r="N75" s="24">
        <v>39933</v>
      </c>
      <c r="O75" s="23">
        <v>1074.1400000000001</v>
      </c>
      <c r="P75" s="23">
        <v>1.97</v>
      </c>
      <c r="Q75" s="23">
        <v>60.611699999999999</v>
      </c>
      <c r="R75" s="23">
        <v>9.5640999999999998</v>
      </c>
      <c r="S75" s="23">
        <v>23.433700000000002</v>
      </c>
      <c r="T75" s="23">
        <v>1.2889999999999999</v>
      </c>
      <c r="U75" s="23">
        <v>-2.9011999999999998</v>
      </c>
      <c r="V75" s="23">
        <f t="shared" si="1"/>
        <v>1.8795587535372182</v>
      </c>
      <c r="AA75" s="24">
        <v>39933</v>
      </c>
      <c r="AB75" s="23">
        <v>1251.3399999999999</v>
      </c>
      <c r="AC75" s="23">
        <v>3.12</v>
      </c>
      <c r="AD75" s="23">
        <v>11.857900000000001</v>
      </c>
      <c r="AE75" s="23">
        <v>96.527000000000001</v>
      </c>
      <c r="AF75" s="23">
        <v>30.113499999999998</v>
      </c>
      <c r="AG75" s="23">
        <v>8.9083000000000006</v>
      </c>
      <c r="AH75" s="23">
        <v>5.7275999999999998</v>
      </c>
      <c r="AI75" s="23">
        <f t="shared" si="2"/>
        <v>2.7574770677030269</v>
      </c>
      <c r="AN75" s="24">
        <v>39933</v>
      </c>
      <c r="AO75" s="23">
        <v>1987.38</v>
      </c>
      <c r="AP75" s="23">
        <v>2.2999999999999998</v>
      </c>
      <c r="AQ75" s="23">
        <v>6.8762999999999996</v>
      </c>
      <c r="AR75" s="23">
        <v>296.05189999999999</v>
      </c>
      <c r="AS75" s="23">
        <v>19.736899999999999</v>
      </c>
      <c r="AT75" s="23">
        <v>15.457800000000001</v>
      </c>
      <c r="AU75" s="23">
        <v>6.6916000000000002</v>
      </c>
      <c r="AV75" s="23">
        <f t="shared" si="3"/>
        <v>1.8175804490693845</v>
      </c>
      <c r="BA75" s="24">
        <v>39933</v>
      </c>
      <c r="BB75" s="23">
        <v>549.86</v>
      </c>
      <c r="BC75" s="23">
        <v>5.09</v>
      </c>
      <c r="BD75" s="23">
        <v>47.642499999999998</v>
      </c>
      <c r="BE75" s="23">
        <v>24.124500000000001</v>
      </c>
      <c r="BF75" s="23" t="s">
        <v>9</v>
      </c>
      <c r="BG75" s="23">
        <v>2.2056</v>
      </c>
      <c r="BH75" s="23">
        <v>-0.61170000000000002</v>
      </c>
      <c r="BI75" s="23">
        <f t="shared" si="4"/>
        <v>3.666057444502298</v>
      </c>
      <c r="BN75" s="24">
        <v>39933</v>
      </c>
      <c r="BO75" s="23">
        <v>982.57</v>
      </c>
      <c r="BP75" s="23">
        <v>5.44</v>
      </c>
      <c r="BQ75" s="23">
        <v>19.227699999999999</v>
      </c>
      <c r="BR75" s="23">
        <v>120.87260000000001</v>
      </c>
      <c r="BS75" s="23" t="s">
        <v>9</v>
      </c>
      <c r="BT75" s="23">
        <v>11.692</v>
      </c>
      <c r="BU75" s="23">
        <v>13.116099999999999</v>
      </c>
      <c r="BV75" s="23">
        <f t="shared" si="5"/>
        <v>3.8154086138233994</v>
      </c>
      <c r="CA75" s="24">
        <v>39933</v>
      </c>
      <c r="CB75" s="23">
        <v>925.23</v>
      </c>
      <c r="CC75" s="23">
        <v>2.6</v>
      </c>
      <c r="CD75" s="23">
        <v>10.4922</v>
      </c>
      <c r="CE75" s="23">
        <v>88.637299999999996</v>
      </c>
      <c r="CF75" s="23">
        <v>34.8568</v>
      </c>
      <c r="CG75" s="23">
        <v>14.1496</v>
      </c>
      <c r="CH75" s="23">
        <v>7.6559999999999997</v>
      </c>
      <c r="CI75" s="23">
        <f t="shared" si="6"/>
        <v>2.2814455363225541</v>
      </c>
      <c r="CN75" s="24">
        <v>39933</v>
      </c>
      <c r="CO75" s="23">
        <v>1147.25</v>
      </c>
      <c r="CP75" s="23">
        <v>3.82</v>
      </c>
      <c r="CQ75" s="23">
        <v>8.9288000000000007</v>
      </c>
      <c r="CR75" s="23">
        <v>114.8389</v>
      </c>
      <c r="CS75" s="23">
        <v>28.040700000000001</v>
      </c>
      <c r="CT75" s="23">
        <v>11.104200000000001</v>
      </c>
      <c r="CU75" s="23">
        <v>6.8132000000000001</v>
      </c>
      <c r="CV75" s="23">
        <f t="shared" si="7"/>
        <v>3.053703788652566</v>
      </c>
      <c r="DA75" s="24">
        <v>39933</v>
      </c>
      <c r="DB75" s="23">
        <v>1375.2</v>
      </c>
      <c r="DC75" s="23">
        <v>3.05</v>
      </c>
      <c r="DD75" s="23">
        <v>10.495200000000001</v>
      </c>
      <c r="DE75" s="23">
        <v>134.4211</v>
      </c>
      <c r="DF75" s="23">
        <v>26.568000000000001</v>
      </c>
      <c r="DG75" s="23">
        <v>12.601699999999999</v>
      </c>
      <c r="DH75" s="23">
        <v>1.6109</v>
      </c>
      <c r="DI75" s="23">
        <f t="shared" si="8"/>
        <v>2.4888159261054028</v>
      </c>
      <c r="DN75" s="24">
        <v>39933</v>
      </c>
      <c r="DO75" s="23">
        <v>1258.83</v>
      </c>
      <c r="DP75" s="23">
        <v>1.29</v>
      </c>
      <c r="DQ75" s="23">
        <v>14.8247</v>
      </c>
      <c r="DR75" s="23">
        <v>96.004300000000001</v>
      </c>
      <c r="DS75" s="23">
        <v>43.109400000000001</v>
      </c>
      <c r="DT75" s="23">
        <v>12.591900000000001</v>
      </c>
      <c r="DU75" s="23">
        <v>8.4593000000000007</v>
      </c>
      <c r="DV75" s="23">
        <f t="shared" si="9"/>
        <v>1.2250131480267272</v>
      </c>
      <c r="EA75" s="24">
        <v>39933</v>
      </c>
      <c r="EB75" s="23">
        <v>1654.32</v>
      </c>
      <c r="EC75" s="23">
        <v>4.8499999999999996</v>
      </c>
      <c r="ED75" s="23">
        <v>10.5496</v>
      </c>
      <c r="EE75" s="23">
        <v>128.42400000000001</v>
      </c>
      <c r="EF75" s="23">
        <v>48.011099999999999</v>
      </c>
      <c r="EG75" s="23">
        <v>17.214600000000001</v>
      </c>
      <c r="EH75" s="23">
        <v>8.3157999999999994</v>
      </c>
      <c r="EI75" s="23">
        <f t="shared" si="10"/>
        <v>3.937524982343152</v>
      </c>
    </row>
    <row r="76" spans="1:139" x14ac:dyDescent="0.35">
      <c r="A76" s="21">
        <v>39962</v>
      </c>
      <c r="B76" s="23">
        <v>1093.0899999999999</v>
      </c>
      <c r="C76" s="23">
        <v>4.62</v>
      </c>
      <c r="D76" s="23">
        <v>13.8802</v>
      </c>
      <c r="E76" s="23">
        <v>68.845100000000002</v>
      </c>
      <c r="F76" s="23">
        <v>50.9861</v>
      </c>
      <c r="G76" s="23">
        <v>14.640599999999999</v>
      </c>
      <c r="H76" s="23">
        <v>-0.93430000000000002</v>
      </c>
      <c r="I76" s="23">
        <f t="shared" si="0"/>
        <v>4.5049103231518437</v>
      </c>
      <c r="N76" s="24">
        <v>39962</v>
      </c>
      <c r="O76" s="23">
        <v>1061.75</v>
      </c>
      <c r="P76" s="23">
        <v>1.98</v>
      </c>
      <c r="Q76" s="23">
        <v>59.912500000000001</v>
      </c>
      <c r="R76" s="23">
        <v>9.5640999999999998</v>
      </c>
      <c r="S76" s="23">
        <v>23.433700000000002</v>
      </c>
      <c r="T76" s="23">
        <v>1.2889999999999999</v>
      </c>
      <c r="U76" s="23">
        <v>-2.9011999999999998</v>
      </c>
      <c r="V76" s="23">
        <f t="shared" si="1"/>
        <v>1.9298904054676393</v>
      </c>
      <c r="AA76" s="24">
        <v>39962</v>
      </c>
      <c r="AB76" s="23">
        <v>1307.1300000000001</v>
      </c>
      <c r="AC76" s="23">
        <v>3.02</v>
      </c>
      <c r="AD76" s="23">
        <v>12.441800000000001</v>
      </c>
      <c r="AE76" s="23">
        <v>101.0406</v>
      </c>
      <c r="AF76" s="23">
        <v>28.996300000000002</v>
      </c>
      <c r="AG76" s="23">
        <v>8.6620000000000008</v>
      </c>
      <c r="AH76" s="23">
        <v>5.3693</v>
      </c>
      <c r="AI76" s="23">
        <f t="shared" si="2"/>
        <v>2.8413977618104176</v>
      </c>
      <c r="AN76" s="24">
        <v>39962</v>
      </c>
      <c r="AO76" s="23">
        <v>2190.88</v>
      </c>
      <c r="AP76" s="23">
        <v>2.09</v>
      </c>
      <c r="AQ76" s="23">
        <v>8.7827999999999999</v>
      </c>
      <c r="AR76" s="23">
        <v>257.8578</v>
      </c>
      <c r="AS76" s="23">
        <v>19.0825</v>
      </c>
      <c r="AT76" s="23">
        <v>12.4382</v>
      </c>
      <c r="AU76" s="23">
        <v>4.8680000000000003</v>
      </c>
      <c r="AV76" s="23">
        <f t="shared" si="3"/>
        <v>1.9053125457280387</v>
      </c>
      <c r="BA76" s="24">
        <v>39962</v>
      </c>
      <c r="BB76" s="23">
        <v>615.54999999999995</v>
      </c>
      <c r="BC76" s="23">
        <v>4.3099999999999996</v>
      </c>
      <c r="BD76" s="23">
        <v>40.543900000000001</v>
      </c>
      <c r="BE76" s="23">
        <v>20.3004</v>
      </c>
      <c r="BF76" s="23" t="s">
        <v>9</v>
      </c>
      <c r="BG76" s="23">
        <v>1.6652</v>
      </c>
      <c r="BH76" s="23">
        <v>-0.68669999999999998</v>
      </c>
      <c r="BI76" s="23">
        <f t="shared" si="4"/>
        <v>3.710189540320437</v>
      </c>
      <c r="BN76" s="24">
        <v>39962</v>
      </c>
      <c r="BO76" s="23">
        <v>1007.28</v>
      </c>
      <c r="BP76" s="23">
        <v>5.05</v>
      </c>
      <c r="BQ76" s="23">
        <v>27.708500000000001</v>
      </c>
      <c r="BR76" s="23">
        <v>106.1897</v>
      </c>
      <c r="BS76" s="23" t="s">
        <v>9</v>
      </c>
      <c r="BT76" s="23">
        <v>19.027100000000001</v>
      </c>
      <c r="BU76" s="23">
        <v>17.695599999999999</v>
      </c>
      <c r="BV76" s="23">
        <f t="shared" si="5"/>
        <v>3.8954383273420206</v>
      </c>
      <c r="CA76" s="24">
        <v>39962</v>
      </c>
      <c r="CB76" s="23">
        <v>983.69</v>
      </c>
      <c r="CC76" s="23">
        <v>2.37</v>
      </c>
      <c r="CD76" s="23">
        <v>11.1594</v>
      </c>
      <c r="CE76" s="23">
        <v>88.506900000000002</v>
      </c>
      <c r="CF76" s="23">
        <v>34.8568</v>
      </c>
      <c r="CG76" s="23">
        <v>14.1496</v>
      </c>
      <c r="CH76" s="23">
        <v>7.6559999999999997</v>
      </c>
      <c r="CI76" s="23">
        <f t="shared" si="6"/>
        <v>2.2521067990317345</v>
      </c>
      <c r="CN76" s="24">
        <v>39962</v>
      </c>
      <c r="CO76" s="23">
        <v>1185.5</v>
      </c>
      <c r="CP76" s="23">
        <v>3.72</v>
      </c>
      <c r="CQ76" s="23">
        <v>10.5093</v>
      </c>
      <c r="CR76" s="23">
        <v>95.923400000000001</v>
      </c>
      <c r="CS76" s="23">
        <v>27.0867</v>
      </c>
      <c r="CT76" s="23">
        <v>9.6722999999999999</v>
      </c>
      <c r="CU76" s="23">
        <v>5.5880000000000001</v>
      </c>
      <c r="CV76" s="23">
        <f t="shared" si="7"/>
        <v>3.2429952072712709</v>
      </c>
      <c r="DA76" s="24">
        <v>39962</v>
      </c>
      <c r="DB76" s="23">
        <v>1459.81</v>
      </c>
      <c r="DC76" s="23">
        <v>2.81</v>
      </c>
      <c r="DD76" s="23">
        <v>11.1409</v>
      </c>
      <c r="DE76" s="23">
        <v>134.4211</v>
      </c>
      <c r="DF76" s="23">
        <v>26.568000000000001</v>
      </c>
      <c r="DG76" s="23">
        <v>12.601699999999999</v>
      </c>
      <c r="DH76" s="23">
        <v>1.6109</v>
      </c>
      <c r="DI76" s="23">
        <f t="shared" si="8"/>
        <v>2.5738036769077208</v>
      </c>
      <c r="DN76" s="24">
        <v>39962</v>
      </c>
      <c r="DO76" s="23">
        <v>1281.5</v>
      </c>
      <c r="DP76" s="23">
        <v>1.29</v>
      </c>
      <c r="DQ76" s="23">
        <v>15.091699999999999</v>
      </c>
      <c r="DR76" s="23">
        <v>96.091700000000003</v>
      </c>
      <c r="DS76" s="23">
        <v>43.109400000000001</v>
      </c>
      <c r="DT76" s="23">
        <v>12.591900000000001</v>
      </c>
      <c r="DU76" s="23">
        <v>8.4593000000000007</v>
      </c>
      <c r="DV76" s="23">
        <f t="shared" si="9"/>
        <v>1.2873529652256186</v>
      </c>
      <c r="EA76" s="24">
        <v>39962</v>
      </c>
      <c r="EB76" s="23">
        <v>1729.99</v>
      </c>
      <c r="EC76" s="23">
        <v>4.6900000000000004</v>
      </c>
      <c r="ED76" s="23">
        <v>10.9573</v>
      </c>
      <c r="EE76" s="23">
        <v>125.982</v>
      </c>
      <c r="EF76" s="23">
        <v>48.693800000000003</v>
      </c>
      <c r="EG76" s="23">
        <v>16.8306</v>
      </c>
      <c r="EH76" s="23">
        <v>7.9806999999999997</v>
      </c>
      <c r="EI76" s="23">
        <f t="shared" si="10"/>
        <v>4.1367186526113287</v>
      </c>
    </row>
    <row r="77" spans="1:139" x14ac:dyDescent="0.35">
      <c r="A77" s="21">
        <v>39994</v>
      </c>
      <c r="B77" s="23">
        <v>1105.74</v>
      </c>
      <c r="C77" s="23">
        <v>4.5199999999999996</v>
      </c>
      <c r="D77" s="23">
        <v>14.0349</v>
      </c>
      <c r="E77" s="23">
        <v>68.845100000000002</v>
      </c>
      <c r="F77" s="23">
        <v>50.9861</v>
      </c>
      <c r="G77" s="23">
        <v>14.6409</v>
      </c>
      <c r="H77" s="23">
        <v>-0.93430000000000002</v>
      </c>
      <c r="I77" s="23">
        <f t="shared" si="0"/>
        <v>4.5644477829351873</v>
      </c>
      <c r="N77" s="24">
        <v>39994</v>
      </c>
      <c r="O77" s="23">
        <v>1059.1199999999999</v>
      </c>
      <c r="P77" s="23">
        <v>1.98</v>
      </c>
      <c r="Q77" s="23">
        <v>21.578800000000001</v>
      </c>
      <c r="R77" s="23">
        <v>49.823500000000003</v>
      </c>
      <c r="S77" s="23">
        <v>28.671299999999999</v>
      </c>
      <c r="T77" s="23">
        <v>3.7160000000000002</v>
      </c>
      <c r="U77" s="23">
        <v>0.65739999999999998</v>
      </c>
      <c r="V77" s="23">
        <f t="shared" si="1"/>
        <v>1.9614067118111413</v>
      </c>
      <c r="AA77" s="24">
        <v>39994</v>
      </c>
      <c r="AB77" s="23">
        <v>1310.1300000000001</v>
      </c>
      <c r="AC77" s="23">
        <v>3.03</v>
      </c>
      <c r="AD77" s="23">
        <v>12.4687</v>
      </c>
      <c r="AE77" s="23">
        <v>101.1724</v>
      </c>
      <c r="AF77" s="23">
        <v>29.887499999999999</v>
      </c>
      <c r="AG77" s="23">
        <v>8.6706000000000003</v>
      </c>
      <c r="AH77" s="23">
        <v>5.3750999999999998</v>
      </c>
      <c r="AI77" s="23">
        <f t="shared" si="2"/>
        <v>2.8931274301046921</v>
      </c>
      <c r="AN77" s="24">
        <v>39994</v>
      </c>
      <c r="AO77" s="23">
        <v>2086.23</v>
      </c>
      <c r="AP77" s="23">
        <v>2.21</v>
      </c>
      <c r="AQ77" s="23">
        <v>8.3633000000000006</v>
      </c>
      <c r="AR77" s="23">
        <v>257.8578</v>
      </c>
      <c r="AS77" s="23">
        <v>19.0825</v>
      </c>
      <c r="AT77" s="23">
        <v>12.4382</v>
      </c>
      <c r="AU77" s="23">
        <v>4.8680000000000003</v>
      </c>
      <c r="AV77" s="23">
        <f t="shared" si="3"/>
        <v>2.0249389463929455</v>
      </c>
      <c r="BA77" s="24">
        <v>39994</v>
      </c>
      <c r="BB77" s="23">
        <v>603.52</v>
      </c>
      <c r="BC77" s="23">
        <v>3.97</v>
      </c>
      <c r="BD77" s="23">
        <v>39.7515</v>
      </c>
      <c r="BE77" s="23">
        <v>20.3004</v>
      </c>
      <c r="BF77" s="23" t="s">
        <v>9</v>
      </c>
      <c r="BG77" s="23">
        <v>1.6652</v>
      </c>
      <c r="BH77" s="23">
        <v>-0.68669999999999998</v>
      </c>
      <c r="BI77" s="23">
        <f t="shared" si="4"/>
        <v>3.5010225793528544</v>
      </c>
      <c r="BN77" s="24">
        <v>39994</v>
      </c>
      <c r="BO77" s="23">
        <v>956.5</v>
      </c>
      <c r="BP77" s="23">
        <v>5.42</v>
      </c>
      <c r="BQ77" s="23">
        <v>26.311699999999998</v>
      </c>
      <c r="BR77" s="23">
        <v>106.1897</v>
      </c>
      <c r="BS77" s="23" t="s">
        <v>9</v>
      </c>
      <c r="BT77" s="23">
        <v>19.027100000000001</v>
      </c>
      <c r="BU77" s="23">
        <v>17.695599999999999</v>
      </c>
      <c r="BV77" s="23">
        <f t="shared" si="5"/>
        <v>4.2288255414951408</v>
      </c>
      <c r="CA77" s="24">
        <v>39994</v>
      </c>
      <c r="CB77" s="23">
        <v>1010.34</v>
      </c>
      <c r="CC77" s="23">
        <v>2.31</v>
      </c>
      <c r="CD77" s="23">
        <v>11.4618</v>
      </c>
      <c r="CE77" s="23">
        <v>88.506900000000002</v>
      </c>
      <c r="CF77" s="23">
        <v>34.8568</v>
      </c>
      <c r="CG77" s="23">
        <v>14.1496</v>
      </c>
      <c r="CH77" s="23">
        <v>7.6559999999999997</v>
      </c>
      <c r="CI77" s="23">
        <f t="shared" si="6"/>
        <v>2.2824615414706657</v>
      </c>
      <c r="CN77" s="24">
        <v>39994</v>
      </c>
      <c r="CO77" s="23">
        <v>1166.27</v>
      </c>
      <c r="CP77" s="23">
        <v>3.54</v>
      </c>
      <c r="CQ77" s="23">
        <v>10.3207</v>
      </c>
      <c r="CR77" s="23">
        <v>96.700900000000004</v>
      </c>
      <c r="CS77" s="23">
        <v>26.9773</v>
      </c>
      <c r="CT77" s="23">
        <v>9.6765000000000008</v>
      </c>
      <c r="CU77" s="23">
        <v>5.5925000000000002</v>
      </c>
      <c r="CV77" s="23">
        <f t="shared" si="7"/>
        <v>3.1657611912831443</v>
      </c>
      <c r="DA77" s="24">
        <v>39994</v>
      </c>
      <c r="DB77" s="23">
        <v>1367.11</v>
      </c>
      <c r="DC77" s="23">
        <v>2.86</v>
      </c>
      <c r="DD77" s="23">
        <v>16.0061</v>
      </c>
      <c r="DE77" s="23">
        <v>89.5197</v>
      </c>
      <c r="DF77" s="23">
        <v>28.327999999999999</v>
      </c>
      <c r="DG77" s="23">
        <v>11.250999999999999</v>
      </c>
      <c r="DH77" s="23">
        <v>-1.3696999999999999</v>
      </c>
      <c r="DI77" s="23">
        <f t="shared" si="8"/>
        <v>2.6060946085932568</v>
      </c>
      <c r="DN77" s="24">
        <v>39994</v>
      </c>
      <c r="DO77" s="23">
        <v>1339.05</v>
      </c>
      <c r="DP77" s="23">
        <v>1.23</v>
      </c>
      <c r="DQ77" s="23">
        <v>16.891200000000001</v>
      </c>
      <c r="DR77" s="23">
        <v>88.526499999999999</v>
      </c>
      <c r="DS77" s="23">
        <v>44.978499999999997</v>
      </c>
      <c r="DT77" s="23">
        <v>13.4823</v>
      </c>
      <c r="DU77" s="23">
        <v>9.0055999999999994</v>
      </c>
      <c r="DV77" s="23">
        <f t="shared" si="9"/>
        <v>1.3068886739142362</v>
      </c>
      <c r="EA77" s="24">
        <v>39994</v>
      </c>
      <c r="EB77" s="23">
        <v>1823.01</v>
      </c>
      <c r="EC77" s="23">
        <v>4.45</v>
      </c>
      <c r="ED77" s="23">
        <v>11.500500000000001</v>
      </c>
      <c r="EE77" s="23">
        <v>125.982</v>
      </c>
      <c r="EF77" s="23">
        <v>48.693800000000003</v>
      </c>
      <c r="EG77" s="23">
        <v>16.8306</v>
      </c>
      <c r="EH77" s="23">
        <v>7.9806999999999997</v>
      </c>
      <c r="EI77" s="23">
        <f t="shared" si="10"/>
        <v>4.2810843971684225</v>
      </c>
    </row>
    <row r="78" spans="1:139" x14ac:dyDescent="0.35">
      <c r="A78" s="21">
        <v>40025</v>
      </c>
      <c r="B78" s="23">
        <v>1164.22</v>
      </c>
      <c r="C78" s="23">
        <v>4.33</v>
      </c>
      <c r="D78" s="23">
        <v>14.6845</v>
      </c>
      <c r="E78" s="23">
        <v>68.845100000000002</v>
      </c>
      <c r="F78" s="23">
        <v>50.9861</v>
      </c>
      <c r="G78" s="23">
        <v>14.640700000000001</v>
      </c>
      <c r="H78" s="23">
        <v>-0.93430000000000002</v>
      </c>
      <c r="I78" s="23">
        <f t="shared" ref="I78:I141" si="11">C78*B78/AVERAGE(B78,B67:B77)</f>
        <v>4.6706943245534527</v>
      </c>
      <c r="N78" s="24">
        <v>40025</v>
      </c>
      <c r="O78" s="23">
        <v>1167.75</v>
      </c>
      <c r="P78" s="23">
        <v>1.8</v>
      </c>
      <c r="Q78" s="23">
        <v>23.792100000000001</v>
      </c>
      <c r="R78" s="23">
        <v>49.823500000000003</v>
      </c>
      <c r="S78" s="23">
        <v>28.671299999999999</v>
      </c>
      <c r="T78" s="23">
        <v>3.7160000000000002</v>
      </c>
      <c r="U78" s="23">
        <v>0.65739999999999998</v>
      </c>
      <c r="V78" s="23">
        <f t="shared" ref="V78:V141" si="12">P78*O78/AVERAGE(O78,O67:O77)</f>
        <v>1.9873541890726021</v>
      </c>
      <c r="AA78" s="24">
        <v>40025</v>
      </c>
      <c r="AB78" s="23">
        <v>1382.39</v>
      </c>
      <c r="AC78" s="23">
        <v>2.9</v>
      </c>
      <c r="AD78" s="23">
        <v>13.7257</v>
      </c>
      <c r="AE78" s="23">
        <v>96.895799999999994</v>
      </c>
      <c r="AF78" s="23">
        <v>29.887599999999999</v>
      </c>
      <c r="AG78" s="23">
        <v>8.6706000000000003</v>
      </c>
      <c r="AH78" s="23">
        <v>5.3750999999999998</v>
      </c>
      <c r="AI78" s="23">
        <f t="shared" ref="AI78:AI141" si="13">AC78*AB78/AVERAGE(AB78,AB67:AB77)</f>
        <v>2.9543254456620258</v>
      </c>
      <c r="AN78" s="24">
        <v>40025</v>
      </c>
      <c r="AO78" s="23">
        <v>2172.88</v>
      </c>
      <c r="AP78" s="23">
        <v>2.12</v>
      </c>
      <c r="AQ78" s="23">
        <v>12.6668</v>
      </c>
      <c r="AR78" s="23">
        <v>202.53569999999999</v>
      </c>
      <c r="AS78" s="23">
        <v>20.546600000000002</v>
      </c>
      <c r="AT78" s="23">
        <v>10.5092</v>
      </c>
      <c r="AU78" s="23">
        <v>3.3595999999999999</v>
      </c>
      <c r="AV78" s="23">
        <f t="shared" ref="AV78:AV141" si="14">AP78*AO78/AVERAGE(AO78,AO67:AO77)</f>
        <v>2.0935117122214537</v>
      </c>
      <c r="BA78" s="24">
        <v>40025</v>
      </c>
      <c r="BB78" s="23">
        <v>655.14</v>
      </c>
      <c r="BC78" s="23">
        <v>3.45</v>
      </c>
      <c r="BD78" s="23" t="s">
        <v>9</v>
      </c>
      <c r="BE78" s="23">
        <v>16.883600000000001</v>
      </c>
      <c r="BF78" s="23" t="s">
        <v>9</v>
      </c>
      <c r="BG78" s="23">
        <v>2.7183999999999999</v>
      </c>
      <c r="BH78" s="23">
        <v>-6.5699999999999995E-2</v>
      </c>
      <c r="BI78" s="23">
        <f t="shared" ref="BI78:BI141" si="15">BC78*BB78/AVERAGE(BB78,BB67:BB77)</f>
        <v>3.4655032702954451</v>
      </c>
      <c r="BN78" s="24">
        <v>40025</v>
      </c>
      <c r="BO78" s="23">
        <v>1053.48</v>
      </c>
      <c r="BP78" s="23">
        <v>4.8</v>
      </c>
      <c r="BQ78" s="23">
        <v>28.979399999999998</v>
      </c>
      <c r="BR78" s="23">
        <v>106.1897</v>
      </c>
      <c r="BS78" s="23" t="s">
        <v>9</v>
      </c>
      <c r="BT78" s="23">
        <v>19.027100000000001</v>
      </c>
      <c r="BU78" s="23">
        <v>17.695599999999999</v>
      </c>
      <c r="BV78" s="23">
        <f t="shared" ref="BV78:BV141" si="16">BP78*BO78/AVERAGE(BO78,BO67:BO77)</f>
        <v>4.3916666063552769</v>
      </c>
      <c r="CA78" s="24">
        <v>40025</v>
      </c>
      <c r="CB78" s="23">
        <v>1072.44</v>
      </c>
      <c r="CC78" s="23">
        <v>2.1800000000000002</v>
      </c>
      <c r="CD78" s="23">
        <v>12.211</v>
      </c>
      <c r="CE78" s="23">
        <v>83.245500000000007</v>
      </c>
      <c r="CF78" s="23">
        <v>34.928899999999999</v>
      </c>
      <c r="CG78" s="23">
        <v>12.2501</v>
      </c>
      <c r="CH78" s="23">
        <v>7.5235000000000003</v>
      </c>
      <c r="CI78" s="23">
        <f t="shared" ref="CI78:CI141" si="17">CC78*CB78/AVERAGE(CB78,CB67:CB77)</f>
        <v>2.3146397111055563</v>
      </c>
      <c r="CN78" s="24">
        <v>40025</v>
      </c>
      <c r="CO78" s="23">
        <v>1277.56</v>
      </c>
      <c r="CP78" s="23">
        <v>3.24</v>
      </c>
      <c r="CQ78" s="23">
        <v>11.3005</v>
      </c>
      <c r="CR78" s="23">
        <v>96.502099999999999</v>
      </c>
      <c r="CS78" s="23">
        <v>26.9773</v>
      </c>
      <c r="CT78" s="23">
        <v>9.6765000000000008</v>
      </c>
      <c r="CU78" s="23">
        <v>5.5925000000000002</v>
      </c>
      <c r="CV78" s="23">
        <f t="shared" ref="CV78:CV141" si="18">CP78*CO78/AVERAGE(CO78,CO67:CO77)</f>
        <v>3.2970778450109255</v>
      </c>
      <c r="DA78" s="24">
        <v>40025</v>
      </c>
      <c r="DB78" s="23">
        <v>1550.69</v>
      </c>
      <c r="DC78" s="23">
        <v>2.48</v>
      </c>
      <c r="DD78" s="23">
        <v>18.1555</v>
      </c>
      <c r="DE78" s="23">
        <v>88.338899999999995</v>
      </c>
      <c r="DF78" s="23">
        <v>28.327999999999999</v>
      </c>
      <c r="DG78" s="23">
        <v>11.250999999999999</v>
      </c>
      <c r="DH78" s="23">
        <v>-1.3696999999999999</v>
      </c>
      <c r="DI78" s="23">
        <f t="shared" ref="DI78:DI141" si="19">DC78*DB78/AVERAGE(DB78,DB67:DB77)</f>
        <v>2.6805000583746073</v>
      </c>
      <c r="DN78" s="24">
        <v>40025</v>
      </c>
      <c r="DO78" s="23">
        <v>1462.05</v>
      </c>
      <c r="DP78" s="23">
        <v>1.1399999999999999</v>
      </c>
      <c r="DQ78" s="23">
        <v>18.442799999999998</v>
      </c>
      <c r="DR78" s="23">
        <v>88.615499999999997</v>
      </c>
      <c r="DS78" s="23">
        <v>44.978499999999997</v>
      </c>
      <c r="DT78" s="23">
        <v>13.4823</v>
      </c>
      <c r="DU78" s="23">
        <v>9.0055999999999994</v>
      </c>
      <c r="DV78" s="23">
        <f t="shared" ref="DV78:DV141" si="20">DP78*DO78/AVERAGE(DO78,DO67:DO77)</f>
        <v>1.336026024688719</v>
      </c>
      <c r="EA78" s="24">
        <v>40025</v>
      </c>
      <c r="EB78" s="23">
        <v>1891.66</v>
      </c>
      <c r="EC78" s="23">
        <v>4.3</v>
      </c>
      <c r="ED78" s="23">
        <v>11.911</v>
      </c>
      <c r="EE78" s="23">
        <v>125.982</v>
      </c>
      <c r="EF78" s="23">
        <v>48.693800000000003</v>
      </c>
      <c r="EG78" s="23">
        <v>16.8306</v>
      </c>
      <c r="EH78" s="23">
        <v>7.9806999999999997</v>
      </c>
      <c r="EI78" s="23">
        <f t="shared" ref="EI78:EI141" si="21">EC78*EB78/AVERAGE(EB78,EB67:EB77)</f>
        <v>4.3965184459844746</v>
      </c>
    </row>
    <row r="79" spans="1:139" x14ac:dyDescent="0.35">
      <c r="A79" s="21">
        <v>40056</v>
      </c>
      <c r="B79" s="23">
        <v>1177.23</v>
      </c>
      <c r="C79" s="23">
        <v>4.28</v>
      </c>
      <c r="D79" s="23">
        <v>15.5442</v>
      </c>
      <c r="E79" s="23">
        <v>66.2774</v>
      </c>
      <c r="F79" s="23">
        <v>50.761899999999997</v>
      </c>
      <c r="G79" s="23">
        <v>14.070399999999999</v>
      </c>
      <c r="H79" s="23">
        <v>-1.4357</v>
      </c>
      <c r="I79" s="23">
        <f t="shared" si="11"/>
        <v>4.7498784534553415</v>
      </c>
      <c r="N79" s="24">
        <v>40056</v>
      </c>
      <c r="O79" s="23">
        <v>1192.82</v>
      </c>
      <c r="P79" s="23">
        <v>1.78</v>
      </c>
      <c r="Q79" s="23">
        <v>24.302800000000001</v>
      </c>
      <c r="R79" s="23">
        <v>49.823500000000003</v>
      </c>
      <c r="S79" s="23">
        <v>28.671299999999999</v>
      </c>
      <c r="T79" s="23">
        <v>3.7160000000000002</v>
      </c>
      <c r="U79" s="23">
        <v>0.65739999999999998</v>
      </c>
      <c r="V79" s="23">
        <f t="shared" si="12"/>
        <v>2.0407772990611761</v>
      </c>
      <c r="AA79" s="24">
        <v>40056</v>
      </c>
      <c r="AB79" s="23">
        <v>1397.27</v>
      </c>
      <c r="AC79" s="23">
        <v>2.83</v>
      </c>
      <c r="AD79" s="23">
        <v>13.8734</v>
      </c>
      <c r="AE79" s="23">
        <v>97.930899999999994</v>
      </c>
      <c r="AF79" s="23">
        <v>29.887599999999999</v>
      </c>
      <c r="AG79" s="23">
        <v>8.6706000000000003</v>
      </c>
      <c r="AH79" s="23">
        <v>5.3750999999999998</v>
      </c>
      <c r="AI79" s="23">
        <f t="shared" si="13"/>
        <v>2.9523094707763522</v>
      </c>
      <c r="AN79" s="24">
        <v>40056</v>
      </c>
      <c r="AO79" s="23">
        <v>2176.9899999999998</v>
      </c>
      <c r="AP79" s="23">
        <v>2.13</v>
      </c>
      <c r="AQ79" s="23">
        <v>11.0366</v>
      </c>
      <c r="AR79" s="23">
        <v>200.15899999999999</v>
      </c>
      <c r="AS79" s="23">
        <v>18.697500000000002</v>
      </c>
      <c r="AT79" s="23">
        <v>10.608599999999999</v>
      </c>
      <c r="AU79" s="23">
        <v>3.3393999999999999</v>
      </c>
      <c r="AV79" s="23">
        <f t="shared" si="14"/>
        <v>2.1799272728982233</v>
      </c>
      <c r="BA79" s="24">
        <v>40056</v>
      </c>
      <c r="BB79" s="23">
        <v>730.25</v>
      </c>
      <c r="BC79" s="23">
        <v>2.88</v>
      </c>
      <c r="BD79" s="23">
        <v>109.34059999999999</v>
      </c>
      <c r="BE79" s="23">
        <v>15.7409</v>
      </c>
      <c r="BF79" s="23" t="s">
        <v>9</v>
      </c>
      <c r="BG79" s="23">
        <v>1.6252</v>
      </c>
      <c r="BH79" s="23">
        <v>-0.85260000000000002</v>
      </c>
      <c r="BI79" s="23">
        <f t="shared" si="15"/>
        <v>3.3519462252911665</v>
      </c>
      <c r="BN79" s="24">
        <v>40056</v>
      </c>
      <c r="BO79" s="23">
        <v>1136.02</v>
      </c>
      <c r="BP79" s="23">
        <v>4.08</v>
      </c>
      <c r="BQ79" s="23">
        <v>38.518599999999999</v>
      </c>
      <c r="BR79" s="23">
        <v>88.399900000000002</v>
      </c>
      <c r="BS79" s="23" t="s">
        <v>9</v>
      </c>
      <c r="BT79" s="23">
        <v>21.26</v>
      </c>
      <c r="BU79" s="23">
        <v>13.110900000000001</v>
      </c>
      <c r="BV79" s="23">
        <f t="shared" si="16"/>
        <v>4.2862402379723026</v>
      </c>
      <c r="CA79" s="24">
        <v>40056</v>
      </c>
      <c r="CB79" s="23">
        <v>1095.3499999999999</v>
      </c>
      <c r="CC79" s="23">
        <v>2.06</v>
      </c>
      <c r="CD79" s="23">
        <v>12.4718</v>
      </c>
      <c r="CE79" s="23">
        <v>83.245500000000007</v>
      </c>
      <c r="CF79" s="23">
        <v>34.928899999999999</v>
      </c>
      <c r="CG79" s="23">
        <v>12.2501</v>
      </c>
      <c r="CH79" s="23">
        <v>7.5235000000000003</v>
      </c>
      <c r="CI79" s="23">
        <f t="shared" si="17"/>
        <v>2.2616718481407663</v>
      </c>
      <c r="CN79" s="24">
        <v>40056</v>
      </c>
      <c r="CO79" s="23">
        <v>1330.76</v>
      </c>
      <c r="CP79" s="23">
        <v>3.12</v>
      </c>
      <c r="CQ79" s="23">
        <v>13.2163</v>
      </c>
      <c r="CR79" s="23">
        <v>86.06</v>
      </c>
      <c r="CS79" s="23">
        <v>26.547699999999999</v>
      </c>
      <c r="CT79" s="23">
        <v>8.8088999999999995</v>
      </c>
      <c r="CU79" s="23">
        <v>4.9303999999999997</v>
      </c>
      <c r="CV79" s="23">
        <f t="shared" si="18"/>
        <v>3.4345839301938592</v>
      </c>
      <c r="DA79" s="24">
        <v>40056</v>
      </c>
      <c r="DB79" s="23">
        <v>1571.49</v>
      </c>
      <c r="DC79" s="23">
        <v>2.38</v>
      </c>
      <c r="DD79" s="23">
        <v>18.399000000000001</v>
      </c>
      <c r="DE79" s="23">
        <v>88.338899999999995</v>
      </c>
      <c r="DF79" s="23">
        <v>28.327999999999999</v>
      </c>
      <c r="DG79" s="23">
        <v>11.250999999999999</v>
      </c>
      <c r="DH79" s="23">
        <v>-1.3696999999999999</v>
      </c>
      <c r="DI79" s="23">
        <f t="shared" si="19"/>
        <v>2.7134722986347315</v>
      </c>
      <c r="DN79" s="24">
        <v>40056</v>
      </c>
      <c r="DO79" s="23">
        <v>1495.59</v>
      </c>
      <c r="DP79" s="23">
        <v>1.1299999999999999</v>
      </c>
      <c r="DQ79" s="23">
        <v>18.8658</v>
      </c>
      <c r="DR79" s="23">
        <v>88.504900000000006</v>
      </c>
      <c r="DS79" s="23">
        <v>44.978499999999997</v>
      </c>
      <c r="DT79" s="23">
        <v>13.4823</v>
      </c>
      <c r="DU79" s="23">
        <v>9.0055999999999994</v>
      </c>
      <c r="DV79" s="23">
        <f t="shared" si="20"/>
        <v>1.3691912332118761</v>
      </c>
      <c r="EA79" s="24">
        <v>40056</v>
      </c>
      <c r="EB79" s="23">
        <v>1900.78</v>
      </c>
      <c r="EC79" s="23">
        <v>4.33</v>
      </c>
      <c r="ED79" s="23">
        <v>12.173500000000001</v>
      </c>
      <c r="EE79" s="23">
        <v>124.2347</v>
      </c>
      <c r="EF79" s="23">
        <v>50.1693</v>
      </c>
      <c r="EG79" s="23">
        <v>16.954599999999999</v>
      </c>
      <c r="EH79" s="23">
        <v>7.8992000000000004</v>
      </c>
      <c r="EI79" s="23">
        <f t="shared" si="21"/>
        <v>4.5491134702119504</v>
      </c>
    </row>
    <row r="80" spans="1:139" x14ac:dyDescent="0.35">
      <c r="A80" s="21">
        <v>40086</v>
      </c>
      <c r="B80" s="23">
        <v>1256.2</v>
      </c>
      <c r="C80" s="23">
        <v>4.07</v>
      </c>
      <c r="D80" s="23">
        <v>16.558900000000001</v>
      </c>
      <c r="E80" s="23">
        <v>66.226299999999995</v>
      </c>
      <c r="F80" s="23">
        <v>51.020499999999998</v>
      </c>
      <c r="G80" s="23">
        <v>14.0754</v>
      </c>
      <c r="H80" s="23">
        <v>-1.4337</v>
      </c>
      <c r="I80" s="23">
        <f t="shared" si="11"/>
        <v>4.8077804900028607</v>
      </c>
      <c r="N80" s="24">
        <v>40086</v>
      </c>
      <c r="O80" s="23">
        <v>1240.43</v>
      </c>
      <c r="P80" s="23">
        <v>1.65</v>
      </c>
      <c r="Q80" s="23">
        <v>28.0549</v>
      </c>
      <c r="R80" s="23">
        <v>48.074100000000001</v>
      </c>
      <c r="S80" s="23">
        <v>29.4481</v>
      </c>
      <c r="T80" s="23">
        <v>4.6546000000000003</v>
      </c>
      <c r="U80" s="23">
        <v>2.0975000000000001</v>
      </c>
      <c r="V80" s="23">
        <f t="shared" si="12"/>
        <v>1.9778952285081537</v>
      </c>
      <c r="AA80" s="24">
        <v>40086</v>
      </c>
      <c r="AB80" s="23">
        <v>1439.86</v>
      </c>
      <c r="AC80" s="23">
        <v>2.79</v>
      </c>
      <c r="AD80" s="23">
        <v>14.5145</v>
      </c>
      <c r="AE80" s="23">
        <v>96.767899999999997</v>
      </c>
      <c r="AF80" s="23">
        <v>30.081900000000001</v>
      </c>
      <c r="AG80" s="23">
        <v>8.6637000000000004</v>
      </c>
      <c r="AH80" s="23">
        <v>5.4837999999999996</v>
      </c>
      <c r="AI80" s="23">
        <f t="shared" si="13"/>
        <v>3.0264789163906891</v>
      </c>
      <c r="AN80" s="24">
        <v>40086</v>
      </c>
      <c r="AO80" s="23">
        <v>2283.08</v>
      </c>
      <c r="AP80" s="23">
        <v>2.02</v>
      </c>
      <c r="AQ80" s="23">
        <v>11.5756</v>
      </c>
      <c r="AR80" s="23">
        <v>200.1388</v>
      </c>
      <c r="AS80" s="23">
        <v>18.702200000000001</v>
      </c>
      <c r="AT80" s="23">
        <v>10.616300000000001</v>
      </c>
      <c r="AU80" s="23">
        <v>3.3393000000000002</v>
      </c>
      <c r="AV80" s="23">
        <f t="shared" si="14"/>
        <v>2.2021053871381309</v>
      </c>
      <c r="BA80" s="24">
        <v>40086</v>
      </c>
      <c r="BB80" s="23">
        <v>745.09</v>
      </c>
      <c r="BC80" s="23">
        <v>2.2200000000000002</v>
      </c>
      <c r="BD80" s="23">
        <v>111.53700000000001</v>
      </c>
      <c r="BE80" s="23">
        <v>15.7409</v>
      </c>
      <c r="BF80" s="23" t="s">
        <v>9</v>
      </c>
      <c r="BG80" s="23">
        <v>1.6253</v>
      </c>
      <c r="BH80" s="23">
        <v>-0.85260000000000002</v>
      </c>
      <c r="BI80" s="23">
        <f t="shared" si="15"/>
        <v>2.7231603656453602</v>
      </c>
      <c r="BN80" s="24">
        <v>40086</v>
      </c>
      <c r="BO80" s="23">
        <v>1226.6199999999999</v>
      </c>
      <c r="BP80" s="23">
        <v>3.75</v>
      </c>
      <c r="BQ80" s="23">
        <v>41.590499999999999</v>
      </c>
      <c r="BR80" s="23">
        <v>88.399900000000002</v>
      </c>
      <c r="BS80" s="23" t="s">
        <v>9</v>
      </c>
      <c r="BT80" s="23">
        <v>21.26</v>
      </c>
      <c r="BU80" s="23">
        <v>13.110900000000001</v>
      </c>
      <c r="BV80" s="23">
        <f t="shared" si="16"/>
        <v>4.4904123608183593</v>
      </c>
      <c r="CA80" s="24">
        <v>40086</v>
      </c>
      <c r="CB80" s="23">
        <v>1102.8399999999999</v>
      </c>
      <c r="CC80" s="23">
        <v>2.06</v>
      </c>
      <c r="CD80" s="23">
        <v>12.5571</v>
      </c>
      <c r="CE80" s="23">
        <v>83.245500000000007</v>
      </c>
      <c r="CF80" s="23">
        <v>34.928899999999999</v>
      </c>
      <c r="CG80" s="23">
        <v>12.2501</v>
      </c>
      <c r="CH80" s="23">
        <v>7.5235000000000003</v>
      </c>
      <c r="CI80" s="23">
        <f t="shared" si="17"/>
        <v>2.2878596982384227</v>
      </c>
      <c r="CN80" s="24">
        <v>40086</v>
      </c>
      <c r="CO80" s="23">
        <v>1421.53</v>
      </c>
      <c r="CP80" s="23">
        <v>2.72</v>
      </c>
      <c r="CQ80" s="23">
        <v>14.1082</v>
      </c>
      <c r="CR80" s="23">
        <v>86.056200000000004</v>
      </c>
      <c r="CS80" s="23">
        <v>26.499199999999998</v>
      </c>
      <c r="CT80" s="23">
        <v>8.8064999999999998</v>
      </c>
      <c r="CU80" s="23">
        <v>4.9284999999999997</v>
      </c>
      <c r="CV80" s="23">
        <f t="shared" si="18"/>
        <v>3.2491317929882668</v>
      </c>
      <c r="DA80" s="24">
        <v>40086</v>
      </c>
      <c r="DB80" s="23">
        <v>1643.22</v>
      </c>
      <c r="DC80" s="23">
        <v>2.06</v>
      </c>
      <c r="DD80" s="23">
        <v>19.238800000000001</v>
      </c>
      <c r="DE80" s="23">
        <v>88.338899999999995</v>
      </c>
      <c r="DF80" s="23">
        <v>28.327999999999999</v>
      </c>
      <c r="DG80" s="23">
        <v>11.250999999999999</v>
      </c>
      <c r="DH80" s="23">
        <v>-1.3696999999999999</v>
      </c>
      <c r="DI80" s="23">
        <f t="shared" si="19"/>
        <v>2.4834498460545205</v>
      </c>
      <c r="DN80" s="24">
        <v>40086</v>
      </c>
      <c r="DO80" s="23">
        <v>1547.73</v>
      </c>
      <c r="DP80" s="23">
        <v>1.0900000000000001</v>
      </c>
      <c r="DQ80" s="23">
        <v>20.782599999999999</v>
      </c>
      <c r="DR80" s="23">
        <v>83.3352</v>
      </c>
      <c r="DS80" s="23">
        <v>44.510199999999998</v>
      </c>
      <c r="DT80" s="23">
        <v>12.842000000000001</v>
      </c>
      <c r="DU80" s="23">
        <v>8.1719000000000008</v>
      </c>
      <c r="DV80" s="23">
        <f t="shared" si="20"/>
        <v>1.3577343806588171</v>
      </c>
      <c r="EA80" s="24">
        <v>40086</v>
      </c>
      <c r="EB80" s="23">
        <v>1922.19</v>
      </c>
      <c r="EC80" s="23">
        <v>4.29</v>
      </c>
      <c r="ED80" s="23">
        <v>12.2722</v>
      </c>
      <c r="EE80" s="23">
        <v>124.2347</v>
      </c>
      <c r="EF80" s="23">
        <v>50.1693</v>
      </c>
      <c r="EG80" s="23">
        <v>16.954599999999999</v>
      </c>
      <c r="EH80" s="23">
        <v>7.8992000000000004</v>
      </c>
      <c r="EI80" s="23">
        <f t="shared" si="21"/>
        <v>4.5890272199227855</v>
      </c>
    </row>
    <row r="81" spans="1:139" x14ac:dyDescent="0.35">
      <c r="A81" s="21">
        <v>40116</v>
      </c>
      <c r="B81" s="23">
        <v>1241.46</v>
      </c>
      <c r="C81" s="23">
        <v>4.1500000000000004</v>
      </c>
      <c r="D81" s="23">
        <v>16.319600000000001</v>
      </c>
      <c r="E81" s="23">
        <v>66.221400000000003</v>
      </c>
      <c r="F81" s="23">
        <v>51.020499999999998</v>
      </c>
      <c r="G81" s="23">
        <v>14.0754</v>
      </c>
      <c r="H81" s="23">
        <v>-1.4337</v>
      </c>
      <c r="I81" s="23">
        <f t="shared" si="11"/>
        <v>4.768496996584715</v>
      </c>
      <c r="N81" s="24">
        <v>40116</v>
      </c>
      <c r="O81" s="23">
        <v>1191.6099999999999</v>
      </c>
      <c r="P81" s="23">
        <v>1.73</v>
      </c>
      <c r="Q81" s="23">
        <v>26.950800000000001</v>
      </c>
      <c r="R81" s="23">
        <v>48.074100000000001</v>
      </c>
      <c r="S81" s="23">
        <v>29.4481</v>
      </c>
      <c r="T81" s="23">
        <v>4.6546000000000003</v>
      </c>
      <c r="U81" s="23">
        <v>2.0975000000000001</v>
      </c>
      <c r="V81" s="23">
        <f t="shared" si="12"/>
        <v>1.9686738136184685</v>
      </c>
      <c r="AA81" s="24">
        <v>40116</v>
      </c>
      <c r="AB81" s="23">
        <v>1462.38</v>
      </c>
      <c r="AC81" s="23">
        <v>2.77</v>
      </c>
      <c r="AD81" s="23">
        <v>14.7415</v>
      </c>
      <c r="AE81" s="23">
        <v>96.747</v>
      </c>
      <c r="AF81" s="23">
        <v>30.081900000000001</v>
      </c>
      <c r="AG81" s="23">
        <v>8.6637000000000004</v>
      </c>
      <c r="AH81" s="23">
        <v>5.4837999999999996</v>
      </c>
      <c r="AI81" s="23">
        <f t="shared" si="13"/>
        <v>3.0422909100240147</v>
      </c>
      <c r="AN81" s="24">
        <v>40116</v>
      </c>
      <c r="AO81" s="23">
        <v>2336.1799999999998</v>
      </c>
      <c r="AP81" s="23">
        <v>1.97</v>
      </c>
      <c r="AQ81" s="23">
        <v>19.5913</v>
      </c>
      <c r="AR81" s="23">
        <v>147.04239999999999</v>
      </c>
      <c r="AS81" s="23">
        <v>22.3889</v>
      </c>
      <c r="AT81" s="23">
        <v>8.7742000000000004</v>
      </c>
      <c r="AU81" s="23">
        <v>0.70269999999999999</v>
      </c>
      <c r="AV81" s="23">
        <f t="shared" si="14"/>
        <v>2.185274933554179</v>
      </c>
      <c r="BA81" s="24">
        <v>40116</v>
      </c>
      <c r="BB81" s="23">
        <v>700.99</v>
      </c>
      <c r="BC81" s="23">
        <v>2.17</v>
      </c>
      <c r="BD81" s="23" t="s">
        <v>9</v>
      </c>
      <c r="BE81" s="23">
        <v>13.4436</v>
      </c>
      <c r="BF81" s="23" t="s">
        <v>9</v>
      </c>
      <c r="BG81" s="23">
        <v>5.3616999999999999</v>
      </c>
      <c r="BH81" s="23">
        <v>1.9440999999999999</v>
      </c>
      <c r="BI81" s="23">
        <f t="shared" si="15"/>
        <v>2.5316501137966472</v>
      </c>
      <c r="BN81" s="24">
        <v>40116</v>
      </c>
      <c r="BO81" s="23">
        <v>1194.6400000000001</v>
      </c>
      <c r="BP81" s="23">
        <v>3.74</v>
      </c>
      <c r="BQ81" s="23">
        <v>40.5062</v>
      </c>
      <c r="BR81" s="23">
        <v>88.399900000000002</v>
      </c>
      <c r="BS81" s="23" t="s">
        <v>9</v>
      </c>
      <c r="BT81" s="23">
        <v>21.26</v>
      </c>
      <c r="BU81" s="23">
        <v>13.110900000000001</v>
      </c>
      <c r="BV81" s="23">
        <f t="shared" si="16"/>
        <v>4.412662933443948</v>
      </c>
      <c r="CA81" s="24">
        <v>40116</v>
      </c>
      <c r="CB81" s="23">
        <v>1073.68</v>
      </c>
      <c r="CC81" s="23">
        <v>2.17</v>
      </c>
      <c r="CD81" s="23">
        <v>12.298400000000001</v>
      </c>
      <c r="CE81" s="23">
        <v>85.170299999999997</v>
      </c>
      <c r="CF81" s="23">
        <v>34.617800000000003</v>
      </c>
      <c r="CG81" s="23">
        <v>12.2384</v>
      </c>
      <c r="CH81" s="23">
        <v>7.6196999999999999</v>
      </c>
      <c r="CI81" s="23">
        <f t="shared" si="17"/>
        <v>2.333956408969978</v>
      </c>
      <c r="CN81" s="24">
        <v>40116</v>
      </c>
      <c r="CO81" s="23">
        <v>1358.18</v>
      </c>
      <c r="CP81" s="23">
        <v>2.85</v>
      </c>
      <c r="CQ81" s="23">
        <v>13.473000000000001</v>
      </c>
      <c r="CR81" s="23">
        <v>86.083799999999997</v>
      </c>
      <c r="CS81" s="23">
        <v>26.497399999999999</v>
      </c>
      <c r="CT81" s="23">
        <v>8.8072999999999997</v>
      </c>
      <c r="CU81" s="23">
        <v>4.9290000000000003</v>
      </c>
      <c r="CV81" s="23">
        <f t="shared" si="18"/>
        <v>3.2453841940225927</v>
      </c>
      <c r="DA81" s="24">
        <v>40116</v>
      </c>
      <c r="DB81" s="23">
        <v>1565.63</v>
      </c>
      <c r="DC81" s="23">
        <v>2.17</v>
      </c>
      <c r="DD81" s="23">
        <v>21.2104</v>
      </c>
      <c r="DE81" s="23">
        <v>72.668800000000005</v>
      </c>
      <c r="DF81" s="23">
        <v>28.846900000000002</v>
      </c>
      <c r="DG81" s="23">
        <v>10.395899999999999</v>
      </c>
      <c r="DH81" s="23">
        <v>-3.2542</v>
      </c>
      <c r="DI81" s="23">
        <f t="shared" si="19"/>
        <v>2.4707993840123197</v>
      </c>
      <c r="DN81" s="24">
        <v>40116</v>
      </c>
      <c r="DO81" s="23">
        <v>1540.03</v>
      </c>
      <c r="DP81" s="23">
        <v>1.1100000000000001</v>
      </c>
      <c r="DQ81" s="23">
        <v>20.679200000000002</v>
      </c>
      <c r="DR81" s="23">
        <v>83.7059</v>
      </c>
      <c r="DS81" s="23">
        <v>44.510199999999998</v>
      </c>
      <c r="DT81" s="23">
        <v>12.842000000000001</v>
      </c>
      <c r="DU81" s="23">
        <v>8.1719000000000008</v>
      </c>
      <c r="DV81" s="23">
        <f t="shared" si="20"/>
        <v>1.3449999573811016</v>
      </c>
      <c r="EA81" s="24">
        <v>40116</v>
      </c>
      <c r="EB81" s="23">
        <v>1856.33</v>
      </c>
      <c r="EC81" s="23">
        <v>4.45</v>
      </c>
      <c r="ED81" s="23">
        <v>12.1173</v>
      </c>
      <c r="EE81" s="23">
        <v>123.206</v>
      </c>
      <c r="EF81" s="23">
        <v>53.010599999999997</v>
      </c>
      <c r="EG81" s="23">
        <v>17.717099999999999</v>
      </c>
      <c r="EH81" s="23">
        <v>7.8874000000000004</v>
      </c>
      <c r="EI81" s="23">
        <f t="shared" si="21"/>
        <v>4.5917496012884769</v>
      </c>
    </row>
    <row r="82" spans="1:139" x14ac:dyDescent="0.35">
      <c r="A82" s="21">
        <v>40147</v>
      </c>
      <c r="B82" s="23">
        <v>1330.66</v>
      </c>
      <c r="C82" s="23">
        <v>3.93</v>
      </c>
      <c r="D82" s="23">
        <v>18.473099999999999</v>
      </c>
      <c r="E82" s="23">
        <v>63.8262</v>
      </c>
      <c r="F82" s="23">
        <v>50.923099999999998</v>
      </c>
      <c r="G82" s="23">
        <v>13.849600000000001</v>
      </c>
      <c r="H82" s="23">
        <v>0.55869999999999997</v>
      </c>
      <c r="I82" s="23">
        <f t="shared" si="11"/>
        <v>4.7191350723730912</v>
      </c>
      <c r="N82" s="24">
        <v>40147</v>
      </c>
      <c r="O82" s="23">
        <v>1273.32</v>
      </c>
      <c r="P82" s="23">
        <v>1.67</v>
      </c>
      <c r="Q82" s="23">
        <v>28.7988</v>
      </c>
      <c r="R82" s="23">
        <v>48.425199999999997</v>
      </c>
      <c r="S82" s="23">
        <v>29.4481</v>
      </c>
      <c r="T82" s="23">
        <v>4.6546000000000003</v>
      </c>
      <c r="U82" s="23">
        <v>2.0975000000000001</v>
      </c>
      <c r="V82" s="23">
        <f t="shared" si="12"/>
        <v>1.9789591696188704</v>
      </c>
      <c r="AA82" s="24">
        <v>40147</v>
      </c>
      <c r="AB82" s="23">
        <v>1523.42</v>
      </c>
      <c r="AC82" s="23">
        <v>2.67</v>
      </c>
      <c r="AD82" s="23">
        <v>15.2065</v>
      </c>
      <c r="AE82" s="23">
        <v>96.752499999999998</v>
      </c>
      <c r="AF82" s="23">
        <v>29.086200000000002</v>
      </c>
      <c r="AG82" s="23">
        <v>8.8024000000000004</v>
      </c>
      <c r="AH82" s="23">
        <v>5.5757000000000003</v>
      </c>
      <c r="AI82" s="23">
        <f t="shared" si="13"/>
        <v>3.0273098828717355</v>
      </c>
      <c r="AN82" s="24">
        <v>40147</v>
      </c>
      <c r="AO82" s="23">
        <v>2396.61</v>
      </c>
      <c r="AP82" s="23">
        <v>1.98</v>
      </c>
      <c r="AQ82" s="23">
        <v>16.741800000000001</v>
      </c>
      <c r="AR82" s="23">
        <v>142.8356</v>
      </c>
      <c r="AS82" s="23">
        <v>17.841699999999999</v>
      </c>
      <c r="AT82" s="23">
        <v>7.8048999999999999</v>
      </c>
      <c r="AU82" s="23">
        <v>4.8599999999999997E-2</v>
      </c>
      <c r="AV82" s="23">
        <f t="shared" si="14"/>
        <v>2.235430388467857</v>
      </c>
      <c r="BA82" s="24">
        <v>40147</v>
      </c>
      <c r="BB82" s="23">
        <v>727.27</v>
      </c>
      <c r="BC82" s="23">
        <v>1.91</v>
      </c>
      <c r="BD82" s="23" t="s">
        <v>9</v>
      </c>
      <c r="BE82" s="23">
        <v>5.3064999999999998</v>
      </c>
      <c r="BF82" s="23" t="s">
        <v>9</v>
      </c>
      <c r="BG82" s="23">
        <v>2.0510999999999999</v>
      </c>
      <c r="BH82" s="23">
        <v>-1.1614</v>
      </c>
      <c r="BI82" s="23">
        <f t="shared" si="15"/>
        <v>2.2867615812636499</v>
      </c>
      <c r="BN82" s="24">
        <v>40147</v>
      </c>
      <c r="BO82" s="23">
        <v>1288.83</v>
      </c>
      <c r="BP82" s="23">
        <v>3.13</v>
      </c>
      <c r="BQ82" s="23">
        <v>47.241300000000003</v>
      </c>
      <c r="BR82" s="23">
        <v>81.797899999999998</v>
      </c>
      <c r="BS82" s="23" t="s">
        <v>9</v>
      </c>
      <c r="BT82" s="23">
        <v>24.202400000000001</v>
      </c>
      <c r="BU82" s="23">
        <v>11.301299999999999</v>
      </c>
      <c r="BV82" s="23">
        <f t="shared" si="16"/>
        <v>3.888107505066106</v>
      </c>
      <c r="CA82" s="24">
        <v>40147</v>
      </c>
      <c r="CB82" s="23">
        <v>1168.31</v>
      </c>
      <c r="CC82" s="23">
        <v>2.0099999999999998</v>
      </c>
      <c r="CD82" s="23">
        <v>13.382199999999999</v>
      </c>
      <c r="CE82" s="23">
        <v>85.136300000000006</v>
      </c>
      <c r="CF82" s="23">
        <v>34.617899999999999</v>
      </c>
      <c r="CG82" s="23">
        <v>12.2384</v>
      </c>
      <c r="CH82" s="23">
        <v>7.6196000000000002</v>
      </c>
      <c r="CI82" s="23">
        <f t="shared" si="17"/>
        <v>2.3076235429765606</v>
      </c>
      <c r="CN82" s="24">
        <v>40147</v>
      </c>
      <c r="CO82" s="23">
        <v>1486.55</v>
      </c>
      <c r="CP82" s="23">
        <v>2.6</v>
      </c>
      <c r="CQ82" s="23">
        <v>16.419899999999998</v>
      </c>
      <c r="CR82" s="23">
        <v>77.780900000000003</v>
      </c>
      <c r="CS82" s="23">
        <v>26.298400000000001</v>
      </c>
      <c r="CT82" s="23">
        <v>7.8470000000000004</v>
      </c>
      <c r="CU82" s="23">
        <v>4.2327000000000004</v>
      </c>
      <c r="CV82" s="23">
        <f t="shared" si="18"/>
        <v>3.1814219569914601</v>
      </c>
      <c r="DA82" s="24">
        <v>40147</v>
      </c>
      <c r="DB82" s="23">
        <v>1744.32</v>
      </c>
      <c r="DC82" s="23">
        <v>1.92</v>
      </c>
      <c r="DD82" s="23">
        <v>23.6312</v>
      </c>
      <c r="DE82" s="23">
        <v>72.668800000000005</v>
      </c>
      <c r="DF82" s="23">
        <v>28.846900000000002</v>
      </c>
      <c r="DG82" s="23">
        <v>10.395899999999999</v>
      </c>
      <c r="DH82" s="23">
        <v>-3.2542</v>
      </c>
      <c r="DI82" s="23">
        <f t="shared" si="19"/>
        <v>2.3635883562385027</v>
      </c>
      <c r="DN82" s="24">
        <v>40147</v>
      </c>
      <c r="DO82" s="23">
        <v>1614.39</v>
      </c>
      <c r="DP82" s="23">
        <v>1.06</v>
      </c>
      <c r="DQ82" s="23">
        <v>21.677700000000002</v>
      </c>
      <c r="DR82" s="23">
        <v>83.468800000000002</v>
      </c>
      <c r="DS82" s="23">
        <v>44.510199999999998</v>
      </c>
      <c r="DT82" s="23">
        <v>12.842000000000001</v>
      </c>
      <c r="DU82" s="23">
        <v>8.1719000000000008</v>
      </c>
      <c r="DV82" s="23">
        <f t="shared" si="20"/>
        <v>1.3000720340404843</v>
      </c>
      <c r="EA82" s="24">
        <v>40147</v>
      </c>
      <c r="EB82" s="23">
        <v>1944.95</v>
      </c>
      <c r="EC82" s="23">
        <v>4.29</v>
      </c>
      <c r="ED82" s="23">
        <v>12.4512</v>
      </c>
      <c r="EE82" s="23">
        <v>123.4644</v>
      </c>
      <c r="EF82" s="23">
        <v>53.102699999999999</v>
      </c>
      <c r="EG82" s="23">
        <v>17.718800000000002</v>
      </c>
      <c r="EH82" s="23">
        <v>7.9321000000000002</v>
      </c>
      <c r="EI82" s="23">
        <f t="shared" si="21"/>
        <v>4.6259061023450165</v>
      </c>
    </row>
    <row r="83" spans="1:139" x14ac:dyDescent="0.35">
      <c r="A83" s="21">
        <v>40178</v>
      </c>
      <c r="B83" s="23">
        <v>1406.08</v>
      </c>
      <c r="C83" s="23">
        <v>3.7</v>
      </c>
      <c r="D83" s="23">
        <v>19.5015</v>
      </c>
      <c r="E83" s="23">
        <v>63.113700000000001</v>
      </c>
      <c r="F83" s="23">
        <v>50.923099999999998</v>
      </c>
      <c r="G83" s="23">
        <v>13.849600000000001</v>
      </c>
      <c r="H83" s="23">
        <v>0.55869999999999997</v>
      </c>
      <c r="I83" s="23">
        <f t="shared" si="11"/>
        <v>4.5645205677762002</v>
      </c>
      <c r="N83" s="24">
        <v>40178</v>
      </c>
      <c r="O83" s="23">
        <v>1302.81</v>
      </c>
      <c r="P83" s="23">
        <v>1.59</v>
      </c>
      <c r="Q83" s="23">
        <v>28.798100000000002</v>
      </c>
      <c r="R83" s="23">
        <v>50.795200000000001</v>
      </c>
      <c r="S83" s="23">
        <v>29.042100000000001</v>
      </c>
      <c r="T83" s="23">
        <v>4.5456000000000003</v>
      </c>
      <c r="U83" s="23">
        <v>1.7534000000000001</v>
      </c>
      <c r="V83" s="23">
        <f t="shared" si="12"/>
        <v>1.8827447083434952</v>
      </c>
      <c r="AA83" s="24">
        <v>40178</v>
      </c>
      <c r="AB83" s="23">
        <v>1513.98</v>
      </c>
      <c r="AC83" s="23">
        <v>2.71</v>
      </c>
      <c r="AD83" s="23">
        <v>15.1233</v>
      </c>
      <c r="AE83" s="23">
        <v>96.696799999999996</v>
      </c>
      <c r="AF83" s="23">
        <v>30.116800000000001</v>
      </c>
      <c r="AG83" s="23">
        <v>8.7058999999999997</v>
      </c>
      <c r="AH83" s="23">
        <v>5.4889000000000001</v>
      </c>
      <c r="AI83" s="23">
        <f t="shared" si="13"/>
        <v>3.0257028182542784</v>
      </c>
      <c r="AN83" s="24">
        <v>40178</v>
      </c>
      <c r="AO83" s="23">
        <v>2377.65</v>
      </c>
      <c r="AP83" s="23">
        <v>1.98</v>
      </c>
      <c r="AQ83" s="23">
        <v>16.609100000000002</v>
      </c>
      <c r="AR83" s="23">
        <v>142.8356</v>
      </c>
      <c r="AS83" s="23">
        <v>17.841699999999999</v>
      </c>
      <c r="AT83" s="23">
        <v>7.8048000000000002</v>
      </c>
      <c r="AU83" s="23">
        <v>4.87E-2</v>
      </c>
      <c r="AV83" s="23">
        <f t="shared" si="14"/>
        <v>2.1942935048591203</v>
      </c>
      <c r="BA83" s="24">
        <v>40178</v>
      </c>
      <c r="BB83" s="23">
        <v>710.69</v>
      </c>
      <c r="BC83" s="23">
        <v>1.53</v>
      </c>
      <c r="BD83" s="23" t="s">
        <v>9</v>
      </c>
      <c r="BE83" s="23">
        <v>5.1664000000000003</v>
      </c>
      <c r="BF83" s="23" t="s">
        <v>9</v>
      </c>
      <c r="BG83" s="23">
        <v>2.0179</v>
      </c>
      <c r="BH83" s="23">
        <v>-1.1597</v>
      </c>
      <c r="BI83" s="23">
        <f t="shared" si="15"/>
        <v>1.7722027940685128</v>
      </c>
      <c r="BN83" s="24">
        <v>40178</v>
      </c>
      <c r="BO83" s="23">
        <v>1360.08</v>
      </c>
      <c r="BP83" s="23">
        <v>2.79</v>
      </c>
      <c r="BQ83" s="23">
        <v>49.852899999999998</v>
      </c>
      <c r="BR83" s="23">
        <v>81.797899999999998</v>
      </c>
      <c r="BS83" s="23" t="s">
        <v>9</v>
      </c>
      <c r="BT83" s="23">
        <v>24.202400000000001</v>
      </c>
      <c r="BU83" s="23">
        <v>11.301299999999999</v>
      </c>
      <c r="BV83" s="23">
        <f t="shared" si="16"/>
        <v>3.5920353969735244</v>
      </c>
      <c r="CA83" s="24">
        <v>40178</v>
      </c>
      <c r="CB83" s="23">
        <v>1194.81</v>
      </c>
      <c r="CC83" s="23">
        <v>1.97</v>
      </c>
      <c r="CD83" s="23">
        <v>13.6858</v>
      </c>
      <c r="CE83" s="23">
        <v>85.133700000000005</v>
      </c>
      <c r="CF83" s="23">
        <v>34.617800000000003</v>
      </c>
      <c r="CG83" s="23">
        <v>12.2386</v>
      </c>
      <c r="CH83" s="23">
        <v>7.6195000000000004</v>
      </c>
      <c r="CI83" s="23">
        <f t="shared" si="17"/>
        <v>2.2772928206194938</v>
      </c>
      <c r="CN83" s="24">
        <v>40178</v>
      </c>
      <c r="CO83" s="23">
        <v>1514.65</v>
      </c>
      <c r="CP83" s="23">
        <v>2.35</v>
      </c>
      <c r="CQ83" s="23">
        <v>16.813400000000001</v>
      </c>
      <c r="CR83" s="23">
        <v>77.792400000000001</v>
      </c>
      <c r="CS83" s="23">
        <v>26.285699999999999</v>
      </c>
      <c r="CT83" s="23">
        <v>7.8495999999999997</v>
      </c>
      <c r="CU83" s="23">
        <v>4.2336999999999998</v>
      </c>
      <c r="CV83" s="23">
        <f t="shared" si="18"/>
        <v>2.8750620943672835</v>
      </c>
      <c r="DA83" s="24">
        <v>40178</v>
      </c>
      <c r="DB83" s="23">
        <v>1747.87</v>
      </c>
      <c r="DC83" s="23">
        <v>1.77</v>
      </c>
      <c r="DD83" s="23">
        <v>23.679300000000001</v>
      </c>
      <c r="DE83" s="23">
        <v>72.668800000000005</v>
      </c>
      <c r="DF83" s="23">
        <v>28.846900000000002</v>
      </c>
      <c r="DG83" s="23">
        <v>10.395899999999999</v>
      </c>
      <c r="DH83" s="23">
        <v>-3.2542</v>
      </c>
      <c r="DI83" s="23">
        <f t="shared" si="19"/>
        <v>2.1208403438154466</v>
      </c>
      <c r="DN83" s="24">
        <v>40178</v>
      </c>
      <c r="DO83" s="23">
        <v>1705.6</v>
      </c>
      <c r="DP83" s="23">
        <v>1.01</v>
      </c>
      <c r="DQ83" s="23">
        <v>24.418399999999998</v>
      </c>
      <c r="DR83" s="23">
        <v>81.493700000000004</v>
      </c>
      <c r="DS83" s="23">
        <v>42.610100000000003</v>
      </c>
      <c r="DT83" s="23">
        <v>11.245900000000001</v>
      </c>
      <c r="DU83" s="23">
        <v>6.8533999999999997</v>
      </c>
      <c r="DV83" s="23">
        <f t="shared" si="20"/>
        <v>1.2594064328091052</v>
      </c>
      <c r="EA83" s="24">
        <v>40178</v>
      </c>
      <c r="EB83" s="23">
        <v>2045.94</v>
      </c>
      <c r="EC83" s="23">
        <v>4.08</v>
      </c>
      <c r="ED83" s="23">
        <v>13.059100000000001</v>
      </c>
      <c r="EE83" s="23">
        <v>123.4644</v>
      </c>
      <c r="EF83" s="23">
        <v>53.102699999999999</v>
      </c>
      <c r="EG83" s="23">
        <v>17.718800000000002</v>
      </c>
      <c r="EH83" s="23">
        <v>7.9321000000000002</v>
      </c>
      <c r="EI83" s="23">
        <f t="shared" si="21"/>
        <v>4.5857049780715808</v>
      </c>
    </row>
    <row r="84" spans="1:139" x14ac:dyDescent="0.35">
      <c r="A84" s="21">
        <v>40207</v>
      </c>
      <c r="B84" s="23">
        <v>1285.52</v>
      </c>
      <c r="C84" s="23">
        <v>4.09</v>
      </c>
      <c r="D84" s="23">
        <v>17.743400000000001</v>
      </c>
      <c r="E84" s="23">
        <v>63.042000000000002</v>
      </c>
      <c r="F84" s="23">
        <v>50.923099999999998</v>
      </c>
      <c r="G84" s="23">
        <v>13.849600000000001</v>
      </c>
      <c r="H84" s="23">
        <v>0.55869999999999997</v>
      </c>
      <c r="I84" s="23">
        <f t="shared" si="11"/>
        <v>4.5037641176898875</v>
      </c>
      <c r="N84" s="24">
        <v>40207</v>
      </c>
      <c r="O84" s="23">
        <v>1278.55</v>
      </c>
      <c r="P84" s="23">
        <v>1.62</v>
      </c>
      <c r="Q84" s="23">
        <v>28.261800000000001</v>
      </c>
      <c r="R84" s="23">
        <v>50.795200000000001</v>
      </c>
      <c r="S84" s="23">
        <v>29.042100000000001</v>
      </c>
      <c r="T84" s="23">
        <v>4.5456000000000003</v>
      </c>
      <c r="U84" s="23">
        <v>1.7534000000000001</v>
      </c>
      <c r="V84" s="23">
        <f t="shared" si="12"/>
        <v>1.8288707583905064</v>
      </c>
      <c r="AA84" s="24">
        <v>40207</v>
      </c>
      <c r="AB84" s="23">
        <v>1504.76</v>
      </c>
      <c r="AC84" s="23">
        <v>2.75</v>
      </c>
      <c r="AD84" s="23">
        <v>15.0312</v>
      </c>
      <c r="AE84" s="23">
        <v>96.836500000000001</v>
      </c>
      <c r="AF84" s="23">
        <v>30.116800000000001</v>
      </c>
      <c r="AG84" s="23">
        <v>8.7058999999999997</v>
      </c>
      <c r="AH84" s="23">
        <v>5.4889000000000001</v>
      </c>
      <c r="AI84" s="23">
        <f t="shared" si="13"/>
        <v>3.0099267961669964</v>
      </c>
      <c r="AN84" s="24">
        <v>40207</v>
      </c>
      <c r="AO84" s="23">
        <v>2273.4</v>
      </c>
      <c r="AP84" s="23">
        <v>2.08</v>
      </c>
      <c r="AQ84" s="23">
        <v>15.8736</v>
      </c>
      <c r="AR84" s="23">
        <v>145.1397</v>
      </c>
      <c r="AS84" s="23">
        <v>17.9084</v>
      </c>
      <c r="AT84" s="23">
        <v>7.8057999999999996</v>
      </c>
      <c r="AU84" s="23">
        <v>5.28E-2</v>
      </c>
      <c r="AV84" s="23">
        <f t="shared" si="14"/>
        <v>2.1849851366961874</v>
      </c>
      <c r="BA84" s="24">
        <v>40207</v>
      </c>
      <c r="BB84" s="23">
        <v>705.53</v>
      </c>
      <c r="BC84" s="23">
        <v>1.37</v>
      </c>
      <c r="BD84" s="23" t="s">
        <v>9</v>
      </c>
      <c r="BE84" s="23">
        <v>9.9534000000000002</v>
      </c>
      <c r="BF84" s="23" t="s">
        <v>9</v>
      </c>
      <c r="BG84" s="23">
        <v>1.8749</v>
      </c>
      <c r="BH84" s="23">
        <v>-1.2199</v>
      </c>
      <c r="BI84" s="23">
        <f t="shared" si="15"/>
        <v>1.5269704306065142</v>
      </c>
      <c r="BN84" s="24">
        <v>40207</v>
      </c>
      <c r="BO84" s="23">
        <v>1284.06</v>
      </c>
      <c r="BP84" s="23">
        <v>2.99</v>
      </c>
      <c r="BQ84" s="23">
        <v>47.066499999999998</v>
      </c>
      <c r="BR84" s="23">
        <v>81.797899999999998</v>
      </c>
      <c r="BS84" s="23" t="s">
        <v>9</v>
      </c>
      <c r="BT84" s="23">
        <v>24.202400000000001</v>
      </c>
      <c r="BU84" s="23">
        <v>11.301299999999999</v>
      </c>
      <c r="BV84" s="23">
        <f t="shared" si="16"/>
        <v>3.5396463893312937</v>
      </c>
      <c r="CA84" s="24">
        <v>40207</v>
      </c>
      <c r="CB84" s="23">
        <v>1202.45</v>
      </c>
      <c r="CC84" s="23">
        <v>1.96</v>
      </c>
      <c r="CD84" s="23">
        <v>13.8598</v>
      </c>
      <c r="CE84" s="23">
        <v>85.131900000000002</v>
      </c>
      <c r="CF84" s="23">
        <v>35.180500000000002</v>
      </c>
      <c r="CG84" s="23">
        <v>11.7096</v>
      </c>
      <c r="CH84" s="23">
        <v>7.9165999999999999</v>
      </c>
      <c r="CI84" s="23">
        <f t="shared" si="17"/>
        <v>2.2409025215836915</v>
      </c>
      <c r="CN84" s="24">
        <v>40207</v>
      </c>
      <c r="CO84" s="23">
        <v>1490.63</v>
      </c>
      <c r="CP84" s="23">
        <v>2.39</v>
      </c>
      <c r="CQ84" s="23">
        <v>16.5425</v>
      </c>
      <c r="CR84" s="23">
        <v>81.041399999999996</v>
      </c>
      <c r="CS84" s="23">
        <v>26.285699999999999</v>
      </c>
      <c r="CT84" s="23">
        <v>7.8495999999999997</v>
      </c>
      <c r="CU84" s="23">
        <v>4.2336999999999998</v>
      </c>
      <c r="CV84" s="23">
        <f t="shared" si="18"/>
        <v>2.8023548521580448</v>
      </c>
      <c r="DA84" s="24">
        <v>40207</v>
      </c>
      <c r="DB84" s="23">
        <v>1608.27</v>
      </c>
      <c r="DC84" s="23">
        <v>1.93</v>
      </c>
      <c r="DD84" s="23">
        <v>25.673100000000002</v>
      </c>
      <c r="DE84" s="23">
        <v>58.2684</v>
      </c>
      <c r="DF84" s="23">
        <v>28.4574</v>
      </c>
      <c r="DG84" s="23">
        <v>9.7444000000000006</v>
      </c>
      <c r="DH84" s="23">
        <v>-3.7866</v>
      </c>
      <c r="DI84" s="23">
        <f t="shared" si="19"/>
        <v>2.0756415661794581</v>
      </c>
      <c r="DN84" s="24">
        <v>40207</v>
      </c>
      <c r="DO84" s="23">
        <v>1573.9</v>
      </c>
      <c r="DP84" s="23">
        <v>1.1100000000000001</v>
      </c>
      <c r="DQ84" s="23">
        <v>22.532900000000001</v>
      </c>
      <c r="DR84" s="23">
        <v>82.820400000000006</v>
      </c>
      <c r="DS84" s="23">
        <v>42.610100000000003</v>
      </c>
      <c r="DT84" s="23">
        <v>11.245900000000001</v>
      </c>
      <c r="DU84" s="23">
        <v>6.8533999999999997</v>
      </c>
      <c r="DV84" s="23">
        <f t="shared" si="20"/>
        <v>1.2371843134431504</v>
      </c>
      <c r="EA84" s="24">
        <v>40207</v>
      </c>
      <c r="EB84" s="23">
        <v>1945.18</v>
      </c>
      <c r="EC84" s="23">
        <v>4.3</v>
      </c>
      <c r="ED84" s="23">
        <v>12.393800000000001</v>
      </c>
      <c r="EE84" s="23">
        <v>123.82170000000001</v>
      </c>
      <c r="EF84" s="23">
        <v>53.102699999999999</v>
      </c>
      <c r="EG84" s="23">
        <v>17.718800000000002</v>
      </c>
      <c r="EH84" s="23">
        <v>7.9321000000000002</v>
      </c>
      <c r="EI84" s="23">
        <f t="shared" si="21"/>
        <v>4.5703147816845515</v>
      </c>
    </row>
    <row r="85" spans="1:139" x14ac:dyDescent="0.35">
      <c r="A85" s="21">
        <v>40235</v>
      </c>
      <c r="B85" s="23">
        <v>1307.95</v>
      </c>
      <c r="C85" s="23">
        <v>4.05</v>
      </c>
      <c r="D85" s="23">
        <v>17.473500000000001</v>
      </c>
      <c r="E85" s="23">
        <v>67.815299999999993</v>
      </c>
      <c r="F85" s="23">
        <v>50.981099999999998</v>
      </c>
      <c r="G85" s="23">
        <v>14.4543</v>
      </c>
      <c r="H85" s="23">
        <v>8.2446000000000002</v>
      </c>
      <c r="I85" s="23">
        <f t="shared" si="11"/>
        <v>4.4120425029515937</v>
      </c>
      <c r="N85" s="24">
        <v>40235</v>
      </c>
      <c r="O85" s="23">
        <v>1361.61</v>
      </c>
      <c r="P85" s="23">
        <v>1.52</v>
      </c>
      <c r="Q85" s="23">
        <v>30.097799999999999</v>
      </c>
      <c r="R85" s="23">
        <v>52.781100000000002</v>
      </c>
      <c r="S85" s="23">
        <v>29.042100000000001</v>
      </c>
      <c r="T85" s="23">
        <v>4.5456000000000003</v>
      </c>
      <c r="U85" s="23">
        <v>1.7534000000000001</v>
      </c>
      <c r="V85" s="23">
        <f t="shared" si="12"/>
        <v>1.7575440009341197</v>
      </c>
      <c r="AA85" s="24">
        <v>40235</v>
      </c>
      <c r="AB85" s="23">
        <v>1538.17</v>
      </c>
      <c r="AC85" s="23">
        <v>2.7</v>
      </c>
      <c r="AD85" s="23">
        <v>14.815799999999999</v>
      </c>
      <c r="AE85" s="23">
        <v>101.54040000000001</v>
      </c>
      <c r="AF85" s="23">
        <v>30.5032</v>
      </c>
      <c r="AG85" s="23">
        <v>9.1931999999999992</v>
      </c>
      <c r="AH85" s="23">
        <v>6.0286</v>
      </c>
      <c r="AI85" s="23">
        <f t="shared" si="13"/>
        <v>2.9567188220280611</v>
      </c>
      <c r="AN85" s="24">
        <v>40235</v>
      </c>
      <c r="AO85" s="23">
        <v>2306.21</v>
      </c>
      <c r="AP85" s="23">
        <v>2.06</v>
      </c>
      <c r="AQ85" s="23">
        <v>17.3154</v>
      </c>
      <c r="AR85" s="23">
        <v>137.52379999999999</v>
      </c>
      <c r="AS85" s="23">
        <v>18.2239</v>
      </c>
      <c r="AT85" s="23">
        <v>8.1247000000000007</v>
      </c>
      <c r="AU85" s="23">
        <v>4.7359999999999998</v>
      </c>
      <c r="AV85" s="23">
        <f t="shared" si="14"/>
        <v>2.1539626565187868</v>
      </c>
      <c r="BA85" s="24">
        <v>40235</v>
      </c>
      <c r="BB85" s="23">
        <v>730.44</v>
      </c>
      <c r="BC85" s="23">
        <v>1.21</v>
      </c>
      <c r="BD85" s="23">
        <v>39.849800000000002</v>
      </c>
      <c r="BE85" s="23">
        <v>29.326599999999999</v>
      </c>
      <c r="BF85" s="23" t="s">
        <v>9</v>
      </c>
      <c r="BG85" s="23">
        <v>8.0107999999999997</v>
      </c>
      <c r="BH85" s="23">
        <v>4.9351000000000003</v>
      </c>
      <c r="BI85" s="23">
        <f t="shared" si="15"/>
        <v>1.3364822228522821</v>
      </c>
      <c r="BN85" s="24">
        <v>40235</v>
      </c>
      <c r="BO85" s="23">
        <v>1346.3</v>
      </c>
      <c r="BP85" s="23">
        <v>2.93</v>
      </c>
      <c r="BQ85" s="23">
        <v>3.0537000000000001</v>
      </c>
      <c r="BR85" s="23">
        <v>83.754599999999996</v>
      </c>
      <c r="BS85" s="23" t="s">
        <v>9</v>
      </c>
      <c r="BT85" s="23">
        <v>27.676500000000001</v>
      </c>
      <c r="BU85" s="23">
        <v>12.0783</v>
      </c>
      <c r="BV85" s="23">
        <f t="shared" si="16"/>
        <v>3.4786733159605094</v>
      </c>
      <c r="CA85" s="24">
        <v>40235</v>
      </c>
      <c r="CB85" s="23">
        <v>1201.4000000000001</v>
      </c>
      <c r="CC85" s="23">
        <v>1.88</v>
      </c>
      <c r="CD85" s="23">
        <v>14.395899999999999</v>
      </c>
      <c r="CE85" s="23">
        <v>89.880300000000005</v>
      </c>
      <c r="CF85" s="23">
        <v>33.575200000000002</v>
      </c>
      <c r="CG85" s="23">
        <v>10.593400000000001</v>
      </c>
      <c r="CH85" s="23">
        <v>9.3681999999999999</v>
      </c>
      <c r="CI85" s="23">
        <f t="shared" si="17"/>
        <v>2.0918553461061133</v>
      </c>
      <c r="CN85" s="24">
        <v>40235</v>
      </c>
      <c r="CO85" s="23">
        <v>1563.91</v>
      </c>
      <c r="CP85" s="23">
        <v>2.09</v>
      </c>
      <c r="CQ85" s="23">
        <v>17.9343</v>
      </c>
      <c r="CR85" s="23">
        <v>76.976900000000001</v>
      </c>
      <c r="CS85" s="23">
        <v>27.096800000000002</v>
      </c>
      <c r="CT85" s="23">
        <v>8.5424000000000007</v>
      </c>
      <c r="CU85" s="23">
        <v>5.2861000000000002</v>
      </c>
      <c r="CV85" s="23">
        <f t="shared" si="18"/>
        <v>2.4635929150179008</v>
      </c>
      <c r="DA85" s="24">
        <v>40235</v>
      </c>
      <c r="DB85" s="23">
        <v>1661.53</v>
      </c>
      <c r="DC85" s="23">
        <v>1.84</v>
      </c>
      <c r="DD85" s="23">
        <v>26.523299999999999</v>
      </c>
      <c r="DE85" s="23">
        <v>70.134900000000002</v>
      </c>
      <c r="DF85" s="23">
        <v>28.4574</v>
      </c>
      <c r="DG85" s="23">
        <v>9.7444000000000006</v>
      </c>
      <c r="DH85" s="23">
        <v>-3.7866</v>
      </c>
      <c r="DI85" s="23">
        <f t="shared" si="19"/>
        <v>1.9796342758471837</v>
      </c>
      <c r="DN85" s="24">
        <v>40235</v>
      </c>
      <c r="DO85" s="23">
        <v>1640.79</v>
      </c>
      <c r="DP85" s="23">
        <v>1.07</v>
      </c>
      <c r="DQ85" s="23">
        <v>23.490600000000001</v>
      </c>
      <c r="DR85" s="23">
        <v>83.017899999999997</v>
      </c>
      <c r="DS85" s="23">
        <v>42.610100000000003</v>
      </c>
      <c r="DT85" s="23">
        <v>11.245900000000001</v>
      </c>
      <c r="DU85" s="23">
        <v>6.8533999999999997</v>
      </c>
      <c r="DV85" s="23">
        <f t="shared" si="20"/>
        <v>1.1979286522115153</v>
      </c>
      <c r="EA85" s="24">
        <v>40235</v>
      </c>
      <c r="EB85" s="23">
        <v>1917.31</v>
      </c>
      <c r="EC85" s="23">
        <v>4.41</v>
      </c>
      <c r="ED85" s="23">
        <v>12.1191</v>
      </c>
      <c r="EE85" s="23">
        <v>119.2264</v>
      </c>
      <c r="EF85" s="23">
        <v>52.585299999999997</v>
      </c>
      <c r="EG85" s="23">
        <v>20.151299999999999</v>
      </c>
      <c r="EH85" s="23">
        <v>9.6928999999999998</v>
      </c>
      <c r="EI85" s="23">
        <f t="shared" si="21"/>
        <v>4.5550269492771776</v>
      </c>
    </row>
    <row r="86" spans="1:139" x14ac:dyDescent="0.35">
      <c r="A86" s="21">
        <v>40268</v>
      </c>
      <c r="B86" s="23">
        <v>1416.82</v>
      </c>
      <c r="C86" s="23">
        <v>2.4700000000000002</v>
      </c>
      <c r="D86" s="23">
        <v>18.8718</v>
      </c>
      <c r="E86" s="23">
        <v>68.001300000000001</v>
      </c>
      <c r="F86" s="23">
        <v>50.860999999999997</v>
      </c>
      <c r="G86" s="23">
        <v>14.449</v>
      </c>
      <c r="H86" s="23">
        <v>8.2477</v>
      </c>
      <c r="I86" s="23">
        <f t="shared" si="11"/>
        <v>2.8268494574436573</v>
      </c>
      <c r="N86" s="24">
        <v>40268</v>
      </c>
      <c r="O86" s="23">
        <v>1460.98</v>
      </c>
      <c r="P86" s="23">
        <v>1.49</v>
      </c>
      <c r="Q86" s="23">
        <v>21.7959</v>
      </c>
      <c r="R86" s="23">
        <v>70.880200000000002</v>
      </c>
      <c r="S86" s="23">
        <v>29.767099999999999</v>
      </c>
      <c r="T86" s="23">
        <v>6.6974</v>
      </c>
      <c r="U86" s="23">
        <v>4.5415000000000001</v>
      </c>
      <c r="V86" s="23">
        <f t="shared" si="12"/>
        <v>1.7812832145348518</v>
      </c>
      <c r="AA86" s="24">
        <v>40268</v>
      </c>
      <c r="AB86" s="23">
        <v>1579.11</v>
      </c>
      <c r="AC86" s="23">
        <v>2.77</v>
      </c>
      <c r="AD86" s="23">
        <v>15.204599999999999</v>
      </c>
      <c r="AE86" s="23">
        <v>101.6027</v>
      </c>
      <c r="AF86" s="23">
        <v>30.491599999999998</v>
      </c>
      <c r="AG86" s="23">
        <v>9.1100999999999992</v>
      </c>
      <c r="AH86" s="23">
        <v>5.9417</v>
      </c>
      <c r="AI86" s="23">
        <f t="shared" si="13"/>
        <v>3.0499592909678936</v>
      </c>
      <c r="AN86" s="24">
        <v>40268</v>
      </c>
      <c r="AO86" s="23">
        <v>2374.7800000000002</v>
      </c>
      <c r="AP86" s="23">
        <v>1.99</v>
      </c>
      <c r="AQ86" s="23">
        <v>17.773</v>
      </c>
      <c r="AR86" s="23">
        <v>137.8133</v>
      </c>
      <c r="AS86" s="23">
        <v>18.7363</v>
      </c>
      <c r="AT86" s="23">
        <v>7.9970999999999997</v>
      </c>
      <c r="AU86" s="23">
        <v>4.7455999999999996</v>
      </c>
      <c r="AV86" s="23">
        <f t="shared" si="14"/>
        <v>2.1033001449803743</v>
      </c>
      <c r="BA86" s="24">
        <v>40268</v>
      </c>
      <c r="BB86" s="23">
        <v>790.27</v>
      </c>
      <c r="BC86" s="23">
        <v>1.06</v>
      </c>
      <c r="BD86" s="23">
        <v>46.335099999999997</v>
      </c>
      <c r="BE86" s="23">
        <v>31.569900000000001</v>
      </c>
      <c r="BF86" s="23" t="s">
        <v>9</v>
      </c>
      <c r="BG86" s="23">
        <v>8.6308000000000007</v>
      </c>
      <c r="BH86" s="23">
        <v>5.3223000000000003</v>
      </c>
      <c r="BI86" s="23">
        <f t="shared" si="15"/>
        <v>1.216300171817148</v>
      </c>
      <c r="BN86" s="24">
        <v>40268</v>
      </c>
      <c r="BO86" s="23">
        <v>1468.81</v>
      </c>
      <c r="BP86" s="23">
        <v>2.64</v>
      </c>
      <c r="BQ86" s="23">
        <v>3.331</v>
      </c>
      <c r="BR86" s="23">
        <v>83.7196</v>
      </c>
      <c r="BS86" s="23" t="s">
        <v>9</v>
      </c>
      <c r="BT86" s="23">
        <v>27.9102</v>
      </c>
      <c r="BU86" s="23">
        <v>12.0783</v>
      </c>
      <c r="BV86" s="23">
        <f t="shared" si="16"/>
        <v>3.2527985157834327</v>
      </c>
      <c r="CA86" s="24">
        <v>40268</v>
      </c>
      <c r="CB86" s="23">
        <v>1235.78</v>
      </c>
      <c r="CC86" s="23">
        <v>1.8</v>
      </c>
      <c r="CD86" s="23">
        <v>14.8531</v>
      </c>
      <c r="CE86" s="23">
        <v>89.880600000000001</v>
      </c>
      <c r="CF86" s="23">
        <v>33.575400000000002</v>
      </c>
      <c r="CG86" s="23">
        <v>10.5951</v>
      </c>
      <c r="CH86" s="23">
        <v>9.3681999999999999</v>
      </c>
      <c r="CI86" s="23">
        <f t="shared" si="17"/>
        <v>2.0120762954609868</v>
      </c>
      <c r="CN86" s="24">
        <v>40268</v>
      </c>
      <c r="CO86" s="23">
        <v>1698.08</v>
      </c>
      <c r="CP86" s="23">
        <v>1.92</v>
      </c>
      <c r="CQ86" s="23">
        <v>19.482299999999999</v>
      </c>
      <c r="CR86" s="23">
        <v>76.999200000000002</v>
      </c>
      <c r="CS86" s="23">
        <v>27.0017</v>
      </c>
      <c r="CT86" s="23">
        <v>8.5457000000000001</v>
      </c>
      <c r="CU86" s="23">
        <v>5.2892999999999999</v>
      </c>
      <c r="CV86" s="23">
        <f t="shared" si="18"/>
        <v>2.3510647700510852</v>
      </c>
      <c r="DA86" s="24">
        <v>40268</v>
      </c>
      <c r="DB86" s="23">
        <v>1769.97</v>
      </c>
      <c r="DC86" s="23">
        <v>1.65</v>
      </c>
      <c r="DD86" s="23">
        <v>28.254300000000001</v>
      </c>
      <c r="DE86" s="23">
        <v>70.134900000000002</v>
      </c>
      <c r="DF86" s="23">
        <v>28.4574</v>
      </c>
      <c r="DG86" s="23">
        <v>9.7444000000000006</v>
      </c>
      <c r="DH86" s="23">
        <v>-3.7866</v>
      </c>
      <c r="DI86" s="23">
        <f t="shared" si="19"/>
        <v>1.8381958457097811</v>
      </c>
      <c r="DN86" s="24">
        <v>40268</v>
      </c>
      <c r="DO86" s="23">
        <v>1742.6</v>
      </c>
      <c r="DP86" s="23">
        <v>1</v>
      </c>
      <c r="DQ86" s="23">
        <v>20.179200000000002</v>
      </c>
      <c r="DR86" s="23">
        <v>94.665700000000001</v>
      </c>
      <c r="DS86" s="23">
        <v>43.252000000000002</v>
      </c>
      <c r="DT86" s="23">
        <v>15.0296</v>
      </c>
      <c r="DU86" s="23">
        <v>11.1303</v>
      </c>
      <c r="DV86" s="23">
        <f t="shared" si="20"/>
        <v>1.148836999768158</v>
      </c>
      <c r="EA86" s="24">
        <v>40268</v>
      </c>
      <c r="EB86" s="23">
        <v>1973.22</v>
      </c>
      <c r="EC86" s="23">
        <v>4.3099999999999996</v>
      </c>
      <c r="ED86" s="23">
        <v>12.3775</v>
      </c>
      <c r="EE86" s="23">
        <v>119.31910000000001</v>
      </c>
      <c r="EF86" s="23">
        <v>54.066800000000001</v>
      </c>
      <c r="EG86" s="23">
        <v>19.8017</v>
      </c>
      <c r="EH86" s="23">
        <v>9.6509</v>
      </c>
      <c r="EI86" s="23">
        <f t="shared" si="21"/>
        <v>4.5147303768035929</v>
      </c>
    </row>
    <row r="87" spans="1:139" x14ac:dyDescent="0.35">
      <c r="A87" s="21">
        <v>40298</v>
      </c>
      <c r="B87" s="23">
        <v>1433.01</v>
      </c>
      <c r="C87" s="23">
        <v>2.48</v>
      </c>
      <c r="D87" s="23">
        <v>18.9955</v>
      </c>
      <c r="E87" s="23">
        <v>68.001300000000001</v>
      </c>
      <c r="F87" s="23">
        <v>50.860999999999997</v>
      </c>
      <c r="G87" s="23">
        <v>14.449</v>
      </c>
      <c r="H87" s="23">
        <v>8.2477</v>
      </c>
      <c r="I87" s="23">
        <f t="shared" si="11"/>
        <v>2.8023678306844926</v>
      </c>
      <c r="N87" s="24">
        <v>40298</v>
      </c>
      <c r="O87" s="23">
        <v>1543.16</v>
      </c>
      <c r="P87" s="23">
        <v>1.43</v>
      </c>
      <c r="Q87" s="23">
        <v>23.029</v>
      </c>
      <c r="R87" s="23">
        <v>70.813500000000005</v>
      </c>
      <c r="S87" s="23">
        <v>29.767099999999999</v>
      </c>
      <c r="T87" s="23">
        <v>6.6974</v>
      </c>
      <c r="U87" s="23">
        <v>4.5415000000000001</v>
      </c>
      <c r="V87" s="23">
        <f t="shared" si="12"/>
        <v>1.7497543992266376</v>
      </c>
      <c r="AA87" s="24">
        <v>40298</v>
      </c>
      <c r="AB87" s="23">
        <v>1557.79</v>
      </c>
      <c r="AC87" s="23">
        <v>2.83</v>
      </c>
      <c r="AD87" s="23">
        <v>14.9994</v>
      </c>
      <c r="AE87" s="23">
        <v>101.6027</v>
      </c>
      <c r="AF87" s="23">
        <v>30.491599999999998</v>
      </c>
      <c r="AG87" s="23">
        <v>9.1100999999999992</v>
      </c>
      <c r="AH87" s="23">
        <v>5.9417</v>
      </c>
      <c r="AI87" s="23">
        <f t="shared" si="13"/>
        <v>3.0201741568896332</v>
      </c>
      <c r="AN87" s="24">
        <v>40298</v>
      </c>
      <c r="AO87" s="23">
        <v>2473.88</v>
      </c>
      <c r="AP87" s="23">
        <v>1.91</v>
      </c>
      <c r="AQ87" s="23">
        <v>16.4207</v>
      </c>
      <c r="AR87" s="23">
        <v>150.68029999999999</v>
      </c>
      <c r="AS87" s="23">
        <v>18.308800000000002</v>
      </c>
      <c r="AT87" s="23">
        <v>11.5732</v>
      </c>
      <c r="AU87" s="23">
        <v>7.1646000000000001</v>
      </c>
      <c r="AV87" s="23">
        <f t="shared" si="14"/>
        <v>2.0657147697328515</v>
      </c>
      <c r="BA87" s="24">
        <v>40298</v>
      </c>
      <c r="BB87" s="23">
        <v>797.98</v>
      </c>
      <c r="BC87" s="23">
        <v>1.03</v>
      </c>
      <c r="BD87" s="23">
        <v>25.529900000000001</v>
      </c>
      <c r="BE87" s="23">
        <v>47.306199999999997</v>
      </c>
      <c r="BF87" s="23" t="s">
        <v>9</v>
      </c>
      <c r="BG87" s="23">
        <v>11.6157</v>
      </c>
      <c r="BH87" s="23">
        <v>8.3950999999999993</v>
      </c>
      <c r="BI87" s="23">
        <f t="shared" si="15"/>
        <v>1.1586229548252498</v>
      </c>
      <c r="BN87" s="24">
        <v>40298</v>
      </c>
      <c r="BO87" s="23">
        <v>1540.78</v>
      </c>
      <c r="BP87" s="23">
        <v>2.52</v>
      </c>
      <c r="BQ87" s="23">
        <v>3.4942000000000002</v>
      </c>
      <c r="BR87" s="23">
        <v>83.7196</v>
      </c>
      <c r="BS87" s="23" t="s">
        <v>9</v>
      </c>
      <c r="BT87" s="23">
        <v>27.9102</v>
      </c>
      <c r="BU87" s="23">
        <v>12.0783</v>
      </c>
      <c r="BV87" s="23">
        <f t="shared" si="16"/>
        <v>3.1347596915914262</v>
      </c>
      <c r="CA87" s="24">
        <v>40298</v>
      </c>
      <c r="CB87" s="23">
        <v>1188.44</v>
      </c>
      <c r="CC87" s="23">
        <v>1.88</v>
      </c>
      <c r="CD87" s="23">
        <v>14.328200000000001</v>
      </c>
      <c r="CE87" s="23">
        <v>89.8857</v>
      </c>
      <c r="CF87" s="23">
        <v>33.636699999999998</v>
      </c>
      <c r="CG87" s="23">
        <v>10.564399999999999</v>
      </c>
      <c r="CH87" s="23">
        <v>9.3457000000000008</v>
      </c>
      <c r="CI87" s="23">
        <f t="shared" si="17"/>
        <v>1.9816805461830527</v>
      </c>
      <c r="CN87" s="24">
        <v>40298</v>
      </c>
      <c r="CO87" s="23">
        <v>1764.81</v>
      </c>
      <c r="CP87" s="23">
        <v>1.85</v>
      </c>
      <c r="CQ87" s="23">
        <v>20.242799999999999</v>
      </c>
      <c r="CR87" s="23">
        <v>76.999200000000002</v>
      </c>
      <c r="CS87" s="23">
        <v>27.0017</v>
      </c>
      <c r="CT87" s="23">
        <v>8.5457000000000001</v>
      </c>
      <c r="CU87" s="23">
        <v>5.2892999999999999</v>
      </c>
      <c r="CV87" s="23">
        <f t="shared" si="18"/>
        <v>2.2701243392359558</v>
      </c>
      <c r="DA87" s="24">
        <v>40298</v>
      </c>
      <c r="DB87" s="23">
        <v>1776.43</v>
      </c>
      <c r="DC87" s="23">
        <v>1.65</v>
      </c>
      <c r="DD87" s="23">
        <v>25.268699999999999</v>
      </c>
      <c r="DE87" s="23">
        <v>67.443600000000004</v>
      </c>
      <c r="DF87" s="23">
        <v>30.4161</v>
      </c>
      <c r="DG87" s="23">
        <v>11.0352</v>
      </c>
      <c r="DH87" s="23">
        <v>5.3968999999999996</v>
      </c>
      <c r="DI87" s="23">
        <f t="shared" si="19"/>
        <v>1.8068786428265409</v>
      </c>
      <c r="DN87" s="24">
        <v>40298</v>
      </c>
      <c r="DO87" s="23">
        <v>1785.96</v>
      </c>
      <c r="DP87" s="23">
        <v>0.98</v>
      </c>
      <c r="DQ87" s="23">
        <v>20.682200000000002</v>
      </c>
      <c r="DR87" s="23">
        <v>94.709299999999999</v>
      </c>
      <c r="DS87" s="23">
        <v>43.252000000000002</v>
      </c>
      <c r="DT87" s="23">
        <v>15.0296</v>
      </c>
      <c r="DU87" s="23">
        <v>11.1303</v>
      </c>
      <c r="DV87" s="23">
        <f t="shared" si="20"/>
        <v>1.1213987150538813</v>
      </c>
      <c r="EA87" s="24">
        <v>40298</v>
      </c>
      <c r="EB87" s="23">
        <v>2025.74</v>
      </c>
      <c r="EC87" s="23">
        <v>4.21</v>
      </c>
      <c r="ED87" s="23">
        <v>12.684200000000001</v>
      </c>
      <c r="EE87" s="23">
        <v>119.31910000000001</v>
      </c>
      <c r="EF87" s="23">
        <v>54.066800000000001</v>
      </c>
      <c r="EG87" s="23">
        <v>19.8017</v>
      </c>
      <c r="EH87" s="23">
        <v>9.6509</v>
      </c>
      <c r="EI87" s="23">
        <f t="shared" si="21"/>
        <v>4.4541716812541621</v>
      </c>
    </row>
    <row r="88" spans="1:139" x14ac:dyDescent="0.35">
      <c r="A88" s="21">
        <v>40329</v>
      </c>
      <c r="B88" s="23">
        <v>1339.28</v>
      </c>
      <c r="C88" s="23">
        <v>2.72</v>
      </c>
      <c r="D88" s="23">
        <v>15.987500000000001</v>
      </c>
      <c r="E88" s="23">
        <v>74.574399999999997</v>
      </c>
      <c r="F88" s="23">
        <v>50.94</v>
      </c>
      <c r="G88" s="23">
        <v>15.9389</v>
      </c>
      <c r="H88" s="23">
        <v>7.5129000000000001</v>
      </c>
      <c r="I88" s="23">
        <f t="shared" si="11"/>
        <v>2.8267989293961464</v>
      </c>
      <c r="N88" s="24">
        <v>40329</v>
      </c>
      <c r="O88" s="23">
        <v>1438.92</v>
      </c>
      <c r="P88" s="23">
        <v>1.55</v>
      </c>
      <c r="Q88" s="23">
        <v>17.227399999999999</v>
      </c>
      <c r="R88" s="23">
        <v>85.371200000000002</v>
      </c>
      <c r="S88" s="23">
        <v>30.178599999999999</v>
      </c>
      <c r="T88" s="23">
        <v>7.7930999999999999</v>
      </c>
      <c r="U88" s="23">
        <v>5.4050000000000002</v>
      </c>
      <c r="V88" s="23">
        <f t="shared" si="12"/>
        <v>1.7254705668464092</v>
      </c>
      <c r="AA88" s="24">
        <v>40329</v>
      </c>
      <c r="AB88" s="23">
        <v>1484.48</v>
      </c>
      <c r="AC88" s="23">
        <v>2.99</v>
      </c>
      <c r="AD88" s="23">
        <v>14.1296</v>
      </c>
      <c r="AE88" s="23">
        <v>103.0574</v>
      </c>
      <c r="AF88" s="23">
        <v>31.798500000000001</v>
      </c>
      <c r="AG88" s="23">
        <v>10.0273</v>
      </c>
      <c r="AH88" s="23">
        <v>6.6291000000000002</v>
      </c>
      <c r="AI88" s="23">
        <f t="shared" si="13"/>
        <v>3.0102817380610318</v>
      </c>
      <c r="AN88" s="24">
        <v>40329</v>
      </c>
      <c r="AO88" s="23">
        <v>2170.15</v>
      </c>
      <c r="AP88" s="23">
        <v>2.21</v>
      </c>
      <c r="AQ88" s="23">
        <v>14.168799999999999</v>
      </c>
      <c r="AR88" s="23">
        <v>151.90969999999999</v>
      </c>
      <c r="AS88" s="23">
        <v>18.793700000000001</v>
      </c>
      <c r="AT88" s="23">
        <v>11.4541</v>
      </c>
      <c r="AU88" s="23">
        <v>7.2129000000000003</v>
      </c>
      <c r="AV88" s="23">
        <f t="shared" si="14"/>
        <v>2.0983044358984455</v>
      </c>
      <c r="BA88" s="24">
        <v>40329</v>
      </c>
      <c r="BB88" s="23">
        <v>722.64</v>
      </c>
      <c r="BC88" s="23">
        <v>1.1399999999999999</v>
      </c>
      <c r="BD88" s="23">
        <v>31.485900000000001</v>
      </c>
      <c r="BE88" s="23">
        <v>36.502499999999998</v>
      </c>
      <c r="BF88" s="23" t="s">
        <v>9</v>
      </c>
      <c r="BG88" s="23">
        <v>10.325200000000001</v>
      </c>
      <c r="BH88" s="23">
        <v>6.7576999999999998</v>
      </c>
      <c r="BI88" s="23">
        <f t="shared" si="15"/>
        <v>1.1468599887932565</v>
      </c>
      <c r="BN88" s="24">
        <v>40329</v>
      </c>
      <c r="BO88" s="23">
        <v>1466.31</v>
      </c>
      <c r="BP88" s="23">
        <v>2.77</v>
      </c>
      <c r="BQ88" s="23">
        <v>70.786199999999994</v>
      </c>
      <c r="BR88" s="23">
        <v>77.372600000000006</v>
      </c>
      <c r="BS88" s="23" t="s">
        <v>9</v>
      </c>
      <c r="BT88" s="23">
        <v>26.599599999999999</v>
      </c>
      <c r="BU88" s="23">
        <v>9.7789999999999999</v>
      </c>
      <c r="BV88" s="23">
        <f t="shared" si="16"/>
        <v>3.1809670137177979</v>
      </c>
      <c r="CA88" s="24">
        <v>40329</v>
      </c>
      <c r="CB88" s="23">
        <v>1102.8800000000001</v>
      </c>
      <c r="CC88" s="23">
        <v>2.0499999999999998</v>
      </c>
      <c r="CD88" s="23">
        <v>13.3315</v>
      </c>
      <c r="CE88" s="23">
        <v>89.952600000000004</v>
      </c>
      <c r="CF88" s="23">
        <v>33.624600000000001</v>
      </c>
      <c r="CG88" s="23">
        <v>10.6591</v>
      </c>
      <c r="CH88" s="23">
        <v>9.1059000000000001</v>
      </c>
      <c r="CI88" s="23">
        <f t="shared" si="17"/>
        <v>1.9877943133128966</v>
      </c>
      <c r="CN88" s="24">
        <v>40329</v>
      </c>
      <c r="CO88" s="23">
        <v>1603.02</v>
      </c>
      <c r="CP88" s="23">
        <v>2.0499999999999998</v>
      </c>
      <c r="CQ88" s="23">
        <v>17.004000000000001</v>
      </c>
      <c r="CR88" s="23">
        <v>85.969800000000006</v>
      </c>
      <c r="CS88" s="23">
        <v>27.014399999999998</v>
      </c>
      <c r="CT88" s="23">
        <v>9.2431999999999999</v>
      </c>
      <c r="CU88" s="23">
        <v>5.6631999999999998</v>
      </c>
      <c r="CV88" s="23">
        <f t="shared" si="18"/>
        <v>2.2309574308594446</v>
      </c>
      <c r="DA88" s="24">
        <v>40329</v>
      </c>
      <c r="DB88" s="23">
        <v>1594.37</v>
      </c>
      <c r="DC88" s="23">
        <v>1.85</v>
      </c>
      <c r="DD88" s="23">
        <v>22.678999999999998</v>
      </c>
      <c r="DE88" s="23">
        <v>67.443600000000004</v>
      </c>
      <c r="DF88" s="23">
        <v>30.4161</v>
      </c>
      <c r="DG88" s="23">
        <v>11.0352</v>
      </c>
      <c r="DH88" s="23">
        <v>5.3968999999999996</v>
      </c>
      <c r="DI88" s="23">
        <f t="shared" si="19"/>
        <v>1.8057851425189657</v>
      </c>
      <c r="DN88" s="24">
        <v>40329</v>
      </c>
      <c r="DO88" s="23">
        <v>1633.53</v>
      </c>
      <c r="DP88" s="23">
        <v>1.08</v>
      </c>
      <c r="DQ88" s="23">
        <v>18.917000000000002</v>
      </c>
      <c r="DR88" s="23">
        <v>94.712199999999996</v>
      </c>
      <c r="DS88" s="23">
        <v>43.252000000000002</v>
      </c>
      <c r="DT88" s="23">
        <v>15.0296</v>
      </c>
      <c r="DU88" s="23">
        <v>11.1303</v>
      </c>
      <c r="DV88" s="23">
        <f t="shared" si="20"/>
        <v>1.1094966045148058</v>
      </c>
      <c r="EA88" s="24">
        <v>40329</v>
      </c>
      <c r="EB88" s="23">
        <v>1917.97</v>
      </c>
      <c r="EC88" s="23">
        <v>4.49</v>
      </c>
      <c r="ED88" s="23">
        <v>12.008599999999999</v>
      </c>
      <c r="EE88" s="23">
        <v>124.0055</v>
      </c>
      <c r="EF88" s="23">
        <v>54.31</v>
      </c>
      <c r="EG88" s="23">
        <v>20.4361</v>
      </c>
      <c r="EH88" s="23">
        <v>10.016999999999999</v>
      </c>
      <c r="EI88" s="23">
        <f t="shared" si="21"/>
        <v>4.4611886749771621</v>
      </c>
    </row>
    <row r="89" spans="1:139" x14ac:dyDescent="0.35">
      <c r="A89" s="21">
        <v>40359</v>
      </c>
      <c r="B89" s="23">
        <v>1268.0899999999999</v>
      </c>
      <c r="C89" s="23">
        <v>2.89</v>
      </c>
      <c r="D89" s="23">
        <v>15.127800000000001</v>
      </c>
      <c r="E89" s="23">
        <v>74.574399999999997</v>
      </c>
      <c r="F89" s="23">
        <v>50.94</v>
      </c>
      <c r="G89" s="23">
        <v>15.9389</v>
      </c>
      <c r="H89" s="23">
        <v>7.5129000000000001</v>
      </c>
      <c r="I89" s="23">
        <f t="shared" si="11"/>
        <v>2.8142773438999851</v>
      </c>
      <c r="N89" s="24">
        <v>40359</v>
      </c>
      <c r="O89" s="23">
        <v>1283.58</v>
      </c>
      <c r="P89" s="23">
        <v>1.75</v>
      </c>
      <c r="Q89" s="23">
        <v>15.3667</v>
      </c>
      <c r="R89" s="23">
        <v>85.428299999999993</v>
      </c>
      <c r="S89" s="23">
        <v>30.178599999999999</v>
      </c>
      <c r="T89" s="23">
        <v>7.7930999999999999</v>
      </c>
      <c r="U89" s="23">
        <v>5.4051</v>
      </c>
      <c r="V89" s="23">
        <f t="shared" si="12"/>
        <v>1.7130127088107558</v>
      </c>
      <c r="AA89" s="24">
        <v>40359</v>
      </c>
      <c r="AB89" s="23">
        <v>1439.62</v>
      </c>
      <c r="AC89" s="23">
        <v>3.1</v>
      </c>
      <c r="AD89" s="23">
        <v>13.665800000000001</v>
      </c>
      <c r="AE89" s="23">
        <v>103.3867</v>
      </c>
      <c r="AF89" s="23">
        <v>31.7623</v>
      </c>
      <c r="AG89" s="23">
        <v>10.010300000000001</v>
      </c>
      <c r="AH89" s="23">
        <v>6.6185999999999998</v>
      </c>
      <c r="AI89" s="23">
        <f t="shared" si="13"/>
        <v>3.00472271299871</v>
      </c>
      <c r="AN89" s="24">
        <v>40359</v>
      </c>
      <c r="AO89" s="23">
        <v>2039.9</v>
      </c>
      <c r="AP89" s="23">
        <v>2.39</v>
      </c>
      <c r="AQ89" s="23">
        <v>13.325100000000001</v>
      </c>
      <c r="AR89" s="23">
        <v>151.83340000000001</v>
      </c>
      <c r="AS89" s="23">
        <v>18.7944</v>
      </c>
      <c r="AT89" s="23">
        <v>11.450200000000001</v>
      </c>
      <c r="AU89" s="23">
        <v>7.21</v>
      </c>
      <c r="AV89" s="23">
        <f t="shared" si="14"/>
        <v>2.136620831934894</v>
      </c>
      <c r="BA89" s="24">
        <v>40359</v>
      </c>
      <c r="BB89" s="23">
        <v>673.67</v>
      </c>
      <c r="BC89" s="23">
        <v>1.2</v>
      </c>
      <c r="BD89" s="23">
        <v>29.327300000000001</v>
      </c>
      <c r="BE89" s="23">
        <v>36.511499999999998</v>
      </c>
      <c r="BF89" s="23" t="s">
        <v>9</v>
      </c>
      <c r="BG89" s="23">
        <v>10.321</v>
      </c>
      <c r="BH89" s="23">
        <v>6.7577999999999996</v>
      </c>
      <c r="BI89" s="23">
        <f t="shared" si="15"/>
        <v>1.1163282684845499</v>
      </c>
      <c r="BN89" s="24">
        <v>40359</v>
      </c>
      <c r="BO89" s="23">
        <v>1418.57</v>
      </c>
      <c r="BP89" s="23">
        <v>2.89</v>
      </c>
      <c r="BQ89" s="23">
        <v>68.481499999999997</v>
      </c>
      <c r="BR89" s="23">
        <v>77.372600000000006</v>
      </c>
      <c r="BS89" s="23" t="s">
        <v>9</v>
      </c>
      <c r="BT89" s="23">
        <v>26.599599999999999</v>
      </c>
      <c r="BU89" s="23">
        <v>9.7789999999999999</v>
      </c>
      <c r="BV89" s="23">
        <f t="shared" si="16"/>
        <v>3.1167289176090467</v>
      </c>
      <c r="CA89" s="24">
        <v>40359</v>
      </c>
      <c r="CB89" s="23">
        <v>1084.77</v>
      </c>
      <c r="CC89" s="23">
        <v>2.15</v>
      </c>
      <c r="CD89" s="23">
        <v>13.112</v>
      </c>
      <c r="CE89" s="23">
        <v>89.935000000000002</v>
      </c>
      <c r="CF89" s="23">
        <v>33.624600000000001</v>
      </c>
      <c r="CG89" s="23">
        <v>10.6591</v>
      </c>
      <c r="CH89" s="23">
        <v>9.1059000000000001</v>
      </c>
      <c r="CI89" s="23">
        <f t="shared" si="17"/>
        <v>2.0394053843323139</v>
      </c>
      <c r="CN89" s="24">
        <v>40359</v>
      </c>
      <c r="CO89" s="23">
        <v>1491.3</v>
      </c>
      <c r="CP89" s="23">
        <v>2.21</v>
      </c>
      <c r="CQ89" s="23">
        <v>15.7736</v>
      </c>
      <c r="CR89" s="23">
        <v>86.086399999999998</v>
      </c>
      <c r="CS89" s="23">
        <v>27.029399999999999</v>
      </c>
      <c r="CT89" s="23">
        <v>9.2471999999999994</v>
      </c>
      <c r="CU89" s="23">
        <v>5.6696999999999997</v>
      </c>
      <c r="CV89" s="23">
        <f t="shared" si="18"/>
        <v>2.1970623821591935</v>
      </c>
      <c r="DA89" s="24">
        <v>40359</v>
      </c>
      <c r="DB89" s="23">
        <v>1489.23</v>
      </c>
      <c r="DC89" s="23">
        <v>1.99</v>
      </c>
      <c r="DD89" s="23">
        <v>17.336500000000001</v>
      </c>
      <c r="DE89" s="23">
        <v>85.346299999999999</v>
      </c>
      <c r="DF89" s="23">
        <v>30.823499999999999</v>
      </c>
      <c r="DG89" s="23">
        <v>12.5929</v>
      </c>
      <c r="DH89" s="23">
        <v>6.5762999999999998</v>
      </c>
      <c r="DI89" s="23">
        <f t="shared" si="19"/>
        <v>1.8031119169376697</v>
      </c>
      <c r="DN89" s="24">
        <v>40359</v>
      </c>
      <c r="DO89" s="23">
        <v>1538.7</v>
      </c>
      <c r="DP89" s="23">
        <v>1.1499999999999999</v>
      </c>
      <c r="DQ89" s="23">
        <v>15.6518</v>
      </c>
      <c r="DR89" s="23">
        <v>105.53749999999999</v>
      </c>
      <c r="DS89" s="23">
        <v>44.733899999999998</v>
      </c>
      <c r="DT89" s="23">
        <v>16.969799999999999</v>
      </c>
      <c r="DU89" s="23">
        <v>12.9963</v>
      </c>
      <c r="DV89" s="23">
        <f t="shared" si="20"/>
        <v>1.1013019640711235</v>
      </c>
      <c r="EA89" s="24">
        <v>40359</v>
      </c>
      <c r="EB89" s="23">
        <v>1906.42</v>
      </c>
      <c r="EC89" s="23">
        <v>4.57</v>
      </c>
      <c r="ED89" s="23">
        <v>11.888999999999999</v>
      </c>
      <c r="EE89" s="23">
        <v>124.0055</v>
      </c>
      <c r="EF89" s="23">
        <v>54.31</v>
      </c>
      <c r="EG89" s="23">
        <v>20.4361</v>
      </c>
      <c r="EH89" s="23">
        <v>10.016999999999999</v>
      </c>
      <c r="EI89" s="23">
        <f t="shared" si="21"/>
        <v>4.4971381156579415</v>
      </c>
    </row>
    <row r="90" spans="1:139" x14ac:dyDescent="0.35">
      <c r="A90" s="21">
        <v>40389</v>
      </c>
      <c r="B90" s="23">
        <v>1390.17</v>
      </c>
      <c r="C90" s="23">
        <v>2.79</v>
      </c>
      <c r="D90" s="23">
        <v>16.4939</v>
      </c>
      <c r="E90" s="23">
        <v>74.574399999999997</v>
      </c>
      <c r="F90" s="23">
        <v>50.94</v>
      </c>
      <c r="G90" s="23">
        <v>15.9389</v>
      </c>
      <c r="H90" s="23">
        <v>7.5129000000000001</v>
      </c>
      <c r="I90" s="23">
        <f t="shared" si="11"/>
        <v>2.9360025030799619</v>
      </c>
      <c r="N90" s="24">
        <v>40389</v>
      </c>
      <c r="O90" s="23">
        <v>1369.09</v>
      </c>
      <c r="P90" s="23">
        <v>1.65</v>
      </c>
      <c r="Q90" s="23">
        <v>16.352399999999999</v>
      </c>
      <c r="R90" s="23">
        <v>85.6203</v>
      </c>
      <c r="S90" s="23">
        <v>30.1128</v>
      </c>
      <c r="T90" s="23">
        <v>7.7958999999999996</v>
      </c>
      <c r="U90" s="23">
        <v>5.4051999999999998</v>
      </c>
      <c r="V90" s="23">
        <f t="shared" si="12"/>
        <v>1.7009591588817885</v>
      </c>
      <c r="AA90" s="24">
        <v>40389</v>
      </c>
      <c r="AB90" s="23">
        <v>1520.43</v>
      </c>
      <c r="AC90" s="23">
        <v>2.96</v>
      </c>
      <c r="AD90" s="23">
        <v>14.4329</v>
      </c>
      <c r="AE90" s="23">
        <v>103.3867</v>
      </c>
      <c r="AF90" s="23">
        <v>31.7623</v>
      </c>
      <c r="AG90" s="23">
        <v>10.010300000000001</v>
      </c>
      <c r="AH90" s="23">
        <v>6.6185999999999998</v>
      </c>
      <c r="AI90" s="23">
        <f t="shared" si="13"/>
        <v>3.0067847986250418</v>
      </c>
      <c r="AN90" s="24">
        <v>40389</v>
      </c>
      <c r="AO90" s="23">
        <v>2197.61</v>
      </c>
      <c r="AP90" s="23">
        <v>2.2200000000000002</v>
      </c>
      <c r="AQ90" s="23">
        <v>12.967000000000001</v>
      </c>
      <c r="AR90" s="23">
        <v>169.57759999999999</v>
      </c>
      <c r="AS90" s="23">
        <v>17.7515</v>
      </c>
      <c r="AT90" s="23">
        <v>11.908200000000001</v>
      </c>
      <c r="AU90" s="23">
        <v>7.7774000000000001</v>
      </c>
      <c r="AV90" s="23">
        <f t="shared" si="14"/>
        <v>2.1361523204035255</v>
      </c>
      <c r="BA90" s="24">
        <v>40389</v>
      </c>
      <c r="BB90" s="23">
        <v>717.25</v>
      </c>
      <c r="BC90" s="23">
        <v>1.1299999999999999</v>
      </c>
      <c r="BD90" s="23">
        <v>17.7057</v>
      </c>
      <c r="BE90" s="23">
        <v>50.985599999999998</v>
      </c>
      <c r="BF90" s="23" t="s">
        <v>9</v>
      </c>
      <c r="BG90" s="23">
        <v>12.623900000000001</v>
      </c>
      <c r="BH90" s="23">
        <v>9.4356000000000009</v>
      </c>
      <c r="BI90" s="23">
        <f t="shared" si="15"/>
        <v>1.111269676773609</v>
      </c>
      <c r="BN90" s="24">
        <v>40389</v>
      </c>
      <c r="BO90" s="23">
        <v>1554.74</v>
      </c>
      <c r="BP90" s="23">
        <v>2.64</v>
      </c>
      <c r="BQ90" s="23">
        <v>75.055099999999996</v>
      </c>
      <c r="BR90" s="23">
        <v>77.372600000000006</v>
      </c>
      <c r="BS90" s="23" t="s">
        <v>9</v>
      </c>
      <c r="BT90" s="23">
        <v>26.599599999999999</v>
      </c>
      <c r="BU90" s="23">
        <v>9.7789999999999999</v>
      </c>
      <c r="BV90" s="23">
        <f t="shared" si="16"/>
        <v>3.0243699526457473</v>
      </c>
      <c r="CA90" s="24">
        <v>40389</v>
      </c>
      <c r="CB90" s="23">
        <v>1093.71</v>
      </c>
      <c r="CC90" s="23">
        <v>2.15</v>
      </c>
      <c r="CD90" s="23">
        <v>13.186500000000001</v>
      </c>
      <c r="CE90" s="23">
        <v>90.130600000000001</v>
      </c>
      <c r="CF90" s="23">
        <v>33.643300000000004</v>
      </c>
      <c r="CG90" s="23">
        <v>10.672499999999999</v>
      </c>
      <c r="CH90" s="23">
        <v>9.1161999999999992</v>
      </c>
      <c r="CI90" s="23">
        <f t="shared" si="17"/>
        <v>2.0530308299659055</v>
      </c>
      <c r="CN90" s="24">
        <v>40389</v>
      </c>
      <c r="CO90" s="23">
        <v>1640.01</v>
      </c>
      <c r="CP90" s="23">
        <v>2.0099999999999998</v>
      </c>
      <c r="CQ90" s="23">
        <v>17.341000000000001</v>
      </c>
      <c r="CR90" s="23">
        <v>86.114400000000003</v>
      </c>
      <c r="CS90" s="23">
        <v>27.029599999999999</v>
      </c>
      <c r="CT90" s="23">
        <v>9.2471999999999994</v>
      </c>
      <c r="CU90" s="23">
        <v>5.6696999999999997</v>
      </c>
      <c r="CV90" s="23">
        <f t="shared" si="18"/>
        <v>2.1541205101661292</v>
      </c>
      <c r="DA90" s="24">
        <v>40389</v>
      </c>
      <c r="DB90" s="23">
        <v>1679.45</v>
      </c>
      <c r="DC90" s="23">
        <v>2.0499999999999998</v>
      </c>
      <c r="DD90" s="23">
        <v>19.550899999999999</v>
      </c>
      <c r="DE90" s="23">
        <v>87.080799999999996</v>
      </c>
      <c r="DF90" s="23">
        <v>30.823499999999999</v>
      </c>
      <c r="DG90" s="23">
        <v>12.5929</v>
      </c>
      <c r="DH90" s="23">
        <v>6.5762999999999998</v>
      </c>
      <c r="DI90" s="23">
        <f t="shared" si="19"/>
        <v>2.0811468795241539</v>
      </c>
      <c r="DN90" s="24">
        <v>40389</v>
      </c>
      <c r="DO90" s="23">
        <v>1648.43</v>
      </c>
      <c r="DP90" s="23">
        <v>1.08</v>
      </c>
      <c r="DQ90" s="23">
        <v>16.768000000000001</v>
      </c>
      <c r="DR90" s="23">
        <v>105.4307</v>
      </c>
      <c r="DS90" s="23">
        <v>44.733899999999998</v>
      </c>
      <c r="DT90" s="23">
        <v>16.969799999999999</v>
      </c>
      <c r="DU90" s="23">
        <v>12.9963</v>
      </c>
      <c r="DV90" s="23">
        <f t="shared" si="20"/>
        <v>1.0974150329399377</v>
      </c>
      <c r="EA90" s="24">
        <v>40389</v>
      </c>
      <c r="EB90" s="23">
        <v>2053.44</v>
      </c>
      <c r="EC90" s="23">
        <v>4.25</v>
      </c>
      <c r="ED90" s="23">
        <v>12.783200000000001</v>
      </c>
      <c r="EE90" s="23">
        <v>124.0055</v>
      </c>
      <c r="EF90" s="23">
        <v>54.31</v>
      </c>
      <c r="EG90" s="23">
        <v>20.4361</v>
      </c>
      <c r="EH90" s="23">
        <v>10.016999999999999</v>
      </c>
      <c r="EI90" s="23">
        <f t="shared" si="21"/>
        <v>4.4736356696670194</v>
      </c>
    </row>
    <row r="91" spans="1:139" x14ac:dyDescent="0.35">
      <c r="A91" s="21">
        <v>40421</v>
      </c>
      <c r="B91" s="23">
        <v>1364.95</v>
      </c>
      <c r="C91" s="23">
        <v>2.87</v>
      </c>
      <c r="D91" s="23">
        <v>16.3248</v>
      </c>
      <c r="E91" s="23">
        <v>71.478200000000001</v>
      </c>
      <c r="F91" s="23">
        <v>50.617600000000003</v>
      </c>
      <c r="G91" s="23">
        <v>14.995900000000001</v>
      </c>
      <c r="H91" s="23">
        <v>6.7626999999999997</v>
      </c>
      <c r="I91" s="23">
        <f t="shared" si="11"/>
        <v>2.9306933396674228</v>
      </c>
      <c r="N91" s="24">
        <v>40421</v>
      </c>
      <c r="O91" s="23">
        <v>1316.69</v>
      </c>
      <c r="P91" s="23">
        <v>1.75</v>
      </c>
      <c r="Q91" s="23">
        <v>13.5463</v>
      </c>
      <c r="R91" s="23">
        <v>96.755799999999994</v>
      </c>
      <c r="S91" s="23">
        <v>30.604600000000001</v>
      </c>
      <c r="T91" s="23">
        <v>8.5724</v>
      </c>
      <c r="U91" s="23">
        <v>5.5743</v>
      </c>
      <c r="V91" s="23">
        <f t="shared" si="12"/>
        <v>1.7216188534159365</v>
      </c>
      <c r="AA91" s="24">
        <v>40421</v>
      </c>
      <c r="AB91" s="23">
        <v>1499.52</v>
      </c>
      <c r="AC91" s="23">
        <v>3.02</v>
      </c>
      <c r="AD91" s="23">
        <v>14.083500000000001</v>
      </c>
      <c r="AE91" s="23">
        <v>105.6953</v>
      </c>
      <c r="AF91" s="23">
        <v>32.057400000000001</v>
      </c>
      <c r="AG91" s="23">
        <v>10.0444</v>
      </c>
      <c r="AH91" s="23">
        <v>6.6612999999999998</v>
      </c>
      <c r="AI91" s="23">
        <f t="shared" si="13"/>
        <v>3.0084172298643899</v>
      </c>
      <c r="AN91" s="24">
        <v>40421</v>
      </c>
      <c r="AO91" s="23">
        <v>2100.69</v>
      </c>
      <c r="AP91" s="23">
        <v>2.36</v>
      </c>
      <c r="AQ91" s="23">
        <v>12.304600000000001</v>
      </c>
      <c r="AR91" s="23">
        <v>170.05869999999999</v>
      </c>
      <c r="AS91" s="23">
        <v>19.156099999999999</v>
      </c>
      <c r="AT91" s="23">
        <v>12.3941</v>
      </c>
      <c r="AU91" s="23">
        <v>8.1443999999999992</v>
      </c>
      <c r="AV91" s="23">
        <f t="shared" si="14"/>
        <v>2.1767740962907616</v>
      </c>
      <c r="BA91" s="24">
        <v>40421</v>
      </c>
      <c r="BB91" s="23">
        <v>655.01</v>
      </c>
      <c r="BC91" s="23">
        <v>1.24</v>
      </c>
      <c r="BD91" s="23">
        <v>19.418199999999999</v>
      </c>
      <c r="BE91" s="23">
        <v>42.944400000000002</v>
      </c>
      <c r="BF91" s="23" t="s">
        <v>9</v>
      </c>
      <c r="BG91" s="23">
        <v>11.509499999999999</v>
      </c>
      <c r="BH91" s="23">
        <v>7.7327000000000004</v>
      </c>
      <c r="BI91" s="23">
        <f t="shared" si="15"/>
        <v>1.1232845175023596</v>
      </c>
      <c r="BN91" s="24">
        <v>40421</v>
      </c>
      <c r="BO91" s="23">
        <v>1546.98</v>
      </c>
      <c r="BP91" s="23">
        <v>2.77</v>
      </c>
      <c r="BQ91" s="23">
        <v>65.745599999999996</v>
      </c>
      <c r="BR91" s="23">
        <v>82.919200000000004</v>
      </c>
      <c r="BS91" s="23" t="s">
        <v>9</v>
      </c>
      <c r="BT91" s="23">
        <v>28.716999999999999</v>
      </c>
      <c r="BU91" s="23">
        <v>10.157400000000001</v>
      </c>
      <c r="BV91" s="23">
        <f t="shared" si="16"/>
        <v>3.0797435184874637</v>
      </c>
      <c r="CA91" s="24">
        <v>40421</v>
      </c>
      <c r="CB91" s="23">
        <v>1074.73</v>
      </c>
      <c r="CC91" s="23">
        <v>2.21</v>
      </c>
      <c r="CD91" s="23">
        <v>12.852399999999999</v>
      </c>
      <c r="CE91" s="23">
        <v>91.97</v>
      </c>
      <c r="CF91" s="23">
        <v>33.831800000000001</v>
      </c>
      <c r="CG91" s="23">
        <v>10.6768</v>
      </c>
      <c r="CH91" s="23">
        <v>8.9809999999999999</v>
      </c>
      <c r="CI91" s="23">
        <f t="shared" si="17"/>
        <v>2.0768183447733137</v>
      </c>
      <c r="CN91" s="24">
        <v>40421</v>
      </c>
      <c r="CO91" s="23">
        <v>1526.01</v>
      </c>
      <c r="CP91" s="23">
        <v>2.19</v>
      </c>
      <c r="CQ91" s="23">
        <v>14.7652</v>
      </c>
      <c r="CR91" s="23">
        <v>94.081800000000001</v>
      </c>
      <c r="CS91" s="23">
        <v>27.5825</v>
      </c>
      <c r="CT91" s="23">
        <v>10.067</v>
      </c>
      <c r="CU91" s="23">
        <v>6.2630999999999997</v>
      </c>
      <c r="CV91" s="23">
        <f t="shared" si="18"/>
        <v>2.1609049134960032</v>
      </c>
      <c r="DA91" s="24">
        <v>40421</v>
      </c>
      <c r="DB91" s="23">
        <v>1645.96</v>
      </c>
      <c r="DC91" s="23">
        <v>2.11</v>
      </c>
      <c r="DD91" s="23">
        <v>19.161000000000001</v>
      </c>
      <c r="DE91" s="23">
        <v>87.080799999999996</v>
      </c>
      <c r="DF91" s="23">
        <v>30.823499999999999</v>
      </c>
      <c r="DG91" s="23">
        <v>12.5929</v>
      </c>
      <c r="DH91" s="23">
        <v>6.5762999999999998</v>
      </c>
      <c r="DI91" s="23">
        <f t="shared" si="19"/>
        <v>2.0914977579825607</v>
      </c>
      <c r="DN91" s="24">
        <v>40421</v>
      </c>
      <c r="DO91" s="23">
        <v>1520.1</v>
      </c>
      <c r="DP91" s="23">
        <v>1.19</v>
      </c>
      <c r="DQ91" s="23">
        <v>15.4626</v>
      </c>
      <c r="DR91" s="23">
        <v>105.7277</v>
      </c>
      <c r="DS91" s="23">
        <v>44.733899999999998</v>
      </c>
      <c r="DT91" s="23">
        <v>16.969799999999999</v>
      </c>
      <c r="DU91" s="23">
        <v>12.9963</v>
      </c>
      <c r="DV91" s="23">
        <f t="shared" si="20"/>
        <v>1.1136515122287569</v>
      </c>
      <c r="EA91" s="24">
        <v>40421</v>
      </c>
      <c r="EB91" s="23">
        <v>2078.08</v>
      </c>
      <c r="EC91" s="23">
        <v>4.25</v>
      </c>
      <c r="ED91" s="23">
        <v>12.9582</v>
      </c>
      <c r="EE91" s="23">
        <v>126.70099999999999</v>
      </c>
      <c r="EF91" s="23">
        <v>54.472799999999999</v>
      </c>
      <c r="EG91" s="23">
        <v>21.125900000000001</v>
      </c>
      <c r="EH91" s="23">
        <v>10.245699999999999</v>
      </c>
      <c r="EI91" s="23">
        <f t="shared" si="21"/>
        <v>4.493285006806782</v>
      </c>
    </row>
    <row r="92" spans="1:139" x14ac:dyDescent="0.35">
      <c r="A92" s="21">
        <v>40451</v>
      </c>
      <c r="B92" s="23">
        <v>1500.85</v>
      </c>
      <c r="C92" s="23">
        <v>2.6</v>
      </c>
      <c r="D92" s="23">
        <v>17.930199999999999</v>
      </c>
      <c r="E92" s="23">
        <v>71.478200000000001</v>
      </c>
      <c r="F92" s="23">
        <v>50.617600000000003</v>
      </c>
      <c r="G92" s="23">
        <v>14.995900000000001</v>
      </c>
      <c r="H92" s="23">
        <v>6.7626999999999997</v>
      </c>
      <c r="I92" s="23">
        <f t="shared" si="11"/>
        <v>2.8754669987546695</v>
      </c>
      <c r="N92" s="24">
        <v>40451</v>
      </c>
      <c r="O92" s="23">
        <v>1473.12</v>
      </c>
      <c r="P92" s="23">
        <v>1.56</v>
      </c>
      <c r="Q92" s="23">
        <v>15.1526</v>
      </c>
      <c r="R92" s="23">
        <v>96.809799999999996</v>
      </c>
      <c r="S92" s="23">
        <v>30.605699999999999</v>
      </c>
      <c r="T92" s="23">
        <v>8.5733999999999995</v>
      </c>
      <c r="U92" s="23">
        <v>5.5747999999999998</v>
      </c>
      <c r="V92" s="23">
        <f t="shared" si="12"/>
        <v>1.6925097708034644</v>
      </c>
      <c r="AA92" s="24">
        <v>40451</v>
      </c>
      <c r="AB92" s="23">
        <v>1580.1</v>
      </c>
      <c r="AC92" s="23">
        <v>2.91</v>
      </c>
      <c r="AD92" s="23">
        <v>14.834300000000001</v>
      </c>
      <c r="AE92" s="23">
        <v>105.7456</v>
      </c>
      <c r="AF92" s="23">
        <v>32.048099999999998</v>
      </c>
      <c r="AG92" s="23">
        <v>10.0465</v>
      </c>
      <c r="AH92" s="23">
        <v>6.6643999999999997</v>
      </c>
      <c r="AI92" s="23">
        <f t="shared" si="13"/>
        <v>3.0310821500613065</v>
      </c>
      <c r="AN92" s="24">
        <v>40451</v>
      </c>
      <c r="AO92" s="23">
        <v>2300.79</v>
      </c>
      <c r="AP92" s="23">
        <v>2.14</v>
      </c>
      <c r="AQ92" s="23">
        <v>13.4831</v>
      </c>
      <c r="AR92" s="23">
        <v>169.97980000000001</v>
      </c>
      <c r="AS92" s="23">
        <v>19.156700000000001</v>
      </c>
      <c r="AT92" s="23">
        <v>12.3911</v>
      </c>
      <c r="AU92" s="23">
        <v>8.1404999999999994</v>
      </c>
      <c r="AV92" s="23">
        <f t="shared" si="14"/>
        <v>2.1604728415579286</v>
      </c>
      <c r="BA92" s="24">
        <v>40451</v>
      </c>
      <c r="BB92" s="23">
        <v>695.88</v>
      </c>
      <c r="BC92" s="23">
        <v>1.19</v>
      </c>
      <c r="BD92" s="23">
        <v>20.6327</v>
      </c>
      <c r="BE92" s="23">
        <v>42.939599999999999</v>
      </c>
      <c r="BF92" s="23" t="s">
        <v>9</v>
      </c>
      <c r="BG92" s="23">
        <v>11.496700000000001</v>
      </c>
      <c r="BH92" s="23">
        <v>7.7286999999999999</v>
      </c>
      <c r="BI92" s="23">
        <f t="shared" si="15"/>
        <v>1.151785359114101</v>
      </c>
      <c r="BN92" s="24">
        <v>40451</v>
      </c>
      <c r="BO92" s="23">
        <v>1608.84</v>
      </c>
      <c r="BP92" s="23">
        <v>2.64</v>
      </c>
      <c r="BQ92" s="23">
        <v>68.374600000000001</v>
      </c>
      <c r="BR92" s="23">
        <v>82.919200000000004</v>
      </c>
      <c r="BS92" s="23" t="s">
        <v>9</v>
      </c>
      <c r="BT92" s="23">
        <v>28.716999999999999</v>
      </c>
      <c r="BU92" s="23">
        <v>10.157400000000001</v>
      </c>
      <c r="BV92" s="23">
        <f t="shared" si="16"/>
        <v>2.9842631451366421</v>
      </c>
      <c r="CA92" s="24">
        <v>40451</v>
      </c>
      <c r="CB92" s="23">
        <v>1171.3900000000001</v>
      </c>
      <c r="CC92" s="23">
        <v>2.04</v>
      </c>
      <c r="CD92" s="23">
        <v>14.007999999999999</v>
      </c>
      <c r="CE92" s="23">
        <v>91.975399999999993</v>
      </c>
      <c r="CF92" s="23">
        <v>33.831699999999998</v>
      </c>
      <c r="CG92" s="23">
        <v>10.677</v>
      </c>
      <c r="CH92" s="23">
        <v>8.9809000000000001</v>
      </c>
      <c r="CI92" s="23">
        <f t="shared" si="17"/>
        <v>2.0790965426486419</v>
      </c>
      <c r="CN92" s="24">
        <v>40451</v>
      </c>
      <c r="CO92" s="23">
        <v>1704.48</v>
      </c>
      <c r="CP92" s="23">
        <v>1.98</v>
      </c>
      <c r="CQ92" s="23">
        <v>16.466799999999999</v>
      </c>
      <c r="CR92" s="23">
        <v>94.108400000000003</v>
      </c>
      <c r="CS92" s="23">
        <v>27.594200000000001</v>
      </c>
      <c r="CT92" s="23">
        <v>10.066700000000001</v>
      </c>
      <c r="CU92" s="23">
        <v>6.2641999999999998</v>
      </c>
      <c r="CV92" s="23">
        <f t="shared" si="18"/>
        <v>2.1494130178758422</v>
      </c>
      <c r="DA92" s="24">
        <v>40451</v>
      </c>
      <c r="DB92" s="23">
        <v>1761.78</v>
      </c>
      <c r="DC92" s="23">
        <v>1.96</v>
      </c>
      <c r="DD92" s="23">
        <v>20.5093</v>
      </c>
      <c r="DE92" s="23">
        <v>87.080799999999996</v>
      </c>
      <c r="DF92" s="23">
        <v>30.823499999999999</v>
      </c>
      <c r="DG92" s="23">
        <v>12.5929</v>
      </c>
      <c r="DH92" s="23">
        <v>6.5762999999999998</v>
      </c>
      <c r="DI92" s="23">
        <f t="shared" si="19"/>
        <v>2.067221669848704</v>
      </c>
      <c r="DN92" s="24">
        <v>40451</v>
      </c>
      <c r="DO92" s="23">
        <v>1700.36</v>
      </c>
      <c r="DP92" s="23">
        <v>1.05</v>
      </c>
      <c r="DQ92" s="23">
        <v>17.306699999999999</v>
      </c>
      <c r="DR92" s="23">
        <v>105.75579999999999</v>
      </c>
      <c r="DS92" s="23">
        <v>44.888199999999998</v>
      </c>
      <c r="DT92" s="23">
        <v>16.998699999999999</v>
      </c>
      <c r="DU92" s="23">
        <v>13.0085</v>
      </c>
      <c r="DV92" s="23">
        <f t="shared" si="20"/>
        <v>1.0906185430038804</v>
      </c>
      <c r="EA92" s="24">
        <v>40451</v>
      </c>
      <c r="EB92" s="23">
        <v>2134.31</v>
      </c>
      <c r="EC92" s="23">
        <v>4.22</v>
      </c>
      <c r="ED92" s="23">
        <v>13.2674</v>
      </c>
      <c r="EE92" s="23">
        <v>126.70099999999999</v>
      </c>
      <c r="EF92" s="23">
        <v>54.472799999999999</v>
      </c>
      <c r="EG92" s="23">
        <v>21.125900000000001</v>
      </c>
      <c r="EH92" s="23">
        <v>10.245699999999999</v>
      </c>
      <c r="EI92" s="23">
        <f t="shared" si="21"/>
        <v>4.5414495550002538</v>
      </c>
    </row>
    <row r="93" spans="1:139" x14ac:dyDescent="0.35">
      <c r="A93" s="21">
        <v>40480</v>
      </c>
      <c r="B93" s="23">
        <v>1602.7</v>
      </c>
      <c r="C93" s="23">
        <v>2.4700000000000002</v>
      </c>
      <c r="D93" s="23">
        <v>19.0594</v>
      </c>
      <c r="E93" s="23">
        <v>71.478200000000001</v>
      </c>
      <c r="F93" s="23">
        <v>50.617600000000003</v>
      </c>
      <c r="G93" s="23">
        <v>14.995900000000001</v>
      </c>
      <c r="H93" s="23">
        <v>6.7626999999999997</v>
      </c>
      <c r="I93" s="23">
        <f t="shared" si="11"/>
        <v>2.8537666525692535</v>
      </c>
      <c r="N93" s="24">
        <v>40480</v>
      </c>
      <c r="O93" s="23">
        <v>1561.79</v>
      </c>
      <c r="P93" s="23">
        <v>1.48</v>
      </c>
      <c r="Q93" s="23">
        <v>16.064299999999999</v>
      </c>
      <c r="R93" s="23">
        <v>96.594999999999999</v>
      </c>
      <c r="S93" s="23">
        <v>30.605599999999999</v>
      </c>
      <c r="T93" s="23">
        <v>8.5733999999999995</v>
      </c>
      <c r="U93" s="23">
        <v>5.5749000000000004</v>
      </c>
      <c r="V93" s="23">
        <f t="shared" si="12"/>
        <v>1.664547703320167</v>
      </c>
      <c r="AA93" s="24">
        <v>40480</v>
      </c>
      <c r="AB93" s="23">
        <v>1615.79</v>
      </c>
      <c r="AC93" s="23">
        <v>2.87</v>
      </c>
      <c r="AD93" s="23">
        <v>15.1694</v>
      </c>
      <c r="AE93" s="23">
        <v>105.7456</v>
      </c>
      <c r="AF93" s="23">
        <v>32.048099999999998</v>
      </c>
      <c r="AG93" s="23">
        <v>10.0465</v>
      </c>
      <c r="AH93" s="23">
        <v>6.6643999999999997</v>
      </c>
      <c r="AI93" s="23">
        <f t="shared" si="13"/>
        <v>3.0313935971612183</v>
      </c>
      <c r="AN93" s="24">
        <v>40480</v>
      </c>
      <c r="AO93" s="23">
        <v>2419.9299999999998</v>
      </c>
      <c r="AP93" s="23">
        <v>2.0299999999999998</v>
      </c>
      <c r="AQ93" s="23">
        <v>13.453900000000001</v>
      </c>
      <c r="AR93" s="23">
        <v>180.54929999999999</v>
      </c>
      <c r="AS93" s="23">
        <v>18.855399999999999</v>
      </c>
      <c r="AT93" s="23">
        <v>12.2308</v>
      </c>
      <c r="AU93" s="23">
        <v>8.2673000000000005</v>
      </c>
      <c r="AV93" s="23">
        <f t="shared" si="14"/>
        <v>2.1489630499132386</v>
      </c>
      <c r="BA93" s="24">
        <v>40480</v>
      </c>
      <c r="BB93" s="23">
        <v>705.12</v>
      </c>
      <c r="BC93" s="23">
        <v>1.17</v>
      </c>
      <c r="BD93" s="23">
        <v>13.430099999999999</v>
      </c>
      <c r="BE93" s="23">
        <v>58.949800000000003</v>
      </c>
      <c r="BF93" s="23" t="s">
        <v>9</v>
      </c>
      <c r="BG93" s="23">
        <v>13.1172</v>
      </c>
      <c r="BH93" s="23">
        <v>9.3569999999999993</v>
      </c>
      <c r="BI93" s="23">
        <f t="shared" si="15"/>
        <v>1.146915144669389</v>
      </c>
      <c r="BN93" s="24">
        <v>40480</v>
      </c>
      <c r="BO93" s="23">
        <v>1663.06</v>
      </c>
      <c r="BP93" s="23">
        <v>2.57</v>
      </c>
      <c r="BQ93" s="23">
        <v>70.678899999999999</v>
      </c>
      <c r="BR93" s="23">
        <v>82.919200000000004</v>
      </c>
      <c r="BS93" s="23" t="s">
        <v>9</v>
      </c>
      <c r="BT93" s="23">
        <v>28.716999999999999</v>
      </c>
      <c r="BU93" s="23">
        <v>10.157400000000001</v>
      </c>
      <c r="BV93" s="23">
        <f t="shared" si="16"/>
        <v>2.9228767404327494</v>
      </c>
      <c r="CA93" s="24">
        <v>40480</v>
      </c>
      <c r="CB93" s="23">
        <v>1196.19</v>
      </c>
      <c r="CC93" s="23">
        <v>2</v>
      </c>
      <c r="CD93" s="23">
        <v>14.286300000000001</v>
      </c>
      <c r="CE93" s="23">
        <v>92.172799999999995</v>
      </c>
      <c r="CF93" s="23">
        <v>33.835999999999999</v>
      </c>
      <c r="CG93" s="23">
        <v>10.686400000000001</v>
      </c>
      <c r="CH93" s="23">
        <v>8.9876000000000005</v>
      </c>
      <c r="CI93" s="23">
        <f t="shared" si="17"/>
        <v>2.0631583788841574</v>
      </c>
      <c r="CN93" s="24">
        <v>40480</v>
      </c>
      <c r="CO93" s="23">
        <v>1754.33</v>
      </c>
      <c r="CP93" s="23">
        <v>2.19</v>
      </c>
      <c r="CQ93" s="23">
        <v>16.955400000000001</v>
      </c>
      <c r="CR93" s="23">
        <v>94.119</v>
      </c>
      <c r="CS93" s="23">
        <v>27.594200000000001</v>
      </c>
      <c r="CT93" s="23">
        <v>10.066700000000001</v>
      </c>
      <c r="CU93" s="23">
        <v>6.2641999999999998</v>
      </c>
      <c r="CV93" s="23">
        <f t="shared" si="18"/>
        <v>2.3965235281825654</v>
      </c>
      <c r="DA93" s="24">
        <v>40480</v>
      </c>
      <c r="DB93" s="23">
        <v>1886.73</v>
      </c>
      <c r="DC93" s="23">
        <v>1.87</v>
      </c>
      <c r="DD93" s="23">
        <v>19.067499999999999</v>
      </c>
      <c r="DE93" s="23">
        <v>95.075000000000003</v>
      </c>
      <c r="DF93" s="23">
        <v>30.679099999999998</v>
      </c>
      <c r="DG93" s="23">
        <v>13.1868</v>
      </c>
      <c r="DH93" s="23">
        <v>7.1650999999999998</v>
      </c>
      <c r="DI93" s="23">
        <f t="shared" si="19"/>
        <v>2.078876966460129</v>
      </c>
      <c r="DN93" s="24">
        <v>40480</v>
      </c>
      <c r="DO93" s="23">
        <v>1797.08</v>
      </c>
      <c r="DP93" s="23">
        <v>1</v>
      </c>
      <c r="DQ93" s="23">
        <v>16.3444</v>
      </c>
      <c r="DR93" s="23">
        <v>117.29259999999999</v>
      </c>
      <c r="DS93" s="23">
        <v>45.2654</v>
      </c>
      <c r="DT93" s="23">
        <v>18.324400000000001</v>
      </c>
      <c r="DU93" s="23">
        <v>14.193</v>
      </c>
      <c r="DV93" s="23">
        <f t="shared" si="20"/>
        <v>1.0835879212760484</v>
      </c>
      <c r="EA93" s="24">
        <v>40480</v>
      </c>
      <c r="EB93" s="23">
        <v>2153.84</v>
      </c>
      <c r="EC93" s="23">
        <v>4.1900000000000004</v>
      </c>
      <c r="ED93" s="23">
        <v>12.9254</v>
      </c>
      <c r="EE93" s="23">
        <v>132.45509999999999</v>
      </c>
      <c r="EF93" s="23">
        <v>53.901000000000003</v>
      </c>
      <c r="EG93" s="23">
        <v>20.360900000000001</v>
      </c>
      <c r="EH93" s="23">
        <v>9.8825000000000003</v>
      </c>
      <c r="EI93" s="23">
        <f t="shared" si="21"/>
        <v>4.4942429242542463</v>
      </c>
    </row>
    <row r="94" spans="1:139" x14ac:dyDescent="0.35">
      <c r="A94" s="21">
        <v>40512</v>
      </c>
      <c r="B94" s="23">
        <v>1565.49</v>
      </c>
      <c r="C94" s="23">
        <v>2.5099999999999998</v>
      </c>
      <c r="D94" s="23">
        <v>16.805099999999999</v>
      </c>
      <c r="E94" s="23">
        <v>79.256900000000002</v>
      </c>
      <c r="F94" s="23">
        <v>50.964599999999997</v>
      </c>
      <c r="G94" s="23">
        <v>16.2867</v>
      </c>
      <c r="H94" s="23">
        <v>9.6565999999999992</v>
      </c>
      <c r="I94" s="23">
        <f t="shared" si="11"/>
        <v>2.793247449337743</v>
      </c>
      <c r="N94" s="24">
        <v>40512</v>
      </c>
      <c r="O94" s="23">
        <v>1632.32</v>
      </c>
      <c r="P94" s="23">
        <v>1.5</v>
      </c>
      <c r="Q94" s="23">
        <v>15.5662</v>
      </c>
      <c r="R94" s="23">
        <v>102.971</v>
      </c>
      <c r="S94" s="23">
        <v>30.438099999999999</v>
      </c>
      <c r="T94" s="23">
        <v>9.0191999999999997</v>
      </c>
      <c r="U94" s="23">
        <v>5.9095000000000004</v>
      </c>
      <c r="V94" s="23">
        <f t="shared" si="12"/>
        <v>1.7260421721215649</v>
      </c>
      <c r="AA94" s="24">
        <v>40512</v>
      </c>
      <c r="AB94" s="23">
        <v>1593.85</v>
      </c>
      <c r="AC94" s="23">
        <v>2.93</v>
      </c>
      <c r="AD94" s="23">
        <v>14.712199999999999</v>
      </c>
      <c r="AE94" s="23">
        <v>107.22410000000001</v>
      </c>
      <c r="AF94" s="23">
        <v>32.140700000000002</v>
      </c>
      <c r="AG94" s="23">
        <v>10.124599999999999</v>
      </c>
      <c r="AH94" s="23">
        <v>6.7047999999999996</v>
      </c>
      <c r="AI94" s="23">
        <f t="shared" si="13"/>
        <v>3.0410778397620959</v>
      </c>
      <c r="AN94" s="24">
        <v>40512</v>
      </c>
      <c r="AO94" s="23">
        <v>2543.4299999999998</v>
      </c>
      <c r="AP94" s="23">
        <v>1.91</v>
      </c>
      <c r="AQ94" s="23">
        <v>14.1211</v>
      </c>
      <c r="AR94" s="23">
        <v>180.48910000000001</v>
      </c>
      <c r="AS94" s="23">
        <v>19.485800000000001</v>
      </c>
      <c r="AT94" s="23">
        <v>12.6957</v>
      </c>
      <c r="AU94" s="23">
        <v>8.8102</v>
      </c>
      <c r="AV94" s="23">
        <f t="shared" si="14"/>
        <v>2.1138054899446739</v>
      </c>
      <c r="BA94" s="24">
        <v>40512</v>
      </c>
      <c r="BB94" s="23">
        <v>699.43</v>
      </c>
      <c r="BC94" s="23">
        <v>1.2</v>
      </c>
      <c r="BD94" s="23">
        <v>13.038500000000001</v>
      </c>
      <c r="BE94" s="23">
        <v>58.078800000000001</v>
      </c>
      <c r="BF94" s="23" t="s">
        <v>9</v>
      </c>
      <c r="BG94" s="23">
        <v>14.045500000000001</v>
      </c>
      <c r="BH94" s="23">
        <v>9.3876000000000008</v>
      </c>
      <c r="BI94" s="23">
        <f t="shared" si="15"/>
        <v>1.170606387096099</v>
      </c>
      <c r="BN94" s="24">
        <v>40512</v>
      </c>
      <c r="BO94" s="23">
        <v>1633.95</v>
      </c>
      <c r="BP94" s="23">
        <v>2.77</v>
      </c>
      <c r="BQ94" s="23">
        <v>67.938400000000001</v>
      </c>
      <c r="BR94" s="23">
        <v>82.975300000000004</v>
      </c>
      <c r="BS94" s="23" t="s">
        <v>9</v>
      </c>
      <c r="BT94" s="23">
        <v>26.135899999999999</v>
      </c>
      <c r="BU94" s="23">
        <v>8.9199000000000002</v>
      </c>
      <c r="BV94" s="23">
        <f t="shared" si="16"/>
        <v>3.0354930115892267</v>
      </c>
      <c r="CA94" s="24">
        <v>40512</v>
      </c>
      <c r="CB94" s="23">
        <v>1164.27</v>
      </c>
      <c r="CC94" s="23">
        <v>2.08</v>
      </c>
      <c r="CD94" s="23">
        <v>13.737399999999999</v>
      </c>
      <c r="CE94" s="23">
        <v>99.514200000000002</v>
      </c>
      <c r="CF94" s="23">
        <v>33.780900000000003</v>
      </c>
      <c r="CG94" s="23">
        <v>10.4131</v>
      </c>
      <c r="CH94" s="23">
        <v>8.3597000000000001</v>
      </c>
      <c r="CI94" s="23">
        <f t="shared" si="17"/>
        <v>2.0890342337834866</v>
      </c>
      <c r="CN94" s="24">
        <v>40512</v>
      </c>
      <c r="CO94" s="23">
        <v>1772.15</v>
      </c>
      <c r="CP94" s="23">
        <v>2.21</v>
      </c>
      <c r="CQ94" s="23">
        <v>15.8682</v>
      </c>
      <c r="CR94" s="23">
        <v>97.197999999999993</v>
      </c>
      <c r="CS94" s="23">
        <v>28.1675</v>
      </c>
      <c r="CT94" s="23">
        <v>11.0642</v>
      </c>
      <c r="CU94" s="23">
        <v>6.8338999999999999</v>
      </c>
      <c r="CV94" s="23">
        <f t="shared" si="18"/>
        <v>2.407237783621484</v>
      </c>
      <c r="DA94" s="24">
        <v>40512</v>
      </c>
      <c r="DB94" s="23">
        <v>1911.89</v>
      </c>
      <c r="DC94" s="23">
        <v>1.81</v>
      </c>
      <c r="DD94" s="23">
        <v>19.3218</v>
      </c>
      <c r="DE94" s="23">
        <v>95.075000000000003</v>
      </c>
      <c r="DF94" s="23">
        <v>30.679099999999998</v>
      </c>
      <c r="DG94" s="23">
        <v>13.1868</v>
      </c>
      <c r="DH94" s="23">
        <v>7.1650999999999998</v>
      </c>
      <c r="DI94" s="23">
        <f t="shared" si="19"/>
        <v>2.0223678986708542</v>
      </c>
      <c r="DN94" s="24">
        <v>40512</v>
      </c>
      <c r="DO94" s="23">
        <v>1777.16</v>
      </c>
      <c r="DP94" s="23">
        <v>1.04</v>
      </c>
      <c r="DQ94" s="23">
        <v>16.163399999999999</v>
      </c>
      <c r="DR94" s="23">
        <v>117.29089999999999</v>
      </c>
      <c r="DS94" s="23">
        <v>45.2654</v>
      </c>
      <c r="DT94" s="23">
        <v>18.324400000000001</v>
      </c>
      <c r="DU94" s="23">
        <v>14.193</v>
      </c>
      <c r="DV94" s="23">
        <f t="shared" si="20"/>
        <v>1.1053989566496765</v>
      </c>
      <c r="EA94" s="24">
        <v>40512</v>
      </c>
      <c r="EB94" s="23">
        <v>2088.44</v>
      </c>
      <c r="EC94" s="23">
        <v>4.37</v>
      </c>
      <c r="ED94" s="23">
        <v>12.500299999999999</v>
      </c>
      <c r="EE94" s="23">
        <v>129.7972</v>
      </c>
      <c r="EF94" s="23">
        <v>54.1873</v>
      </c>
      <c r="EG94" s="23">
        <v>20.158999999999999</v>
      </c>
      <c r="EH94" s="23">
        <v>9.7371999999999996</v>
      </c>
      <c r="EI94" s="23">
        <f t="shared" si="21"/>
        <v>4.518081294923368</v>
      </c>
    </row>
    <row r="95" spans="1:139" x14ac:dyDescent="0.35">
      <c r="A95" s="21">
        <v>40543</v>
      </c>
      <c r="B95" s="23">
        <v>1660.6</v>
      </c>
      <c r="C95" s="23">
        <v>2.44</v>
      </c>
      <c r="D95" s="23">
        <v>17.798300000000001</v>
      </c>
      <c r="E95" s="23">
        <v>79.256299999999996</v>
      </c>
      <c r="F95" s="23">
        <v>50.964599999999997</v>
      </c>
      <c r="G95" s="23">
        <v>16.2867</v>
      </c>
      <c r="H95" s="23">
        <v>9.6565999999999992</v>
      </c>
      <c r="I95" s="23">
        <f t="shared" si="11"/>
        <v>2.8375341616755452</v>
      </c>
      <c r="N95" s="24">
        <v>40543</v>
      </c>
      <c r="O95" s="23">
        <v>1678.14</v>
      </c>
      <c r="P95" s="23">
        <v>1.55</v>
      </c>
      <c r="Q95" s="23">
        <v>16.0044</v>
      </c>
      <c r="R95" s="23">
        <v>102.9791</v>
      </c>
      <c r="S95" s="23">
        <v>30.438099999999999</v>
      </c>
      <c r="T95" s="23">
        <v>9.0135000000000005</v>
      </c>
      <c r="U95" s="23">
        <v>5.9051999999999998</v>
      </c>
      <c r="V95" s="23">
        <f t="shared" si="12"/>
        <v>1.7940851652062457</v>
      </c>
      <c r="AA95" s="24">
        <v>40543</v>
      </c>
      <c r="AB95" s="23">
        <v>1653.84</v>
      </c>
      <c r="AC95" s="23">
        <v>2.87</v>
      </c>
      <c r="AD95" s="23">
        <v>15.2622</v>
      </c>
      <c r="AE95" s="23">
        <v>107.2534</v>
      </c>
      <c r="AF95" s="23">
        <v>32.133699999999997</v>
      </c>
      <c r="AG95" s="23">
        <v>10.1235</v>
      </c>
      <c r="AH95" s="23">
        <v>6.7050000000000001</v>
      </c>
      <c r="AI95" s="23">
        <f t="shared" si="13"/>
        <v>3.0676382014556656</v>
      </c>
      <c r="AN95" s="24">
        <v>40543</v>
      </c>
      <c r="AO95" s="23">
        <v>2766.4</v>
      </c>
      <c r="AP95" s="23">
        <v>1.76</v>
      </c>
      <c r="AQ95" s="23">
        <v>15.3591</v>
      </c>
      <c r="AR95" s="23">
        <v>180.48910000000001</v>
      </c>
      <c r="AS95" s="23">
        <v>19.485800000000001</v>
      </c>
      <c r="AT95" s="23">
        <v>12.6957</v>
      </c>
      <c r="AU95" s="23">
        <v>8.8102</v>
      </c>
      <c r="AV95" s="23">
        <f t="shared" si="14"/>
        <v>2.0891054761708103</v>
      </c>
      <c r="BA95" s="24">
        <v>40543</v>
      </c>
      <c r="BB95" s="23">
        <v>779.71</v>
      </c>
      <c r="BC95" s="23">
        <v>1.08</v>
      </c>
      <c r="BD95" s="23">
        <v>14.5351</v>
      </c>
      <c r="BE95" s="23">
        <v>58.19</v>
      </c>
      <c r="BF95" s="23" t="s">
        <v>9</v>
      </c>
      <c r="BG95" s="23">
        <v>14.044499999999999</v>
      </c>
      <c r="BH95" s="23">
        <v>9.3887</v>
      </c>
      <c r="BI95" s="23">
        <f t="shared" si="15"/>
        <v>1.1651243120836903</v>
      </c>
      <c r="BN95" s="24">
        <v>40543</v>
      </c>
      <c r="BO95" s="23">
        <v>1696.59</v>
      </c>
      <c r="BP95" s="23">
        <v>2.74</v>
      </c>
      <c r="BQ95" s="23">
        <v>70.542900000000003</v>
      </c>
      <c r="BR95" s="23">
        <v>82.975300000000004</v>
      </c>
      <c r="BS95" s="23" t="s">
        <v>9</v>
      </c>
      <c r="BT95" s="23">
        <v>26.135899999999999</v>
      </c>
      <c r="BU95" s="23">
        <v>8.9199000000000002</v>
      </c>
      <c r="BV95" s="23">
        <f t="shared" si="16"/>
        <v>3.0601738878566502</v>
      </c>
      <c r="CA95" s="24">
        <v>40543</v>
      </c>
      <c r="CB95" s="23">
        <v>1215.28</v>
      </c>
      <c r="CC95" s="23">
        <v>1.99</v>
      </c>
      <c r="CD95" s="23">
        <v>14.3399</v>
      </c>
      <c r="CE95" s="23">
        <v>99.513199999999998</v>
      </c>
      <c r="CF95" s="23">
        <v>33.780999999999999</v>
      </c>
      <c r="CG95" s="23">
        <v>10.4057</v>
      </c>
      <c r="CH95" s="23">
        <v>8.3615999999999993</v>
      </c>
      <c r="CI95" s="23">
        <f t="shared" si="17"/>
        <v>2.0831442314387254</v>
      </c>
      <c r="CN95" s="24">
        <v>40543</v>
      </c>
      <c r="CO95" s="23">
        <v>1908.3</v>
      </c>
      <c r="CP95" s="23">
        <v>2.11</v>
      </c>
      <c r="CQ95" s="23">
        <v>17.0444</v>
      </c>
      <c r="CR95" s="23">
        <v>97.251999999999995</v>
      </c>
      <c r="CS95" s="23">
        <v>28.219000000000001</v>
      </c>
      <c r="CT95" s="23">
        <v>11.0717</v>
      </c>
      <c r="CU95" s="23">
        <v>6.8433000000000002</v>
      </c>
      <c r="CV95" s="23">
        <f t="shared" si="18"/>
        <v>2.4259719446122237</v>
      </c>
      <c r="DA95" s="24">
        <v>40543</v>
      </c>
      <c r="DB95" s="23">
        <v>2107.4499999999998</v>
      </c>
      <c r="DC95" s="23">
        <v>1.77</v>
      </c>
      <c r="DD95" s="23">
        <v>21.298200000000001</v>
      </c>
      <c r="DE95" s="23">
        <v>95.075000000000003</v>
      </c>
      <c r="DF95" s="23">
        <v>30.679099999999998</v>
      </c>
      <c r="DG95" s="23">
        <v>13.1868</v>
      </c>
      <c r="DH95" s="23">
        <v>7.1650999999999998</v>
      </c>
      <c r="DI95" s="23">
        <f t="shared" si="19"/>
        <v>2.142445290445727</v>
      </c>
      <c r="DN95" s="24">
        <v>40543</v>
      </c>
      <c r="DO95" s="23">
        <v>1871.87</v>
      </c>
      <c r="DP95" s="23">
        <v>0.99</v>
      </c>
      <c r="DQ95" s="23">
        <v>17.024799999999999</v>
      </c>
      <c r="DR95" s="23">
        <v>117.30070000000001</v>
      </c>
      <c r="DS95" s="23">
        <v>45.2654</v>
      </c>
      <c r="DT95" s="23">
        <v>18.324400000000001</v>
      </c>
      <c r="DU95" s="23">
        <v>14.193</v>
      </c>
      <c r="DV95" s="23">
        <f t="shared" si="20"/>
        <v>1.0992233303411485</v>
      </c>
      <c r="EA95" s="24">
        <v>40543</v>
      </c>
      <c r="EB95" s="23">
        <v>2152.37</v>
      </c>
      <c r="EC95" s="23">
        <v>4.29</v>
      </c>
      <c r="ED95" s="23">
        <v>12.8408</v>
      </c>
      <c r="EE95" s="23">
        <v>129.7972</v>
      </c>
      <c r="EF95" s="23">
        <v>54.1873</v>
      </c>
      <c r="EG95" s="23">
        <v>20.158999999999999</v>
      </c>
      <c r="EH95" s="23">
        <v>9.7371999999999996</v>
      </c>
      <c r="EI95" s="23">
        <f t="shared" si="21"/>
        <v>4.551160405350787</v>
      </c>
    </row>
    <row r="96" spans="1:139" x14ac:dyDescent="0.35">
      <c r="A96" s="21">
        <v>40574</v>
      </c>
      <c r="B96" s="23">
        <v>1656.95</v>
      </c>
      <c r="C96" s="23">
        <v>2.46</v>
      </c>
      <c r="D96" s="23">
        <v>17.6846</v>
      </c>
      <c r="E96" s="23">
        <v>79.217299999999994</v>
      </c>
      <c r="F96" s="23">
        <v>50.964599999999997</v>
      </c>
      <c r="G96" s="23">
        <v>16.2867</v>
      </c>
      <c r="H96" s="23">
        <v>9.6565999999999992</v>
      </c>
      <c r="I96" s="23">
        <f t="shared" si="11"/>
        <v>2.7939427173119569</v>
      </c>
      <c r="N96" s="24">
        <v>40574</v>
      </c>
      <c r="O96" s="23">
        <v>1655.63</v>
      </c>
      <c r="P96" s="23">
        <v>1.58</v>
      </c>
      <c r="Q96" s="23">
        <v>15.7897</v>
      </c>
      <c r="R96" s="23">
        <v>103.0042</v>
      </c>
      <c r="S96" s="23">
        <v>30.438099999999999</v>
      </c>
      <c r="T96" s="23">
        <v>9.0135000000000005</v>
      </c>
      <c r="U96" s="23">
        <v>5.9051999999999998</v>
      </c>
      <c r="V96" s="23">
        <f t="shared" si="12"/>
        <v>1.7660023527386457</v>
      </c>
      <c r="AA96" s="24">
        <v>40574</v>
      </c>
      <c r="AB96" s="23">
        <v>1617.22</v>
      </c>
      <c r="AC96" s="23">
        <v>2.96</v>
      </c>
      <c r="AD96" s="23">
        <v>14.924300000000001</v>
      </c>
      <c r="AE96" s="23">
        <v>107.2534</v>
      </c>
      <c r="AF96" s="23">
        <v>32.133699999999997</v>
      </c>
      <c r="AG96" s="23">
        <v>10.1235</v>
      </c>
      <c r="AH96" s="23">
        <v>6.7050000000000001</v>
      </c>
      <c r="AI96" s="23">
        <f t="shared" si="13"/>
        <v>3.075155268330914</v>
      </c>
      <c r="AN96" s="24">
        <v>40574</v>
      </c>
      <c r="AO96" s="23">
        <v>2975.3</v>
      </c>
      <c r="AP96" s="23">
        <v>1.63</v>
      </c>
      <c r="AQ96" s="23">
        <v>16.518899999999999</v>
      </c>
      <c r="AR96" s="23">
        <v>180.36080000000001</v>
      </c>
      <c r="AS96" s="23">
        <v>19.485800000000001</v>
      </c>
      <c r="AT96" s="23">
        <v>12.6957</v>
      </c>
      <c r="AU96" s="23">
        <v>8.8102</v>
      </c>
      <c r="AV96" s="23">
        <f t="shared" si="14"/>
        <v>2.0299531167212606</v>
      </c>
      <c r="BA96" s="24">
        <v>40574</v>
      </c>
      <c r="BB96" s="23">
        <v>799.46</v>
      </c>
      <c r="BC96" s="23">
        <v>1.07</v>
      </c>
      <c r="BD96" s="23">
        <v>14.913399999999999</v>
      </c>
      <c r="BE96" s="23">
        <v>56.676099999999998</v>
      </c>
      <c r="BF96" s="23" t="s">
        <v>9</v>
      </c>
      <c r="BG96" s="23">
        <v>14.0351</v>
      </c>
      <c r="BH96" s="23">
        <v>9.3834</v>
      </c>
      <c r="BI96" s="23">
        <f t="shared" si="15"/>
        <v>1.1708942996694369</v>
      </c>
      <c r="BN96" s="24">
        <v>40574</v>
      </c>
      <c r="BO96" s="23">
        <v>1761.5</v>
      </c>
      <c r="BP96" s="23">
        <v>2.64</v>
      </c>
      <c r="BQ96" s="23">
        <v>73.241799999999998</v>
      </c>
      <c r="BR96" s="23">
        <v>82.975300000000004</v>
      </c>
      <c r="BS96" s="23" t="s">
        <v>9</v>
      </c>
      <c r="BT96" s="23">
        <v>26.135899999999999</v>
      </c>
      <c r="BU96" s="23">
        <v>8.9199000000000002</v>
      </c>
      <c r="BV96" s="23">
        <f t="shared" si="16"/>
        <v>2.9831624740797689</v>
      </c>
      <c r="CA96" s="24">
        <v>40574</v>
      </c>
      <c r="CB96" s="23">
        <v>1227.78</v>
      </c>
      <c r="CC96" s="23">
        <v>1.98</v>
      </c>
      <c r="CD96" s="23">
        <v>14.454499999999999</v>
      </c>
      <c r="CE96" s="23">
        <v>100.6583</v>
      </c>
      <c r="CF96" s="23">
        <v>33.807699999999997</v>
      </c>
      <c r="CG96" s="23">
        <v>10.418100000000001</v>
      </c>
      <c r="CH96" s="23">
        <v>8.3687000000000005</v>
      </c>
      <c r="CI96" s="23">
        <f t="shared" si="17"/>
        <v>2.0901946746418543</v>
      </c>
      <c r="CN96" s="24">
        <v>40574</v>
      </c>
      <c r="CO96" s="23">
        <v>1989.48</v>
      </c>
      <c r="CP96" s="23">
        <v>2.0299999999999998</v>
      </c>
      <c r="CQ96" s="23">
        <v>17.763100000000001</v>
      </c>
      <c r="CR96" s="23">
        <v>97.110399999999998</v>
      </c>
      <c r="CS96" s="23">
        <v>28.219000000000001</v>
      </c>
      <c r="CT96" s="23">
        <v>11.0717</v>
      </c>
      <c r="CU96" s="23">
        <v>6.8433000000000002</v>
      </c>
      <c r="CV96" s="23">
        <f t="shared" si="18"/>
        <v>2.3738253163713732</v>
      </c>
      <c r="DA96" s="24">
        <v>40574</v>
      </c>
      <c r="DB96" s="23">
        <v>2097.4299999999998</v>
      </c>
      <c r="DC96" s="23">
        <v>1.81</v>
      </c>
      <c r="DD96" s="23">
        <v>19.667400000000001</v>
      </c>
      <c r="DE96" s="23">
        <v>104.4678</v>
      </c>
      <c r="DF96" s="23">
        <v>30.059200000000001</v>
      </c>
      <c r="DG96" s="23">
        <v>13.620699999999999</v>
      </c>
      <c r="DH96" s="23">
        <v>8.0627999999999993</v>
      </c>
      <c r="DI96" s="23">
        <f t="shared" si="19"/>
        <v>2.1305635991024316</v>
      </c>
      <c r="DN96" s="24">
        <v>40574</v>
      </c>
      <c r="DO96" s="23">
        <v>1951.86</v>
      </c>
      <c r="DP96" s="23">
        <v>0.95</v>
      </c>
      <c r="DQ96" s="23">
        <v>16.3</v>
      </c>
      <c r="DR96" s="23">
        <v>129.1542</v>
      </c>
      <c r="DS96" s="23">
        <v>45.674700000000001</v>
      </c>
      <c r="DT96" s="23">
        <v>19.119299999999999</v>
      </c>
      <c r="DU96" s="23">
        <v>14.8111</v>
      </c>
      <c r="DV96" s="23">
        <f t="shared" si="20"/>
        <v>1.0797131660620598</v>
      </c>
      <c r="EA96" s="24">
        <v>40574</v>
      </c>
      <c r="EB96" s="23">
        <v>2176.09</v>
      </c>
      <c r="EC96" s="23">
        <v>4.24</v>
      </c>
      <c r="ED96" s="23">
        <v>12.9733</v>
      </c>
      <c r="EE96" s="23">
        <v>127.20269999999999</v>
      </c>
      <c r="EF96" s="23">
        <v>54.1873</v>
      </c>
      <c r="EG96" s="23">
        <v>20.158999999999999</v>
      </c>
      <c r="EH96" s="23">
        <v>9.7371999999999996</v>
      </c>
      <c r="EI96" s="23">
        <f t="shared" si="21"/>
        <v>4.5049608601132025</v>
      </c>
    </row>
    <row r="97" spans="1:139" x14ac:dyDescent="0.35">
      <c r="A97" s="21">
        <v>40602</v>
      </c>
      <c r="B97" s="23">
        <v>1753.89</v>
      </c>
      <c r="C97" s="23">
        <v>2.34</v>
      </c>
      <c r="D97" s="23">
        <v>17.249600000000001</v>
      </c>
      <c r="E97" s="23">
        <v>76.969200000000001</v>
      </c>
      <c r="F97" s="23">
        <v>51.047400000000003</v>
      </c>
      <c r="G97" s="23">
        <v>15.6256</v>
      </c>
      <c r="H97" s="23">
        <v>8.7995999999999999</v>
      </c>
      <c r="I97" s="23">
        <f t="shared" si="11"/>
        <v>2.7432618421638963</v>
      </c>
      <c r="N97" s="24">
        <v>40602</v>
      </c>
      <c r="O97" s="23">
        <v>1709.07</v>
      </c>
      <c r="P97" s="23">
        <v>1.57</v>
      </c>
      <c r="Q97" s="23">
        <v>15.924099999999999</v>
      </c>
      <c r="R97" s="23">
        <v>105.6887</v>
      </c>
      <c r="S97" s="23">
        <v>29.622599999999998</v>
      </c>
      <c r="T97" s="23">
        <v>9.2310999999999996</v>
      </c>
      <c r="U97" s="23">
        <v>5.9762000000000004</v>
      </c>
      <c r="V97" s="23">
        <f t="shared" si="12"/>
        <v>1.7767359121180366</v>
      </c>
      <c r="AA97" s="24">
        <v>40602</v>
      </c>
      <c r="AB97" s="23">
        <v>1658.14</v>
      </c>
      <c r="AC97" s="23">
        <v>2.9</v>
      </c>
      <c r="AD97" s="23">
        <v>15.015700000000001</v>
      </c>
      <c r="AE97" s="23">
        <v>106.2704</v>
      </c>
      <c r="AF97" s="23">
        <v>32.18</v>
      </c>
      <c r="AG97" s="23">
        <v>10.151899999999999</v>
      </c>
      <c r="AH97" s="23">
        <v>7.1073000000000004</v>
      </c>
      <c r="AI97" s="23">
        <f t="shared" si="13"/>
        <v>3.0693409376331453</v>
      </c>
      <c r="AN97" s="24">
        <v>40602</v>
      </c>
      <c r="AO97" s="23">
        <v>3175.24</v>
      </c>
      <c r="AP97" s="23">
        <v>1.56</v>
      </c>
      <c r="AQ97" s="23">
        <v>16.677700000000002</v>
      </c>
      <c r="AR97" s="23">
        <v>191.0712</v>
      </c>
      <c r="AS97" s="23">
        <v>19.825800000000001</v>
      </c>
      <c r="AT97" s="23">
        <v>13.507300000000001</v>
      </c>
      <c r="AU97" s="23">
        <v>9.1556999999999995</v>
      </c>
      <c r="AV97" s="23">
        <f t="shared" si="14"/>
        <v>2.0123329801172041</v>
      </c>
      <c r="BA97" s="24">
        <v>40602</v>
      </c>
      <c r="BB97" s="23">
        <v>817.97</v>
      </c>
      <c r="BC97" s="23">
        <v>1.05</v>
      </c>
      <c r="BD97" s="23">
        <v>12.8162</v>
      </c>
      <c r="BE97" s="23">
        <v>67.405699999999996</v>
      </c>
      <c r="BF97" s="23" t="s">
        <v>9</v>
      </c>
      <c r="BG97" s="23">
        <v>15.402699999999999</v>
      </c>
      <c r="BH97" s="23">
        <v>10.3323</v>
      </c>
      <c r="BI97" s="23">
        <f t="shared" si="15"/>
        <v>1.1639900659446896</v>
      </c>
      <c r="BN97" s="24">
        <v>40602</v>
      </c>
      <c r="BO97" s="23">
        <v>1845.83</v>
      </c>
      <c r="BP97" s="23">
        <v>2.57</v>
      </c>
      <c r="BQ97" s="23">
        <v>68.541799999999995</v>
      </c>
      <c r="BR97" s="23">
        <v>89.004000000000005</v>
      </c>
      <c r="BS97" s="23" t="s">
        <v>9</v>
      </c>
      <c r="BT97" s="23">
        <v>24.2805</v>
      </c>
      <c r="BU97" s="23">
        <v>8.8925999999999998</v>
      </c>
      <c r="BV97" s="23">
        <f t="shared" si="16"/>
        <v>2.9639443797654477</v>
      </c>
      <c r="CA97" s="24">
        <v>40602</v>
      </c>
      <c r="CB97" s="23">
        <v>1262.98</v>
      </c>
      <c r="CC97" s="23">
        <v>1.95</v>
      </c>
      <c r="CD97" s="23">
        <v>14.709199999999999</v>
      </c>
      <c r="CE97" s="23">
        <v>102.75879999999999</v>
      </c>
      <c r="CF97" s="23">
        <v>34.336599999999997</v>
      </c>
      <c r="CG97" s="23">
        <v>10.6753</v>
      </c>
      <c r="CH97" s="23">
        <v>7.0259999999999998</v>
      </c>
      <c r="CI97" s="23">
        <f t="shared" si="17"/>
        <v>2.1082401449544159</v>
      </c>
      <c r="CN97" s="24">
        <v>40602</v>
      </c>
      <c r="CO97" s="23">
        <v>2037.54</v>
      </c>
      <c r="CP97" s="23">
        <v>2.04</v>
      </c>
      <c r="CQ97" s="23">
        <v>17.6402</v>
      </c>
      <c r="CR97" s="23">
        <v>103.2557</v>
      </c>
      <c r="CS97" s="23">
        <v>28.007999999999999</v>
      </c>
      <c r="CT97" s="23">
        <v>11.419600000000001</v>
      </c>
      <c r="CU97" s="23">
        <v>7.2275</v>
      </c>
      <c r="CV97" s="23">
        <f t="shared" si="18"/>
        <v>2.3877524748067338</v>
      </c>
      <c r="DA97" s="24">
        <v>40602</v>
      </c>
      <c r="DB97" s="23">
        <v>2158.79</v>
      </c>
      <c r="DC97" s="23">
        <v>1.8</v>
      </c>
      <c r="DD97" s="23">
        <v>20.242699999999999</v>
      </c>
      <c r="DE97" s="23">
        <v>106.0587</v>
      </c>
      <c r="DF97" s="23">
        <v>30.059200000000001</v>
      </c>
      <c r="DG97" s="23">
        <v>13.620699999999999</v>
      </c>
      <c r="DH97" s="23">
        <v>8.0627999999999993</v>
      </c>
      <c r="DI97" s="23">
        <f t="shared" si="19"/>
        <v>2.1312144529943122</v>
      </c>
      <c r="DN97" s="24">
        <v>40602</v>
      </c>
      <c r="DO97" s="23">
        <v>1978.54</v>
      </c>
      <c r="DP97" s="23">
        <v>0.97</v>
      </c>
      <c r="DQ97" s="23">
        <v>16.5228</v>
      </c>
      <c r="DR97" s="23">
        <v>129.0651</v>
      </c>
      <c r="DS97" s="23">
        <v>45.674700000000001</v>
      </c>
      <c r="DT97" s="23">
        <v>19.119299999999999</v>
      </c>
      <c r="DU97" s="23">
        <v>14.8111</v>
      </c>
      <c r="DV97" s="23">
        <f t="shared" si="20"/>
        <v>1.0994937790595807</v>
      </c>
      <c r="EA97" s="24">
        <v>40602</v>
      </c>
      <c r="EB97" s="23">
        <v>2202.2399999999998</v>
      </c>
      <c r="EC97" s="23">
        <v>4.28</v>
      </c>
      <c r="ED97" s="23">
        <v>12.8733</v>
      </c>
      <c r="EE97" s="23">
        <v>129.74299999999999</v>
      </c>
      <c r="EF97" s="23">
        <v>54.142299999999999</v>
      </c>
      <c r="EG97" s="23">
        <v>18.216699999999999</v>
      </c>
      <c r="EH97" s="23">
        <v>8.3018000000000001</v>
      </c>
      <c r="EI97" s="23">
        <f t="shared" si="21"/>
        <v>4.5493652361661256</v>
      </c>
    </row>
    <row r="98" spans="1:139" x14ac:dyDescent="0.35">
      <c r="A98" s="21">
        <v>40633</v>
      </c>
      <c r="B98" s="23">
        <v>1775.73</v>
      </c>
      <c r="C98" s="23">
        <v>2.4500000000000002</v>
      </c>
      <c r="D98" s="23">
        <v>20.5366</v>
      </c>
      <c r="E98" s="23">
        <v>76.973699999999994</v>
      </c>
      <c r="F98" s="23">
        <v>51.037500000000001</v>
      </c>
      <c r="G98" s="23">
        <v>15.6258</v>
      </c>
      <c r="H98" s="23">
        <v>8.8004999999999995</v>
      </c>
      <c r="I98" s="23">
        <f t="shared" si="11"/>
        <v>2.8509878105321684</v>
      </c>
      <c r="N98" s="24">
        <v>40633</v>
      </c>
      <c r="O98" s="23">
        <v>1689.89</v>
      </c>
      <c r="P98" s="23">
        <v>1.4</v>
      </c>
      <c r="Q98" s="23">
        <v>15.726000000000001</v>
      </c>
      <c r="R98" s="23">
        <v>105.67100000000001</v>
      </c>
      <c r="S98" s="23">
        <v>29.666</v>
      </c>
      <c r="T98" s="23">
        <v>9.2088000000000001</v>
      </c>
      <c r="U98" s="23">
        <v>5.9772999999999996</v>
      </c>
      <c r="V98" s="23">
        <f t="shared" si="12"/>
        <v>1.5470292184792438</v>
      </c>
      <c r="AA98" s="24">
        <v>40633</v>
      </c>
      <c r="AB98" s="23">
        <v>1675.8</v>
      </c>
      <c r="AC98" s="23">
        <v>2.88</v>
      </c>
      <c r="AD98" s="23">
        <v>15.169600000000001</v>
      </c>
      <c r="AE98" s="23">
        <v>106.2878</v>
      </c>
      <c r="AF98" s="23">
        <v>32.174300000000002</v>
      </c>
      <c r="AG98" s="23">
        <v>10.1486</v>
      </c>
      <c r="AH98" s="23">
        <v>7.1050000000000004</v>
      </c>
      <c r="AI98" s="23">
        <f t="shared" si="13"/>
        <v>3.0648745963555313</v>
      </c>
      <c r="AN98" s="24">
        <v>40633</v>
      </c>
      <c r="AO98" s="23">
        <v>3211.24</v>
      </c>
      <c r="AP98" s="23">
        <v>1.52</v>
      </c>
      <c r="AQ98" s="23">
        <v>16.866700000000002</v>
      </c>
      <c r="AR98" s="23">
        <v>191.32929999999999</v>
      </c>
      <c r="AS98" s="23">
        <v>20.1554</v>
      </c>
      <c r="AT98" s="23">
        <v>13.4747</v>
      </c>
      <c r="AU98" s="23">
        <v>9.1442999999999994</v>
      </c>
      <c r="AV98" s="23">
        <f t="shared" si="14"/>
        <v>1.9283577309432627</v>
      </c>
      <c r="BA98" s="24">
        <v>40633</v>
      </c>
      <c r="BB98" s="23">
        <v>795.56</v>
      </c>
      <c r="BC98" s="23">
        <v>1.1399999999999999</v>
      </c>
      <c r="BD98" s="23">
        <v>12.48</v>
      </c>
      <c r="BE98" s="23">
        <v>67.555000000000007</v>
      </c>
      <c r="BF98" s="23" t="s">
        <v>9</v>
      </c>
      <c r="BG98" s="23">
        <v>15.402699999999999</v>
      </c>
      <c r="BH98" s="23">
        <v>10.3323</v>
      </c>
      <c r="BI98" s="23">
        <f t="shared" si="15"/>
        <v>1.2284033734852724</v>
      </c>
      <c r="BN98" s="24">
        <v>40633</v>
      </c>
      <c r="BO98" s="23">
        <v>1813.96</v>
      </c>
      <c r="BP98" s="23">
        <v>2.84</v>
      </c>
      <c r="BQ98" s="23">
        <v>66.786500000000004</v>
      </c>
      <c r="BR98" s="23">
        <v>89.004300000000001</v>
      </c>
      <c r="BS98" s="23" t="s">
        <v>9</v>
      </c>
      <c r="BT98" s="23">
        <v>24.2805</v>
      </c>
      <c r="BU98" s="23">
        <v>8.8925999999999998</v>
      </c>
      <c r="BV98" s="23">
        <f t="shared" si="16"/>
        <v>3.1619563697406434</v>
      </c>
      <c r="CA98" s="24">
        <v>40633</v>
      </c>
      <c r="CB98" s="23">
        <v>1283.23</v>
      </c>
      <c r="CC98" s="23">
        <v>1.94</v>
      </c>
      <c r="CD98" s="23">
        <v>14.953099999999999</v>
      </c>
      <c r="CE98" s="23">
        <v>102.84310000000001</v>
      </c>
      <c r="CF98" s="23">
        <v>34.3367</v>
      </c>
      <c r="CG98" s="23">
        <v>10.674799999999999</v>
      </c>
      <c r="CH98" s="23">
        <v>7.0225999999999997</v>
      </c>
      <c r="CI98" s="23">
        <f t="shared" si="17"/>
        <v>2.1238687440679951</v>
      </c>
      <c r="CN98" s="24">
        <v>40633</v>
      </c>
      <c r="CO98" s="23">
        <v>2070.14</v>
      </c>
      <c r="CP98" s="23">
        <v>2</v>
      </c>
      <c r="CQ98" s="23">
        <v>17.935099999999998</v>
      </c>
      <c r="CR98" s="23">
        <v>103.2478</v>
      </c>
      <c r="CS98" s="23">
        <v>28.162700000000001</v>
      </c>
      <c r="CT98" s="23">
        <v>11.431699999999999</v>
      </c>
      <c r="CU98" s="23">
        <v>7.2253999999999996</v>
      </c>
      <c r="CV98" s="23">
        <f t="shared" si="18"/>
        <v>2.3367681690486637</v>
      </c>
      <c r="DA98" s="24">
        <v>40633</v>
      </c>
      <c r="DB98" s="23">
        <v>2198.4</v>
      </c>
      <c r="DC98" s="23">
        <v>1.57</v>
      </c>
      <c r="DD98" s="23">
        <v>18.142800000000001</v>
      </c>
      <c r="DE98" s="23">
        <v>114.18810000000001</v>
      </c>
      <c r="DF98" s="23">
        <v>29.828800000000001</v>
      </c>
      <c r="DG98" s="23">
        <v>14.398899999999999</v>
      </c>
      <c r="DH98" s="23">
        <v>8.6501000000000001</v>
      </c>
      <c r="DI98" s="23">
        <f t="shared" si="19"/>
        <v>1.8566443920564499</v>
      </c>
      <c r="DN98" s="24">
        <v>40633</v>
      </c>
      <c r="DO98" s="23">
        <v>1933.99</v>
      </c>
      <c r="DP98" s="23">
        <v>1</v>
      </c>
      <c r="DQ98" s="23">
        <v>16.1508</v>
      </c>
      <c r="DR98" s="23">
        <v>129.06659999999999</v>
      </c>
      <c r="DS98" s="23">
        <v>45.674700000000001</v>
      </c>
      <c r="DT98" s="23">
        <v>19.119299999999999</v>
      </c>
      <c r="DU98" s="23">
        <v>14.8111</v>
      </c>
      <c r="DV98" s="23">
        <f t="shared" si="20"/>
        <v>1.0979440408977754</v>
      </c>
      <c r="EA98" s="24">
        <v>40633</v>
      </c>
      <c r="EB98" s="23">
        <v>2205.09</v>
      </c>
      <c r="EC98" s="23">
        <v>4.25</v>
      </c>
      <c r="ED98" s="23">
        <v>12.8345</v>
      </c>
      <c r="EE98" s="23">
        <v>129.68940000000001</v>
      </c>
      <c r="EF98" s="23">
        <v>54.576300000000003</v>
      </c>
      <c r="EG98" s="23">
        <v>18.2288</v>
      </c>
      <c r="EH98" s="23">
        <v>8.3117999999999999</v>
      </c>
      <c r="EI98" s="23">
        <f t="shared" si="21"/>
        <v>4.4815276780971409</v>
      </c>
    </row>
    <row r="99" spans="1:139" x14ac:dyDescent="0.35">
      <c r="A99" s="21">
        <v>40662</v>
      </c>
      <c r="B99" s="23">
        <v>1809.93</v>
      </c>
      <c r="C99" s="23">
        <v>2.4500000000000002</v>
      </c>
      <c r="D99" s="23">
        <v>20.860099999999999</v>
      </c>
      <c r="E99" s="23">
        <v>76.988100000000003</v>
      </c>
      <c r="F99" s="23">
        <v>51.031700000000001</v>
      </c>
      <c r="G99" s="23">
        <v>15.627000000000001</v>
      </c>
      <c r="H99" s="23">
        <v>8.8004999999999995</v>
      </c>
      <c r="I99" s="23">
        <f t="shared" si="11"/>
        <v>2.8472896087086106</v>
      </c>
      <c r="N99" s="24">
        <v>40662</v>
      </c>
      <c r="O99" s="23">
        <v>1762.66</v>
      </c>
      <c r="P99" s="23">
        <v>1.36</v>
      </c>
      <c r="Q99" s="23">
        <v>16.403199999999998</v>
      </c>
      <c r="R99" s="23">
        <v>105.6932</v>
      </c>
      <c r="S99" s="23">
        <v>29.666</v>
      </c>
      <c r="T99" s="23">
        <v>9.2088000000000001</v>
      </c>
      <c r="U99" s="23">
        <v>5.9772999999999996</v>
      </c>
      <c r="V99" s="23">
        <f t="shared" si="12"/>
        <v>1.5490154596707755</v>
      </c>
      <c r="AA99" s="24">
        <v>40662</v>
      </c>
      <c r="AB99" s="23">
        <v>1757.74</v>
      </c>
      <c r="AC99" s="23">
        <v>2.77</v>
      </c>
      <c r="AD99" s="23">
        <v>15.911300000000001</v>
      </c>
      <c r="AE99" s="23">
        <v>106.2878</v>
      </c>
      <c r="AF99" s="23">
        <v>32.174300000000002</v>
      </c>
      <c r="AG99" s="23">
        <v>10.1486</v>
      </c>
      <c r="AH99" s="23">
        <v>7.1050000000000004</v>
      </c>
      <c r="AI99" s="23">
        <f t="shared" si="13"/>
        <v>3.0595756192355368</v>
      </c>
      <c r="AN99" s="24">
        <v>40662</v>
      </c>
      <c r="AO99" s="23">
        <v>3252.46</v>
      </c>
      <c r="AP99" s="23">
        <v>1.5</v>
      </c>
      <c r="AQ99" s="23">
        <v>15.899699999999999</v>
      </c>
      <c r="AR99" s="23">
        <v>204.25219999999999</v>
      </c>
      <c r="AS99" s="23">
        <v>20.057700000000001</v>
      </c>
      <c r="AT99" s="23">
        <v>13.981199999999999</v>
      </c>
      <c r="AU99" s="23">
        <v>9.5500000000000007</v>
      </c>
      <c r="AV99" s="23">
        <f t="shared" si="14"/>
        <v>1.879241707256476</v>
      </c>
      <c r="BA99" s="24">
        <v>40662</v>
      </c>
      <c r="BB99" s="23">
        <v>790.2</v>
      </c>
      <c r="BC99" s="23">
        <v>1.21</v>
      </c>
      <c r="BD99" s="23">
        <v>11.933999999999999</v>
      </c>
      <c r="BE99" s="23">
        <v>66.851600000000005</v>
      </c>
      <c r="BF99" s="23" t="s">
        <v>9</v>
      </c>
      <c r="BG99" s="23">
        <v>15.508100000000001</v>
      </c>
      <c r="BH99" s="23">
        <v>10.3614</v>
      </c>
      <c r="BI99" s="23">
        <f t="shared" si="15"/>
        <v>1.2961854517109321</v>
      </c>
      <c r="BN99" s="24">
        <v>40662</v>
      </c>
      <c r="BO99" s="23">
        <v>1893.29</v>
      </c>
      <c r="BP99" s="23">
        <v>2.75</v>
      </c>
      <c r="BQ99" s="23">
        <v>69.7072</v>
      </c>
      <c r="BR99" s="23">
        <v>89.004300000000001</v>
      </c>
      <c r="BS99" s="23" t="s">
        <v>9</v>
      </c>
      <c r="BT99" s="23">
        <v>24.2805</v>
      </c>
      <c r="BU99" s="23">
        <v>8.8925999999999998</v>
      </c>
      <c r="BV99" s="23">
        <f t="shared" si="16"/>
        <v>3.1390556089796728</v>
      </c>
      <c r="CA99" s="24">
        <v>40662</v>
      </c>
      <c r="CB99" s="23">
        <v>1365.45</v>
      </c>
      <c r="CC99" s="23">
        <v>1.87</v>
      </c>
      <c r="CD99" s="23">
        <v>15.923999999999999</v>
      </c>
      <c r="CE99" s="23">
        <v>102.86320000000001</v>
      </c>
      <c r="CF99" s="23">
        <v>34.401600000000002</v>
      </c>
      <c r="CG99" s="23">
        <v>10.662100000000001</v>
      </c>
      <c r="CH99" s="23">
        <v>7.0175999999999998</v>
      </c>
      <c r="CI99" s="23">
        <f t="shared" si="17"/>
        <v>2.1513325460272168</v>
      </c>
      <c r="CN99" s="24">
        <v>40662</v>
      </c>
      <c r="CO99" s="23">
        <v>2128.46</v>
      </c>
      <c r="CP99" s="23">
        <v>1.95</v>
      </c>
      <c r="CQ99" s="23">
        <v>17.16</v>
      </c>
      <c r="CR99" s="23">
        <v>110.0615</v>
      </c>
      <c r="CS99" s="23">
        <v>26.599799999999998</v>
      </c>
      <c r="CT99" s="23">
        <v>11.869</v>
      </c>
      <c r="CU99" s="23">
        <v>7.5336999999999996</v>
      </c>
      <c r="CV99" s="23">
        <f t="shared" si="18"/>
        <v>2.3031425345036958</v>
      </c>
      <c r="DA99" s="24">
        <v>40662</v>
      </c>
      <c r="DB99" s="23">
        <v>2233.94</v>
      </c>
      <c r="DC99" s="23">
        <v>1.58</v>
      </c>
      <c r="DD99" s="23">
        <v>18.4361</v>
      </c>
      <c r="DE99" s="23">
        <v>114.1249</v>
      </c>
      <c r="DF99" s="23">
        <v>29.828800000000001</v>
      </c>
      <c r="DG99" s="23">
        <v>14.398899999999999</v>
      </c>
      <c r="DH99" s="23">
        <v>8.6501000000000001</v>
      </c>
      <c r="DI99" s="23">
        <f t="shared" si="19"/>
        <v>1.86051926123041</v>
      </c>
      <c r="DN99" s="24">
        <v>40662</v>
      </c>
      <c r="DO99" s="23">
        <v>2003.25</v>
      </c>
      <c r="DP99" s="23">
        <v>0.98</v>
      </c>
      <c r="DQ99" s="23">
        <v>15.968500000000001</v>
      </c>
      <c r="DR99" s="23">
        <v>136.67869999999999</v>
      </c>
      <c r="DS99" s="23">
        <v>45.289400000000001</v>
      </c>
      <c r="DT99" s="23">
        <v>19.421800000000001</v>
      </c>
      <c r="DU99" s="23">
        <v>15.1197</v>
      </c>
      <c r="DV99" s="23">
        <f t="shared" si="20"/>
        <v>1.1031778699659607</v>
      </c>
      <c r="EA99" s="24">
        <v>40662</v>
      </c>
      <c r="EB99" s="23">
        <v>2295.92</v>
      </c>
      <c r="EC99" s="23">
        <v>4.09</v>
      </c>
      <c r="ED99" s="23">
        <v>13.339499999999999</v>
      </c>
      <c r="EE99" s="23">
        <v>129.68940000000001</v>
      </c>
      <c r="EF99" s="23">
        <v>54.576300000000003</v>
      </c>
      <c r="EG99" s="23">
        <v>18.2288</v>
      </c>
      <c r="EH99" s="23">
        <v>8.3117999999999999</v>
      </c>
      <c r="EI99" s="23">
        <f t="shared" si="21"/>
        <v>4.4426281599150936</v>
      </c>
    </row>
    <row r="100" spans="1:139" x14ac:dyDescent="0.35">
      <c r="A100" s="21">
        <v>40694</v>
      </c>
      <c r="B100" s="23">
        <v>1812.5</v>
      </c>
      <c r="C100" s="23">
        <v>2.48</v>
      </c>
      <c r="D100" s="23">
        <v>18.765799999999999</v>
      </c>
      <c r="E100" s="23">
        <v>83.027799999999999</v>
      </c>
      <c r="F100" s="23">
        <v>52.485599999999998</v>
      </c>
      <c r="G100" s="23">
        <v>16.4922</v>
      </c>
      <c r="H100" s="23">
        <v>9.6942000000000004</v>
      </c>
      <c r="I100" s="23">
        <f t="shared" si="11"/>
        <v>2.8149682833338114</v>
      </c>
      <c r="N100" s="24">
        <v>40694</v>
      </c>
      <c r="O100" s="23">
        <v>1746.08</v>
      </c>
      <c r="P100" s="23">
        <v>1.4</v>
      </c>
      <c r="Q100" s="23">
        <v>16.209599999999998</v>
      </c>
      <c r="R100" s="23">
        <v>103.4478</v>
      </c>
      <c r="S100" s="23">
        <v>29.389500000000002</v>
      </c>
      <c r="T100" s="23">
        <v>9.0777000000000001</v>
      </c>
      <c r="U100" s="23">
        <v>6.0510999999999999</v>
      </c>
      <c r="V100" s="23">
        <f t="shared" si="12"/>
        <v>1.553874921469685</v>
      </c>
      <c r="AA100" s="24">
        <v>40694</v>
      </c>
      <c r="AB100" s="23">
        <v>1800.02</v>
      </c>
      <c r="AC100" s="23">
        <v>2.73</v>
      </c>
      <c r="AD100" s="23">
        <v>15.962400000000001</v>
      </c>
      <c r="AE100" s="23">
        <v>112.20529999999999</v>
      </c>
      <c r="AF100" s="23">
        <v>31.914300000000001</v>
      </c>
      <c r="AG100" s="23">
        <v>10.065</v>
      </c>
      <c r="AH100" s="23">
        <v>6.9618000000000002</v>
      </c>
      <c r="AI100" s="23">
        <f t="shared" si="13"/>
        <v>3.037731432042023</v>
      </c>
      <c r="AN100" s="24">
        <v>40694</v>
      </c>
      <c r="AO100" s="23">
        <v>3102.52</v>
      </c>
      <c r="AP100" s="23">
        <v>1.62</v>
      </c>
      <c r="AQ100" s="23">
        <v>14.947100000000001</v>
      </c>
      <c r="AR100" s="23">
        <v>206.4666</v>
      </c>
      <c r="AS100" s="23">
        <v>19.276399999999999</v>
      </c>
      <c r="AT100" s="23">
        <v>13.097899999999999</v>
      </c>
      <c r="AU100" s="23">
        <v>8.8946000000000005</v>
      </c>
      <c r="AV100" s="23">
        <f t="shared" si="14"/>
        <v>1.8797578346113246</v>
      </c>
      <c r="BA100" s="24">
        <v>40694</v>
      </c>
      <c r="BB100" s="23">
        <v>762.07</v>
      </c>
      <c r="BC100" s="23">
        <v>1.28</v>
      </c>
      <c r="BD100" s="23">
        <v>11.3756</v>
      </c>
      <c r="BE100" s="23">
        <v>67.330200000000005</v>
      </c>
      <c r="BF100" s="23" t="s">
        <v>9</v>
      </c>
      <c r="BG100" s="23">
        <v>15.377000000000001</v>
      </c>
      <c r="BH100" s="23">
        <v>10.3849</v>
      </c>
      <c r="BI100" s="23">
        <f t="shared" si="15"/>
        <v>1.3164954174459838</v>
      </c>
      <c r="BN100" s="24">
        <v>40694</v>
      </c>
      <c r="BO100" s="23">
        <v>1914.18</v>
      </c>
      <c r="BP100" s="23">
        <v>2.77</v>
      </c>
      <c r="BQ100" s="23">
        <v>72.1922</v>
      </c>
      <c r="BR100" s="23">
        <v>82.225899999999996</v>
      </c>
      <c r="BS100" s="23" t="s">
        <v>9</v>
      </c>
      <c r="BT100" s="23">
        <v>21.925799999999999</v>
      </c>
      <c r="BU100" s="23">
        <v>9.0500000000000007</v>
      </c>
      <c r="BV100" s="23">
        <f t="shared" si="16"/>
        <v>3.1264218590383317</v>
      </c>
      <c r="CA100" s="24">
        <v>40694</v>
      </c>
      <c r="CB100" s="23">
        <v>1394.51</v>
      </c>
      <c r="CC100" s="23">
        <v>1.85</v>
      </c>
      <c r="CD100" s="23">
        <v>15.6287</v>
      </c>
      <c r="CE100" s="23">
        <v>103.87050000000001</v>
      </c>
      <c r="CF100" s="23">
        <v>33.711199999999998</v>
      </c>
      <c r="CG100" s="23">
        <v>10.9533</v>
      </c>
      <c r="CH100" s="23">
        <v>7.1620999999999997</v>
      </c>
      <c r="CI100" s="23">
        <f t="shared" si="17"/>
        <v>2.1300058000769213</v>
      </c>
      <c r="CN100" s="24">
        <v>40694</v>
      </c>
      <c r="CO100" s="23">
        <v>2069.37</v>
      </c>
      <c r="CP100" s="23">
        <v>2.04</v>
      </c>
      <c r="CQ100" s="23">
        <v>16.7163</v>
      </c>
      <c r="CR100" s="23">
        <v>110.70959999999999</v>
      </c>
      <c r="CS100" s="23">
        <v>27.487500000000001</v>
      </c>
      <c r="CT100" s="23">
        <v>11.881399999999999</v>
      </c>
      <c r="CU100" s="23">
        <v>7.5091000000000001</v>
      </c>
      <c r="CV100" s="23">
        <f t="shared" si="18"/>
        <v>2.2930999290679659</v>
      </c>
      <c r="DA100" s="24">
        <v>40694</v>
      </c>
      <c r="DB100" s="23">
        <v>2162.9299999999998</v>
      </c>
      <c r="DC100" s="23">
        <v>1.76</v>
      </c>
      <c r="DD100" s="23">
        <v>17.850100000000001</v>
      </c>
      <c r="DE100" s="23">
        <v>114.1259</v>
      </c>
      <c r="DF100" s="23">
        <v>29.828800000000001</v>
      </c>
      <c r="DG100" s="23">
        <v>14.398899999999999</v>
      </c>
      <c r="DH100" s="23">
        <v>8.6501000000000001</v>
      </c>
      <c r="DI100" s="23">
        <f t="shared" si="19"/>
        <v>1.9577063835659412</v>
      </c>
      <c r="DN100" s="24">
        <v>40694</v>
      </c>
      <c r="DO100" s="23">
        <v>1975.21</v>
      </c>
      <c r="DP100" s="23">
        <v>1.02</v>
      </c>
      <c r="DQ100" s="23">
        <v>15.744999999999999</v>
      </c>
      <c r="DR100" s="23">
        <v>136.71190000000001</v>
      </c>
      <c r="DS100" s="23">
        <v>45.289400000000001</v>
      </c>
      <c r="DT100" s="23">
        <v>19.421800000000001</v>
      </c>
      <c r="DU100" s="23">
        <v>15.1197</v>
      </c>
      <c r="DV100" s="23">
        <f t="shared" si="20"/>
        <v>1.1143048272651641</v>
      </c>
      <c r="EA100" s="24">
        <v>40694</v>
      </c>
      <c r="EB100" s="23">
        <v>2342.4899999999998</v>
      </c>
      <c r="EC100" s="23">
        <v>4.05</v>
      </c>
      <c r="ED100" s="23">
        <v>13.673299999999999</v>
      </c>
      <c r="EE100" s="23">
        <v>127.7345</v>
      </c>
      <c r="EF100" s="23">
        <v>54.944600000000001</v>
      </c>
      <c r="EG100" s="23">
        <v>18.102799999999998</v>
      </c>
      <c r="EH100" s="23">
        <v>8.1984999999999992</v>
      </c>
      <c r="EI100" s="23">
        <f t="shared" si="21"/>
        <v>4.414525802550183</v>
      </c>
    </row>
    <row r="101" spans="1:139" x14ac:dyDescent="0.35">
      <c r="A101" s="21">
        <v>40724</v>
      </c>
      <c r="B101" s="23">
        <v>1779.85</v>
      </c>
      <c r="C101" s="23">
        <v>2.5299999999999998</v>
      </c>
      <c r="D101" s="23">
        <v>18.407699999999998</v>
      </c>
      <c r="E101" s="23">
        <v>83.028300000000002</v>
      </c>
      <c r="F101" s="23">
        <v>52.485599999999998</v>
      </c>
      <c r="G101" s="23">
        <v>16.493099999999998</v>
      </c>
      <c r="H101" s="23">
        <v>9.6946999999999992</v>
      </c>
      <c r="I101" s="23">
        <f t="shared" si="11"/>
        <v>2.7466360266366974</v>
      </c>
      <c r="N101" s="24">
        <v>40724</v>
      </c>
      <c r="O101" s="23">
        <v>1759.62</v>
      </c>
      <c r="P101" s="23">
        <v>1.43</v>
      </c>
      <c r="Q101" s="23">
        <v>16.3429</v>
      </c>
      <c r="R101" s="23">
        <v>103.4575</v>
      </c>
      <c r="S101" s="23">
        <v>29.389500000000002</v>
      </c>
      <c r="T101" s="23">
        <v>9.0809999999999995</v>
      </c>
      <c r="U101" s="23">
        <v>6.0499000000000001</v>
      </c>
      <c r="V101" s="23">
        <f t="shared" si="12"/>
        <v>1.5601386372913233</v>
      </c>
      <c r="AA101" s="24">
        <v>40724</v>
      </c>
      <c r="AB101" s="23">
        <v>1752.1</v>
      </c>
      <c r="AC101" s="23">
        <v>2.84</v>
      </c>
      <c r="AD101" s="23">
        <v>15.498699999999999</v>
      </c>
      <c r="AE101" s="23">
        <v>112.4675</v>
      </c>
      <c r="AF101" s="23">
        <v>31.8414</v>
      </c>
      <c r="AG101" s="23">
        <v>10.0298</v>
      </c>
      <c r="AH101" s="23">
        <v>6.9387999999999996</v>
      </c>
      <c r="AI101" s="23">
        <f t="shared" si="13"/>
        <v>3.0272714966881376</v>
      </c>
      <c r="AN101" s="24">
        <v>40724</v>
      </c>
      <c r="AO101" s="23">
        <v>3039.8</v>
      </c>
      <c r="AP101" s="23">
        <v>1.67</v>
      </c>
      <c r="AQ101" s="23">
        <v>14.644299999999999</v>
      </c>
      <c r="AR101" s="23">
        <v>206.4751</v>
      </c>
      <c r="AS101" s="23">
        <v>19.276599999999998</v>
      </c>
      <c r="AT101" s="23">
        <v>13.0984</v>
      </c>
      <c r="AU101" s="23">
        <v>8.8956</v>
      </c>
      <c r="AV101" s="23">
        <f t="shared" si="14"/>
        <v>1.8412222184944969</v>
      </c>
      <c r="BA101" s="24">
        <v>40724</v>
      </c>
      <c r="BB101" s="23">
        <v>739.02</v>
      </c>
      <c r="BC101" s="23">
        <v>1.35</v>
      </c>
      <c r="BD101" s="23">
        <v>11.031499999999999</v>
      </c>
      <c r="BE101" s="23">
        <v>67.330200000000005</v>
      </c>
      <c r="BF101" s="23" t="s">
        <v>9</v>
      </c>
      <c r="BG101" s="23">
        <v>15.377000000000001</v>
      </c>
      <c r="BH101" s="23">
        <v>10.3849</v>
      </c>
      <c r="BI101" s="23">
        <f t="shared" si="15"/>
        <v>1.336669837484425</v>
      </c>
      <c r="BN101" s="24">
        <v>40724</v>
      </c>
      <c r="BO101" s="23">
        <v>1855.38</v>
      </c>
      <c r="BP101" s="23">
        <v>2.9</v>
      </c>
      <c r="BQ101" s="23">
        <v>69.974599999999995</v>
      </c>
      <c r="BR101" s="23">
        <v>82.225899999999996</v>
      </c>
      <c r="BS101" s="23" t="s">
        <v>9</v>
      </c>
      <c r="BT101" s="23">
        <v>21.925799999999999</v>
      </c>
      <c r="BU101" s="23">
        <v>9.0500000000000007</v>
      </c>
      <c r="BV101" s="23">
        <f t="shared" si="16"/>
        <v>3.1059405530995794</v>
      </c>
      <c r="CA101" s="24">
        <v>40724</v>
      </c>
      <c r="CB101" s="23">
        <v>1373.08</v>
      </c>
      <c r="CC101" s="23">
        <v>1.9</v>
      </c>
      <c r="CD101" s="23">
        <v>15.385300000000001</v>
      </c>
      <c r="CE101" s="23">
        <v>103.86499999999999</v>
      </c>
      <c r="CF101" s="23">
        <v>33.711199999999998</v>
      </c>
      <c r="CG101" s="23">
        <v>10.9533</v>
      </c>
      <c r="CH101" s="23">
        <v>7.1623000000000001</v>
      </c>
      <c r="CI101" s="23">
        <f t="shared" si="17"/>
        <v>2.1120602323479005</v>
      </c>
      <c r="CN101" s="24">
        <v>40724</v>
      </c>
      <c r="CO101" s="23">
        <v>2054.06</v>
      </c>
      <c r="CP101" s="23">
        <v>2.1</v>
      </c>
      <c r="CQ101" s="23">
        <v>16.567</v>
      </c>
      <c r="CR101" s="23">
        <v>110.7428</v>
      </c>
      <c r="CS101" s="23">
        <v>27.490200000000002</v>
      </c>
      <c r="CT101" s="23">
        <v>11.885300000000001</v>
      </c>
      <c r="CU101" s="23">
        <v>7.5155000000000003</v>
      </c>
      <c r="CV101" s="23">
        <f t="shared" si="18"/>
        <v>2.2848749885783426</v>
      </c>
      <c r="DA101" s="24">
        <v>40724</v>
      </c>
      <c r="DB101" s="23">
        <v>2139.54</v>
      </c>
      <c r="DC101" s="23">
        <v>1.78</v>
      </c>
      <c r="DD101" s="23">
        <v>14.7158</v>
      </c>
      <c r="DE101" s="23">
        <v>138.36949999999999</v>
      </c>
      <c r="DF101" s="23">
        <v>29.0702</v>
      </c>
      <c r="DG101" s="23">
        <v>15.075799999999999</v>
      </c>
      <c r="DH101" s="23">
        <v>10.4499</v>
      </c>
      <c r="DI101" s="23">
        <f t="shared" si="19"/>
        <v>1.9054378678710104</v>
      </c>
      <c r="DN101" s="24">
        <v>40724</v>
      </c>
      <c r="DO101" s="23">
        <v>1927.68</v>
      </c>
      <c r="DP101" s="23">
        <v>1.06</v>
      </c>
      <c r="DQ101" s="23">
        <v>14.507899999999999</v>
      </c>
      <c r="DR101" s="23">
        <v>143.14920000000001</v>
      </c>
      <c r="DS101" s="23">
        <v>44.959099999999999</v>
      </c>
      <c r="DT101" s="23">
        <v>19.616499999999998</v>
      </c>
      <c r="DU101" s="23">
        <v>15.306699999999999</v>
      </c>
      <c r="DV101" s="23">
        <f t="shared" si="20"/>
        <v>1.1102332432139956</v>
      </c>
      <c r="EA101" s="24">
        <v>40724</v>
      </c>
      <c r="EB101" s="23">
        <v>2340.1999999999998</v>
      </c>
      <c r="EC101" s="23">
        <v>4.09</v>
      </c>
      <c r="ED101" s="23">
        <v>13.609</v>
      </c>
      <c r="EE101" s="23">
        <v>127.7345</v>
      </c>
      <c r="EF101" s="23">
        <v>54.944600000000001</v>
      </c>
      <c r="EG101" s="23">
        <v>18.102799999999998</v>
      </c>
      <c r="EH101" s="23">
        <v>8.1984999999999992</v>
      </c>
      <c r="EI101" s="23">
        <f t="shared" si="21"/>
        <v>4.3800923710201651</v>
      </c>
    </row>
    <row r="102" spans="1:139" x14ac:dyDescent="0.35">
      <c r="A102" s="21">
        <v>40753</v>
      </c>
      <c r="B102" s="23">
        <v>1754</v>
      </c>
      <c r="C102" s="23">
        <v>2.6</v>
      </c>
      <c r="D102" s="23">
        <v>18.063500000000001</v>
      </c>
      <c r="E102" s="23">
        <v>83.026499999999999</v>
      </c>
      <c r="F102" s="23">
        <v>52.485599999999998</v>
      </c>
      <c r="G102" s="23">
        <v>16.493500000000001</v>
      </c>
      <c r="H102" s="23">
        <v>9.6952999999999996</v>
      </c>
      <c r="I102" s="23">
        <f t="shared" si="11"/>
        <v>2.7311273296389169</v>
      </c>
      <c r="N102" s="24">
        <v>40753</v>
      </c>
      <c r="O102" s="23">
        <v>1745.01</v>
      </c>
      <c r="P102" s="23">
        <v>1.45</v>
      </c>
      <c r="Q102" s="23">
        <v>16.2072</v>
      </c>
      <c r="R102" s="23">
        <v>103.72320000000001</v>
      </c>
      <c r="S102" s="23">
        <v>29.389500000000002</v>
      </c>
      <c r="T102" s="23">
        <v>9.0809999999999995</v>
      </c>
      <c r="U102" s="23">
        <v>6.0499000000000001</v>
      </c>
      <c r="V102" s="23">
        <f t="shared" si="12"/>
        <v>1.5389327532359318</v>
      </c>
      <c r="AA102" s="24">
        <v>40753</v>
      </c>
      <c r="AB102" s="23">
        <v>1729.33</v>
      </c>
      <c r="AC102" s="23">
        <v>2.9</v>
      </c>
      <c r="AD102" s="23">
        <v>15.2973</v>
      </c>
      <c r="AE102" s="23">
        <v>112.4675</v>
      </c>
      <c r="AF102" s="23">
        <v>31.8414</v>
      </c>
      <c r="AG102" s="23">
        <v>10.0298</v>
      </c>
      <c r="AH102" s="23">
        <v>6.9387999999999996</v>
      </c>
      <c r="AI102" s="23">
        <f t="shared" si="13"/>
        <v>3.0190801893299959</v>
      </c>
      <c r="AN102" s="24">
        <v>40753</v>
      </c>
      <c r="AO102" s="23">
        <v>3066.24</v>
      </c>
      <c r="AP102" s="23">
        <v>1.68</v>
      </c>
      <c r="AQ102" s="23">
        <v>13.3856</v>
      </c>
      <c r="AR102" s="23">
        <v>226.78440000000001</v>
      </c>
      <c r="AS102" s="23">
        <v>20.9343</v>
      </c>
      <c r="AT102" s="23">
        <v>14.1768</v>
      </c>
      <c r="AU102" s="23">
        <v>9.3473000000000006</v>
      </c>
      <c r="AV102" s="23">
        <f t="shared" si="14"/>
        <v>1.8205609229417181</v>
      </c>
      <c r="BA102" s="24">
        <v>40753</v>
      </c>
      <c r="BB102" s="23">
        <v>707.12</v>
      </c>
      <c r="BC102" s="23">
        <v>1.49</v>
      </c>
      <c r="BD102" s="23">
        <v>11.1485</v>
      </c>
      <c r="BE102" s="23">
        <v>67.010000000000005</v>
      </c>
      <c r="BF102" s="23" t="s">
        <v>9</v>
      </c>
      <c r="BG102" s="23">
        <v>14.1363</v>
      </c>
      <c r="BH102" s="23">
        <v>9.4521999999999995</v>
      </c>
      <c r="BI102" s="23">
        <f t="shared" si="15"/>
        <v>1.4132045984206199</v>
      </c>
      <c r="BN102" s="24">
        <v>40753</v>
      </c>
      <c r="BO102" s="23">
        <v>1862.66</v>
      </c>
      <c r="BP102" s="23">
        <v>2.5299999999999998</v>
      </c>
      <c r="BQ102" s="23">
        <v>70.249200000000002</v>
      </c>
      <c r="BR102" s="23">
        <v>82.225899999999996</v>
      </c>
      <c r="BS102" s="23" t="s">
        <v>9</v>
      </c>
      <c r="BT102" s="23">
        <v>21.925799999999999</v>
      </c>
      <c r="BU102" s="23">
        <v>9.0500000000000007</v>
      </c>
      <c r="BV102" s="23">
        <f t="shared" si="16"/>
        <v>2.6805919543880368</v>
      </c>
      <c r="CA102" s="24">
        <v>40753</v>
      </c>
      <c r="CB102" s="23">
        <v>1318.69</v>
      </c>
      <c r="CC102" s="23">
        <v>1.98</v>
      </c>
      <c r="CD102" s="23">
        <v>14.776300000000001</v>
      </c>
      <c r="CE102" s="23">
        <v>103.8558</v>
      </c>
      <c r="CF102" s="23">
        <v>33.710500000000003</v>
      </c>
      <c r="CG102" s="23">
        <v>10.952500000000001</v>
      </c>
      <c r="CH102" s="23">
        <v>7.1619000000000002</v>
      </c>
      <c r="CI102" s="23">
        <f t="shared" si="17"/>
        <v>2.0822002208993076</v>
      </c>
      <c r="CN102" s="24">
        <v>40753</v>
      </c>
      <c r="CO102" s="23">
        <v>1907.03</v>
      </c>
      <c r="CP102" s="23">
        <v>2.2799999999999998</v>
      </c>
      <c r="CQ102" s="23">
        <v>14.713699999999999</v>
      </c>
      <c r="CR102" s="23">
        <v>115.3874</v>
      </c>
      <c r="CS102" s="23">
        <v>27.7682</v>
      </c>
      <c r="CT102" s="23">
        <v>12.1327</v>
      </c>
      <c r="CU102" s="23">
        <v>7.7491000000000003</v>
      </c>
      <c r="CV102" s="23">
        <f t="shared" si="18"/>
        <v>2.2763205832117213</v>
      </c>
      <c r="DA102" s="24">
        <v>40753</v>
      </c>
      <c r="DB102" s="23">
        <v>2087.6799999999998</v>
      </c>
      <c r="DC102" s="23">
        <v>1.85</v>
      </c>
      <c r="DD102" s="23">
        <v>14.3591</v>
      </c>
      <c r="DE102" s="23">
        <v>138.36949999999999</v>
      </c>
      <c r="DF102" s="23">
        <v>29.0702</v>
      </c>
      <c r="DG102" s="23">
        <v>15.075799999999999</v>
      </c>
      <c r="DH102" s="23">
        <v>10.4499</v>
      </c>
      <c r="DI102" s="23">
        <f t="shared" si="19"/>
        <v>1.9000290252913599</v>
      </c>
      <c r="DN102" s="24">
        <v>40753</v>
      </c>
      <c r="DO102" s="23">
        <v>1941.01</v>
      </c>
      <c r="DP102" s="23">
        <v>1.07</v>
      </c>
      <c r="DQ102" s="23">
        <v>14.6083</v>
      </c>
      <c r="DR102" s="23">
        <v>143.00309999999999</v>
      </c>
      <c r="DS102" s="23">
        <v>45.046199999999999</v>
      </c>
      <c r="DT102" s="23">
        <v>19.654499999999999</v>
      </c>
      <c r="DU102" s="23">
        <v>15.336399999999999</v>
      </c>
      <c r="DV102" s="23">
        <f t="shared" si="20"/>
        <v>1.1137030070904113</v>
      </c>
      <c r="EA102" s="24">
        <v>40753</v>
      </c>
      <c r="EB102" s="23">
        <v>2322.5100000000002</v>
      </c>
      <c r="EC102" s="23">
        <v>4.1399999999999997</v>
      </c>
      <c r="ED102" s="23">
        <v>13.4831</v>
      </c>
      <c r="EE102" s="23">
        <v>127.7345</v>
      </c>
      <c r="EF102" s="23">
        <v>54.944600000000001</v>
      </c>
      <c r="EG102" s="23">
        <v>18.102799999999998</v>
      </c>
      <c r="EH102" s="23">
        <v>8.1984999999999992</v>
      </c>
      <c r="EI102" s="23">
        <f t="shared" si="21"/>
        <v>4.3554328129919018</v>
      </c>
    </row>
    <row r="103" spans="1:139" x14ac:dyDescent="0.35">
      <c r="A103" s="21">
        <v>40786</v>
      </c>
      <c r="B103" s="23">
        <v>1658.01</v>
      </c>
      <c r="C103" s="23">
        <v>2.76</v>
      </c>
      <c r="D103" s="23">
        <v>16.763400000000001</v>
      </c>
      <c r="E103" s="23">
        <v>84.918400000000005</v>
      </c>
      <c r="F103" s="23">
        <v>51.613700000000001</v>
      </c>
      <c r="G103" s="23">
        <v>17.155899999999999</v>
      </c>
      <c r="H103" s="23">
        <v>10.0114</v>
      </c>
      <c r="I103" s="23">
        <f t="shared" si="11"/>
        <v>2.7010300386119375</v>
      </c>
      <c r="N103" s="24">
        <v>40786</v>
      </c>
      <c r="O103" s="23">
        <v>1663.77</v>
      </c>
      <c r="P103" s="23">
        <v>1.55</v>
      </c>
      <c r="Q103" s="23">
        <v>15.0052</v>
      </c>
      <c r="R103" s="23">
        <v>111.79940000000001</v>
      </c>
      <c r="S103" s="23">
        <v>28.973199999999999</v>
      </c>
      <c r="T103" s="23">
        <v>9.3644999999999996</v>
      </c>
      <c r="U103" s="23">
        <v>6.4847999999999999</v>
      </c>
      <c r="V103" s="23">
        <f t="shared" si="12"/>
        <v>1.5413641412355372</v>
      </c>
      <c r="AA103" s="24">
        <v>40786</v>
      </c>
      <c r="AB103" s="23">
        <v>1739.67</v>
      </c>
      <c r="AC103" s="23">
        <v>2.91</v>
      </c>
      <c r="AD103" s="23">
        <v>15.183</v>
      </c>
      <c r="AE103" s="23">
        <v>115.0211</v>
      </c>
      <c r="AF103" s="23">
        <v>31.504100000000001</v>
      </c>
      <c r="AG103" s="23">
        <v>10.0022</v>
      </c>
      <c r="AH103" s="23">
        <v>6.9471999999999996</v>
      </c>
      <c r="AI103" s="23">
        <f t="shared" si="13"/>
        <v>3.0113255145338469</v>
      </c>
      <c r="AN103" s="24">
        <v>40786</v>
      </c>
      <c r="AO103" s="23">
        <v>2756.68</v>
      </c>
      <c r="AP103" s="23">
        <v>1.92</v>
      </c>
      <c r="AQ103" s="23">
        <v>12.008699999999999</v>
      </c>
      <c r="AR103" s="23">
        <v>227.83539999999999</v>
      </c>
      <c r="AS103" s="23">
        <v>19.290700000000001</v>
      </c>
      <c r="AT103" s="23">
        <v>13.2753</v>
      </c>
      <c r="AU103" s="23">
        <v>9.1077999999999992</v>
      </c>
      <c r="AV103" s="23">
        <f t="shared" si="14"/>
        <v>1.8351300822333874</v>
      </c>
      <c r="BA103" s="24">
        <v>40786</v>
      </c>
      <c r="BB103" s="23">
        <v>635.16</v>
      </c>
      <c r="BC103" s="23">
        <v>1.7</v>
      </c>
      <c r="BD103" s="23">
        <v>9.9093999999999998</v>
      </c>
      <c r="BE103" s="23">
        <v>67.725099999999998</v>
      </c>
      <c r="BF103" s="23" t="s">
        <v>9</v>
      </c>
      <c r="BG103" s="23">
        <v>14.212899999999999</v>
      </c>
      <c r="BH103" s="23">
        <v>9.5167999999999999</v>
      </c>
      <c r="BI103" s="23">
        <f t="shared" si="15"/>
        <v>1.451517806132165</v>
      </c>
      <c r="BN103" s="24">
        <v>40786</v>
      </c>
      <c r="BO103" s="23">
        <v>1783.76</v>
      </c>
      <c r="BP103" s="23">
        <v>2.71</v>
      </c>
      <c r="BQ103" s="23">
        <v>56.290399999999998</v>
      </c>
      <c r="BR103" s="23">
        <v>89.0946</v>
      </c>
      <c r="BS103" s="23" t="s">
        <v>9</v>
      </c>
      <c r="BT103" s="23">
        <v>23.991700000000002</v>
      </c>
      <c r="BU103" s="23">
        <v>14.7773</v>
      </c>
      <c r="BV103" s="23">
        <f t="shared" si="16"/>
        <v>2.7191616369005764</v>
      </c>
      <c r="CA103" s="24">
        <v>40786</v>
      </c>
      <c r="CB103" s="23">
        <v>1275.99</v>
      </c>
      <c r="CC103" s="23">
        <v>2.09</v>
      </c>
      <c r="CD103" s="23">
        <v>13.558999999999999</v>
      </c>
      <c r="CE103" s="23">
        <v>107.01130000000001</v>
      </c>
      <c r="CF103" s="23">
        <v>33.232999999999997</v>
      </c>
      <c r="CG103" s="23">
        <v>10.845800000000001</v>
      </c>
      <c r="CH103" s="23">
        <v>7.117</v>
      </c>
      <c r="CI103" s="23">
        <f t="shared" si="17"/>
        <v>2.0986402375524955</v>
      </c>
      <c r="CN103" s="24">
        <v>40786</v>
      </c>
      <c r="CO103" s="23">
        <v>1778.92</v>
      </c>
      <c r="CP103" s="23">
        <v>2.4900000000000002</v>
      </c>
      <c r="CQ103" s="23">
        <v>13.7121</v>
      </c>
      <c r="CR103" s="23">
        <v>115.651</v>
      </c>
      <c r="CS103" s="23">
        <v>27.444700000000001</v>
      </c>
      <c r="CT103" s="23">
        <v>12.109500000000001</v>
      </c>
      <c r="CU103" s="23">
        <v>7.7488999999999999</v>
      </c>
      <c r="CV103" s="23">
        <f t="shared" si="18"/>
        <v>2.2936710643619267</v>
      </c>
      <c r="DA103" s="24">
        <v>40786</v>
      </c>
      <c r="DB103" s="23">
        <v>1948.86</v>
      </c>
      <c r="DC103" s="23">
        <v>2.02</v>
      </c>
      <c r="DD103" s="23">
        <v>13.404299999999999</v>
      </c>
      <c r="DE103" s="23">
        <v>138.36949999999999</v>
      </c>
      <c r="DF103" s="23">
        <v>29.0702</v>
      </c>
      <c r="DG103" s="23">
        <v>15.075799999999999</v>
      </c>
      <c r="DH103" s="23">
        <v>10.4499</v>
      </c>
      <c r="DI103" s="23">
        <f t="shared" si="19"/>
        <v>1.9129201447069939</v>
      </c>
      <c r="DN103" s="24">
        <v>40786</v>
      </c>
      <c r="DO103" s="23">
        <v>1827.26</v>
      </c>
      <c r="DP103" s="23">
        <v>1.18</v>
      </c>
      <c r="DQ103" s="23">
        <v>13.7522</v>
      </c>
      <c r="DR103" s="23">
        <v>143.0078</v>
      </c>
      <c r="DS103" s="23">
        <v>45.046500000000002</v>
      </c>
      <c r="DT103" s="23">
        <v>19.654599999999999</v>
      </c>
      <c r="DU103" s="23">
        <v>15.336499999999999</v>
      </c>
      <c r="DV103" s="23">
        <f t="shared" si="20"/>
        <v>1.1405639694832814</v>
      </c>
      <c r="EA103" s="24">
        <v>40786</v>
      </c>
      <c r="EB103" s="23">
        <v>2373.46</v>
      </c>
      <c r="EC103" s="23">
        <v>4.0999999999999996</v>
      </c>
      <c r="ED103" s="23">
        <v>13.5481</v>
      </c>
      <c r="EE103" s="23">
        <v>128.03460000000001</v>
      </c>
      <c r="EF103" s="23">
        <v>54.973599999999998</v>
      </c>
      <c r="EG103" s="23">
        <v>17.7559</v>
      </c>
      <c r="EH103" s="23">
        <v>8.3300999999999998</v>
      </c>
      <c r="EI103" s="23">
        <f t="shared" si="21"/>
        <v>4.359368588298187</v>
      </c>
    </row>
    <row r="104" spans="1:139" x14ac:dyDescent="0.35">
      <c r="A104" s="21">
        <v>40816</v>
      </c>
      <c r="B104" s="23">
        <v>1554.51</v>
      </c>
      <c r="C104" s="23">
        <v>2.97</v>
      </c>
      <c r="D104" s="23">
        <v>15.6943</v>
      </c>
      <c r="E104" s="23">
        <v>84.912000000000006</v>
      </c>
      <c r="F104" s="23">
        <v>51.613700000000001</v>
      </c>
      <c r="G104" s="23">
        <v>17.155899999999999</v>
      </c>
      <c r="H104" s="23">
        <v>10.0114</v>
      </c>
      <c r="I104" s="23">
        <f t="shared" si="11"/>
        <v>2.717930805095722</v>
      </c>
      <c r="N104" s="24">
        <v>40816</v>
      </c>
      <c r="O104" s="23">
        <v>1571.78</v>
      </c>
      <c r="P104" s="23">
        <v>1.64</v>
      </c>
      <c r="Q104" s="23">
        <v>14.172000000000001</v>
      </c>
      <c r="R104" s="23">
        <v>111.8165</v>
      </c>
      <c r="S104" s="23">
        <v>28.974699999999999</v>
      </c>
      <c r="T104" s="23">
        <v>9.3690999999999995</v>
      </c>
      <c r="U104" s="23">
        <v>6.4851000000000001</v>
      </c>
      <c r="V104" s="23">
        <f t="shared" si="12"/>
        <v>1.5331581263853258</v>
      </c>
      <c r="AA104" s="24">
        <v>40816</v>
      </c>
      <c r="AB104" s="23">
        <v>1676.63</v>
      </c>
      <c r="AC104" s="23">
        <v>3.01</v>
      </c>
      <c r="AD104" s="23">
        <v>14.5185</v>
      </c>
      <c r="AE104" s="23">
        <v>115.05110000000001</v>
      </c>
      <c r="AF104" s="23">
        <v>31.451699999999999</v>
      </c>
      <c r="AG104" s="23">
        <v>9.9911999999999992</v>
      </c>
      <c r="AH104" s="23">
        <v>6.9427000000000003</v>
      </c>
      <c r="AI104" s="23">
        <f t="shared" si="13"/>
        <v>2.9876412040771325</v>
      </c>
      <c r="AN104" s="24">
        <v>40816</v>
      </c>
      <c r="AO104" s="23">
        <v>2415.6999999999998</v>
      </c>
      <c r="AP104" s="23">
        <v>2.17</v>
      </c>
      <c r="AQ104" s="23">
        <v>10.5237</v>
      </c>
      <c r="AR104" s="23">
        <v>227.8271</v>
      </c>
      <c r="AS104" s="23">
        <v>19.290700000000001</v>
      </c>
      <c r="AT104" s="23">
        <v>13.2752</v>
      </c>
      <c r="AU104" s="23">
        <v>9.1075999999999997</v>
      </c>
      <c r="AV104" s="23">
        <f t="shared" si="14"/>
        <v>1.8115172553213916</v>
      </c>
      <c r="BA104" s="24">
        <v>40816</v>
      </c>
      <c r="BB104" s="23">
        <v>558.77</v>
      </c>
      <c r="BC104" s="23">
        <v>1.95</v>
      </c>
      <c r="BD104" s="23">
        <v>8.7175999999999991</v>
      </c>
      <c r="BE104" s="23">
        <v>67.725099999999998</v>
      </c>
      <c r="BF104" s="23" t="s">
        <v>9</v>
      </c>
      <c r="BG104" s="23">
        <v>14.212899999999999</v>
      </c>
      <c r="BH104" s="23">
        <v>9.5167999999999999</v>
      </c>
      <c r="BI104" s="23">
        <f t="shared" si="15"/>
        <v>1.4875799667561287</v>
      </c>
      <c r="BN104" s="24">
        <v>40816</v>
      </c>
      <c r="BO104" s="23">
        <v>1608.93</v>
      </c>
      <c r="BP104" s="23">
        <v>3.06</v>
      </c>
      <c r="BQ104" s="23">
        <v>50.773200000000003</v>
      </c>
      <c r="BR104" s="23">
        <v>89.0946</v>
      </c>
      <c r="BS104" s="23" t="s">
        <v>9</v>
      </c>
      <c r="BT104" s="23">
        <v>23.991700000000002</v>
      </c>
      <c r="BU104" s="23">
        <v>14.7773</v>
      </c>
      <c r="BV104" s="23">
        <f t="shared" si="16"/>
        <v>2.7694023509955663</v>
      </c>
      <c r="CA104" s="24">
        <v>40816</v>
      </c>
      <c r="CB104" s="23">
        <v>1218.4000000000001</v>
      </c>
      <c r="CC104" s="23">
        <v>2.2000000000000002</v>
      </c>
      <c r="CD104" s="23">
        <v>12.9482</v>
      </c>
      <c r="CE104" s="23">
        <v>107.0104</v>
      </c>
      <c r="CF104" s="23">
        <v>33.232999999999997</v>
      </c>
      <c r="CG104" s="23">
        <v>10.845800000000001</v>
      </c>
      <c r="CH104" s="23">
        <v>7.117</v>
      </c>
      <c r="CI104" s="23">
        <f t="shared" si="17"/>
        <v>2.1029076514217913</v>
      </c>
      <c r="CN104" s="24">
        <v>40816</v>
      </c>
      <c r="CO104" s="23">
        <v>1611.22</v>
      </c>
      <c r="CP104" s="23">
        <v>2.77</v>
      </c>
      <c r="CQ104" s="23">
        <v>12.391400000000001</v>
      </c>
      <c r="CR104" s="23">
        <v>115.651</v>
      </c>
      <c r="CS104" s="23">
        <v>27.442699999999999</v>
      </c>
      <c r="CT104" s="23">
        <v>12.114699999999999</v>
      </c>
      <c r="CU104" s="23">
        <v>7.7523999999999997</v>
      </c>
      <c r="CV104" s="23">
        <f t="shared" si="18"/>
        <v>2.3203913521944459</v>
      </c>
      <c r="DA104" s="24">
        <v>40816</v>
      </c>
      <c r="DB104" s="23">
        <v>1595.52</v>
      </c>
      <c r="DC104" s="23">
        <v>2.54</v>
      </c>
      <c r="DD104" s="23">
        <v>10.554500000000001</v>
      </c>
      <c r="DE104" s="23">
        <v>151.38480000000001</v>
      </c>
      <c r="DF104" s="23">
        <v>29.502800000000001</v>
      </c>
      <c r="DG104" s="23">
        <v>15.9137</v>
      </c>
      <c r="DH104" s="23">
        <v>9.5519999999999996</v>
      </c>
      <c r="DI104" s="23">
        <f t="shared" si="19"/>
        <v>1.9825974309760299</v>
      </c>
      <c r="DN104" s="24">
        <v>40816</v>
      </c>
      <c r="DO104" s="23">
        <v>1773.91</v>
      </c>
      <c r="DP104" s="23">
        <v>1.21</v>
      </c>
      <c r="DQ104" s="23">
        <v>12.6539</v>
      </c>
      <c r="DR104" s="23">
        <v>150.33430000000001</v>
      </c>
      <c r="DS104" s="23">
        <v>45.6858</v>
      </c>
      <c r="DT104" s="23">
        <v>19.9176</v>
      </c>
      <c r="DU104" s="23">
        <v>15.659599999999999</v>
      </c>
      <c r="DV104" s="23">
        <f t="shared" si="20"/>
        <v>1.1317446686603263</v>
      </c>
      <c r="EA104" s="24">
        <v>40816</v>
      </c>
      <c r="EB104" s="23">
        <v>2383.62</v>
      </c>
      <c r="EC104" s="23">
        <v>4.0999999999999996</v>
      </c>
      <c r="ED104" s="23">
        <v>13.5632</v>
      </c>
      <c r="EE104" s="23">
        <v>128.03460000000001</v>
      </c>
      <c r="EF104" s="23">
        <v>54.973599999999998</v>
      </c>
      <c r="EG104" s="23">
        <v>17.7559</v>
      </c>
      <c r="EH104" s="23">
        <v>8.3300999999999998</v>
      </c>
      <c r="EI104" s="23">
        <f t="shared" si="21"/>
        <v>4.3376584121996125</v>
      </c>
    </row>
    <row r="105" spans="1:139" x14ac:dyDescent="0.35">
      <c r="A105" s="21">
        <v>40847</v>
      </c>
      <c r="B105" s="23">
        <v>1698.37</v>
      </c>
      <c r="C105" s="23">
        <v>2.75</v>
      </c>
      <c r="D105" s="23">
        <v>17.057600000000001</v>
      </c>
      <c r="E105" s="23">
        <v>84.905600000000007</v>
      </c>
      <c r="F105" s="23">
        <v>51.613700000000001</v>
      </c>
      <c r="G105" s="23">
        <v>17.155899999999999</v>
      </c>
      <c r="H105" s="23">
        <v>10.0114</v>
      </c>
      <c r="I105" s="23">
        <f t="shared" si="11"/>
        <v>2.7366540640229933</v>
      </c>
      <c r="N105" s="24">
        <v>40847</v>
      </c>
      <c r="O105" s="23">
        <v>1758.31</v>
      </c>
      <c r="P105" s="23">
        <v>1.47</v>
      </c>
      <c r="Q105" s="23">
        <v>15.8538</v>
      </c>
      <c r="R105" s="23">
        <v>111.80629999999999</v>
      </c>
      <c r="S105" s="23">
        <v>28.974699999999999</v>
      </c>
      <c r="T105" s="23">
        <v>9.3690999999999995</v>
      </c>
      <c r="U105" s="23">
        <v>6.4851000000000001</v>
      </c>
      <c r="V105" s="23">
        <f t="shared" si="12"/>
        <v>1.5224897949566765</v>
      </c>
      <c r="AA105" s="24">
        <v>40847</v>
      </c>
      <c r="AB105" s="23">
        <v>1748.77</v>
      </c>
      <c r="AC105" s="23">
        <v>2.91</v>
      </c>
      <c r="AD105" s="23">
        <v>15.145799999999999</v>
      </c>
      <c r="AE105" s="23">
        <v>115.03740000000001</v>
      </c>
      <c r="AF105" s="23">
        <v>31.569500000000001</v>
      </c>
      <c r="AG105" s="23">
        <v>9.9855</v>
      </c>
      <c r="AH105" s="23">
        <v>6.9405999999999999</v>
      </c>
      <c r="AI105" s="23">
        <f t="shared" si="13"/>
        <v>2.9930264748854469</v>
      </c>
      <c r="AN105" s="24">
        <v>40847</v>
      </c>
      <c r="AO105" s="23">
        <v>2820.74</v>
      </c>
      <c r="AP105" s="23">
        <v>1.88</v>
      </c>
      <c r="AQ105" s="23">
        <v>10.988</v>
      </c>
      <c r="AR105" s="23">
        <v>255.1934</v>
      </c>
      <c r="AS105" s="23">
        <v>18.221299999999999</v>
      </c>
      <c r="AT105" s="23">
        <v>13.011799999999999</v>
      </c>
      <c r="AU105" s="23">
        <v>8.7154000000000007</v>
      </c>
      <c r="AV105" s="23">
        <f t="shared" si="14"/>
        <v>1.8116593780915713</v>
      </c>
      <c r="BA105" s="24">
        <v>40847</v>
      </c>
      <c r="BB105" s="23">
        <v>636.20000000000005</v>
      </c>
      <c r="BC105" s="23">
        <v>1.79</v>
      </c>
      <c r="BD105" s="23">
        <v>10.743499999999999</v>
      </c>
      <c r="BE105" s="23">
        <v>68.539900000000003</v>
      </c>
      <c r="BF105" s="23" t="s">
        <v>9</v>
      </c>
      <c r="BG105" s="23">
        <v>15.9526</v>
      </c>
      <c r="BH105" s="23">
        <v>11.286799999999999</v>
      </c>
      <c r="BI105" s="23">
        <f t="shared" si="15"/>
        <v>1.5670328082589988</v>
      </c>
      <c r="BN105" s="24">
        <v>40847</v>
      </c>
      <c r="BO105" s="23">
        <v>1841.62</v>
      </c>
      <c r="BP105" s="23">
        <v>2.7</v>
      </c>
      <c r="BQ105" s="23">
        <v>58.116300000000003</v>
      </c>
      <c r="BR105" s="23">
        <v>89.0946</v>
      </c>
      <c r="BS105" s="23" t="s">
        <v>9</v>
      </c>
      <c r="BT105" s="23">
        <v>23.991700000000002</v>
      </c>
      <c r="BU105" s="23">
        <v>14.7773</v>
      </c>
      <c r="BV105" s="23">
        <f t="shared" si="16"/>
        <v>2.7737755123386627</v>
      </c>
      <c r="CA105" s="24">
        <v>40847</v>
      </c>
      <c r="CB105" s="23">
        <v>1281.24</v>
      </c>
      <c r="CC105" s="23">
        <v>2.11</v>
      </c>
      <c r="CD105" s="23">
        <v>13.123200000000001</v>
      </c>
      <c r="CE105" s="23">
        <v>109.9924</v>
      </c>
      <c r="CF105" s="23">
        <v>33.357900000000001</v>
      </c>
      <c r="CG105" s="23">
        <v>11.180199999999999</v>
      </c>
      <c r="CH105" s="23">
        <v>7.4184000000000001</v>
      </c>
      <c r="CI105" s="23">
        <f t="shared" si="17"/>
        <v>2.1091741575590506</v>
      </c>
      <c r="CN105" s="24">
        <v>40847</v>
      </c>
      <c r="CO105" s="23">
        <v>1837.33</v>
      </c>
      <c r="CP105" s="23">
        <v>2.1800000000000002</v>
      </c>
      <c r="CQ105" s="23">
        <v>13.664999999999999</v>
      </c>
      <c r="CR105" s="23">
        <v>121.4723</v>
      </c>
      <c r="CS105" s="23">
        <v>26.855699999999999</v>
      </c>
      <c r="CT105" s="23">
        <v>12.264799999999999</v>
      </c>
      <c r="CU105" s="23">
        <v>7.9573999999999998</v>
      </c>
      <c r="CV105" s="23">
        <f t="shared" si="18"/>
        <v>2.0749677430495597</v>
      </c>
      <c r="DA105" s="24">
        <v>40847</v>
      </c>
      <c r="DB105" s="23">
        <v>1902.64</v>
      </c>
      <c r="DC105" s="23">
        <v>2.15</v>
      </c>
      <c r="DD105" s="23">
        <v>12.5861</v>
      </c>
      <c r="DE105" s="23">
        <v>151.2527</v>
      </c>
      <c r="DF105" s="23">
        <v>29.502800000000001</v>
      </c>
      <c r="DG105" s="23">
        <v>15.9137</v>
      </c>
      <c r="DH105" s="23">
        <v>9.5519999999999996</v>
      </c>
      <c r="DI105" s="23">
        <f t="shared" si="19"/>
        <v>1.9999173764833422</v>
      </c>
      <c r="DN105" s="24">
        <v>40847</v>
      </c>
      <c r="DO105" s="23">
        <v>1967.79</v>
      </c>
      <c r="DP105" s="23">
        <v>1.1200000000000001</v>
      </c>
      <c r="DQ105" s="23">
        <v>14.036899999999999</v>
      </c>
      <c r="DR105" s="23">
        <v>150.2961</v>
      </c>
      <c r="DS105" s="23">
        <v>45.6858</v>
      </c>
      <c r="DT105" s="23">
        <v>19.9176</v>
      </c>
      <c r="DU105" s="23">
        <v>15.659599999999999</v>
      </c>
      <c r="DV105" s="23">
        <f t="shared" si="20"/>
        <v>1.1534077497445436</v>
      </c>
      <c r="EA105" s="24">
        <v>40847</v>
      </c>
      <c r="EB105" s="23">
        <v>2461.71</v>
      </c>
      <c r="EC105" s="23">
        <v>3.97</v>
      </c>
      <c r="ED105" s="23">
        <v>13.9984</v>
      </c>
      <c r="EE105" s="23">
        <v>128.03460000000001</v>
      </c>
      <c r="EF105" s="23">
        <v>54.973599999999998</v>
      </c>
      <c r="EG105" s="23">
        <v>17.7559</v>
      </c>
      <c r="EH105" s="23">
        <v>8.3300999999999998</v>
      </c>
      <c r="EI105" s="23">
        <f t="shared" si="21"/>
        <v>4.28888472630699</v>
      </c>
    </row>
    <row r="106" spans="1:139" x14ac:dyDescent="0.35">
      <c r="A106" s="21">
        <v>40877</v>
      </c>
      <c r="B106" s="23">
        <v>1699.17</v>
      </c>
      <c r="C106" s="23">
        <v>2.79</v>
      </c>
      <c r="D106" s="23">
        <v>16.1768</v>
      </c>
      <c r="E106" s="23">
        <v>88.902500000000003</v>
      </c>
      <c r="F106" s="23">
        <v>51.330199999999998</v>
      </c>
      <c r="G106" s="23">
        <v>17.613800000000001</v>
      </c>
      <c r="H106" s="23">
        <v>8.6646000000000001</v>
      </c>
      <c r="I106" s="23">
        <f t="shared" si="11"/>
        <v>2.7597537537275314</v>
      </c>
      <c r="N106" s="24">
        <v>40877</v>
      </c>
      <c r="O106" s="23">
        <v>1724.3</v>
      </c>
      <c r="P106" s="23">
        <v>1.51</v>
      </c>
      <c r="Q106" s="23">
        <v>15.4587</v>
      </c>
      <c r="R106" s="23">
        <v>112.5665</v>
      </c>
      <c r="S106" s="23">
        <v>29.062799999999999</v>
      </c>
      <c r="T106" s="23">
        <v>9.2898999999999994</v>
      </c>
      <c r="U106" s="23">
        <v>6.5411000000000001</v>
      </c>
      <c r="V106" s="23">
        <f t="shared" si="12"/>
        <v>1.5267747770991964</v>
      </c>
      <c r="AA106" s="24">
        <v>40877</v>
      </c>
      <c r="AB106" s="23">
        <v>1785.05</v>
      </c>
      <c r="AC106" s="23">
        <v>2.87</v>
      </c>
      <c r="AD106" s="23">
        <v>15.2439</v>
      </c>
      <c r="AE106" s="23">
        <v>117.2527</v>
      </c>
      <c r="AF106" s="23">
        <v>31.568999999999999</v>
      </c>
      <c r="AG106" s="23">
        <v>9.8824000000000005</v>
      </c>
      <c r="AH106" s="23">
        <v>6.8434999999999997</v>
      </c>
      <c r="AI106" s="23">
        <f t="shared" si="13"/>
        <v>2.9851508499192252</v>
      </c>
      <c r="AN106" s="24">
        <v>40877</v>
      </c>
      <c r="AO106" s="23">
        <v>2861.11</v>
      </c>
      <c r="AP106" s="23">
        <v>1.91</v>
      </c>
      <c r="AQ106" s="23">
        <v>11.2202</v>
      </c>
      <c r="AR106" s="23">
        <v>253.45490000000001</v>
      </c>
      <c r="AS106" s="23">
        <v>18.935099999999998</v>
      </c>
      <c r="AT106" s="23">
        <v>13.117000000000001</v>
      </c>
      <c r="AU106" s="23">
        <v>8.7956000000000003</v>
      </c>
      <c r="AV106" s="23">
        <f t="shared" si="14"/>
        <v>1.8501776267138932</v>
      </c>
      <c r="BA106" s="24">
        <v>40877</v>
      </c>
      <c r="BB106" s="23">
        <v>601.65</v>
      </c>
      <c r="BC106" s="23">
        <v>1.95</v>
      </c>
      <c r="BD106" s="23">
        <v>12.9503</v>
      </c>
      <c r="BE106" s="23">
        <v>67.920199999999994</v>
      </c>
      <c r="BF106" s="23" t="s">
        <v>9</v>
      </c>
      <c r="BG106" s="23">
        <v>16.034800000000001</v>
      </c>
      <c r="BH106" s="23">
        <v>11.1671</v>
      </c>
      <c r="BI106" s="23">
        <f t="shared" si="15"/>
        <v>1.6327020291340839</v>
      </c>
      <c r="BN106" s="24">
        <v>40877</v>
      </c>
      <c r="BO106" s="23">
        <v>1784.88</v>
      </c>
      <c r="BP106" s="23">
        <v>2.82</v>
      </c>
      <c r="BQ106" s="23">
        <v>56.316299999999998</v>
      </c>
      <c r="BR106" s="23">
        <v>94.082700000000003</v>
      </c>
      <c r="BS106" s="23" t="s">
        <v>9</v>
      </c>
      <c r="BT106" s="23">
        <v>23.865600000000001</v>
      </c>
      <c r="BU106" s="23">
        <v>13.591200000000001</v>
      </c>
      <c r="BV106" s="23">
        <f t="shared" si="16"/>
        <v>2.7882338668801228</v>
      </c>
      <c r="CA106" s="24">
        <v>40877</v>
      </c>
      <c r="CB106" s="23">
        <v>1292.98</v>
      </c>
      <c r="CC106" s="23">
        <v>2.13</v>
      </c>
      <c r="CD106" s="23">
        <v>13.315300000000001</v>
      </c>
      <c r="CE106" s="23">
        <v>110.639</v>
      </c>
      <c r="CF106" s="23">
        <v>33.3874</v>
      </c>
      <c r="CG106" s="23">
        <v>10.920999999999999</v>
      </c>
      <c r="CH106" s="23">
        <v>7.5106000000000002</v>
      </c>
      <c r="CI106" s="23">
        <f t="shared" si="17"/>
        <v>2.1308446053769243</v>
      </c>
      <c r="CN106" s="24">
        <v>40877</v>
      </c>
      <c r="CO106" s="23">
        <v>1850.47</v>
      </c>
      <c r="CP106" s="23">
        <v>2.21</v>
      </c>
      <c r="CQ106" s="23">
        <v>13.718500000000001</v>
      </c>
      <c r="CR106" s="23">
        <v>121.7443</v>
      </c>
      <c r="CS106" s="23">
        <v>27.581900000000001</v>
      </c>
      <c r="CT106" s="23">
        <v>12.289300000000001</v>
      </c>
      <c r="CU106" s="23">
        <v>7.9650999999999996</v>
      </c>
      <c r="CV106" s="23">
        <f t="shared" si="18"/>
        <v>2.1114271036626295</v>
      </c>
      <c r="DA106" s="24">
        <v>40877</v>
      </c>
      <c r="DB106" s="23">
        <v>1901.71</v>
      </c>
      <c r="DC106" s="23">
        <v>2.5499999999999998</v>
      </c>
      <c r="DD106" s="23">
        <v>12.58</v>
      </c>
      <c r="DE106" s="23">
        <v>151.2527</v>
      </c>
      <c r="DF106" s="23">
        <v>29.502800000000001</v>
      </c>
      <c r="DG106" s="23">
        <v>15.9137</v>
      </c>
      <c r="DH106" s="23">
        <v>9.5519999999999996</v>
      </c>
      <c r="DI106" s="23">
        <f t="shared" si="19"/>
        <v>2.3718193152689899</v>
      </c>
      <c r="DN106" s="24">
        <v>40877</v>
      </c>
      <c r="DO106" s="23">
        <v>1930.28</v>
      </c>
      <c r="DP106" s="23">
        <v>1.19</v>
      </c>
      <c r="DQ106" s="23">
        <v>13.769299999999999</v>
      </c>
      <c r="DR106" s="23">
        <v>150.2105</v>
      </c>
      <c r="DS106" s="23">
        <v>45.6858</v>
      </c>
      <c r="DT106" s="23">
        <v>19.9176</v>
      </c>
      <c r="DU106" s="23">
        <v>15.659599999999999</v>
      </c>
      <c r="DV106" s="23">
        <f t="shared" si="20"/>
        <v>1.1941609130667405</v>
      </c>
      <c r="EA106" s="24">
        <v>40877</v>
      </c>
      <c r="EB106" s="23">
        <v>2484.02</v>
      </c>
      <c r="EC106" s="23">
        <v>3.98</v>
      </c>
      <c r="ED106" s="23">
        <v>14.029199999999999</v>
      </c>
      <c r="EE106" s="23">
        <v>129.25450000000001</v>
      </c>
      <c r="EF106" s="23">
        <v>54.875500000000002</v>
      </c>
      <c r="EG106" s="23">
        <v>18.209</v>
      </c>
      <c r="EH106" s="23">
        <v>8.9749999999999996</v>
      </c>
      <c r="EI106" s="23">
        <f t="shared" si="21"/>
        <v>4.2767841636469299</v>
      </c>
    </row>
    <row r="107" spans="1:139" x14ac:dyDescent="0.35">
      <c r="A107" s="21">
        <v>40907</v>
      </c>
      <c r="B107" s="23">
        <v>1763.31</v>
      </c>
      <c r="C107" s="23">
        <v>2.7</v>
      </c>
      <c r="D107" s="23">
        <v>16.743400000000001</v>
      </c>
      <c r="E107" s="23">
        <v>88.900899999999993</v>
      </c>
      <c r="F107" s="23">
        <v>51.330199999999998</v>
      </c>
      <c r="G107" s="23">
        <v>17.613800000000001</v>
      </c>
      <c r="H107" s="23">
        <v>8.6646000000000001</v>
      </c>
      <c r="I107" s="23">
        <f t="shared" si="11"/>
        <v>2.7578025334737708</v>
      </c>
      <c r="N107" s="24">
        <v>40907</v>
      </c>
      <c r="O107" s="23">
        <v>1728.71</v>
      </c>
      <c r="P107" s="23">
        <v>1.49</v>
      </c>
      <c r="Q107" s="23">
        <v>15.448399999999999</v>
      </c>
      <c r="R107" s="23">
        <v>112.565</v>
      </c>
      <c r="S107" s="23">
        <v>29.062799999999999</v>
      </c>
      <c r="T107" s="23">
        <v>9.2898999999999994</v>
      </c>
      <c r="U107" s="23">
        <v>6.5411000000000001</v>
      </c>
      <c r="V107" s="23">
        <f t="shared" si="12"/>
        <v>1.5066824731182269</v>
      </c>
      <c r="AA107" s="24">
        <v>40907</v>
      </c>
      <c r="AB107" s="23">
        <v>1822.4</v>
      </c>
      <c r="AC107" s="23">
        <v>2.84</v>
      </c>
      <c r="AD107" s="23">
        <v>15.5625</v>
      </c>
      <c r="AE107" s="23">
        <v>117.315</v>
      </c>
      <c r="AF107" s="23">
        <v>31.5501</v>
      </c>
      <c r="AG107" s="23">
        <v>9.8803000000000001</v>
      </c>
      <c r="AH107" s="23">
        <v>6.8442999999999996</v>
      </c>
      <c r="AI107" s="23">
        <f t="shared" si="13"/>
        <v>2.9912720158629318</v>
      </c>
      <c r="AN107" s="24">
        <v>40907</v>
      </c>
      <c r="AO107" s="23">
        <v>2831.41</v>
      </c>
      <c r="AP107" s="23">
        <v>1.94</v>
      </c>
      <c r="AQ107" s="23">
        <v>11.1038</v>
      </c>
      <c r="AR107" s="23">
        <v>253.45490000000001</v>
      </c>
      <c r="AS107" s="23">
        <v>18.935099999999998</v>
      </c>
      <c r="AT107" s="23">
        <v>13.117000000000001</v>
      </c>
      <c r="AU107" s="23">
        <v>8.7956000000000003</v>
      </c>
      <c r="AV107" s="23">
        <f t="shared" si="14"/>
        <v>1.8563255609088991</v>
      </c>
      <c r="BA107" s="24">
        <v>40907</v>
      </c>
      <c r="BB107" s="23">
        <v>610.88</v>
      </c>
      <c r="BC107" s="23">
        <v>1.92</v>
      </c>
      <c r="BD107" s="23">
        <v>13.148999999999999</v>
      </c>
      <c r="BE107" s="23">
        <v>67.920199999999994</v>
      </c>
      <c r="BF107" s="23" t="s">
        <v>9</v>
      </c>
      <c r="BG107" s="23">
        <v>16.034800000000001</v>
      </c>
      <c r="BH107" s="23">
        <v>11.1584</v>
      </c>
      <c r="BI107" s="23">
        <f t="shared" si="15"/>
        <v>1.6648421231928801</v>
      </c>
      <c r="BN107" s="24">
        <v>40907</v>
      </c>
      <c r="BO107" s="23">
        <v>1853.28</v>
      </c>
      <c r="BP107" s="23">
        <v>2.86</v>
      </c>
      <c r="BQ107" s="23">
        <v>58.474400000000003</v>
      </c>
      <c r="BR107" s="23">
        <v>94.082700000000003</v>
      </c>
      <c r="BS107" s="23" t="s">
        <v>9</v>
      </c>
      <c r="BT107" s="23">
        <v>23.865600000000001</v>
      </c>
      <c r="BU107" s="23">
        <v>13.591200000000001</v>
      </c>
      <c r="BV107" s="23">
        <f t="shared" si="16"/>
        <v>2.9150640511804471</v>
      </c>
      <c r="CA107" s="24">
        <v>40907</v>
      </c>
      <c r="CB107" s="23">
        <v>1330.26</v>
      </c>
      <c r="CC107" s="23">
        <v>2.11</v>
      </c>
      <c r="CD107" s="23">
        <v>13.700799999999999</v>
      </c>
      <c r="CE107" s="23">
        <v>110.6391</v>
      </c>
      <c r="CF107" s="23">
        <v>33.387300000000003</v>
      </c>
      <c r="CG107" s="23">
        <v>10.920999999999999</v>
      </c>
      <c r="CH107" s="23">
        <v>7.5103</v>
      </c>
      <c r="CI107" s="23">
        <f t="shared" si="17"/>
        <v>2.1557162907954703</v>
      </c>
      <c r="CN107" s="24">
        <v>40907</v>
      </c>
      <c r="CO107" s="23">
        <v>1862.32</v>
      </c>
      <c r="CP107" s="23">
        <v>2.2400000000000002</v>
      </c>
      <c r="CQ107" s="23">
        <v>13.791600000000001</v>
      </c>
      <c r="CR107" s="23">
        <v>121.71429999999999</v>
      </c>
      <c r="CS107" s="23">
        <v>27.5822</v>
      </c>
      <c r="CT107" s="23">
        <v>12.2865</v>
      </c>
      <c r="CU107" s="23">
        <v>7.9576000000000002</v>
      </c>
      <c r="CV107" s="23">
        <f t="shared" si="18"/>
        <v>2.1580629357907322</v>
      </c>
      <c r="DA107" s="24">
        <v>40907</v>
      </c>
      <c r="DB107" s="23">
        <v>1846.95</v>
      </c>
      <c r="DC107" s="23">
        <v>2.56</v>
      </c>
      <c r="DD107" s="23">
        <v>12.217700000000001</v>
      </c>
      <c r="DE107" s="23">
        <v>151.2527</v>
      </c>
      <c r="DF107" s="23">
        <v>29.502800000000001</v>
      </c>
      <c r="DG107" s="23">
        <v>15.9137</v>
      </c>
      <c r="DH107" s="23">
        <v>9.5519999999999996</v>
      </c>
      <c r="DI107" s="23">
        <f t="shared" si="19"/>
        <v>2.3373730091672749</v>
      </c>
      <c r="DN107" s="24">
        <v>40907</v>
      </c>
      <c r="DO107" s="23">
        <v>1899.18</v>
      </c>
      <c r="DP107" s="23">
        <v>1.22</v>
      </c>
      <c r="DQ107" s="23">
        <v>13.3124</v>
      </c>
      <c r="DR107" s="23">
        <v>154.36359999999999</v>
      </c>
      <c r="DS107" s="23">
        <v>47.104900000000001</v>
      </c>
      <c r="DT107" s="23">
        <v>20.108799999999999</v>
      </c>
      <c r="DU107" s="23">
        <v>15.625999999999999</v>
      </c>
      <c r="DV107" s="23">
        <f t="shared" si="20"/>
        <v>1.203117409117108</v>
      </c>
      <c r="EA107" s="24">
        <v>40907</v>
      </c>
      <c r="EB107" s="23">
        <v>2568.5500000000002</v>
      </c>
      <c r="EC107" s="23">
        <v>3.85</v>
      </c>
      <c r="ED107" s="23">
        <v>14.458500000000001</v>
      </c>
      <c r="EE107" s="23">
        <v>129.25450000000001</v>
      </c>
      <c r="EF107" s="23">
        <v>54.875500000000002</v>
      </c>
      <c r="EG107" s="23">
        <v>18.209</v>
      </c>
      <c r="EH107" s="23">
        <v>8.9749999999999996</v>
      </c>
      <c r="EI107" s="23">
        <f t="shared" si="21"/>
        <v>4.2146409811087553</v>
      </c>
    </row>
    <row r="108" spans="1:139" x14ac:dyDescent="0.35">
      <c r="A108" s="21">
        <v>40939</v>
      </c>
      <c r="B108" s="23">
        <v>1767.57</v>
      </c>
      <c r="C108" s="23">
        <v>2.72</v>
      </c>
      <c r="D108" s="23">
        <v>16.712900000000001</v>
      </c>
      <c r="E108" s="23">
        <v>88.892200000000003</v>
      </c>
      <c r="F108" s="23">
        <v>51.3322</v>
      </c>
      <c r="G108" s="23">
        <v>17.613700000000001</v>
      </c>
      <c r="H108" s="23">
        <v>8.6648999999999994</v>
      </c>
      <c r="I108" s="23">
        <f t="shared" si="11"/>
        <v>2.770150670961125</v>
      </c>
      <c r="N108" s="24">
        <v>40939</v>
      </c>
      <c r="O108" s="23">
        <v>1838.79</v>
      </c>
      <c r="P108" s="23">
        <v>1.43</v>
      </c>
      <c r="Q108" s="23">
        <v>16.420200000000001</v>
      </c>
      <c r="R108" s="23">
        <v>108.55759999999999</v>
      </c>
      <c r="S108" s="23">
        <v>29.062799999999999</v>
      </c>
      <c r="T108" s="23">
        <v>9.2898999999999994</v>
      </c>
      <c r="U108" s="23">
        <v>6.5411000000000001</v>
      </c>
      <c r="V108" s="23">
        <f t="shared" si="12"/>
        <v>1.5244782899209051</v>
      </c>
      <c r="AA108" s="24">
        <v>40939</v>
      </c>
      <c r="AB108" s="23">
        <v>1794.74</v>
      </c>
      <c r="AC108" s="23">
        <v>2.91</v>
      </c>
      <c r="AD108" s="23">
        <v>15.3369</v>
      </c>
      <c r="AE108" s="23">
        <v>117.2651</v>
      </c>
      <c r="AF108" s="23">
        <v>31.5398</v>
      </c>
      <c r="AG108" s="23">
        <v>9.8735999999999997</v>
      </c>
      <c r="AH108" s="23">
        <v>6.8346999999999998</v>
      </c>
      <c r="AI108" s="23">
        <f t="shared" si="13"/>
        <v>2.9928917656261413</v>
      </c>
      <c r="AN108" s="24">
        <v>40939</v>
      </c>
      <c r="AO108" s="23">
        <v>2883.34</v>
      </c>
      <c r="AP108" s="23">
        <v>1.91</v>
      </c>
      <c r="AQ108" s="23">
        <v>11.3506</v>
      </c>
      <c r="AR108" s="23">
        <v>249.26949999999999</v>
      </c>
      <c r="AS108" s="23">
        <v>18.986599999999999</v>
      </c>
      <c r="AT108" s="23">
        <v>13.108700000000001</v>
      </c>
      <c r="AU108" s="23">
        <v>8.7873000000000001</v>
      </c>
      <c r="AV108" s="23">
        <f t="shared" si="14"/>
        <v>1.8659717961807614</v>
      </c>
      <c r="BA108" s="24">
        <v>40939</v>
      </c>
      <c r="BB108" s="23">
        <v>662.6</v>
      </c>
      <c r="BC108" s="23">
        <v>1.84</v>
      </c>
      <c r="BD108" s="23">
        <v>14.2622</v>
      </c>
      <c r="BE108" s="23">
        <v>68.1006</v>
      </c>
      <c r="BF108" s="23" t="s">
        <v>9</v>
      </c>
      <c r="BG108" s="23">
        <v>16.034800000000001</v>
      </c>
      <c r="BH108" s="23">
        <v>11.157</v>
      </c>
      <c r="BI108" s="23">
        <f t="shared" si="15"/>
        <v>1.7590304429375276</v>
      </c>
      <c r="BN108" s="24">
        <v>40939</v>
      </c>
      <c r="BO108" s="23">
        <v>1967.78</v>
      </c>
      <c r="BP108" s="23">
        <v>2.7</v>
      </c>
      <c r="BQ108" s="23">
        <v>62.0871</v>
      </c>
      <c r="BR108" s="23">
        <v>94.082700000000003</v>
      </c>
      <c r="BS108" s="23" t="s">
        <v>9</v>
      </c>
      <c r="BT108" s="23">
        <v>23.865600000000001</v>
      </c>
      <c r="BU108" s="23">
        <v>13.591200000000001</v>
      </c>
      <c r="BV108" s="23">
        <f t="shared" si="16"/>
        <v>2.8946415413008992</v>
      </c>
      <c r="CA108" s="24">
        <v>40939</v>
      </c>
      <c r="CB108" s="23">
        <v>1380.74</v>
      </c>
      <c r="CC108" s="23">
        <v>2.0499999999999998</v>
      </c>
      <c r="CD108" s="23">
        <v>14.219900000000001</v>
      </c>
      <c r="CE108" s="23">
        <v>110.6422</v>
      </c>
      <c r="CF108" s="23">
        <v>33.387099999999997</v>
      </c>
      <c r="CG108" s="23">
        <v>10.921099999999999</v>
      </c>
      <c r="CH108" s="23">
        <v>7.5114000000000001</v>
      </c>
      <c r="CI108" s="23">
        <f t="shared" si="17"/>
        <v>2.1528186568890604</v>
      </c>
      <c r="CN108" s="24">
        <v>40939</v>
      </c>
      <c r="CO108" s="23">
        <v>2006.67</v>
      </c>
      <c r="CP108" s="23">
        <v>2.08</v>
      </c>
      <c r="CQ108" s="23">
        <v>14.8406</v>
      </c>
      <c r="CR108" s="23">
        <v>121.871</v>
      </c>
      <c r="CS108" s="23">
        <v>27.582000000000001</v>
      </c>
      <c r="CT108" s="23">
        <v>12.2554</v>
      </c>
      <c r="CU108" s="23">
        <v>7.9409999999999998</v>
      </c>
      <c r="CV108" s="23">
        <f t="shared" si="18"/>
        <v>2.1576418235399788</v>
      </c>
      <c r="DA108" s="24">
        <v>40939</v>
      </c>
      <c r="DB108" s="23">
        <v>2053.64</v>
      </c>
      <c r="DC108" s="23">
        <v>2.2999999999999998</v>
      </c>
      <c r="DD108" s="23">
        <v>12.553800000000001</v>
      </c>
      <c r="DE108" s="23">
        <v>163.54910000000001</v>
      </c>
      <c r="DF108" s="23">
        <v>31.2166</v>
      </c>
      <c r="DG108" s="23">
        <v>17.205200000000001</v>
      </c>
      <c r="DH108" s="23">
        <v>10.8264</v>
      </c>
      <c r="DI108" s="23">
        <f t="shared" si="19"/>
        <v>2.3392100897212611</v>
      </c>
      <c r="DN108" s="24">
        <v>40939</v>
      </c>
      <c r="DO108" s="23">
        <v>2073.23</v>
      </c>
      <c r="DP108" s="23">
        <v>1.1399999999999999</v>
      </c>
      <c r="DQ108" s="23">
        <v>14.532400000000001</v>
      </c>
      <c r="DR108" s="23">
        <v>153.66030000000001</v>
      </c>
      <c r="DS108" s="23">
        <v>47.104900000000001</v>
      </c>
      <c r="DT108" s="23">
        <v>20.108799999999999</v>
      </c>
      <c r="DU108" s="23">
        <v>15.625999999999999</v>
      </c>
      <c r="DV108" s="23">
        <f t="shared" si="20"/>
        <v>1.2208421300028882</v>
      </c>
      <c r="EA108" s="24">
        <v>40939</v>
      </c>
      <c r="EB108" s="23">
        <v>2470.2399999999998</v>
      </c>
      <c r="EC108" s="23">
        <v>4</v>
      </c>
      <c r="ED108" s="23">
        <v>13.905099999999999</v>
      </c>
      <c r="EE108" s="23">
        <v>129.4632</v>
      </c>
      <c r="EF108" s="23">
        <v>54.875500000000002</v>
      </c>
      <c r="EG108" s="23">
        <v>18.209</v>
      </c>
      <c r="EH108" s="23">
        <v>8.9749999999999996</v>
      </c>
      <c r="EI108" s="23">
        <f t="shared" si="21"/>
        <v>4.1677086683503184</v>
      </c>
    </row>
    <row r="109" spans="1:139" x14ac:dyDescent="0.35">
      <c r="A109" s="21">
        <v>40968</v>
      </c>
      <c r="B109" s="23">
        <v>1860.73</v>
      </c>
      <c r="C109" s="23">
        <v>2.59</v>
      </c>
      <c r="D109" s="23">
        <v>17.331900000000001</v>
      </c>
      <c r="E109" s="23">
        <v>91.5535</v>
      </c>
      <c r="F109" s="23">
        <v>52.987099999999998</v>
      </c>
      <c r="G109" s="23">
        <v>14.5876</v>
      </c>
      <c r="H109" s="23">
        <v>6.5944000000000003</v>
      </c>
      <c r="I109" s="23">
        <f t="shared" si="11"/>
        <v>2.762604969599229</v>
      </c>
      <c r="N109" s="24">
        <v>40968</v>
      </c>
      <c r="O109" s="23">
        <v>1913.21</v>
      </c>
      <c r="P109" s="23">
        <v>1.41</v>
      </c>
      <c r="Q109" s="23">
        <v>17.003</v>
      </c>
      <c r="R109" s="23">
        <v>114.2993</v>
      </c>
      <c r="S109" s="23">
        <v>28.607299999999999</v>
      </c>
      <c r="T109" s="23">
        <v>9.1224000000000007</v>
      </c>
      <c r="U109" s="23">
        <v>8.0053999999999998</v>
      </c>
      <c r="V109" s="23">
        <f t="shared" si="12"/>
        <v>1.5487183937713525</v>
      </c>
      <c r="AA109" s="24">
        <v>40968</v>
      </c>
      <c r="AB109" s="23">
        <v>1863.65</v>
      </c>
      <c r="AC109" s="23">
        <v>2.81</v>
      </c>
      <c r="AD109" s="23">
        <v>15.574</v>
      </c>
      <c r="AE109" s="23">
        <v>119.8459</v>
      </c>
      <c r="AF109" s="23">
        <v>31.325800000000001</v>
      </c>
      <c r="AG109" s="23">
        <v>9.7065999999999999</v>
      </c>
      <c r="AH109" s="23">
        <v>6.3011999999999997</v>
      </c>
      <c r="AI109" s="23">
        <f t="shared" si="13"/>
        <v>2.9718422010886272</v>
      </c>
      <c r="AN109" s="24">
        <v>40968</v>
      </c>
      <c r="AO109" s="23">
        <v>3044.78</v>
      </c>
      <c r="AP109" s="23">
        <v>1.86</v>
      </c>
      <c r="AQ109" s="23">
        <v>12.005599999999999</v>
      </c>
      <c r="AR109" s="23">
        <v>267.72430000000003</v>
      </c>
      <c r="AS109" s="23">
        <v>21.204699999999999</v>
      </c>
      <c r="AT109" s="23">
        <v>14.0038</v>
      </c>
      <c r="AU109" s="23">
        <v>9.3582000000000001</v>
      </c>
      <c r="AV109" s="23">
        <f t="shared" si="14"/>
        <v>1.9259607515951076</v>
      </c>
      <c r="BA109" s="24">
        <v>40968</v>
      </c>
      <c r="BB109" s="23">
        <v>702.73</v>
      </c>
      <c r="BC109" s="23">
        <v>1.78</v>
      </c>
      <c r="BD109" s="23">
        <v>12.232900000000001</v>
      </c>
      <c r="BE109" s="23">
        <v>64.131600000000006</v>
      </c>
      <c r="BF109" s="23" t="s">
        <v>9</v>
      </c>
      <c r="BG109" s="23">
        <v>15.667400000000001</v>
      </c>
      <c r="BH109" s="23">
        <v>11.0722</v>
      </c>
      <c r="BI109" s="23">
        <f t="shared" si="15"/>
        <v>1.83008851542802</v>
      </c>
      <c r="BN109" s="24">
        <v>40968</v>
      </c>
      <c r="BO109" s="23">
        <v>1941.72</v>
      </c>
      <c r="BP109" s="23">
        <v>2.76</v>
      </c>
      <c r="BQ109" s="23">
        <v>57.405799999999999</v>
      </c>
      <c r="BR109" s="23">
        <v>99.387900000000002</v>
      </c>
      <c r="BS109" s="23" t="s">
        <v>9</v>
      </c>
      <c r="BT109" s="23">
        <v>24.135300000000001</v>
      </c>
      <c r="BU109" s="23">
        <v>15.177899999999999</v>
      </c>
      <c r="BV109" s="23">
        <f t="shared" si="16"/>
        <v>2.9071238762033573</v>
      </c>
      <c r="CA109" s="24">
        <v>40968</v>
      </c>
      <c r="CB109" s="23">
        <v>1391.66</v>
      </c>
      <c r="CC109" s="23">
        <v>2.11</v>
      </c>
      <c r="CD109" s="23">
        <v>13.9489</v>
      </c>
      <c r="CE109" s="23">
        <v>111.9003</v>
      </c>
      <c r="CF109" s="23">
        <v>33.972099999999998</v>
      </c>
      <c r="CG109" s="23">
        <v>11.1867</v>
      </c>
      <c r="CH109" s="23">
        <v>7.4360999999999997</v>
      </c>
      <c r="CI109" s="23">
        <f t="shared" si="17"/>
        <v>2.2152849040910385</v>
      </c>
      <c r="CN109" s="24">
        <v>40968</v>
      </c>
      <c r="CO109" s="23">
        <v>2059.16</v>
      </c>
      <c r="CP109" s="23">
        <v>2.1</v>
      </c>
      <c r="CQ109" s="23">
        <v>14.7501</v>
      </c>
      <c r="CR109" s="23">
        <v>126.8458</v>
      </c>
      <c r="CS109" s="23">
        <v>27.4407</v>
      </c>
      <c r="CT109" s="23">
        <v>12.1814</v>
      </c>
      <c r="CU109" s="23">
        <v>7.8421000000000003</v>
      </c>
      <c r="CV109" s="23">
        <f t="shared" si="18"/>
        <v>2.2332901659769786</v>
      </c>
      <c r="DA109" s="24">
        <v>40968</v>
      </c>
      <c r="DB109" s="23">
        <v>2039.59</v>
      </c>
      <c r="DC109" s="23">
        <v>2.34</v>
      </c>
      <c r="DD109" s="23">
        <v>12.4679</v>
      </c>
      <c r="DE109" s="23">
        <v>162.60059999999999</v>
      </c>
      <c r="DF109" s="23">
        <v>31.2166</v>
      </c>
      <c r="DG109" s="23">
        <v>17.205200000000001</v>
      </c>
      <c r="DH109" s="23">
        <v>10.8264</v>
      </c>
      <c r="DI109" s="23">
        <f t="shared" si="19"/>
        <v>2.3752949725026333</v>
      </c>
      <c r="DN109" s="24">
        <v>40968</v>
      </c>
      <c r="DO109" s="23">
        <v>2226.1999999999998</v>
      </c>
      <c r="DP109" s="23">
        <v>1.1000000000000001</v>
      </c>
      <c r="DQ109" s="23">
        <v>14.911199999999999</v>
      </c>
      <c r="DR109" s="23">
        <v>161.35589999999999</v>
      </c>
      <c r="DS109" s="23">
        <v>47.476799999999997</v>
      </c>
      <c r="DT109" s="23">
        <v>20.223299999999998</v>
      </c>
      <c r="DU109" s="23">
        <v>15.5867</v>
      </c>
      <c r="DV109" s="23">
        <f t="shared" si="20"/>
        <v>1.2515802425913554</v>
      </c>
      <c r="EA109" s="24">
        <v>40968</v>
      </c>
      <c r="EB109" s="23">
        <v>2492.38</v>
      </c>
      <c r="EC109" s="23">
        <v>4.07</v>
      </c>
      <c r="ED109" s="23">
        <v>14.3575</v>
      </c>
      <c r="EE109" s="23">
        <v>125.79940000000001</v>
      </c>
      <c r="EF109" s="23">
        <v>55.2498</v>
      </c>
      <c r="EG109" s="23">
        <v>17.057099999999998</v>
      </c>
      <c r="EH109" s="23">
        <v>8.4847000000000001</v>
      </c>
      <c r="EI109" s="23">
        <f t="shared" si="21"/>
        <v>4.2354570098527544</v>
      </c>
    </row>
    <row r="110" spans="1:139" x14ac:dyDescent="0.35">
      <c r="A110" s="21">
        <v>40998</v>
      </c>
      <c r="B110" s="23">
        <v>1919.68</v>
      </c>
      <c r="C110" s="23">
        <v>2.46</v>
      </c>
      <c r="D110" s="23">
        <v>17.857399999999998</v>
      </c>
      <c r="E110" s="23">
        <v>91.5535</v>
      </c>
      <c r="F110" s="23">
        <v>52.882599999999996</v>
      </c>
      <c r="G110" s="23">
        <v>14.5829</v>
      </c>
      <c r="H110" s="23">
        <v>6.5944000000000003</v>
      </c>
      <c r="I110" s="23">
        <f t="shared" si="11"/>
        <v>2.6885828055621053</v>
      </c>
      <c r="N110" s="24">
        <v>40998</v>
      </c>
      <c r="O110" s="23">
        <v>2000.69</v>
      </c>
      <c r="P110" s="23">
        <v>1.37</v>
      </c>
      <c r="Q110" s="23">
        <v>17.792899999999999</v>
      </c>
      <c r="R110" s="23">
        <v>114.13460000000001</v>
      </c>
      <c r="S110" s="23">
        <v>28.643899999999999</v>
      </c>
      <c r="T110" s="23">
        <v>9.0853000000000002</v>
      </c>
      <c r="U110" s="23">
        <v>7.9827000000000004</v>
      </c>
      <c r="V110" s="23">
        <f t="shared" si="12"/>
        <v>1.5505327929710797</v>
      </c>
      <c r="AA110" s="24">
        <v>40998</v>
      </c>
      <c r="AB110" s="23">
        <v>1924.7</v>
      </c>
      <c r="AC110" s="23">
        <v>2.75</v>
      </c>
      <c r="AD110" s="23">
        <v>16.079799999999999</v>
      </c>
      <c r="AE110" s="23">
        <v>119.81789999999999</v>
      </c>
      <c r="AF110" s="23">
        <v>31.342500000000001</v>
      </c>
      <c r="AG110" s="23">
        <v>9.6410999999999998</v>
      </c>
      <c r="AH110" s="23">
        <v>6.2621000000000002</v>
      </c>
      <c r="AI110" s="23">
        <f t="shared" si="13"/>
        <v>2.9687166975152834</v>
      </c>
      <c r="AN110" s="24">
        <v>40998</v>
      </c>
      <c r="AO110" s="23">
        <v>2949.01</v>
      </c>
      <c r="AP110" s="23">
        <v>1.91</v>
      </c>
      <c r="AQ110" s="23">
        <v>11.6236</v>
      </c>
      <c r="AR110" s="23">
        <v>267.72430000000003</v>
      </c>
      <c r="AS110" s="23">
        <v>21.292400000000001</v>
      </c>
      <c r="AT110" s="23">
        <v>13.9969</v>
      </c>
      <c r="AU110" s="23">
        <v>9.3582000000000001</v>
      </c>
      <c r="AV110" s="23">
        <f t="shared" si="14"/>
        <v>1.9298685036656515</v>
      </c>
      <c r="BA110" s="24">
        <v>40998</v>
      </c>
      <c r="BB110" s="23">
        <v>758.14</v>
      </c>
      <c r="BC110" s="23">
        <v>1.75</v>
      </c>
      <c r="BD110" s="23">
        <v>13.1975</v>
      </c>
      <c r="BE110" s="23">
        <v>64.131600000000006</v>
      </c>
      <c r="BF110" s="23" t="s">
        <v>9</v>
      </c>
      <c r="BG110" s="23">
        <v>15.667400000000001</v>
      </c>
      <c r="BH110" s="23">
        <v>11.0722</v>
      </c>
      <c r="BI110" s="23">
        <f t="shared" si="15"/>
        <v>1.9500106558360915</v>
      </c>
      <c r="BN110" s="24">
        <v>40998</v>
      </c>
      <c r="BO110" s="23">
        <v>2030</v>
      </c>
      <c r="BP110" s="23">
        <v>2.69</v>
      </c>
      <c r="BQ110" s="23">
        <v>60.015700000000002</v>
      </c>
      <c r="BR110" s="23">
        <v>99.387900000000002</v>
      </c>
      <c r="BS110" s="23" t="s">
        <v>9</v>
      </c>
      <c r="BT110" s="23">
        <v>24.135300000000001</v>
      </c>
      <c r="BU110" s="23">
        <v>15.177899999999999</v>
      </c>
      <c r="BV110" s="23">
        <f t="shared" si="16"/>
        <v>2.9335627832683007</v>
      </c>
      <c r="CA110" s="24">
        <v>40998</v>
      </c>
      <c r="CB110" s="23">
        <v>1448.63</v>
      </c>
      <c r="CC110" s="23">
        <v>2.0099999999999998</v>
      </c>
      <c r="CD110" s="23">
        <v>14.523</v>
      </c>
      <c r="CE110" s="23">
        <v>111.9002</v>
      </c>
      <c r="CF110" s="23">
        <v>33.971800000000002</v>
      </c>
      <c r="CG110" s="23">
        <v>11.1866</v>
      </c>
      <c r="CH110" s="23">
        <v>7.4360999999999997</v>
      </c>
      <c r="CI110" s="23">
        <f t="shared" si="17"/>
        <v>2.1740766555725832</v>
      </c>
      <c r="CN110" s="24">
        <v>40998</v>
      </c>
      <c r="CO110" s="23">
        <v>2084.42</v>
      </c>
      <c r="CP110" s="23">
        <v>2.11</v>
      </c>
      <c r="CQ110" s="23">
        <v>14.920199999999999</v>
      </c>
      <c r="CR110" s="23">
        <v>126.8634</v>
      </c>
      <c r="CS110" s="23">
        <v>27.518000000000001</v>
      </c>
      <c r="CT110" s="23">
        <v>12.1776</v>
      </c>
      <c r="CU110" s="23">
        <v>7.8377999999999997</v>
      </c>
      <c r="CV110" s="23">
        <f t="shared" si="18"/>
        <v>2.2700562723473223</v>
      </c>
      <c r="DA110" s="24">
        <v>40998</v>
      </c>
      <c r="DB110" s="23">
        <v>2034.63</v>
      </c>
      <c r="DC110" s="23">
        <v>2.5299999999999998</v>
      </c>
      <c r="DD110" s="23">
        <v>12.4376</v>
      </c>
      <c r="DE110" s="23">
        <v>162.60059999999999</v>
      </c>
      <c r="DF110" s="23">
        <v>31.2166</v>
      </c>
      <c r="DG110" s="23">
        <v>17.205200000000001</v>
      </c>
      <c r="DH110" s="23">
        <v>10.8264</v>
      </c>
      <c r="DI110" s="23">
        <f t="shared" si="19"/>
        <v>2.5794354931991181</v>
      </c>
      <c r="DN110" s="24">
        <v>40998</v>
      </c>
      <c r="DO110" s="23">
        <v>2342.52</v>
      </c>
      <c r="DP110" s="23">
        <v>1.04</v>
      </c>
      <c r="DQ110" s="23">
        <v>15.6707</v>
      </c>
      <c r="DR110" s="23">
        <v>161.61330000000001</v>
      </c>
      <c r="DS110" s="23">
        <v>47.416499999999999</v>
      </c>
      <c r="DT110" s="23">
        <v>20.177499999999998</v>
      </c>
      <c r="DU110" s="23">
        <v>15.5467</v>
      </c>
      <c r="DV110" s="23">
        <f t="shared" si="20"/>
        <v>1.2238461589985064</v>
      </c>
      <c r="EA110" s="24">
        <v>40998</v>
      </c>
      <c r="EB110" s="23">
        <v>2535.4699999999998</v>
      </c>
      <c r="EC110" s="23">
        <v>4.04</v>
      </c>
      <c r="ED110" s="23">
        <v>14.557700000000001</v>
      </c>
      <c r="EE110" s="23">
        <v>125.79940000000001</v>
      </c>
      <c r="EF110" s="23">
        <v>55.2498</v>
      </c>
      <c r="EG110" s="23">
        <v>17.057099999999998</v>
      </c>
      <c r="EH110" s="23">
        <v>8.4847000000000001</v>
      </c>
      <c r="EI110" s="23">
        <f t="shared" si="21"/>
        <v>4.2283170092640079</v>
      </c>
    </row>
    <row r="111" spans="1:139" x14ac:dyDescent="0.35">
      <c r="A111" s="21">
        <v>41029</v>
      </c>
      <c r="B111" s="23">
        <v>1937.71</v>
      </c>
      <c r="C111" s="23">
        <v>2.4700000000000002</v>
      </c>
      <c r="D111" s="23">
        <v>17.9437</v>
      </c>
      <c r="E111" s="23">
        <v>91.5535</v>
      </c>
      <c r="F111" s="23">
        <v>52.882599999999996</v>
      </c>
      <c r="G111" s="23">
        <v>14.5829</v>
      </c>
      <c r="H111" s="23">
        <v>6.5944000000000003</v>
      </c>
      <c r="I111" s="23">
        <f t="shared" si="11"/>
        <v>2.7084467784400306</v>
      </c>
      <c r="N111" s="24">
        <v>41029</v>
      </c>
      <c r="O111" s="23">
        <v>2042.2</v>
      </c>
      <c r="P111" s="23">
        <v>1.37</v>
      </c>
      <c r="Q111" s="23">
        <v>18.079499999999999</v>
      </c>
      <c r="R111" s="23">
        <v>114.13460000000001</v>
      </c>
      <c r="S111" s="23">
        <v>28.643899999999999</v>
      </c>
      <c r="T111" s="23">
        <v>9.0853000000000002</v>
      </c>
      <c r="U111" s="23">
        <v>7.9827000000000004</v>
      </c>
      <c r="V111" s="23">
        <f t="shared" si="12"/>
        <v>1.5621177091325478</v>
      </c>
      <c r="AA111" s="24">
        <v>41029</v>
      </c>
      <c r="AB111" s="23">
        <v>1929.38</v>
      </c>
      <c r="AC111" s="23">
        <v>2.76</v>
      </c>
      <c r="AD111" s="23">
        <v>16.1221</v>
      </c>
      <c r="AE111" s="23">
        <v>119.7945</v>
      </c>
      <c r="AF111" s="23">
        <v>31.3443</v>
      </c>
      <c r="AG111" s="23">
        <v>9.6412999999999993</v>
      </c>
      <c r="AH111" s="23">
        <v>6.2571000000000003</v>
      </c>
      <c r="AI111" s="23">
        <f t="shared" si="13"/>
        <v>2.9629862694074678</v>
      </c>
      <c r="AN111" s="24">
        <v>41029</v>
      </c>
      <c r="AO111" s="23">
        <v>2912.38</v>
      </c>
      <c r="AP111" s="23">
        <v>1.94</v>
      </c>
      <c r="AQ111" s="23">
        <v>10.6516</v>
      </c>
      <c r="AR111" s="23">
        <v>287.80560000000003</v>
      </c>
      <c r="AS111" s="23">
        <v>18.931999999999999</v>
      </c>
      <c r="AT111" s="23">
        <v>13.389900000000001</v>
      </c>
      <c r="AU111" s="23">
        <v>8.8436000000000003</v>
      </c>
      <c r="AV111" s="23">
        <f t="shared" si="14"/>
        <v>1.9548141303222755</v>
      </c>
      <c r="BA111" s="24">
        <v>41029</v>
      </c>
      <c r="BB111" s="23">
        <v>734.64</v>
      </c>
      <c r="BC111" s="23">
        <v>1.82</v>
      </c>
      <c r="BD111" s="23">
        <v>12.145099999999999</v>
      </c>
      <c r="BE111" s="23">
        <v>65.646500000000003</v>
      </c>
      <c r="BF111" s="23" t="s">
        <v>9</v>
      </c>
      <c r="BG111" s="23">
        <v>15.589</v>
      </c>
      <c r="BH111" s="23">
        <v>11.3513</v>
      </c>
      <c r="BI111" s="23">
        <f t="shared" si="15"/>
        <v>1.9786135370909783</v>
      </c>
      <c r="BN111" s="24">
        <v>41029</v>
      </c>
      <c r="BO111" s="23">
        <v>2082.85</v>
      </c>
      <c r="BP111" s="23">
        <v>2.66</v>
      </c>
      <c r="BQ111" s="23">
        <v>61.578200000000002</v>
      </c>
      <c r="BR111" s="23">
        <v>99.387900000000002</v>
      </c>
      <c r="BS111" s="23" t="s">
        <v>9</v>
      </c>
      <c r="BT111" s="23">
        <v>24.135300000000001</v>
      </c>
      <c r="BU111" s="23">
        <v>15.177899999999999</v>
      </c>
      <c r="BV111" s="23">
        <f t="shared" si="16"/>
        <v>2.9513230322314872</v>
      </c>
      <c r="CA111" s="24">
        <v>41029</v>
      </c>
      <c r="CB111" s="23">
        <v>1441.06</v>
      </c>
      <c r="CC111" s="23">
        <v>2.04</v>
      </c>
      <c r="CD111" s="23">
        <v>14.4512</v>
      </c>
      <c r="CE111" s="23">
        <v>111.9409</v>
      </c>
      <c r="CF111" s="23">
        <v>34.073799999999999</v>
      </c>
      <c r="CG111" s="23">
        <v>11.1838</v>
      </c>
      <c r="CH111" s="23">
        <v>7.4355000000000002</v>
      </c>
      <c r="CI111" s="23">
        <f t="shared" si="17"/>
        <v>2.1847169423381336</v>
      </c>
      <c r="CN111" s="24">
        <v>41029</v>
      </c>
      <c r="CO111" s="23">
        <v>2067.34</v>
      </c>
      <c r="CP111" s="23">
        <v>2.13</v>
      </c>
      <c r="CQ111" s="23">
        <v>14.789300000000001</v>
      </c>
      <c r="CR111" s="23">
        <v>126.8634</v>
      </c>
      <c r="CS111" s="23">
        <v>27.515799999999999</v>
      </c>
      <c r="CT111" s="23">
        <v>12.1769</v>
      </c>
      <c r="CU111" s="23">
        <v>7.8385999999999996</v>
      </c>
      <c r="CV111" s="23">
        <f t="shared" si="18"/>
        <v>2.2787866127371932</v>
      </c>
      <c r="DA111" s="24">
        <v>41029</v>
      </c>
      <c r="DB111" s="23">
        <v>2016.15</v>
      </c>
      <c r="DC111" s="23">
        <v>2.58</v>
      </c>
      <c r="DD111" s="23">
        <v>11.937200000000001</v>
      </c>
      <c r="DE111" s="23">
        <v>159.34909999999999</v>
      </c>
      <c r="DF111" s="23">
        <v>30.450900000000001</v>
      </c>
      <c r="DG111" s="23">
        <v>15.391999999999999</v>
      </c>
      <c r="DH111" s="23">
        <v>9.1096000000000004</v>
      </c>
      <c r="DI111" s="23">
        <f t="shared" si="19"/>
        <v>2.6304435259571917</v>
      </c>
      <c r="DN111" s="24">
        <v>41029</v>
      </c>
      <c r="DO111" s="23">
        <v>2302.2800000000002</v>
      </c>
      <c r="DP111" s="23">
        <v>1.07</v>
      </c>
      <c r="DQ111" s="23">
        <v>15.4015</v>
      </c>
      <c r="DR111" s="23">
        <v>161.75970000000001</v>
      </c>
      <c r="DS111" s="23">
        <v>47.416499999999999</v>
      </c>
      <c r="DT111" s="23">
        <v>20.177499999999998</v>
      </c>
      <c r="DU111" s="23">
        <v>15.5467</v>
      </c>
      <c r="DV111" s="23">
        <f t="shared" si="20"/>
        <v>1.2222195889864409</v>
      </c>
      <c r="EA111" s="24">
        <v>41029</v>
      </c>
      <c r="EB111" s="23">
        <v>2580</v>
      </c>
      <c r="EC111" s="23">
        <v>3.95</v>
      </c>
      <c r="ED111" s="23">
        <v>14.811</v>
      </c>
      <c r="EE111" s="23">
        <v>125.79940000000001</v>
      </c>
      <c r="EF111" s="23">
        <v>55.2498</v>
      </c>
      <c r="EG111" s="23">
        <v>17.057099999999998</v>
      </c>
      <c r="EH111" s="23">
        <v>8.4847000000000001</v>
      </c>
      <c r="EI111" s="23">
        <f t="shared" si="21"/>
        <v>4.1660179903354324</v>
      </c>
    </row>
    <row r="112" spans="1:139" x14ac:dyDescent="0.35">
      <c r="A112" s="21">
        <v>41060</v>
      </c>
      <c r="B112" s="23">
        <v>1902.52</v>
      </c>
      <c r="C112" s="23">
        <v>2.4500000000000002</v>
      </c>
      <c r="D112" s="23">
        <v>17.126100000000001</v>
      </c>
      <c r="E112" s="23">
        <v>92.521299999999997</v>
      </c>
      <c r="F112" s="23">
        <v>48.892200000000003</v>
      </c>
      <c r="G112" s="23">
        <v>14.6821</v>
      </c>
      <c r="H112" s="23">
        <v>6.8212000000000002</v>
      </c>
      <c r="I112" s="23">
        <f t="shared" si="11"/>
        <v>2.6265770637174271</v>
      </c>
      <c r="N112" s="24">
        <v>41060</v>
      </c>
      <c r="O112" s="23">
        <v>1895.37</v>
      </c>
      <c r="P112" s="23">
        <v>1.51</v>
      </c>
      <c r="Q112" s="23">
        <v>17.159800000000001</v>
      </c>
      <c r="R112" s="23">
        <v>113.7988</v>
      </c>
      <c r="S112" s="23">
        <v>29.288799999999998</v>
      </c>
      <c r="T112" s="23">
        <v>9.1965000000000003</v>
      </c>
      <c r="U112" s="23">
        <v>7.6269999999999998</v>
      </c>
      <c r="V112" s="23">
        <f t="shared" si="12"/>
        <v>1.5869367556058289</v>
      </c>
      <c r="AA112" s="24">
        <v>41060</v>
      </c>
      <c r="AB112" s="23">
        <v>1902.99</v>
      </c>
      <c r="AC112" s="23">
        <v>2.82</v>
      </c>
      <c r="AD112" s="23">
        <v>15.7211</v>
      </c>
      <c r="AE112" s="23">
        <v>120.0314</v>
      </c>
      <c r="AF112" s="23">
        <v>31.323</v>
      </c>
      <c r="AG112" s="23">
        <v>9.6470000000000002</v>
      </c>
      <c r="AH112" s="23">
        <v>6.2629999999999999</v>
      </c>
      <c r="AI112" s="23">
        <f t="shared" si="13"/>
        <v>2.9718013365384652</v>
      </c>
      <c r="AN112" s="24">
        <v>41060</v>
      </c>
      <c r="AO112" s="23">
        <v>2600.31</v>
      </c>
      <c r="AP112" s="23">
        <v>2.29</v>
      </c>
      <c r="AQ112" s="23">
        <v>9.5266000000000002</v>
      </c>
      <c r="AR112" s="23">
        <v>284.73099999999999</v>
      </c>
      <c r="AS112" s="23">
        <v>18.9617</v>
      </c>
      <c r="AT112" s="23">
        <v>12.878399999999999</v>
      </c>
      <c r="AU112" s="23">
        <v>8.5968999999999998</v>
      </c>
      <c r="AV112" s="23">
        <f t="shared" si="14"/>
        <v>2.0905027222327868</v>
      </c>
      <c r="BA112" s="24">
        <v>41060</v>
      </c>
      <c r="BB112" s="23">
        <v>659.88</v>
      </c>
      <c r="BC112" s="23">
        <v>2.08</v>
      </c>
      <c r="BD112" s="23">
        <v>10.8957</v>
      </c>
      <c r="BE112" s="23">
        <v>65.608400000000003</v>
      </c>
      <c r="BF112" s="23" t="s">
        <v>9</v>
      </c>
      <c r="BG112" s="23">
        <v>15.742800000000001</v>
      </c>
      <c r="BH112" s="23">
        <v>11.2165</v>
      </c>
      <c r="BI112" s="23">
        <f t="shared" si="15"/>
        <v>2.0570796536439695</v>
      </c>
      <c r="BN112" s="24">
        <v>41060</v>
      </c>
      <c r="BO112" s="23">
        <v>1984.97</v>
      </c>
      <c r="BP112" s="23">
        <v>2.81</v>
      </c>
      <c r="BQ112" s="23">
        <v>53.6126</v>
      </c>
      <c r="BR112" s="23">
        <v>101.7641</v>
      </c>
      <c r="BS112" s="23" t="s">
        <v>9</v>
      </c>
      <c r="BT112" s="23">
        <v>23.287199999999999</v>
      </c>
      <c r="BU112" s="23">
        <v>16.250499999999999</v>
      </c>
      <c r="BV112" s="23">
        <f t="shared" si="16"/>
        <v>2.96192990211892</v>
      </c>
      <c r="CA112" s="24">
        <v>41060</v>
      </c>
      <c r="CB112" s="23">
        <v>1387.79</v>
      </c>
      <c r="CC112" s="23">
        <v>2.16</v>
      </c>
      <c r="CD112" s="23">
        <v>13.635999999999999</v>
      </c>
      <c r="CE112" s="23">
        <v>114.3593</v>
      </c>
      <c r="CF112" s="23">
        <v>33.596800000000002</v>
      </c>
      <c r="CG112" s="23">
        <v>11.302</v>
      </c>
      <c r="CH112" s="23">
        <v>7.6002999999999998</v>
      </c>
      <c r="CI112" s="23">
        <f t="shared" si="17"/>
        <v>2.2286467102670797</v>
      </c>
      <c r="CN112" s="24">
        <v>41060</v>
      </c>
      <c r="CO112" s="23">
        <v>1940.01</v>
      </c>
      <c r="CP112" s="23">
        <v>2.3199999999999998</v>
      </c>
      <c r="CQ112" s="23">
        <v>13.850300000000001</v>
      </c>
      <c r="CR112" s="23">
        <v>129.1386</v>
      </c>
      <c r="CS112" s="23">
        <v>27.066800000000001</v>
      </c>
      <c r="CT112" s="23">
        <v>11.9353</v>
      </c>
      <c r="CU112" s="23">
        <v>7.7423000000000002</v>
      </c>
      <c r="CV112" s="23">
        <f t="shared" si="18"/>
        <v>2.3422522881570931</v>
      </c>
      <c r="DA112" s="24">
        <v>41060</v>
      </c>
      <c r="DB112" s="23">
        <v>1859.15</v>
      </c>
      <c r="DC112" s="23">
        <v>2.72</v>
      </c>
      <c r="DD112" s="23">
        <v>11.005800000000001</v>
      </c>
      <c r="DE112" s="23">
        <v>159.34909999999999</v>
      </c>
      <c r="DF112" s="23">
        <v>30.450900000000001</v>
      </c>
      <c r="DG112" s="23">
        <v>15.391999999999999</v>
      </c>
      <c r="DH112" s="23">
        <v>9.1096000000000004</v>
      </c>
      <c r="DI112" s="23">
        <f t="shared" si="19"/>
        <v>2.5903910431374291</v>
      </c>
      <c r="DN112" s="24">
        <v>41060</v>
      </c>
      <c r="DO112" s="23">
        <v>2112.39</v>
      </c>
      <c r="DP112" s="23">
        <v>1.21</v>
      </c>
      <c r="DQ112" s="23">
        <v>13.8872</v>
      </c>
      <c r="DR112" s="23">
        <v>166.3348</v>
      </c>
      <c r="DS112" s="23">
        <v>47.837600000000002</v>
      </c>
      <c r="DT112" s="23">
        <v>20.590299999999999</v>
      </c>
      <c r="DU112" s="23">
        <v>15.797800000000001</v>
      </c>
      <c r="DV112" s="23">
        <f t="shared" si="20"/>
        <v>1.260986814111158</v>
      </c>
      <c r="EA112" s="24">
        <v>41060</v>
      </c>
      <c r="EB112" s="23">
        <v>2595.12</v>
      </c>
      <c r="EC112" s="23">
        <v>3.95</v>
      </c>
      <c r="ED112" s="23">
        <v>15.0806</v>
      </c>
      <c r="EE112" s="23">
        <v>125.4924</v>
      </c>
      <c r="EF112" s="23">
        <v>58.327199999999998</v>
      </c>
      <c r="EG112" s="23">
        <v>17.682600000000001</v>
      </c>
      <c r="EH112" s="23">
        <v>8.9199000000000002</v>
      </c>
      <c r="EI112" s="23">
        <f t="shared" si="21"/>
        <v>4.1546770929311974</v>
      </c>
    </row>
    <row r="113" spans="1:139" x14ac:dyDescent="0.35">
      <c r="A113" s="21">
        <v>41089</v>
      </c>
      <c r="B113" s="23">
        <v>2009.96</v>
      </c>
      <c r="C113" s="23">
        <v>2.33</v>
      </c>
      <c r="D113" s="23">
        <v>18.065899999999999</v>
      </c>
      <c r="E113" s="23">
        <v>92.539299999999997</v>
      </c>
      <c r="F113" s="23">
        <v>48.892400000000002</v>
      </c>
      <c r="G113" s="23">
        <v>14.682</v>
      </c>
      <c r="H113" s="23">
        <v>6.8240999999999996</v>
      </c>
      <c r="I113" s="23">
        <f t="shared" si="11"/>
        <v>2.6107814995581995</v>
      </c>
      <c r="N113" s="24">
        <v>41089</v>
      </c>
      <c r="O113" s="23">
        <v>1866.9</v>
      </c>
      <c r="P113" s="23">
        <v>1.52</v>
      </c>
      <c r="Q113" s="23">
        <v>16.8979</v>
      </c>
      <c r="R113" s="23">
        <v>113.86</v>
      </c>
      <c r="S113" s="23">
        <v>29.288699999999999</v>
      </c>
      <c r="T113" s="23">
        <v>9.2001000000000008</v>
      </c>
      <c r="U113" s="23">
        <v>7.6294000000000004</v>
      </c>
      <c r="V113" s="23">
        <f t="shared" si="12"/>
        <v>1.5656900718376536</v>
      </c>
      <c r="AA113" s="24">
        <v>41089</v>
      </c>
      <c r="AB113" s="23">
        <v>1964.55</v>
      </c>
      <c r="AC113" s="23">
        <v>2.89</v>
      </c>
      <c r="AD113" s="23">
        <v>15.9838</v>
      </c>
      <c r="AE113" s="23">
        <v>121.04179999999999</v>
      </c>
      <c r="AF113" s="23">
        <v>31.037800000000001</v>
      </c>
      <c r="AG113" s="23">
        <v>9.5213999999999999</v>
      </c>
      <c r="AH113" s="23">
        <v>6.1786000000000003</v>
      </c>
      <c r="AI113" s="23">
        <f t="shared" si="13"/>
        <v>3.1135650260078438</v>
      </c>
      <c r="AN113" s="24">
        <v>41089</v>
      </c>
      <c r="AO113" s="23">
        <v>2746.61</v>
      </c>
      <c r="AP113" s="23">
        <v>2.17</v>
      </c>
      <c r="AQ113" s="23">
        <v>10.061</v>
      </c>
      <c r="AR113" s="23">
        <v>284.77510000000001</v>
      </c>
      <c r="AS113" s="23">
        <v>18.9694</v>
      </c>
      <c r="AT113" s="23">
        <v>12.886100000000001</v>
      </c>
      <c r="AU113" s="23">
        <v>8.6000999999999994</v>
      </c>
      <c r="AV113" s="23">
        <f t="shared" si="14"/>
        <v>2.1105131651593134</v>
      </c>
      <c r="BA113" s="24">
        <v>41089</v>
      </c>
      <c r="BB113" s="23">
        <v>691.18</v>
      </c>
      <c r="BC113" s="23">
        <v>2.02</v>
      </c>
      <c r="BD113" s="23">
        <v>11.4125</v>
      </c>
      <c r="BE113" s="23">
        <v>65.608400000000003</v>
      </c>
      <c r="BF113" s="23" t="s">
        <v>9</v>
      </c>
      <c r="BG113" s="23">
        <v>15.742800000000001</v>
      </c>
      <c r="BH113" s="23">
        <v>11.208399999999999</v>
      </c>
      <c r="BI113" s="23">
        <f t="shared" si="15"/>
        <v>2.1050770767500731</v>
      </c>
      <c r="BN113" s="24">
        <v>41089</v>
      </c>
      <c r="BO113" s="23">
        <v>2095.9</v>
      </c>
      <c r="BP113" s="23">
        <v>2.77</v>
      </c>
      <c r="BQ113" s="23">
        <v>56.608699999999999</v>
      </c>
      <c r="BR113" s="23">
        <v>101.7641</v>
      </c>
      <c r="BS113" s="23" t="s">
        <v>9</v>
      </c>
      <c r="BT113" s="23">
        <v>23.287199999999999</v>
      </c>
      <c r="BU113" s="23">
        <v>16.250499999999999</v>
      </c>
      <c r="BV113" s="23">
        <f t="shared" si="16"/>
        <v>3.0504706338242471</v>
      </c>
      <c r="CA113" s="24">
        <v>41089</v>
      </c>
      <c r="CB113" s="23">
        <v>1462.77</v>
      </c>
      <c r="CC113" s="23">
        <v>2.0699999999999998</v>
      </c>
      <c r="CD113" s="23">
        <v>14.3795</v>
      </c>
      <c r="CE113" s="23">
        <v>114.0856</v>
      </c>
      <c r="CF113" s="23">
        <v>33.3414</v>
      </c>
      <c r="CG113" s="23">
        <v>11.2859</v>
      </c>
      <c r="CH113" s="23">
        <v>7.6002999999999998</v>
      </c>
      <c r="CI113" s="23">
        <f t="shared" si="17"/>
        <v>2.2387391660366682</v>
      </c>
      <c r="CN113" s="24">
        <v>41089</v>
      </c>
      <c r="CO113" s="23">
        <v>2006.07</v>
      </c>
      <c r="CP113" s="23">
        <v>2.27</v>
      </c>
      <c r="CQ113" s="23">
        <v>14.301299999999999</v>
      </c>
      <c r="CR113" s="23">
        <v>129.13220000000001</v>
      </c>
      <c r="CS113" s="23">
        <v>27.0609</v>
      </c>
      <c r="CT113" s="23">
        <v>11.9337</v>
      </c>
      <c r="CU113" s="23">
        <v>7.7419000000000002</v>
      </c>
      <c r="CV113" s="23">
        <f t="shared" si="18"/>
        <v>2.3747530220381941</v>
      </c>
      <c r="DA113" s="24">
        <v>41089</v>
      </c>
      <c r="DB113" s="23">
        <v>1941.11</v>
      </c>
      <c r="DC113" s="23">
        <v>2.66</v>
      </c>
      <c r="DD113" s="23">
        <v>12.0275</v>
      </c>
      <c r="DE113" s="23">
        <v>153.5359</v>
      </c>
      <c r="DF113" s="23">
        <v>30.102499999999999</v>
      </c>
      <c r="DG113" s="23">
        <v>15.3957</v>
      </c>
      <c r="DH113" s="23">
        <v>9.2025000000000006</v>
      </c>
      <c r="DI113" s="23">
        <f t="shared" si="19"/>
        <v>2.6675227390827212</v>
      </c>
      <c r="DN113" s="24">
        <v>41089</v>
      </c>
      <c r="DO113" s="23">
        <v>2176.44</v>
      </c>
      <c r="DP113" s="23">
        <v>1.18</v>
      </c>
      <c r="DQ113" s="23">
        <v>14.308199999999999</v>
      </c>
      <c r="DR113" s="23">
        <v>166.3193</v>
      </c>
      <c r="DS113" s="23">
        <v>47.837600000000002</v>
      </c>
      <c r="DT113" s="23">
        <v>20.590299999999999</v>
      </c>
      <c r="DU113" s="23">
        <v>15.797800000000001</v>
      </c>
      <c r="DV113" s="23">
        <f t="shared" si="20"/>
        <v>1.2541826408312713</v>
      </c>
      <c r="EA113" s="24">
        <v>41089</v>
      </c>
      <c r="EB113" s="23">
        <v>2697.74</v>
      </c>
      <c r="EC113" s="23">
        <v>3.82</v>
      </c>
      <c r="ED113" s="23">
        <v>15.6313</v>
      </c>
      <c r="EE113" s="23">
        <v>125.4924</v>
      </c>
      <c r="EF113" s="23">
        <v>58.327199999999998</v>
      </c>
      <c r="EG113" s="23">
        <v>17.682600000000001</v>
      </c>
      <c r="EH113" s="23">
        <v>8.9199000000000002</v>
      </c>
      <c r="EI113" s="23">
        <f t="shared" si="21"/>
        <v>4.1269862992669397</v>
      </c>
    </row>
    <row r="114" spans="1:139" x14ac:dyDescent="0.35">
      <c r="A114" s="21">
        <v>41121</v>
      </c>
      <c r="B114" s="23">
        <v>2090.2399999999998</v>
      </c>
      <c r="C114" s="23">
        <v>2.2599999999999998</v>
      </c>
      <c r="D114" s="23">
        <v>18.717300000000002</v>
      </c>
      <c r="E114" s="23">
        <v>92.535300000000007</v>
      </c>
      <c r="F114" s="23">
        <v>48.894100000000002</v>
      </c>
      <c r="G114" s="23">
        <v>14.6812</v>
      </c>
      <c r="H114" s="23">
        <v>6.8223000000000003</v>
      </c>
      <c r="I114" s="23">
        <f t="shared" si="11"/>
        <v>2.5929868839591284</v>
      </c>
      <c r="N114" s="24">
        <v>41121</v>
      </c>
      <c r="O114" s="23">
        <v>1848.53</v>
      </c>
      <c r="P114" s="23">
        <v>1.54</v>
      </c>
      <c r="Q114" s="23">
        <v>16.7317</v>
      </c>
      <c r="R114" s="23">
        <v>113.86</v>
      </c>
      <c r="S114" s="23">
        <v>29.288699999999999</v>
      </c>
      <c r="T114" s="23">
        <v>9.2001000000000008</v>
      </c>
      <c r="U114" s="23">
        <v>7.6294000000000004</v>
      </c>
      <c r="V114" s="23">
        <f t="shared" si="12"/>
        <v>1.5632417620635752</v>
      </c>
      <c r="AA114" s="24">
        <v>41121</v>
      </c>
      <c r="AB114" s="23">
        <v>2014.85</v>
      </c>
      <c r="AC114" s="23">
        <v>2.83</v>
      </c>
      <c r="AD114" s="23">
        <v>16.393000000000001</v>
      </c>
      <c r="AE114" s="23">
        <v>121.04179999999999</v>
      </c>
      <c r="AF114" s="23">
        <v>31.037800000000001</v>
      </c>
      <c r="AG114" s="23">
        <v>9.5213999999999999</v>
      </c>
      <c r="AH114" s="23">
        <v>6.1786000000000003</v>
      </c>
      <c r="AI114" s="23">
        <f t="shared" si="13"/>
        <v>3.0867114652250285</v>
      </c>
      <c r="AN114" s="24">
        <v>41121</v>
      </c>
      <c r="AO114" s="23">
        <v>2859.19</v>
      </c>
      <c r="AP114" s="23">
        <v>2.1</v>
      </c>
      <c r="AQ114" s="23">
        <v>12.132</v>
      </c>
      <c r="AR114" s="23">
        <v>297.78500000000003</v>
      </c>
      <c r="AS114" s="23">
        <v>17.188500000000001</v>
      </c>
      <c r="AT114" s="23">
        <v>11.269500000000001</v>
      </c>
      <c r="AU114" s="23">
        <v>7.7373000000000003</v>
      </c>
      <c r="AV114" s="23">
        <f t="shared" si="14"/>
        <v>2.1392189009556053</v>
      </c>
      <c r="BA114" s="24">
        <v>41121</v>
      </c>
      <c r="BB114" s="23">
        <v>688.31</v>
      </c>
      <c r="BC114" s="23">
        <v>2.0499999999999998</v>
      </c>
      <c r="BD114" s="23">
        <v>10.2216</v>
      </c>
      <c r="BE114" s="23">
        <v>65.063800000000001</v>
      </c>
      <c r="BF114" s="23" t="s">
        <v>9</v>
      </c>
      <c r="BG114" s="23">
        <v>17.1416</v>
      </c>
      <c r="BH114" s="23">
        <v>12.3134</v>
      </c>
      <c r="BI114" s="23">
        <f t="shared" si="15"/>
        <v>2.1325097542360707</v>
      </c>
      <c r="BN114" s="24">
        <v>41121</v>
      </c>
      <c r="BO114" s="23">
        <v>2146.35</v>
      </c>
      <c r="BP114" s="23">
        <v>2.7</v>
      </c>
      <c r="BQ114" s="23">
        <v>57.971299999999999</v>
      </c>
      <c r="BR114" s="23">
        <v>101.7641</v>
      </c>
      <c r="BS114" s="23" t="s">
        <v>9</v>
      </c>
      <c r="BT114" s="23">
        <v>23.287199999999999</v>
      </c>
      <c r="BU114" s="23">
        <v>16.250499999999999</v>
      </c>
      <c r="BV114" s="23">
        <f t="shared" si="16"/>
        <v>3.0075953505832529</v>
      </c>
      <c r="CA114" s="24">
        <v>41121</v>
      </c>
      <c r="CB114" s="23">
        <v>1475.68</v>
      </c>
      <c r="CC114" s="23">
        <v>2.0499999999999998</v>
      </c>
      <c r="CD114" s="23">
        <v>14.457000000000001</v>
      </c>
      <c r="CE114" s="23">
        <v>113.59650000000001</v>
      </c>
      <c r="CF114" s="23">
        <v>35.020499999999998</v>
      </c>
      <c r="CG114" s="23">
        <v>11.5457</v>
      </c>
      <c r="CH114" s="23">
        <v>7.3903999999999996</v>
      </c>
      <c r="CI114" s="23">
        <f t="shared" si="17"/>
        <v>2.2152489748096071</v>
      </c>
      <c r="CN114" s="24">
        <v>41121</v>
      </c>
      <c r="CO114" s="23">
        <v>2011.97</v>
      </c>
      <c r="CP114" s="23">
        <v>2.29</v>
      </c>
      <c r="CQ114" s="23">
        <v>13.8895</v>
      </c>
      <c r="CR114" s="23">
        <v>132.92169999999999</v>
      </c>
      <c r="CS114" s="23">
        <v>27.639500000000002</v>
      </c>
      <c r="CT114" s="23">
        <v>12.015499999999999</v>
      </c>
      <c r="CU114" s="23">
        <v>7.7401999999999997</v>
      </c>
      <c r="CV114" s="23">
        <f t="shared" si="18"/>
        <v>2.3918141019817529</v>
      </c>
      <c r="DA114" s="24">
        <v>41121</v>
      </c>
      <c r="DB114" s="23">
        <v>1923.43</v>
      </c>
      <c r="DC114" s="23">
        <v>2.72</v>
      </c>
      <c r="DD114" s="23">
        <v>11.917999999999999</v>
      </c>
      <c r="DE114" s="23">
        <v>153.0326</v>
      </c>
      <c r="DF114" s="23">
        <v>30.102499999999999</v>
      </c>
      <c r="DG114" s="23">
        <v>15.3957</v>
      </c>
      <c r="DH114" s="23">
        <v>9.2025000000000006</v>
      </c>
      <c r="DI114" s="23">
        <f t="shared" si="19"/>
        <v>2.7220968999340078</v>
      </c>
      <c r="DN114" s="24">
        <v>41121</v>
      </c>
      <c r="DO114" s="23">
        <v>2183.4299999999998</v>
      </c>
      <c r="DP114" s="23">
        <v>1.19</v>
      </c>
      <c r="DQ114" s="23">
        <v>14.354200000000001</v>
      </c>
      <c r="DR114" s="23">
        <v>166.32910000000001</v>
      </c>
      <c r="DS114" s="23">
        <v>47.837600000000002</v>
      </c>
      <c r="DT114" s="23">
        <v>20.590299999999999</v>
      </c>
      <c r="DU114" s="23">
        <v>15.797800000000001</v>
      </c>
      <c r="DV114" s="23">
        <f t="shared" si="20"/>
        <v>1.2564776741080261</v>
      </c>
      <c r="EA114" s="24">
        <v>41121</v>
      </c>
      <c r="EB114" s="23">
        <v>2759.69</v>
      </c>
      <c r="EC114" s="23">
        <v>3.77</v>
      </c>
      <c r="ED114" s="23">
        <v>15.9878</v>
      </c>
      <c r="EE114" s="23">
        <v>125.4924</v>
      </c>
      <c r="EF114" s="23">
        <v>58.327199999999998</v>
      </c>
      <c r="EG114" s="23">
        <v>17.682600000000001</v>
      </c>
      <c r="EH114" s="23">
        <v>8.9199000000000002</v>
      </c>
      <c r="EI114" s="23">
        <f t="shared" si="21"/>
        <v>4.1065842905072039</v>
      </c>
    </row>
    <row r="115" spans="1:139" x14ac:dyDescent="0.35">
      <c r="A115" s="21">
        <v>41152</v>
      </c>
      <c r="B115" s="23">
        <v>2122.92</v>
      </c>
      <c r="C115" s="23">
        <v>2.23</v>
      </c>
      <c r="D115" s="23">
        <v>18.871700000000001</v>
      </c>
      <c r="E115" s="23">
        <v>93.209599999999995</v>
      </c>
      <c r="F115" s="23">
        <v>49.670099999999998</v>
      </c>
      <c r="G115" s="23">
        <v>14.3568</v>
      </c>
      <c r="H115" s="23">
        <v>6.5648</v>
      </c>
      <c r="I115" s="23">
        <f t="shared" si="11"/>
        <v>2.5444586367258202</v>
      </c>
      <c r="N115" s="24">
        <v>41152</v>
      </c>
      <c r="O115" s="23">
        <v>1949.23</v>
      </c>
      <c r="P115" s="23">
        <v>1.54</v>
      </c>
      <c r="Q115" s="23">
        <v>18.1126</v>
      </c>
      <c r="R115" s="23">
        <v>110.57940000000001</v>
      </c>
      <c r="S115" s="23">
        <v>29.385999999999999</v>
      </c>
      <c r="T115" s="23">
        <v>8.7533999999999992</v>
      </c>
      <c r="U115" s="23">
        <v>7.0743999999999998</v>
      </c>
      <c r="V115" s="23">
        <f t="shared" si="12"/>
        <v>1.6271450834356462</v>
      </c>
      <c r="AA115" s="24">
        <v>41152</v>
      </c>
      <c r="AB115" s="23">
        <v>2002.71</v>
      </c>
      <c r="AC115" s="23">
        <v>2.86</v>
      </c>
      <c r="AD115" s="23">
        <v>16.2943</v>
      </c>
      <c r="AE115" s="23">
        <v>121.04179999999999</v>
      </c>
      <c r="AF115" s="23">
        <v>31.037800000000001</v>
      </c>
      <c r="AG115" s="23">
        <v>9.5213999999999999</v>
      </c>
      <c r="AH115" s="23">
        <v>6.1786000000000003</v>
      </c>
      <c r="AI115" s="23">
        <f t="shared" si="13"/>
        <v>3.0642764246055134</v>
      </c>
      <c r="AN115" s="24">
        <v>41152</v>
      </c>
      <c r="AO115" s="23">
        <v>2910.61</v>
      </c>
      <c r="AP115" s="23">
        <v>2.13</v>
      </c>
      <c r="AQ115" s="23">
        <v>10.888199999999999</v>
      </c>
      <c r="AR115" s="23">
        <v>281.24810000000002</v>
      </c>
      <c r="AS115" s="23">
        <v>16.901</v>
      </c>
      <c r="AT115" s="23">
        <v>11.493499999999999</v>
      </c>
      <c r="AU115" s="23">
        <v>8.1275999999999993</v>
      </c>
      <c r="AV115" s="23">
        <f t="shared" si="14"/>
        <v>2.1987519975504792</v>
      </c>
      <c r="BA115" s="24">
        <v>41152</v>
      </c>
      <c r="BB115" s="23">
        <v>714.21</v>
      </c>
      <c r="BC115" s="23">
        <v>2.02</v>
      </c>
      <c r="BD115" s="23">
        <v>10.965</v>
      </c>
      <c r="BE115" s="23">
        <v>65.286299999999997</v>
      </c>
      <c r="BF115" s="23" t="s">
        <v>9</v>
      </c>
      <c r="BG115" s="23">
        <v>17.330300000000001</v>
      </c>
      <c r="BH115" s="23">
        <v>12.4491</v>
      </c>
      <c r="BI115" s="23">
        <f t="shared" si="15"/>
        <v>2.1588776921359889</v>
      </c>
      <c r="BN115" s="24">
        <v>41152</v>
      </c>
      <c r="BO115" s="23">
        <v>2136.89</v>
      </c>
      <c r="BP115" s="23">
        <v>2.75</v>
      </c>
      <c r="BQ115" s="23">
        <v>54.399799999999999</v>
      </c>
      <c r="BR115" s="23">
        <v>106.1617</v>
      </c>
      <c r="BS115" s="23" t="s">
        <v>9</v>
      </c>
      <c r="BT115" s="23">
        <v>23.628299999999999</v>
      </c>
      <c r="BU115" s="23">
        <v>15.636200000000001</v>
      </c>
      <c r="BV115" s="23">
        <f t="shared" si="16"/>
        <v>3.0039130707040669</v>
      </c>
      <c r="CA115" s="24">
        <v>41152</v>
      </c>
      <c r="CB115" s="23">
        <v>1490.74</v>
      </c>
      <c r="CC115" s="23">
        <v>2.06</v>
      </c>
      <c r="CD115" s="23">
        <v>14.6724</v>
      </c>
      <c r="CE115" s="23">
        <v>113.9333</v>
      </c>
      <c r="CF115" s="23">
        <v>34.884999999999998</v>
      </c>
      <c r="CG115" s="23">
        <v>11.4038</v>
      </c>
      <c r="CH115" s="23">
        <v>7.3178000000000001</v>
      </c>
      <c r="CI115" s="23">
        <f t="shared" si="17"/>
        <v>2.2196846033146707</v>
      </c>
      <c r="CN115" s="24">
        <v>41152</v>
      </c>
      <c r="CO115" s="23">
        <v>2042.15</v>
      </c>
      <c r="CP115" s="23">
        <v>2.2999999999999998</v>
      </c>
      <c r="CQ115" s="23">
        <v>14.0975</v>
      </c>
      <c r="CR115" s="23">
        <v>132.7534</v>
      </c>
      <c r="CS115" s="23">
        <v>27.465399999999999</v>
      </c>
      <c r="CT115" s="23">
        <v>12.000500000000001</v>
      </c>
      <c r="CU115" s="23">
        <v>7.7271999999999998</v>
      </c>
      <c r="CV115" s="23">
        <f t="shared" si="18"/>
        <v>2.4108399243256695</v>
      </c>
      <c r="DA115" s="24">
        <v>41152</v>
      </c>
      <c r="DB115" s="23">
        <v>1976.13</v>
      </c>
      <c r="DC115" s="23">
        <v>2.66</v>
      </c>
      <c r="DD115" s="23">
        <v>12.2445</v>
      </c>
      <c r="DE115" s="23">
        <v>153.0326</v>
      </c>
      <c r="DF115" s="23">
        <v>30.102499999999999</v>
      </c>
      <c r="DG115" s="23">
        <v>15.3957</v>
      </c>
      <c r="DH115" s="23">
        <v>9.2025000000000006</v>
      </c>
      <c r="DI115" s="23">
        <f t="shared" si="19"/>
        <v>2.7317580752382455</v>
      </c>
      <c r="DN115" s="24">
        <v>41152</v>
      </c>
      <c r="DO115" s="23">
        <v>2280.33</v>
      </c>
      <c r="DP115" s="23">
        <v>1.27</v>
      </c>
      <c r="DQ115" s="23">
        <v>14.778499999999999</v>
      </c>
      <c r="DR115" s="23">
        <v>168.7945</v>
      </c>
      <c r="DS115" s="23">
        <v>48.579500000000003</v>
      </c>
      <c r="DT115" s="23">
        <v>19.066700000000001</v>
      </c>
      <c r="DU115" s="23">
        <v>14.217700000000001</v>
      </c>
      <c r="DV115" s="23">
        <f t="shared" si="20"/>
        <v>1.3753465532266531</v>
      </c>
      <c r="EA115" s="24">
        <v>41152</v>
      </c>
      <c r="EB115" s="23">
        <v>2643.85</v>
      </c>
      <c r="EC115" s="23">
        <v>3.99</v>
      </c>
      <c r="ED115" s="23">
        <v>15.864800000000001</v>
      </c>
      <c r="EE115" s="23">
        <v>121.6829</v>
      </c>
      <c r="EF115" s="23">
        <v>58.912199999999999</v>
      </c>
      <c r="EG115" s="23">
        <v>17.198399999999999</v>
      </c>
      <c r="EH115" s="23">
        <v>8.5246999999999993</v>
      </c>
      <c r="EI115" s="23">
        <f t="shared" si="21"/>
        <v>4.1270842604700837</v>
      </c>
    </row>
    <row r="116" spans="1:139" x14ac:dyDescent="0.35">
      <c r="A116" s="21">
        <v>41180</v>
      </c>
      <c r="B116" s="23">
        <v>2242.4</v>
      </c>
      <c r="C116" s="23">
        <v>2.12</v>
      </c>
      <c r="D116" s="23">
        <v>19.915600000000001</v>
      </c>
      <c r="E116" s="23">
        <v>93.207700000000003</v>
      </c>
      <c r="F116" s="23">
        <v>49.670099999999998</v>
      </c>
      <c r="G116" s="23">
        <v>14.3568</v>
      </c>
      <c r="H116" s="23">
        <v>6.5648</v>
      </c>
      <c r="I116" s="23">
        <f t="shared" si="11"/>
        <v>2.4787180995699258</v>
      </c>
      <c r="N116" s="24">
        <v>41180</v>
      </c>
      <c r="O116" s="23">
        <v>1989.62</v>
      </c>
      <c r="P116" s="23">
        <v>1.54</v>
      </c>
      <c r="Q116" s="23">
        <v>18.4878</v>
      </c>
      <c r="R116" s="23">
        <v>110.49039999999999</v>
      </c>
      <c r="S116" s="23">
        <v>29.386099999999999</v>
      </c>
      <c r="T116" s="23">
        <v>8.7530999999999999</v>
      </c>
      <c r="U116" s="23">
        <v>7.0746000000000002</v>
      </c>
      <c r="V116" s="23">
        <f t="shared" si="12"/>
        <v>1.6300942460185512</v>
      </c>
      <c r="AA116" s="24">
        <v>41180</v>
      </c>
      <c r="AB116" s="23">
        <v>2028.14</v>
      </c>
      <c r="AC116" s="23">
        <v>2.85</v>
      </c>
      <c r="AD116" s="23">
        <v>16.360600000000002</v>
      </c>
      <c r="AE116" s="23">
        <v>122.18770000000001</v>
      </c>
      <c r="AF116" s="23">
        <v>30.801600000000001</v>
      </c>
      <c r="AG116" s="23">
        <v>9.4723000000000006</v>
      </c>
      <c r="AH116" s="23">
        <v>6.2351999999999999</v>
      </c>
      <c r="AI116" s="23">
        <f t="shared" si="13"/>
        <v>3.0446229972614263</v>
      </c>
      <c r="AN116" s="24">
        <v>41180</v>
      </c>
      <c r="AO116" s="23">
        <v>3008.64</v>
      </c>
      <c r="AP116" s="23">
        <v>2.0699999999999998</v>
      </c>
      <c r="AQ116" s="23">
        <v>11.2385</v>
      </c>
      <c r="AR116" s="23">
        <v>281.63839999999999</v>
      </c>
      <c r="AS116" s="23">
        <v>16.852499999999999</v>
      </c>
      <c r="AT116" s="23">
        <v>11.476699999999999</v>
      </c>
      <c r="AU116" s="23">
        <v>8.1057000000000006</v>
      </c>
      <c r="AV116" s="23">
        <f t="shared" si="14"/>
        <v>2.170742866371191</v>
      </c>
      <c r="BA116" s="24">
        <v>41180</v>
      </c>
      <c r="BB116" s="23">
        <v>741.8</v>
      </c>
      <c r="BC116" s="23">
        <v>1.96</v>
      </c>
      <c r="BD116" s="23">
        <v>11.3886</v>
      </c>
      <c r="BE116" s="23">
        <v>65.286299999999997</v>
      </c>
      <c r="BF116" s="23" t="s">
        <v>9</v>
      </c>
      <c r="BG116" s="23">
        <v>17.330300000000001</v>
      </c>
      <c r="BH116" s="23">
        <v>12.4491</v>
      </c>
      <c r="BI116" s="23">
        <f t="shared" si="15"/>
        <v>2.1271236323824523</v>
      </c>
      <c r="BN116" s="24">
        <v>41180</v>
      </c>
      <c r="BO116" s="23">
        <v>2101.9699999999998</v>
      </c>
      <c r="BP116" s="23">
        <v>2.87</v>
      </c>
      <c r="BQ116" s="23">
        <v>53.510800000000003</v>
      </c>
      <c r="BR116" s="23">
        <v>106.1617</v>
      </c>
      <c r="BS116" s="23" t="s">
        <v>9</v>
      </c>
      <c r="BT116" s="23">
        <v>23.628299999999999</v>
      </c>
      <c r="BU116" s="23">
        <v>15.636200000000001</v>
      </c>
      <c r="BV116" s="23">
        <f t="shared" si="16"/>
        <v>3.0203276256341209</v>
      </c>
      <c r="CA116" s="24">
        <v>41180</v>
      </c>
      <c r="CB116" s="23">
        <v>1547.12</v>
      </c>
      <c r="CC116" s="23">
        <v>2.0099999999999998</v>
      </c>
      <c r="CD116" s="23">
        <v>15.228300000000001</v>
      </c>
      <c r="CE116" s="23">
        <v>113.93980000000001</v>
      </c>
      <c r="CF116" s="23">
        <v>34.884999999999998</v>
      </c>
      <c r="CG116" s="23">
        <v>11.4039</v>
      </c>
      <c r="CH116" s="23">
        <v>7.3177000000000003</v>
      </c>
      <c r="CI116" s="23">
        <f t="shared" si="17"/>
        <v>2.2040790116398221</v>
      </c>
      <c r="CN116" s="24">
        <v>41180</v>
      </c>
      <c r="CO116" s="23">
        <v>2077.06</v>
      </c>
      <c r="CP116" s="23">
        <v>2.2999999999999998</v>
      </c>
      <c r="CQ116" s="23">
        <v>14.321400000000001</v>
      </c>
      <c r="CR116" s="23">
        <v>132.70869999999999</v>
      </c>
      <c r="CS116" s="23">
        <v>27.465499999999999</v>
      </c>
      <c r="CT116" s="23">
        <v>12.0009</v>
      </c>
      <c r="CU116" s="23">
        <v>7.7293000000000003</v>
      </c>
      <c r="CV116" s="23">
        <f t="shared" si="18"/>
        <v>2.4041487995162076</v>
      </c>
      <c r="DA116" s="24">
        <v>41180</v>
      </c>
      <c r="DB116" s="23">
        <v>2038.75</v>
      </c>
      <c r="DC116" s="23">
        <v>2.62</v>
      </c>
      <c r="DD116" s="23">
        <v>12.6325</v>
      </c>
      <c r="DE116" s="23">
        <v>153.0326</v>
      </c>
      <c r="DF116" s="23">
        <v>30.102499999999999</v>
      </c>
      <c r="DG116" s="23">
        <v>15.3957</v>
      </c>
      <c r="DH116" s="23">
        <v>9.2025000000000006</v>
      </c>
      <c r="DI116" s="23">
        <f t="shared" si="19"/>
        <v>2.7236605268659484</v>
      </c>
      <c r="DN116" s="24">
        <v>41180</v>
      </c>
      <c r="DO116" s="23">
        <v>2295.12</v>
      </c>
      <c r="DP116" s="23">
        <v>1.28</v>
      </c>
      <c r="DQ116" s="23">
        <v>14.874599999999999</v>
      </c>
      <c r="DR116" s="23">
        <v>168.7927</v>
      </c>
      <c r="DS116" s="23">
        <v>48.579500000000003</v>
      </c>
      <c r="DT116" s="23">
        <v>19.066700000000001</v>
      </c>
      <c r="DU116" s="23">
        <v>14.217700000000001</v>
      </c>
      <c r="DV116" s="23">
        <f t="shared" si="20"/>
        <v>1.3669697729940338</v>
      </c>
      <c r="EA116" s="24">
        <v>41180</v>
      </c>
      <c r="EB116" s="23">
        <v>2669.65</v>
      </c>
      <c r="EC116" s="23">
        <v>3.98</v>
      </c>
      <c r="ED116" s="23">
        <v>15.9724</v>
      </c>
      <c r="EE116" s="23">
        <v>121.6829</v>
      </c>
      <c r="EF116" s="23">
        <v>58.912199999999999</v>
      </c>
      <c r="EG116" s="23">
        <v>17.198399999999999</v>
      </c>
      <c r="EH116" s="23">
        <v>8.5246999999999993</v>
      </c>
      <c r="EI116" s="23">
        <f t="shared" si="21"/>
        <v>4.1185074690504235</v>
      </c>
    </row>
    <row r="117" spans="1:139" x14ac:dyDescent="0.35">
      <c r="A117" s="21">
        <v>41213</v>
      </c>
      <c r="B117" s="23">
        <v>2146.9299999999998</v>
      </c>
      <c r="C117" s="23">
        <v>2.23</v>
      </c>
      <c r="D117" s="23">
        <v>18.9908</v>
      </c>
      <c r="E117" s="23">
        <v>93.233099999999993</v>
      </c>
      <c r="F117" s="23">
        <v>49.670099999999998</v>
      </c>
      <c r="G117" s="23">
        <v>14.3568</v>
      </c>
      <c r="H117" s="23">
        <v>6.5648</v>
      </c>
      <c r="I117" s="23">
        <f t="shared" si="11"/>
        <v>2.448600093593611</v>
      </c>
      <c r="N117" s="24">
        <v>41213</v>
      </c>
      <c r="O117" s="23">
        <v>1973.62</v>
      </c>
      <c r="P117" s="23">
        <v>1.56</v>
      </c>
      <c r="Q117" s="23">
        <v>18.338699999999999</v>
      </c>
      <c r="R117" s="23">
        <v>110.4924</v>
      </c>
      <c r="S117" s="23">
        <v>29.385999999999999</v>
      </c>
      <c r="T117" s="23">
        <v>8.7531999999999996</v>
      </c>
      <c r="U117" s="23">
        <v>7.0747</v>
      </c>
      <c r="V117" s="23">
        <f t="shared" si="12"/>
        <v>1.6224975001284518</v>
      </c>
      <c r="AA117" s="24">
        <v>41213</v>
      </c>
      <c r="AB117" s="23">
        <v>1994.61</v>
      </c>
      <c r="AC117" s="23">
        <v>2.79</v>
      </c>
      <c r="AD117" s="23">
        <v>16.084399999999999</v>
      </c>
      <c r="AE117" s="23">
        <v>122.45099999999999</v>
      </c>
      <c r="AF117" s="23">
        <v>30.9055</v>
      </c>
      <c r="AG117" s="23">
        <v>9.4646000000000008</v>
      </c>
      <c r="AH117" s="23">
        <v>6.2290000000000001</v>
      </c>
      <c r="AI117" s="23">
        <f t="shared" si="13"/>
        <v>2.8999569997442225</v>
      </c>
      <c r="AN117" s="24">
        <v>41213</v>
      </c>
      <c r="AO117" s="23">
        <v>2939.93</v>
      </c>
      <c r="AP117" s="23">
        <v>2.14</v>
      </c>
      <c r="AQ117" s="23">
        <v>10.9552</v>
      </c>
      <c r="AR117" s="23">
        <v>282.28980000000001</v>
      </c>
      <c r="AS117" s="23">
        <v>16.756599999999999</v>
      </c>
      <c r="AT117" s="23">
        <v>11.442399999999999</v>
      </c>
      <c r="AU117" s="23">
        <v>8.0838999999999999</v>
      </c>
      <c r="AV117" s="23">
        <f t="shared" si="14"/>
        <v>2.1853331141171002</v>
      </c>
      <c r="BA117" s="24">
        <v>41213</v>
      </c>
      <c r="BB117" s="23">
        <v>756.42</v>
      </c>
      <c r="BC117" s="23">
        <v>1.92</v>
      </c>
      <c r="BD117" s="23">
        <v>10.6638</v>
      </c>
      <c r="BE117" s="23">
        <v>67.963800000000006</v>
      </c>
      <c r="BF117" s="23" t="s">
        <v>9</v>
      </c>
      <c r="BG117" s="23">
        <v>16.9663</v>
      </c>
      <c r="BH117" s="23">
        <v>12.275</v>
      </c>
      <c r="BI117" s="23">
        <f t="shared" si="15"/>
        <v>2.0940874070585065</v>
      </c>
      <c r="BN117" s="24">
        <v>41213</v>
      </c>
      <c r="BO117" s="23">
        <v>2094.6799999999998</v>
      </c>
      <c r="BP117" s="23">
        <v>2.89</v>
      </c>
      <c r="BQ117" s="23">
        <v>51.490099999999998</v>
      </c>
      <c r="BR117" s="23">
        <v>109.7689</v>
      </c>
      <c r="BS117" s="23" t="s">
        <v>9</v>
      </c>
      <c r="BT117" s="23">
        <v>23.786200000000001</v>
      </c>
      <c r="BU117" s="23">
        <v>15.1403</v>
      </c>
      <c r="BV117" s="23">
        <f t="shared" si="16"/>
        <v>2.999161579884126</v>
      </c>
      <c r="CA117" s="24">
        <v>41213</v>
      </c>
      <c r="CB117" s="23">
        <v>1540.59</v>
      </c>
      <c r="CC117" s="23">
        <v>2.06</v>
      </c>
      <c r="CD117" s="23">
        <v>15.1617</v>
      </c>
      <c r="CE117" s="23">
        <v>114.0382</v>
      </c>
      <c r="CF117" s="23">
        <v>34.893300000000004</v>
      </c>
      <c r="CG117" s="23">
        <v>11.4038</v>
      </c>
      <c r="CH117" s="23">
        <v>7.3182999999999998</v>
      </c>
      <c r="CI117" s="23">
        <f t="shared" si="17"/>
        <v>2.2154357470206549</v>
      </c>
      <c r="CN117" s="24">
        <v>41213</v>
      </c>
      <c r="CO117" s="23">
        <v>2064.06</v>
      </c>
      <c r="CP117" s="23">
        <v>2.35</v>
      </c>
      <c r="CQ117" s="23">
        <v>14.2163</v>
      </c>
      <c r="CR117" s="23">
        <v>132.6397</v>
      </c>
      <c r="CS117" s="23">
        <v>26.183299999999999</v>
      </c>
      <c r="CT117" s="23">
        <v>11.876799999999999</v>
      </c>
      <c r="CU117" s="23">
        <v>7.7000999999999999</v>
      </c>
      <c r="CV117" s="23">
        <f t="shared" si="18"/>
        <v>2.4180465858248481</v>
      </c>
      <c r="DA117" s="24">
        <v>41213</v>
      </c>
      <c r="DB117" s="23">
        <v>2002.8</v>
      </c>
      <c r="DC117" s="23">
        <v>2.73</v>
      </c>
      <c r="DD117" s="23">
        <v>12.8927</v>
      </c>
      <c r="DE117" s="23">
        <v>146.9205</v>
      </c>
      <c r="DF117" s="23">
        <v>29.717400000000001</v>
      </c>
      <c r="DG117" s="23">
        <v>14.825799999999999</v>
      </c>
      <c r="DH117" s="23">
        <v>8.9190000000000005</v>
      </c>
      <c r="DI117" s="23">
        <f t="shared" si="19"/>
        <v>2.7761537172654358</v>
      </c>
      <c r="DN117" s="24">
        <v>41213</v>
      </c>
      <c r="DO117" s="23">
        <v>2144.98</v>
      </c>
      <c r="DP117" s="23">
        <v>1.4</v>
      </c>
      <c r="DQ117" s="23">
        <v>13.9016</v>
      </c>
      <c r="DR117" s="23">
        <v>166.53110000000001</v>
      </c>
      <c r="DS117" s="23">
        <v>48.579500000000003</v>
      </c>
      <c r="DT117" s="23">
        <v>19.066700000000001</v>
      </c>
      <c r="DU117" s="23">
        <v>14.217700000000001</v>
      </c>
      <c r="DV117" s="23">
        <f t="shared" si="20"/>
        <v>1.3877815852652542</v>
      </c>
      <c r="EA117" s="24">
        <v>41213</v>
      </c>
      <c r="EB117" s="23">
        <v>2708.29</v>
      </c>
      <c r="EC117" s="23">
        <v>3.93</v>
      </c>
      <c r="ED117" s="23">
        <v>16.2</v>
      </c>
      <c r="EE117" s="23">
        <v>121.6829</v>
      </c>
      <c r="EF117" s="23">
        <v>58.912199999999999</v>
      </c>
      <c r="EG117" s="23">
        <v>17.198399999999999</v>
      </c>
      <c r="EH117" s="23">
        <v>8.5246999999999993</v>
      </c>
      <c r="EI117" s="23">
        <f t="shared" si="21"/>
        <v>4.0930285659349464</v>
      </c>
    </row>
    <row r="118" spans="1:139" x14ac:dyDescent="0.35">
      <c r="A118" s="21">
        <v>41243</v>
      </c>
      <c r="B118" s="23">
        <v>2179.46</v>
      </c>
      <c r="C118" s="23">
        <v>2.16</v>
      </c>
      <c r="D118" s="23">
        <v>18.897200000000002</v>
      </c>
      <c r="E118" s="23">
        <v>95.447100000000006</v>
      </c>
      <c r="F118" s="23">
        <v>50.777299999999997</v>
      </c>
      <c r="G118" s="23">
        <v>14.24</v>
      </c>
      <c r="H118" s="23">
        <v>7.3491999999999997</v>
      </c>
      <c r="I118" s="23">
        <f t="shared" si="11"/>
        <v>2.3593780506802911</v>
      </c>
      <c r="N118" s="24">
        <v>41243</v>
      </c>
      <c r="O118" s="23">
        <v>2040.86</v>
      </c>
      <c r="P118" s="23">
        <v>1.55</v>
      </c>
      <c r="Q118" s="23">
        <v>19.101199999999999</v>
      </c>
      <c r="R118" s="23">
        <v>110.627</v>
      </c>
      <c r="S118" s="23">
        <v>29.465299999999999</v>
      </c>
      <c r="T118" s="23">
        <v>8.6629000000000005</v>
      </c>
      <c r="U118" s="23">
        <v>6.8773999999999997</v>
      </c>
      <c r="V118" s="23">
        <f t="shared" si="12"/>
        <v>1.6441631983742013</v>
      </c>
      <c r="AA118" s="24">
        <v>41243</v>
      </c>
      <c r="AB118" s="23">
        <v>2021.44</v>
      </c>
      <c r="AC118" s="23">
        <v>2.77</v>
      </c>
      <c r="AD118" s="23">
        <v>16.3003</v>
      </c>
      <c r="AE118" s="23">
        <v>122.45829999999999</v>
      </c>
      <c r="AF118" s="23">
        <v>30.9055</v>
      </c>
      <c r="AG118" s="23">
        <v>9.4646000000000008</v>
      </c>
      <c r="AH118" s="23">
        <v>6.2290000000000001</v>
      </c>
      <c r="AI118" s="23">
        <f t="shared" si="13"/>
        <v>2.8882480863267794</v>
      </c>
      <c r="AN118" s="24">
        <v>41243</v>
      </c>
      <c r="AO118" s="23">
        <v>2890.56</v>
      </c>
      <c r="AP118" s="23">
        <v>2.2599999999999998</v>
      </c>
      <c r="AQ118" s="23">
        <v>11.2461</v>
      </c>
      <c r="AR118" s="23">
        <v>269.61329999999998</v>
      </c>
      <c r="AS118" s="23">
        <v>17.173999999999999</v>
      </c>
      <c r="AT118" s="23">
        <v>11.373699999999999</v>
      </c>
      <c r="AU118" s="23">
        <v>7.7770000000000001</v>
      </c>
      <c r="AV118" s="23">
        <f t="shared" si="14"/>
        <v>2.2671865301472636</v>
      </c>
      <c r="BA118" s="24">
        <v>41243</v>
      </c>
      <c r="BB118" s="23">
        <v>746.7</v>
      </c>
      <c r="BC118" s="23">
        <v>2.0299999999999998</v>
      </c>
      <c r="BD118" s="23">
        <v>10.4755</v>
      </c>
      <c r="BE118" s="23">
        <v>68.436099999999996</v>
      </c>
      <c r="BF118" s="23" t="s">
        <v>9</v>
      </c>
      <c r="BG118" s="23">
        <v>16.912500000000001</v>
      </c>
      <c r="BH118" s="23">
        <v>12.2113</v>
      </c>
      <c r="BI118" s="23">
        <f t="shared" si="15"/>
        <v>2.1481704731862687</v>
      </c>
      <c r="BN118" s="24">
        <v>41243</v>
      </c>
      <c r="BO118" s="23">
        <v>2080.44</v>
      </c>
      <c r="BP118" s="23">
        <v>2.94</v>
      </c>
      <c r="BQ118" s="23">
        <v>53.718299999999999</v>
      </c>
      <c r="BR118" s="23">
        <v>106.3612</v>
      </c>
      <c r="BS118" s="23" t="s">
        <v>9</v>
      </c>
      <c r="BT118" s="23">
        <v>24.286000000000001</v>
      </c>
      <c r="BU118" s="23">
        <v>15.382899999999999</v>
      </c>
      <c r="BV118" s="23">
        <f t="shared" si="16"/>
        <v>2.9937770584533152</v>
      </c>
      <c r="CA118" s="24">
        <v>41243</v>
      </c>
      <c r="CB118" s="23">
        <v>1548.8</v>
      </c>
      <c r="CC118" s="23">
        <v>2.0699999999999998</v>
      </c>
      <c r="CD118" s="23">
        <v>15.241099999999999</v>
      </c>
      <c r="CE118" s="23">
        <v>113.96210000000001</v>
      </c>
      <c r="CF118" s="23">
        <v>34.762799999999999</v>
      </c>
      <c r="CG118" s="23">
        <v>11.015499999999999</v>
      </c>
      <c r="CH118" s="23">
        <v>7.0633999999999997</v>
      </c>
      <c r="CI118" s="23">
        <f t="shared" si="17"/>
        <v>2.2052358613858662</v>
      </c>
      <c r="CN118" s="24">
        <v>41243</v>
      </c>
      <c r="CO118" s="23">
        <v>2102.3200000000002</v>
      </c>
      <c r="CP118" s="23">
        <v>2.34</v>
      </c>
      <c r="CQ118" s="23">
        <v>14.457000000000001</v>
      </c>
      <c r="CR118" s="23">
        <v>132.59989999999999</v>
      </c>
      <c r="CS118" s="23">
        <v>26.915700000000001</v>
      </c>
      <c r="CT118" s="23">
        <v>11.7958</v>
      </c>
      <c r="CU118" s="23">
        <v>7.6546000000000003</v>
      </c>
      <c r="CV118" s="23">
        <f t="shared" si="18"/>
        <v>2.4269954673557104</v>
      </c>
      <c r="DA118" s="24">
        <v>41243</v>
      </c>
      <c r="DB118" s="23">
        <v>2022.48</v>
      </c>
      <c r="DC118" s="23">
        <v>2.69</v>
      </c>
      <c r="DD118" s="23">
        <v>13.019399999999999</v>
      </c>
      <c r="DE118" s="23">
        <v>146.9205</v>
      </c>
      <c r="DF118" s="23">
        <v>29.717400000000001</v>
      </c>
      <c r="DG118" s="23">
        <v>14.825799999999999</v>
      </c>
      <c r="DH118" s="23">
        <v>8.9190000000000005</v>
      </c>
      <c r="DI118" s="23">
        <f t="shared" si="19"/>
        <v>2.7483130532300613</v>
      </c>
      <c r="DN118" s="24">
        <v>41243</v>
      </c>
      <c r="DO118" s="23">
        <v>2148.75</v>
      </c>
      <c r="DP118" s="23">
        <v>1.56</v>
      </c>
      <c r="DQ118" s="23">
        <v>13.926</v>
      </c>
      <c r="DR118" s="23">
        <v>167.14179999999999</v>
      </c>
      <c r="DS118" s="23">
        <v>48.579500000000003</v>
      </c>
      <c r="DT118" s="23">
        <v>19.066700000000001</v>
      </c>
      <c r="DU118" s="23">
        <v>14.217700000000001</v>
      </c>
      <c r="DV118" s="23">
        <f t="shared" si="20"/>
        <v>1.536178362679183</v>
      </c>
      <c r="EA118" s="24">
        <v>41243</v>
      </c>
      <c r="EB118" s="23">
        <v>2588.33</v>
      </c>
      <c r="EC118" s="23">
        <v>4.17</v>
      </c>
      <c r="ED118" s="23">
        <v>15.81</v>
      </c>
      <c r="EE118" s="23">
        <v>119.2606</v>
      </c>
      <c r="EF118" s="23">
        <v>59.483199999999997</v>
      </c>
      <c r="EG118" s="23">
        <v>17.104199999999999</v>
      </c>
      <c r="EH118" s="23">
        <v>7.5228999999999999</v>
      </c>
      <c r="EI118" s="23">
        <f t="shared" si="21"/>
        <v>4.1367897663666167</v>
      </c>
    </row>
    <row r="119" spans="1:139" x14ac:dyDescent="0.35">
      <c r="A119" s="21">
        <v>41274</v>
      </c>
      <c r="B119" s="23">
        <v>2199.4299999999998</v>
      </c>
      <c r="C119" s="23">
        <v>2.2000000000000002</v>
      </c>
      <c r="D119" s="23">
        <v>19.036100000000001</v>
      </c>
      <c r="E119" s="23">
        <v>95.749899999999997</v>
      </c>
      <c r="F119" s="23">
        <v>50.777000000000001</v>
      </c>
      <c r="G119" s="23">
        <v>14.239800000000001</v>
      </c>
      <c r="H119" s="23">
        <v>7.3491999999999997</v>
      </c>
      <c r="I119" s="23">
        <f t="shared" si="11"/>
        <v>2.3817072915619857</v>
      </c>
      <c r="N119" s="24">
        <v>41274</v>
      </c>
      <c r="O119" s="23">
        <v>2043.95</v>
      </c>
      <c r="P119" s="23">
        <v>1.74</v>
      </c>
      <c r="Q119" s="23">
        <v>18.964700000000001</v>
      </c>
      <c r="R119" s="23">
        <v>111.619</v>
      </c>
      <c r="S119" s="23">
        <v>29.532299999999999</v>
      </c>
      <c r="T119" s="23">
        <v>8.6807999999999996</v>
      </c>
      <c r="U119" s="23">
        <v>6.8742999999999999</v>
      </c>
      <c r="V119" s="23">
        <f t="shared" si="12"/>
        <v>1.8236008506612624</v>
      </c>
      <c r="AA119" s="24">
        <v>41274</v>
      </c>
      <c r="AB119" s="23">
        <v>1969.13</v>
      </c>
      <c r="AC119" s="23">
        <v>3.12</v>
      </c>
      <c r="AD119" s="23">
        <v>15.8142</v>
      </c>
      <c r="AE119" s="23">
        <v>122.614</v>
      </c>
      <c r="AF119" s="23">
        <v>30.844000000000001</v>
      </c>
      <c r="AG119" s="23">
        <v>9.5206</v>
      </c>
      <c r="AH119" s="23">
        <v>6.2441000000000004</v>
      </c>
      <c r="AI119" s="23">
        <f t="shared" si="13"/>
        <v>3.1491424375579062</v>
      </c>
      <c r="AN119" s="24">
        <v>41274</v>
      </c>
      <c r="AO119" s="23">
        <v>2903.8</v>
      </c>
      <c r="AP119" s="23">
        <v>2.27</v>
      </c>
      <c r="AQ119" s="23">
        <v>11.3087</v>
      </c>
      <c r="AR119" s="23">
        <v>269.67039999999997</v>
      </c>
      <c r="AS119" s="23">
        <v>17.3292</v>
      </c>
      <c r="AT119" s="23">
        <v>11.363200000000001</v>
      </c>
      <c r="AU119" s="23">
        <v>7.7912999999999997</v>
      </c>
      <c r="AV119" s="23">
        <f t="shared" si="14"/>
        <v>2.2828695414261122</v>
      </c>
      <c r="BA119" s="24">
        <v>41274</v>
      </c>
      <c r="BB119" s="23">
        <v>781.75</v>
      </c>
      <c r="BC119" s="23">
        <v>1.99</v>
      </c>
      <c r="BD119" s="23">
        <v>10.9672</v>
      </c>
      <c r="BE119" s="23">
        <v>68.454099999999997</v>
      </c>
      <c r="BF119" s="23" t="s">
        <v>9</v>
      </c>
      <c r="BG119" s="23">
        <v>16.912500000000001</v>
      </c>
      <c r="BH119" s="23">
        <v>12.2113</v>
      </c>
      <c r="BI119" s="23">
        <f t="shared" si="15"/>
        <v>2.1610803439541764</v>
      </c>
      <c r="BN119" s="24">
        <v>41274</v>
      </c>
      <c r="BO119" s="23">
        <v>2146.38</v>
      </c>
      <c r="BP119" s="23">
        <v>2.94</v>
      </c>
      <c r="BQ119" s="23">
        <v>55.420900000000003</v>
      </c>
      <c r="BR119" s="23">
        <v>106.3612</v>
      </c>
      <c r="BS119" s="23" t="s">
        <v>9</v>
      </c>
      <c r="BT119" s="23">
        <v>24.282900000000001</v>
      </c>
      <c r="BU119" s="23">
        <v>15.382899999999999</v>
      </c>
      <c r="BV119" s="23">
        <f t="shared" si="16"/>
        <v>3.0521765438274118</v>
      </c>
      <c r="CA119" s="24">
        <v>41274</v>
      </c>
      <c r="CB119" s="23">
        <v>1541.85</v>
      </c>
      <c r="CC119" s="23">
        <v>2.13</v>
      </c>
      <c r="CD119" s="23">
        <v>15.176</v>
      </c>
      <c r="CE119" s="23">
        <v>114.0847</v>
      </c>
      <c r="CF119" s="23">
        <v>34.762599999999999</v>
      </c>
      <c r="CG119" s="23">
        <v>11.015499999999999</v>
      </c>
      <c r="CH119" s="23">
        <v>7.0632999999999999</v>
      </c>
      <c r="CI119" s="23">
        <f t="shared" si="17"/>
        <v>2.2319038501072916</v>
      </c>
      <c r="CN119" s="24">
        <v>41274</v>
      </c>
      <c r="CO119" s="23">
        <v>2161.1</v>
      </c>
      <c r="CP119" s="23">
        <v>2.36</v>
      </c>
      <c r="CQ119" s="23">
        <v>14.8355</v>
      </c>
      <c r="CR119" s="23">
        <v>133.1122</v>
      </c>
      <c r="CS119" s="23">
        <v>27.0105</v>
      </c>
      <c r="CT119" s="23">
        <v>11.7913</v>
      </c>
      <c r="CU119" s="23">
        <v>7.6550000000000002</v>
      </c>
      <c r="CV119" s="23">
        <f t="shared" si="18"/>
        <v>2.4856442099508858</v>
      </c>
      <c r="DA119" s="24">
        <v>41274</v>
      </c>
      <c r="DB119" s="23">
        <v>2080.8200000000002</v>
      </c>
      <c r="DC119" s="23">
        <v>2.66</v>
      </c>
      <c r="DD119" s="23">
        <v>13.395</v>
      </c>
      <c r="DE119" s="23">
        <v>146.9205</v>
      </c>
      <c r="DF119" s="23">
        <v>29.717400000000001</v>
      </c>
      <c r="DG119" s="23">
        <v>14.825799999999999</v>
      </c>
      <c r="DH119" s="23">
        <v>8.9190000000000005</v>
      </c>
      <c r="DI119" s="23">
        <f t="shared" si="19"/>
        <v>2.7687965490389641</v>
      </c>
      <c r="DN119" s="24">
        <v>41274</v>
      </c>
      <c r="DO119" s="23">
        <v>2142.4</v>
      </c>
      <c r="DP119" s="23">
        <v>1.62</v>
      </c>
      <c r="DQ119" s="23">
        <v>13.8848</v>
      </c>
      <c r="DR119" s="23">
        <v>167.1413</v>
      </c>
      <c r="DS119" s="23">
        <v>48.579500000000003</v>
      </c>
      <c r="DT119" s="23">
        <v>19.066700000000001</v>
      </c>
      <c r="DU119" s="23">
        <v>14.217700000000001</v>
      </c>
      <c r="DV119" s="23">
        <f t="shared" si="20"/>
        <v>1.5759098564518714</v>
      </c>
      <c r="EA119" s="24">
        <v>41274</v>
      </c>
      <c r="EB119" s="23">
        <v>2592.13</v>
      </c>
      <c r="EC119" s="23">
        <v>4.1900000000000004</v>
      </c>
      <c r="ED119" s="23">
        <v>15.784800000000001</v>
      </c>
      <c r="EE119" s="23">
        <v>119.2606</v>
      </c>
      <c r="EF119" s="23">
        <v>59.483199999999997</v>
      </c>
      <c r="EG119" s="23">
        <v>17.104199999999999</v>
      </c>
      <c r="EH119" s="23">
        <v>7.5228999999999999</v>
      </c>
      <c r="EI119" s="23">
        <f t="shared" si="21"/>
        <v>4.1596002283862106</v>
      </c>
    </row>
    <row r="120" spans="1:139" x14ac:dyDescent="0.35">
      <c r="A120" s="21">
        <v>41305</v>
      </c>
      <c r="B120" s="23">
        <v>2317.98</v>
      </c>
      <c r="C120" s="23">
        <v>2.1</v>
      </c>
      <c r="D120" s="23">
        <v>20.037400000000002</v>
      </c>
      <c r="E120" s="23">
        <v>94.173699999999997</v>
      </c>
      <c r="F120" s="23">
        <v>50.084000000000003</v>
      </c>
      <c r="G120" s="23">
        <v>14.233499999999999</v>
      </c>
      <c r="H120" s="23">
        <v>7.2455999999999996</v>
      </c>
      <c r="I120" s="23">
        <f t="shared" si="11"/>
        <v>2.3430882360019827</v>
      </c>
      <c r="N120" s="24">
        <v>41305</v>
      </c>
      <c r="O120" s="23">
        <v>2165.38</v>
      </c>
      <c r="P120" s="23">
        <v>1.67</v>
      </c>
      <c r="Q120" s="23">
        <v>20.0914</v>
      </c>
      <c r="R120" s="23">
        <v>111.7694</v>
      </c>
      <c r="S120" s="23">
        <v>29.532299999999999</v>
      </c>
      <c r="T120" s="23">
        <v>8.6807999999999996</v>
      </c>
      <c r="U120" s="23">
        <v>6.8742999999999999</v>
      </c>
      <c r="V120" s="23">
        <f t="shared" si="12"/>
        <v>1.8286986863641803</v>
      </c>
      <c r="AA120" s="24">
        <v>41305</v>
      </c>
      <c r="AB120" s="23">
        <v>2080.3000000000002</v>
      </c>
      <c r="AC120" s="23">
        <v>2.97</v>
      </c>
      <c r="AD120" s="23">
        <v>16.707000000000001</v>
      </c>
      <c r="AE120" s="23">
        <v>122.6313</v>
      </c>
      <c r="AF120" s="23">
        <v>30.844000000000001</v>
      </c>
      <c r="AG120" s="23">
        <v>9.5206</v>
      </c>
      <c r="AH120" s="23">
        <v>6.2441000000000004</v>
      </c>
      <c r="AI120" s="23">
        <f t="shared" si="13"/>
        <v>3.1288185361098395</v>
      </c>
      <c r="AN120" s="24">
        <v>41305</v>
      </c>
      <c r="AO120" s="23">
        <v>3136.97</v>
      </c>
      <c r="AP120" s="23">
        <v>2.08</v>
      </c>
      <c r="AQ120" s="23">
        <v>12.069599999999999</v>
      </c>
      <c r="AR120" s="23">
        <v>272.20080000000002</v>
      </c>
      <c r="AS120" s="23">
        <v>17.803999999999998</v>
      </c>
      <c r="AT120" s="23">
        <v>11.325100000000001</v>
      </c>
      <c r="AU120" s="23">
        <v>7.8806000000000003</v>
      </c>
      <c r="AV120" s="23">
        <f t="shared" si="14"/>
        <v>2.2433384609081393</v>
      </c>
      <c r="BA120" s="24">
        <v>41305</v>
      </c>
      <c r="BB120" s="23">
        <v>829.43</v>
      </c>
      <c r="BC120" s="23">
        <v>1.93</v>
      </c>
      <c r="BD120" s="23">
        <v>11.636100000000001</v>
      </c>
      <c r="BE120" s="23">
        <v>68.600800000000007</v>
      </c>
      <c r="BF120" s="23" t="s">
        <v>9</v>
      </c>
      <c r="BG120" s="23">
        <v>16.912500000000001</v>
      </c>
      <c r="BH120" s="23">
        <v>12.2113</v>
      </c>
      <c r="BI120" s="23">
        <f t="shared" si="15"/>
        <v>2.1816222932157054</v>
      </c>
      <c r="BN120" s="24">
        <v>41305</v>
      </c>
      <c r="BO120" s="23">
        <v>2200.65</v>
      </c>
      <c r="BP120" s="23">
        <v>2.88</v>
      </c>
      <c r="BQ120" s="23">
        <v>56.822099999999999</v>
      </c>
      <c r="BR120" s="23">
        <v>106.5735</v>
      </c>
      <c r="BS120" s="23" t="s">
        <v>9</v>
      </c>
      <c r="BT120" s="23">
        <v>23.6267</v>
      </c>
      <c r="BU120" s="23">
        <v>15.382899999999999</v>
      </c>
      <c r="BV120" s="23">
        <f t="shared" si="16"/>
        <v>3.0369792515213954</v>
      </c>
      <c r="CA120" s="24">
        <v>41305</v>
      </c>
      <c r="CB120" s="23">
        <v>1651.94</v>
      </c>
      <c r="CC120" s="23">
        <v>2</v>
      </c>
      <c r="CD120" s="23">
        <v>16.182700000000001</v>
      </c>
      <c r="CE120" s="23">
        <v>114.6331</v>
      </c>
      <c r="CF120" s="23">
        <v>34.753900000000002</v>
      </c>
      <c r="CG120" s="23">
        <v>11.010300000000001</v>
      </c>
      <c r="CH120" s="23">
        <v>7.0594999999999999</v>
      </c>
      <c r="CI120" s="23">
        <f t="shared" si="17"/>
        <v>2.2113546880046053</v>
      </c>
      <c r="CN120" s="24">
        <v>41305</v>
      </c>
      <c r="CO120" s="23">
        <v>2278.88</v>
      </c>
      <c r="CP120" s="23">
        <v>2.2400000000000002</v>
      </c>
      <c r="CQ120" s="23">
        <v>15.5749</v>
      </c>
      <c r="CR120" s="23">
        <v>132.13200000000001</v>
      </c>
      <c r="CS120" s="23">
        <v>26.901700000000002</v>
      </c>
      <c r="CT120" s="23">
        <v>11.795999999999999</v>
      </c>
      <c r="CU120" s="23">
        <v>7.6540999999999997</v>
      </c>
      <c r="CV120" s="23">
        <f t="shared" si="18"/>
        <v>2.4606317047834589</v>
      </c>
      <c r="DA120" s="24">
        <v>41305</v>
      </c>
      <c r="DB120" s="23">
        <v>2155.79</v>
      </c>
      <c r="DC120" s="23">
        <v>2.59</v>
      </c>
      <c r="DD120" s="23">
        <v>14.988099999999999</v>
      </c>
      <c r="DE120" s="23">
        <v>136.31290000000001</v>
      </c>
      <c r="DF120" s="23">
        <v>29.378399999999999</v>
      </c>
      <c r="DG120" s="23">
        <v>13.9511</v>
      </c>
      <c r="DH120" s="23">
        <v>8.3013999999999992</v>
      </c>
      <c r="DI120" s="23">
        <f t="shared" si="19"/>
        <v>2.7812222825033426</v>
      </c>
      <c r="DN120" s="24">
        <v>41305</v>
      </c>
      <c r="DO120" s="23">
        <v>2160.73</v>
      </c>
      <c r="DP120" s="23">
        <v>1.61</v>
      </c>
      <c r="DQ120" s="23">
        <v>13.8733</v>
      </c>
      <c r="DR120" s="23">
        <v>170.99189999999999</v>
      </c>
      <c r="DS120" s="23">
        <v>48.7072</v>
      </c>
      <c r="DT120" s="23">
        <v>18.313400000000001</v>
      </c>
      <c r="DU120" s="23">
        <v>13.6685</v>
      </c>
      <c r="DV120" s="23">
        <f t="shared" si="20"/>
        <v>1.5743694591517363</v>
      </c>
      <c r="EA120" s="24">
        <v>41305</v>
      </c>
      <c r="EB120" s="23">
        <v>2717.98</v>
      </c>
      <c r="EC120" s="23">
        <v>4.01</v>
      </c>
      <c r="ED120" s="23">
        <v>16.5303</v>
      </c>
      <c r="EE120" s="23">
        <v>119.1461</v>
      </c>
      <c r="EF120" s="23">
        <v>59.483199999999997</v>
      </c>
      <c r="EG120" s="23">
        <v>17.104199999999999</v>
      </c>
      <c r="EH120" s="23">
        <v>7.5228999999999999</v>
      </c>
      <c r="EI120" s="23">
        <f t="shared" si="21"/>
        <v>4.1414372544182934</v>
      </c>
    </row>
    <row r="121" spans="1:139" x14ac:dyDescent="0.35">
      <c r="A121" s="21">
        <v>41333</v>
      </c>
      <c r="B121" s="23">
        <v>2387.83</v>
      </c>
      <c r="C121" s="23">
        <v>2.04</v>
      </c>
      <c r="D121" s="23">
        <v>20.8385</v>
      </c>
      <c r="E121" s="23">
        <v>92.638000000000005</v>
      </c>
      <c r="F121" s="23">
        <v>52.686199999999999</v>
      </c>
      <c r="G121" s="23">
        <v>14.4856</v>
      </c>
      <c r="H121" s="23">
        <v>7.6512000000000002</v>
      </c>
      <c r="I121" s="23">
        <f t="shared" si="11"/>
        <v>2.2961833927405602</v>
      </c>
      <c r="N121" s="24">
        <v>41333</v>
      </c>
      <c r="O121" s="23">
        <v>2160.14</v>
      </c>
      <c r="P121" s="23">
        <v>1.69</v>
      </c>
      <c r="Q121" s="23">
        <v>20.0428</v>
      </c>
      <c r="R121" s="23">
        <v>112.7529</v>
      </c>
      <c r="S121" s="23">
        <v>29.3688</v>
      </c>
      <c r="T121" s="23">
        <v>8.6717999999999993</v>
      </c>
      <c r="U121" s="23">
        <v>6.8742999999999999</v>
      </c>
      <c r="V121" s="23">
        <f t="shared" si="12"/>
        <v>1.8271081046475108</v>
      </c>
      <c r="AA121" s="24">
        <v>41333</v>
      </c>
      <c r="AB121" s="23">
        <v>2137.62</v>
      </c>
      <c r="AC121" s="23">
        <v>2.9</v>
      </c>
      <c r="AD121" s="23">
        <v>16.8306</v>
      </c>
      <c r="AE121" s="23">
        <v>126.2936</v>
      </c>
      <c r="AF121" s="23">
        <v>30.976199999999999</v>
      </c>
      <c r="AG121" s="23">
        <v>9.9498999999999995</v>
      </c>
      <c r="AH121" s="23">
        <v>6.6447000000000003</v>
      </c>
      <c r="AI121" s="23">
        <f t="shared" si="13"/>
        <v>3.1033739083420313</v>
      </c>
      <c r="AN121" s="24">
        <v>41333</v>
      </c>
      <c r="AO121" s="23">
        <v>3136.95</v>
      </c>
      <c r="AP121" s="23">
        <v>2.14</v>
      </c>
      <c r="AQ121" s="23">
        <v>12.6082</v>
      </c>
      <c r="AR121" s="23">
        <v>248.03219999999999</v>
      </c>
      <c r="AS121" s="23">
        <v>18.994599999999998</v>
      </c>
      <c r="AT121" s="23">
        <v>11.8179</v>
      </c>
      <c r="AU121" s="23">
        <v>8.2425999999999995</v>
      </c>
      <c r="AV121" s="23">
        <f t="shared" si="14"/>
        <v>2.3019565103089135</v>
      </c>
      <c r="BA121" s="24">
        <v>41333</v>
      </c>
      <c r="BB121" s="23">
        <v>840.63</v>
      </c>
      <c r="BC121" s="23">
        <v>1.91</v>
      </c>
      <c r="BD121" s="23">
        <v>10.965199999999999</v>
      </c>
      <c r="BE121" s="23">
        <v>77.792900000000003</v>
      </c>
      <c r="BF121" s="23" t="s">
        <v>9</v>
      </c>
      <c r="BG121" s="23">
        <v>16.415099999999999</v>
      </c>
      <c r="BH121" s="23">
        <v>11.221</v>
      </c>
      <c r="BI121" s="23">
        <f t="shared" si="15"/>
        <v>2.1544275636273369</v>
      </c>
      <c r="BN121" s="24">
        <v>41333</v>
      </c>
      <c r="BO121" s="23">
        <v>2208.25</v>
      </c>
      <c r="BP121" s="23">
        <v>2.89</v>
      </c>
      <c r="BQ121" s="23">
        <v>55.372500000000002</v>
      </c>
      <c r="BR121" s="23">
        <v>109.16249999999999</v>
      </c>
      <c r="BS121" s="23" t="s">
        <v>9</v>
      </c>
      <c r="BT121" s="23">
        <v>24.5123</v>
      </c>
      <c r="BU121" s="23">
        <v>16.266300000000001</v>
      </c>
      <c r="BV121" s="23">
        <f t="shared" si="16"/>
        <v>3.0258450144669968</v>
      </c>
      <c r="CA121" s="24">
        <v>41333</v>
      </c>
      <c r="CB121" s="23">
        <v>1672.85</v>
      </c>
      <c r="CC121" s="23">
        <v>1.97</v>
      </c>
      <c r="CD121" s="23">
        <v>16.355699999999999</v>
      </c>
      <c r="CE121" s="23">
        <v>115.8266</v>
      </c>
      <c r="CF121" s="23">
        <v>34.797699999999999</v>
      </c>
      <c r="CG121" s="23">
        <v>10.7278</v>
      </c>
      <c r="CH121" s="23">
        <v>7.5138999999999996</v>
      </c>
      <c r="CI121" s="23">
        <f t="shared" si="17"/>
        <v>2.1716949426188732</v>
      </c>
      <c r="CN121" s="24">
        <v>41333</v>
      </c>
      <c r="CO121" s="23">
        <v>2333.36</v>
      </c>
      <c r="CP121" s="23">
        <v>2.23</v>
      </c>
      <c r="CQ121" s="23">
        <v>15.2254</v>
      </c>
      <c r="CR121" s="23">
        <v>137.64699999999999</v>
      </c>
      <c r="CS121" s="23">
        <v>23.146799999999999</v>
      </c>
      <c r="CT121" s="23">
        <v>11.164</v>
      </c>
      <c r="CU121" s="23">
        <v>7.1967999999999996</v>
      </c>
      <c r="CV121" s="23">
        <f t="shared" si="18"/>
        <v>2.4808835722408036</v>
      </c>
      <c r="DA121" s="24">
        <v>41333</v>
      </c>
      <c r="DB121" s="23">
        <v>2108.65</v>
      </c>
      <c r="DC121" s="23">
        <v>2.69</v>
      </c>
      <c r="DD121" s="23">
        <v>14.660299999999999</v>
      </c>
      <c r="DE121" s="23">
        <v>137.38339999999999</v>
      </c>
      <c r="DF121" s="23">
        <v>29.378399999999999</v>
      </c>
      <c r="DG121" s="23">
        <v>13.9511</v>
      </c>
      <c r="DH121" s="23">
        <v>8.3013999999999992</v>
      </c>
      <c r="DI121" s="23">
        <f t="shared" si="19"/>
        <v>2.8173647313791581</v>
      </c>
      <c r="DN121" s="24">
        <v>41333</v>
      </c>
      <c r="DO121" s="23">
        <v>2148.4499999999998</v>
      </c>
      <c r="DP121" s="23">
        <v>1.76</v>
      </c>
      <c r="DQ121" s="23">
        <v>13.7944</v>
      </c>
      <c r="DR121" s="23">
        <v>171.78819999999999</v>
      </c>
      <c r="DS121" s="23">
        <v>48.910499999999999</v>
      </c>
      <c r="DT121" s="23">
        <v>18.313400000000001</v>
      </c>
      <c r="DU121" s="23">
        <v>13.6685</v>
      </c>
      <c r="DV121" s="23">
        <f t="shared" si="20"/>
        <v>1.7163012684101788</v>
      </c>
      <c r="EA121" s="24">
        <v>41333</v>
      </c>
      <c r="EB121" s="23">
        <v>2778.45</v>
      </c>
      <c r="EC121" s="23">
        <v>4.05</v>
      </c>
      <c r="ED121" s="23">
        <v>15.9291</v>
      </c>
      <c r="EE121" s="23">
        <v>123.8659</v>
      </c>
      <c r="EF121" s="23">
        <v>59.717399999999998</v>
      </c>
      <c r="EG121" s="23">
        <v>16.358799999999999</v>
      </c>
      <c r="EH121" s="23">
        <v>6.7226999999999997</v>
      </c>
      <c r="EI121" s="23">
        <f t="shared" si="21"/>
        <v>4.2374224503949245</v>
      </c>
    </row>
    <row r="122" spans="1:139" x14ac:dyDescent="0.35">
      <c r="A122" s="21">
        <v>41362</v>
      </c>
      <c r="B122" s="23">
        <v>2479.14</v>
      </c>
      <c r="C122" s="23">
        <v>1.88</v>
      </c>
      <c r="D122" s="23">
        <v>21.619800000000001</v>
      </c>
      <c r="E122" s="23">
        <v>92.638000000000005</v>
      </c>
      <c r="F122" s="23">
        <v>52.686199999999999</v>
      </c>
      <c r="G122" s="23">
        <v>14.4856</v>
      </c>
      <c r="H122" s="23">
        <v>7.6512000000000002</v>
      </c>
      <c r="I122" s="23">
        <f t="shared" si="11"/>
        <v>2.1497647802242579</v>
      </c>
      <c r="N122" s="24">
        <v>41362</v>
      </c>
      <c r="O122" s="23">
        <v>2233.71</v>
      </c>
      <c r="P122" s="23">
        <v>1.67</v>
      </c>
      <c r="Q122" s="23">
        <v>19.827999999999999</v>
      </c>
      <c r="R122" s="23">
        <v>113.61060000000001</v>
      </c>
      <c r="S122" s="23">
        <v>28.53</v>
      </c>
      <c r="T122" s="23">
        <v>6.6425000000000001</v>
      </c>
      <c r="U122" s="23">
        <v>5.3745000000000003</v>
      </c>
      <c r="V122" s="23">
        <f t="shared" si="12"/>
        <v>1.849006791132906</v>
      </c>
      <c r="AA122" s="24">
        <v>41362</v>
      </c>
      <c r="AB122" s="23">
        <v>2239.63</v>
      </c>
      <c r="AC122" s="23">
        <v>2.93</v>
      </c>
      <c r="AD122" s="23">
        <v>17.602399999999999</v>
      </c>
      <c r="AE122" s="23">
        <v>126.5136</v>
      </c>
      <c r="AF122" s="23">
        <v>30.976900000000001</v>
      </c>
      <c r="AG122" s="23">
        <v>9.9582999999999995</v>
      </c>
      <c r="AH122" s="23">
        <v>6.6539000000000001</v>
      </c>
      <c r="AI122" s="23">
        <f t="shared" si="13"/>
        <v>3.2425059058238821</v>
      </c>
      <c r="AN122" s="24">
        <v>41362</v>
      </c>
      <c r="AO122" s="23">
        <v>3198.34</v>
      </c>
      <c r="AP122" s="23">
        <v>2.13</v>
      </c>
      <c r="AQ122" s="23">
        <v>12.8179</v>
      </c>
      <c r="AR122" s="23">
        <v>248.71600000000001</v>
      </c>
      <c r="AS122" s="23">
        <v>18.973299999999998</v>
      </c>
      <c r="AT122" s="23">
        <v>11.7774</v>
      </c>
      <c r="AU122" s="23">
        <v>8.2426999999999992</v>
      </c>
      <c r="AV122" s="23">
        <f t="shared" si="14"/>
        <v>2.3195124770565672</v>
      </c>
      <c r="BA122" s="24">
        <v>41362</v>
      </c>
      <c r="BB122" s="23">
        <v>873.92</v>
      </c>
      <c r="BC122" s="23">
        <v>1.81</v>
      </c>
      <c r="BD122" s="23">
        <v>11.397600000000001</v>
      </c>
      <c r="BE122" s="23">
        <v>78.075400000000002</v>
      </c>
      <c r="BF122" s="23" t="s">
        <v>9</v>
      </c>
      <c r="BG122" s="23">
        <v>16.329999999999998</v>
      </c>
      <c r="BH122" s="23">
        <v>11.074400000000001</v>
      </c>
      <c r="BI122" s="23">
        <f t="shared" si="15"/>
        <v>2.0953543212343262</v>
      </c>
      <c r="BN122" s="24">
        <v>41362</v>
      </c>
      <c r="BO122" s="23">
        <v>2256</v>
      </c>
      <c r="BP122" s="23">
        <v>2.95</v>
      </c>
      <c r="BQ122" s="23">
        <v>56.389200000000002</v>
      </c>
      <c r="BR122" s="23">
        <v>109.3229</v>
      </c>
      <c r="BS122" s="23" t="s">
        <v>9</v>
      </c>
      <c r="BT122" s="23">
        <v>24.5123</v>
      </c>
      <c r="BU122" s="23">
        <v>16.266300000000001</v>
      </c>
      <c r="BV122" s="23">
        <f t="shared" si="16"/>
        <v>3.1275256673792744</v>
      </c>
      <c r="CA122" s="24">
        <v>41362</v>
      </c>
      <c r="CB122" s="23">
        <v>1774.94</v>
      </c>
      <c r="CC122" s="23">
        <v>1.82</v>
      </c>
      <c r="CD122" s="23">
        <v>17.357500000000002</v>
      </c>
      <c r="CE122" s="23">
        <v>115.8188</v>
      </c>
      <c r="CF122" s="23">
        <v>34.797600000000003</v>
      </c>
      <c r="CG122" s="23">
        <v>10.727600000000001</v>
      </c>
      <c r="CH122" s="23">
        <v>7.5140000000000002</v>
      </c>
      <c r="CI122" s="23">
        <f t="shared" si="17"/>
        <v>2.0913043661217312</v>
      </c>
      <c r="CN122" s="24">
        <v>41362</v>
      </c>
      <c r="CO122" s="23">
        <v>2388.96</v>
      </c>
      <c r="CP122" s="23">
        <v>2.1800000000000002</v>
      </c>
      <c r="CQ122" s="23">
        <v>15.5785</v>
      </c>
      <c r="CR122" s="23">
        <v>137.64680000000001</v>
      </c>
      <c r="CS122" s="23">
        <v>23.146799999999999</v>
      </c>
      <c r="CT122" s="23">
        <v>11.167199999999999</v>
      </c>
      <c r="CU122" s="23">
        <v>7.1967999999999996</v>
      </c>
      <c r="CV122" s="23">
        <f t="shared" si="18"/>
        <v>2.453362645093212</v>
      </c>
      <c r="DA122" s="24">
        <v>41362</v>
      </c>
      <c r="DB122" s="23">
        <v>2150.9</v>
      </c>
      <c r="DC122" s="23">
        <v>2.65</v>
      </c>
      <c r="DD122" s="23">
        <v>14.9541</v>
      </c>
      <c r="DE122" s="23">
        <v>137.38339999999999</v>
      </c>
      <c r="DF122" s="23">
        <v>29.378399999999999</v>
      </c>
      <c r="DG122" s="23">
        <v>13.9511</v>
      </c>
      <c r="DH122" s="23">
        <v>8.3013999999999992</v>
      </c>
      <c r="DI122" s="23">
        <f t="shared" si="19"/>
        <v>2.8175222110910458</v>
      </c>
      <c r="DN122" s="24">
        <v>41362</v>
      </c>
      <c r="DO122" s="23">
        <v>2211.66</v>
      </c>
      <c r="DP122" s="23">
        <v>1.71</v>
      </c>
      <c r="DQ122" s="23">
        <v>14.2003</v>
      </c>
      <c r="DR122" s="23">
        <v>171.79079999999999</v>
      </c>
      <c r="DS122" s="23">
        <v>48.910499999999999</v>
      </c>
      <c r="DT122" s="23">
        <v>18.313400000000001</v>
      </c>
      <c r="DU122" s="23">
        <v>13.6685</v>
      </c>
      <c r="DV122" s="23">
        <f t="shared" si="20"/>
        <v>1.7251428215194757</v>
      </c>
      <c r="EA122" s="24">
        <v>41362</v>
      </c>
      <c r="EB122" s="23">
        <v>2931.25</v>
      </c>
      <c r="EC122" s="23">
        <v>3.86</v>
      </c>
      <c r="ED122" s="23">
        <v>16.757000000000001</v>
      </c>
      <c r="EE122" s="23">
        <v>123.8659</v>
      </c>
      <c r="EF122" s="23">
        <v>59.717399999999998</v>
      </c>
      <c r="EG122" s="23">
        <v>16.358799999999999</v>
      </c>
      <c r="EH122" s="23">
        <v>6.7226999999999997</v>
      </c>
      <c r="EI122" s="23">
        <f t="shared" si="21"/>
        <v>4.2084644453867144</v>
      </c>
    </row>
    <row r="123" spans="1:139" x14ac:dyDescent="0.35">
      <c r="A123" s="21">
        <v>41394</v>
      </c>
      <c r="B123" s="23">
        <v>2585.73</v>
      </c>
      <c r="C123" s="23">
        <v>1.82</v>
      </c>
      <c r="D123" s="23">
        <v>22.470700000000001</v>
      </c>
      <c r="E123" s="23">
        <v>92.638000000000005</v>
      </c>
      <c r="F123" s="23">
        <v>52.686199999999999</v>
      </c>
      <c r="G123" s="23">
        <v>14.4856</v>
      </c>
      <c r="H123" s="23">
        <v>7.6512000000000002</v>
      </c>
      <c r="I123" s="23">
        <f t="shared" si="11"/>
        <v>2.117881771071243</v>
      </c>
      <c r="N123" s="24">
        <v>41394</v>
      </c>
      <c r="O123" s="23">
        <v>2298.17</v>
      </c>
      <c r="P123" s="23">
        <v>1.63</v>
      </c>
      <c r="Q123" s="23">
        <v>20.405799999999999</v>
      </c>
      <c r="R123" s="23">
        <v>113.629</v>
      </c>
      <c r="S123" s="23">
        <v>28.53</v>
      </c>
      <c r="T123" s="23">
        <v>6.6425000000000001</v>
      </c>
      <c r="U123" s="23">
        <v>5.3745000000000003</v>
      </c>
      <c r="V123" s="23">
        <f t="shared" si="12"/>
        <v>1.837372706360145</v>
      </c>
      <c r="AA123" s="24">
        <v>41394</v>
      </c>
      <c r="AB123" s="23">
        <v>2303.38</v>
      </c>
      <c r="AC123" s="23">
        <v>2.83</v>
      </c>
      <c r="AD123" s="23">
        <v>18.101700000000001</v>
      </c>
      <c r="AE123" s="23">
        <v>126.5136</v>
      </c>
      <c r="AF123" s="23">
        <v>30.976900000000001</v>
      </c>
      <c r="AG123" s="23">
        <v>9.9583999999999993</v>
      </c>
      <c r="AH123" s="23">
        <v>6.6539999999999999</v>
      </c>
      <c r="AI123" s="23">
        <f t="shared" si="13"/>
        <v>3.1721349021770653</v>
      </c>
      <c r="AN123" s="24">
        <v>41394</v>
      </c>
      <c r="AO123" s="23">
        <v>3172.18</v>
      </c>
      <c r="AP123" s="23">
        <v>2.13</v>
      </c>
      <c r="AQ123" s="23">
        <v>12.552199999999999</v>
      </c>
      <c r="AR123" s="23">
        <v>254.3177</v>
      </c>
      <c r="AS123" s="23">
        <v>17.378699999999998</v>
      </c>
      <c r="AT123" s="23">
        <v>12.748699999999999</v>
      </c>
      <c r="AU123" s="23">
        <v>8.7828999999999997</v>
      </c>
      <c r="AV123" s="23">
        <f t="shared" si="14"/>
        <v>2.2837064912803</v>
      </c>
      <c r="BA123" s="24">
        <v>41394</v>
      </c>
      <c r="BB123" s="23">
        <v>891.09</v>
      </c>
      <c r="BC123" s="23">
        <v>1.78</v>
      </c>
      <c r="BD123" s="23">
        <v>11.557399999999999</v>
      </c>
      <c r="BE123" s="23">
        <v>78.145600000000002</v>
      </c>
      <c r="BF123" s="23" t="s">
        <v>9</v>
      </c>
      <c r="BG123" s="23">
        <v>17.198399999999999</v>
      </c>
      <c r="BH123" s="23">
        <v>11.659700000000001</v>
      </c>
      <c r="BI123" s="23">
        <f t="shared" si="15"/>
        <v>2.0654391166014854</v>
      </c>
      <c r="BN123" s="24">
        <v>41394</v>
      </c>
      <c r="BO123" s="23">
        <v>2418.33</v>
      </c>
      <c r="BP123" s="23">
        <v>2.77</v>
      </c>
      <c r="BQ123" s="23">
        <v>60.4467</v>
      </c>
      <c r="BR123" s="23">
        <v>109.3229</v>
      </c>
      <c r="BS123" s="23" t="s">
        <v>9</v>
      </c>
      <c r="BT123" s="23">
        <v>24.5123</v>
      </c>
      <c r="BU123" s="23">
        <v>16.266300000000001</v>
      </c>
      <c r="BV123" s="23">
        <f t="shared" si="16"/>
        <v>3.107180996652211</v>
      </c>
      <c r="CA123" s="24">
        <v>41394</v>
      </c>
      <c r="CB123" s="23">
        <v>1831.66</v>
      </c>
      <c r="CC123" s="23">
        <v>1.81</v>
      </c>
      <c r="CD123" s="23">
        <v>17.9253</v>
      </c>
      <c r="CE123" s="23">
        <v>115.8549</v>
      </c>
      <c r="CF123" s="23">
        <v>34.813000000000002</v>
      </c>
      <c r="CG123" s="23">
        <v>10.7256</v>
      </c>
      <c r="CH123" s="23">
        <v>7.5117000000000003</v>
      </c>
      <c r="CI123" s="23">
        <f t="shared" si="17"/>
        <v>2.1019824977690287</v>
      </c>
      <c r="CN123" s="24">
        <v>41394</v>
      </c>
      <c r="CO123" s="23">
        <v>2377.9699999999998</v>
      </c>
      <c r="CP123" s="23">
        <v>2.2000000000000002</v>
      </c>
      <c r="CQ123" s="23">
        <v>16.0259</v>
      </c>
      <c r="CR123" s="23">
        <v>132.63900000000001</v>
      </c>
      <c r="CS123" s="23">
        <v>26.071400000000001</v>
      </c>
      <c r="CT123" s="23">
        <v>10.9559</v>
      </c>
      <c r="CU123" s="23">
        <v>7.1950000000000003</v>
      </c>
      <c r="CV123" s="23">
        <f t="shared" si="18"/>
        <v>2.4347900686901252</v>
      </c>
      <c r="DA123" s="24">
        <v>41394</v>
      </c>
      <c r="DB123" s="23">
        <v>2170.19</v>
      </c>
      <c r="DC123" s="23">
        <v>2.64</v>
      </c>
      <c r="DD123" s="23">
        <v>15.5229</v>
      </c>
      <c r="DE123" s="23">
        <v>142.71530000000001</v>
      </c>
      <c r="DF123" s="23">
        <v>28.9998</v>
      </c>
      <c r="DG123" s="23">
        <v>13.382999999999999</v>
      </c>
      <c r="DH123" s="23">
        <v>8.0265000000000004</v>
      </c>
      <c r="DI123" s="23">
        <f t="shared" si="19"/>
        <v>2.8142061546774073</v>
      </c>
      <c r="DN123" s="24">
        <v>41394</v>
      </c>
      <c r="DO123" s="23">
        <v>2222.39</v>
      </c>
      <c r="DP123" s="23">
        <v>1.74</v>
      </c>
      <c r="DQ123" s="23">
        <v>14.147</v>
      </c>
      <c r="DR123" s="23">
        <v>172.77440000000001</v>
      </c>
      <c r="DS123" s="23">
        <v>49.362499999999997</v>
      </c>
      <c r="DT123" s="23">
        <v>18.4344</v>
      </c>
      <c r="DU123" s="23">
        <v>13.9191</v>
      </c>
      <c r="DV123" s="23">
        <f t="shared" si="20"/>
        <v>1.7692980268097047</v>
      </c>
      <c r="EA123" s="24">
        <v>41394</v>
      </c>
      <c r="EB123" s="23">
        <v>3103.51</v>
      </c>
      <c r="EC123" s="23">
        <v>3.65</v>
      </c>
      <c r="ED123" s="23">
        <v>17.7379</v>
      </c>
      <c r="EE123" s="23">
        <v>123.8659</v>
      </c>
      <c r="EF123" s="23">
        <v>59.717399999999998</v>
      </c>
      <c r="EG123" s="23">
        <v>16.358799999999999</v>
      </c>
      <c r="EH123" s="23">
        <v>6.7226999999999997</v>
      </c>
      <c r="EI123" s="23">
        <f t="shared" si="21"/>
        <v>4.1460922180480129</v>
      </c>
    </row>
    <row r="124" spans="1:139" x14ac:dyDescent="0.35">
      <c r="A124" s="21">
        <v>41425</v>
      </c>
      <c r="B124" s="23">
        <v>2565.8000000000002</v>
      </c>
      <c r="C124" s="23">
        <v>1.83</v>
      </c>
      <c r="D124" s="23">
        <v>21.241800000000001</v>
      </c>
      <c r="E124" s="23">
        <v>96.226500000000001</v>
      </c>
      <c r="F124" s="23">
        <v>52.436199999999999</v>
      </c>
      <c r="G124" s="23">
        <v>14.515700000000001</v>
      </c>
      <c r="H124" s="23">
        <v>9.2308000000000003</v>
      </c>
      <c r="I124" s="23">
        <f t="shared" si="11"/>
        <v>2.0618171518986883</v>
      </c>
      <c r="N124" s="24">
        <v>41425</v>
      </c>
      <c r="O124" s="23">
        <v>2370.3000000000002</v>
      </c>
      <c r="P124" s="23">
        <v>1.62</v>
      </c>
      <c r="Q124" s="23">
        <v>12.419700000000001</v>
      </c>
      <c r="R124" s="23">
        <v>116.6994</v>
      </c>
      <c r="S124" s="23">
        <v>28.435300000000002</v>
      </c>
      <c r="T124" s="23">
        <v>6.7207999999999997</v>
      </c>
      <c r="U124" s="23">
        <v>5.6999000000000004</v>
      </c>
      <c r="V124" s="23">
        <f t="shared" si="12"/>
        <v>1.8475490980300644</v>
      </c>
      <c r="AA124" s="24">
        <v>41425</v>
      </c>
      <c r="AB124" s="23">
        <v>2250.71</v>
      </c>
      <c r="AC124" s="23">
        <v>2.9</v>
      </c>
      <c r="AD124" s="23">
        <v>17.6877</v>
      </c>
      <c r="AE124" s="23">
        <v>126.5136</v>
      </c>
      <c r="AF124" s="23">
        <v>30.976900000000001</v>
      </c>
      <c r="AG124" s="23">
        <v>9.9583999999999993</v>
      </c>
      <c r="AH124" s="23">
        <v>6.6539999999999999</v>
      </c>
      <c r="AI124" s="23">
        <f t="shared" si="13"/>
        <v>3.1321025613956373</v>
      </c>
      <c r="AN124" s="24">
        <v>41425</v>
      </c>
      <c r="AO124" s="23">
        <v>3226.09</v>
      </c>
      <c r="AP124" s="23">
        <v>2.14</v>
      </c>
      <c r="AQ124" s="23">
        <v>12.805300000000001</v>
      </c>
      <c r="AR124" s="23">
        <v>254.04079999999999</v>
      </c>
      <c r="AS124" s="23">
        <v>18.634899999999998</v>
      </c>
      <c r="AT124" s="23">
        <v>11.719099999999999</v>
      </c>
      <c r="AU124" s="23">
        <v>8.2876999999999992</v>
      </c>
      <c r="AV124" s="23">
        <f t="shared" si="14"/>
        <v>2.2930055159345994</v>
      </c>
      <c r="BA124" s="24">
        <v>41425</v>
      </c>
      <c r="BB124" s="23">
        <v>958.08</v>
      </c>
      <c r="BC124" s="23">
        <v>1.7</v>
      </c>
      <c r="BD124" s="23">
        <v>12.4091</v>
      </c>
      <c r="BE124" s="23">
        <v>78.366500000000002</v>
      </c>
      <c r="BF124" s="23" t="s">
        <v>9</v>
      </c>
      <c r="BG124" s="23">
        <v>17.144100000000002</v>
      </c>
      <c r="BH124" s="23">
        <v>11.5039</v>
      </c>
      <c r="BI124" s="23">
        <f t="shared" si="15"/>
        <v>2.054426962890707</v>
      </c>
      <c r="BN124" s="24">
        <v>41425</v>
      </c>
      <c r="BO124" s="23">
        <v>2257.1999999999998</v>
      </c>
      <c r="BP124" s="23">
        <v>3</v>
      </c>
      <c r="BQ124" s="23">
        <v>59.187100000000001</v>
      </c>
      <c r="BR124" s="23">
        <v>110.0519</v>
      </c>
      <c r="BS124" s="23" t="s">
        <v>9</v>
      </c>
      <c r="BT124" s="23">
        <v>24.666399999999999</v>
      </c>
      <c r="BU124" s="23">
        <v>16.686699999999998</v>
      </c>
      <c r="BV124" s="23">
        <f t="shared" si="16"/>
        <v>3.108253669045375</v>
      </c>
      <c r="CA124" s="24">
        <v>41425</v>
      </c>
      <c r="CB124" s="23">
        <v>1857.48</v>
      </c>
      <c r="CC124" s="23">
        <v>1.8</v>
      </c>
      <c r="CD124" s="23">
        <v>17.577000000000002</v>
      </c>
      <c r="CE124" s="23">
        <v>118.6403</v>
      </c>
      <c r="CF124" s="23">
        <v>33.467700000000001</v>
      </c>
      <c r="CG124" s="23">
        <v>10.1981</v>
      </c>
      <c r="CH124" s="23">
        <v>7.2561999999999998</v>
      </c>
      <c r="CI124" s="23">
        <f t="shared" si="17"/>
        <v>2.0685037754389728</v>
      </c>
      <c r="CN124" s="24">
        <v>41425</v>
      </c>
      <c r="CO124" s="23">
        <v>2485.4</v>
      </c>
      <c r="CP124" s="23">
        <v>2.13</v>
      </c>
      <c r="CQ124" s="23">
        <v>16.7545</v>
      </c>
      <c r="CR124" s="23">
        <v>132.96860000000001</v>
      </c>
      <c r="CS124" s="23">
        <v>26.736799999999999</v>
      </c>
      <c r="CT124" s="23">
        <v>10.979200000000001</v>
      </c>
      <c r="CU124" s="23">
        <v>7.1909999999999998</v>
      </c>
      <c r="CV124" s="23">
        <f t="shared" si="18"/>
        <v>2.412780590444866</v>
      </c>
      <c r="DA124" s="24">
        <v>41425</v>
      </c>
      <c r="DB124" s="23">
        <v>2201.94</v>
      </c>
      <c r="DC124" s="23">
        <v>2.62</v>
      </c>
      <c r="DD124" s="23">
        <v>15.75</v>
      </c>
      <c r="DE124" s="23">
        <v>142.71530000000001</v>
      </c>
      <c r="DF124" s="23">
        <v>28.9998</v>
      </c>
      <c r="DG124" s="23">
        <v>13.382999999999999</v>
      </c>
      <c r="DH124" s="23">
        <v>8.0265000000000004</v>
      </c>
      <c r="DI124" s="23">
        <f t="shared" si="19"/>
        <v>2.7945352418097289</v>
      </c>
      <c r="DN124" s="24">
        <v>41425</v>
      </c>
      <c r="DO124" s="23">
        <v>2308.06</v>
      </c>
      <c r="DP124" s="23">
        <v>1.82</v>
      </c>
      <c r="DQ124" s="23">
        <v>14.692299999999999</v>
      </c>
      <c r="DR124" s="23">
        <v>172.7749</v>
      </c>
      <c r="DS124" s="23">
        <v>49.362499999999997</v>
      </c>
      <c r="DT124" s="23">
        <v>18.4344</v>
      </c>
      <c r="DU124" s="23">
        <v>13.9191</v>
      </c>
      <c r="DV124" s="23">
        <f t="shared" si="20"/>
        <v>1.9077518228616717</v>
      </c>
      <c r="EA124" s="24">
        <v>41425</v>
      </c>
      <c r="EB124" s="23">
        <v>2820.04</v>
      </c>
      <c r="EC124" s="23">
        <v>4.05</v>
      </c>
      <c r="ED124" s="23">
        <v>15.8056</v>
      </c>
      <c r="EE124" s="23">
        <v>125.2092</v>
      </c>
      <c r="EF124" s="23">
        <v>59.212200000000003</v>
      </c>
      <c r="EG124" s="23">
        <v>16.2837</v>
      </c>
      <c r="EH124" s="23">
        <v>6.6055000000000001</v>
      </c>
      <c r="EI124" s="23">
        <f t="shared" si="21"/>
        <v>4.1517772154720971</v>
      </c>
    </row>
    <row r="125" spans="1:139" x14ac:dyDescent="0.35">
      <c r="A125" s="21">
        <v>41453</v>
      </c>
      <c r="B125" s="23">
        <v>2609.5300000000002</v>
      </c>
      <c r="C125" s="23">
        <v>1.81</v>
      </c>
      <c r="D125" s="23">
        <v>21.598600000000001</v>
      </c>
      <c r="E125" s="23">
        <v>96.226500000000001</v>
      </c>
      <c r="F125" s="23">
        <v>52.436199999999999</v>
      </c>
      <c r="G125" s="23">
        <v>14.515700000000001</v>
      </c>
      <c r="H125" s="23">
        <v>9.2308000000000003</v>
      </c>
      <c r="I125" s="23">
        <f t="shared" si="11"/>
        <v>2.0295126612261298</v>
      </c>
      <c r="N125" s="24">
        <v>41453</v>
      </c>
      <c r="O125" s="23">
        <v>2366.92</v>
      </c>
      <c r="P125" s="23">
        <v>1.65</v>
      </c>
      <c r="Q125" s="23">
        <v>12.395200000000001</v>
      </c>
      <c r="R125" s="23">
        <v>116.9376</v>
      </c>
      <c r="S125" s="23">
        <v>28.439800000000002</v>
      </c>
      <c r="T125" s="23">
        <v>6.7050999999999998</v>
      </c>
      <c r="U125" s="23">
        <v>5.6866000000000003</v>
      </c>
      <c r="V125" s="23">
        <f t="shared" si="12"/>
        <v>1.8421471649653725</v>
      </c>
      <c r="AA125" s="24">
        <v>41453</v>
      </c>
      <c r="AB125" s="23">
        <v>2235.34</v>
      </c>
      <c r="AC125" s="23">
        <v>2.95</v>
      </c>
      <c r="AD125" s="23">
        <v>16.713999999999999</v>
      </c>
      <c r="AE125" s="23">
        <v>131.50540000000001</v>
      </c>
      <c r="AF125" s="23">
        <v>32.0959</v>
      </c>
      <c r="AG125" s="23">
        <v>10.325900000000001</v>
      </c>
      <c r="AH125" s="23">
        <v>6.8144999999999998</v>
      </c>
      <c r="AI125" s="23">
        <f t="shared" si="13"/>
        <v>3.130448384475585</v>
      </c>
      <c r="AN125" s="24">
        <v>41453</v>
      </c>
      <c r="AO125" s="23">
        <v>3161.18</v>
      </c>
      <c r="AP125" s="23">
        <v>2.21</v>
      </c>
      <c r="AQ125" s="23">
        <v>12.547599999999999</v>
      </c>
      <c r="AR125" s="23">
        <v>254.04079999999999</v>
      </c>
      <c r="AS125" s="23">
        <v>18.634899999999998</v>
      </c>
      <c r="AT125" s="23">
        <v>11.719099999999999</v>
      </c>
      <c r="AU125" s="23">
        <v>8.2876999999999992</v>
      </c>
      <c r="AV125" s="23">
        <f t="shared" si="14"/>
        <v>2.2940423659522482</v>
      </c>
      <c r="BA125" s="24">
        <v>41453</v>
      </c>
      <c r="BB125" s="23">
        <v>942.34</v>
      </c>
      <c r="BC125" s="23">
        <v>1.73</v>
      </c>
      <c r="BD125" s="23">
        <v>12.2052</v>
      </c>
      <c r="BE125" s="23">
        <v>78.366500000000002</v>
      </c>
      <c r="BF125" s="23" t="s">
        <v>9</v>
      </c>
      <c r="BG125" s="23">
        <v>17.144100000000002</v>
      </c>
      <c r="BH125" s="23">
        <v>11.5039</v>
      </c>
      <c r="BI125" s="23">
        <f t="shared" si="15"/>
        <v>2.0034428573184169</v>
      </c>
      <c r="BN125" s="24">
        <v>41453</v>
      </c>
      <c r="BO125" s="23">
        <v>2188.62</v>
      </c>
      <c r="BP125" s="23">
        <v>3.14</v>
      </c>
      <c r="BQ125" s="23">
        <v>57.3889</v>
      </c>
      <c r="BR125" s="23">
        <v>110.0519</v>
      </c>
      <c r="BS125" s="23" t="s">
        <v>9</v>
      </c>
      <c r="BT125" s="23">
        <v>24.666399999999999</v>
      </c>
      <c r="BU125" s="23">
        <v>16.686699999999998</v>
      </c>
      <c r="BV125" s="23">
        <f t="shared" si="16"/>
        <v>3.1433128523816354</v>
      </c>
      <c r="CA125" s="24">
        <v>41453</v>
      </c>
      <c r="CB125" s="23">
        <v>1844.33</v>
      </c>
      <c r="CC125" s="23">
        <v>1.83</v>
      </c>
      <c r="CD125" s="23">
        <v>17.4621</v>
      </c>
      <c r="CE125" s="23">
        <v>118.64149999999999</v>
      </c>
      <c r="CF125" s="23">
        <v>33.467700000000001</v>
      </c>
      <c r="CG125" s="23">
        <v>10.1981</v>
      </c>
      <c r="CH125" s="23">
        <v>7.2561999999999998</v>
      </c>
      <c r="CI125" s="23">
        <f t="shared" si="17"/>
        <v>2.0478070460178439</v>
      </c>
      <c r="CN125" s="24">
        <v>41453</v>
      </c>
      <c r="CO125" s="23">
        <v>2455.9699999999998</v>
      </c>
      <c r="CP125" s="23">
        <v>2.1800000000000002</v>
      </c>
      <c r="CQ125" s="23">
        <v>16.5336</v>
      </c>
      <c r="CR125" s="23">
        <v>133.20830000000001</v>
      </c>
      <c r="CS125" s="23">
        <v>26.736799999999999</v>
      </c>
      <c r="CT125" s="23">
        <v>10.979200000000001</v>
      </c>
      <c r="CU125" s="23">
        <v>7.1909999999999998</v>
      </c>
      <c r="CV125" s="23">
        <f t="shared" si="18"/>
        <v>2.399182021867718</v>
      </c>
      <c r="DA125" s="24">
        <v>41453</v>
      </c>
      <c r="DB125" s="23">
        <v>2095.3000000000002</v>
      </c>
      <c r="DC125" s="23">
        <v>3</v>
      </c>
      <c r="DD125" s="23">
        <v>15.0595</v>
      </c>
      <c r="DE125" s="23">
        <v>155.07220000000001</v>
      </c>
      <c r="DF125" s="23">
        <v>29.067900000000002</v>
      </c>
      <c r="DG125" s="23">
        <v>13.527799999999999</v>
      </c>
      <c r="DH125" s="23">
        <v>9.9977999999999998</v>
      </c>
      <c r="DI125" s="23">
        <f t="shared" si="19"/>
        <v>3.026046267568173</v>
      </c>
      <c r="DN125" s="24">
        <v>41453</v>
      </c>
      <c r="DO125" s="23">
        <v>2210.3200000000002</v>
      </c>
      <c r="DP125" s="23">
        <v>1.94</v>
      </c>
      <c r="DQ125" s="23">
        <v>14.0701</v>
      </c>
      <c r="DR125" s="23">
        <v>172.7775</v>
      </c>
      <c r="DS125" s="23">
        <v>49.362499999999997</v>
      </c>
      <c r="DT125" s="23">
        <v>18.4344</v>
      </c>
      <c r="DU125" s="23">
        <v>13.9191</v>
      </c>
      <c r="DV125" s="23">
        <f t="shared" si="20"/>
        <v>1.944929080131929</v>
      </c>
      <c r="EA125" s="24">
        <v>41453</v>
      </c>
      <c r="EB125" s="23">
        <v>2855.49</v>
      </c>
      <c r="EC125" s="23">
        <v>4.0199999999999996</v>
      </c>
      <c r="ED125" s="23">
        <v>15.945</v>
      </c>
      <c r="EE125" s="23">
        <v>125.2092</v>
      </c>
      <c r="EF125" s="23">
        <v>59.212200000000003</v>
      </c>
      <c r="EG125" s="23">
        <v>16.2837</v>
      </c>
      <c r="EH125" s="23">
        <v>6.6055000000000001</v>
      </c>
      <c r="EI125" s="23">
        <f t="shared" si="21"/>
        <v>4.1529816881357267</v>
      </c>
    </row>
    <row r="126" spans="1:139" x14ac:dyDescent="0.35">
      <c r="A126" s="21">
        <v>41486</v>
      </c>
      <c r="B126" s="23">
        <v>2738.49</v>
      </c>
      <c r="C126" s="23">
        <v>1.73</v>
      </c>
      <c r="D126" s="23">
        <v>22.592600000000001</v>
      </c>
      <c r="E126" s="23">
        <v>96.258300000000006</v>
      </c>
      <c r="F126" s="23">
        <v>52.436199999999999</v>
      </c>
      <c r="G126" s="23">
        <v>14.515700000000001</v>
      </c>
      <c r="H126" s="23">
        <v>9.2308000000000003</v>
      </c>
      <c r="I126" s="23">
        <f t="shared" si="11"/>
        <v>1.9894935826459177</v>
      </c>
      <c r="N126" s="24">
        <v>41486</v>
      </c>
      <c r="O126" s="23">
        <v>2480.1</v>
      </c>
      <c r="P126" s="23">
        <v>1.59</v>
      </c>
      <c r="Q126" s="23">
        <v>12.9879</v>
      </c>
      <c r="R126" s="23">
        <v>116.9376</v>
      </c>
      <c r="S126" s="23">
        <v>28.439800000000002</v>
      </c>
      <c r="T126" s="23">
        <v>6.7050999999999998</v>
      </c>
      <c r="U126" s="23">
        <v>5.6866000000000003</v>
      </c>
      <c r="V126" s="23">
        <f t="shared" si="12"/>
        <v>1.8149857318195766</v>
      </c>
      <c r="AA126" s="24">
        <v>41486</v>
      </c>
      <c r="AB126" s="23">
        <v>2320.35</v>
      </c>
      <c r="AC126" s="23">
        <v>2.82</v>
      </c>
      <c r="AD126" s="23">
        <v>17.334800000000001</v>
      </c>
      <c r="AE126" s="23">
        <v>131.50540000000001</v>
      </c>
      <c r="AF126" s="23">
        <v>31.9529</v>
      </c>
      <c r="AG126" s="23">
        <v>10.3429</v>
      </c>
      <c r="AH126" s="23">
        <v>6.8144999999999998</v>
      </c>
      <c r="AI126" s="23">
        <f t="shared" si="13"/>
        <v>3.0692076412167908</v>
      </c>
      <c r="AN126" s="24">
        <v>41486</v>
      </c>
      <c r="AO126" s="23">
        <v>3322.43</v>
      </c>
      <c r="AP126" s="23">
        <v>2.11</v>
      </c>
      <c r="AQ126" s="23">
        <v>13.186999999999999</v>
      </c>
      <c r="AR126" s="23">
        <v>254.04910000000001</v>
      </c>
      <c r="AS126" s="23">
        <v>18.6343</v>
      </c>
      <c r="AT126" s="23">
        <v>11.7302</v>
      </c>
      <c r="AU126" s="23">
        <v>8.2873999999999999</v>
      </c>
      <c r="AV126" s="23">
        <f t="shared" si="14"/>
        <v>2.2731478330984269</v>
      </c>
      <c r="BA126" s="24">
        <v>41486</v>
      </c>
      <c r="BB126" s="23">
        <v>998.37</v>
      </c>
      <c r="BC126" s="23">
        <v>1.65</v>
      </c>
      <c r="BD126" s="23">
        <v>12.014799999999999</v>
      </c>
      <c r="BE126" s="23">
        <v>82.629900000000006</v>
      </c>
      <c r="BF126" s="23" t="s">
        <v>9</v>
      </c>
      <c r="BG126" s="23">
        <v>18.799399999999999</v>
      </c>
      <c r="BH126" s="23">
        <v>12.273099999999999</v>
      </c>
      <c r="BI126" s="23">
        <f t="shared" si="15"/>
        <v>1.9621078062560418</v>
      </c>
      <c r="BN126" s="24">
        <v>41486</v>
      </c>
      <c r="BO126" s="23">
        <v>2190.58</v>
      </c>
      <c r="BP126" s="23">
        <v>3.14</v>
      </c>
      <c r="BQ126" s="23">
        <v>52.304900000000004</v>
      </c>
      <c r="BR126" s="23">
        <v>115.3707</v>
      </c>
      <c r="BS126" s="23" t="s">
        <v>9</v>
      </c>
      <c r="BT126" s="23">
        <v>24.912700000000001</v>
      </c>
      <c r="BU126" s="23">
        <v>17.517600000000002</v>
      </c>
      <c r="BV126" s="23">
        <f t="shared" si="16"/>
        <v>3.1408327933153704</v>
      </c>
      <c r="CA126" s="24">
        <v>41486</v>
      </c>
      <c r="CB126" s="23">
        <v>1977.25</v>
      </c>
      <c r="CC126" s="23">
        <v>1.75</v>
      </c>
      <c r="CD126" s="23">
        <v>18.449400000000001</v>
      </c>
      <c r="CE126" s="23">
        <v>118.7437</v>
      </c>
      <c r="CF126" s="23">
        <v>32.705399999999997</v>
      </c>
      <c r="CG126" s="23">
        <v>10.448</v>
      </c>
      <c r="CH126" s="23">
        <v>8.4664000000000001</v>
      </c>
      <c r="CI126" s="23">
        <f t="shared" si="17"/>
        <v>2.0474936574036402</v>
      </c>
      <c r="CN126" s="24">
        <v>41486</v>
      </c>
      <c r="CO126" s="23">
        <v>2596.6999999999998</v>
      </c>
      <c r="CP126" s="23">
        <v>2.14</v>
      </c>
      <c r="CQ126" s="23">
        <v>17.212800000000001</v>
      </c>
      <c r="CR126" s="23">
        <v>134.7089</v>
      </c>
      <c r="CS126" s="23">
        <v>26.948</v>
      </c>
      <c r="CT126" s="23">
        <v>10.893800000000001</v>
      </c>
      <c r="CU126" s="23">
        <v>7.1889000000000003</v>
      </c>
      <c r="CV126" s="23">
        <f t="shared" si="18"/>
        <v>2.4369034711022866</v>
      </c>
      <c r="DA126" s="24">
        <v>41486</v>
      </c>
      <c r="DB126" s="23">
        <v>2209.36</v>
      </c>
      <c r="DC126" s="23">
        <v>2.87</v>
      </c>
      <c r="DD126" s="23">
        <v>15.879300000000001</v>
      </c>
      <c r="DE126" s="23">
        <v>155.07220000000001</v>
      </c>
      <c r="DF126" s="23">
        <v>29.067900000000002</v>
      </c>
      <c r="DG126" s="23">
        <v>13.527799999999999</v>
      </c>
      <c r="DH126" s="23">
        <v>9.9977999999999998</v>
      </c>
      <c r="DI126" s="23">
        <f t="shared" si="19"/>
        <v>3.0178886460258183</v>
      </c>
      <c r="DN126" s="24">
        <v>41486</v>
      </c>
      <c r="DO126" s="23">
        <v>2309.2199999999998</v>
      </c>
      <c r="DP126" s="23">
        <v>1.89</v>
      </c>
      <c r="DQ126" s="23">
        <v>14.7842</v>
      </c>
      <c r="DR126" s="23">
        <v>172.10890000000001</v>
      </c>
      <c r="DS126" s="23">
        <v>49.108800000000002</v>
      </c>
      <c r="DT126" s="23">
        <v>17.9163</v>
      </c>
      <c r="DU126" s="23">
        <v>13.5838</v>
      </c>
      <c r="DV126" s="23">
        <f t="shared" si="20"/>
        <v>1.970216756118049</v>
      </c>
      <c r="EA126" s="24">
        <v>41486</v>
      </c>
      <c r="EB126" s="23">
        <v>2957.91</v>
      </c>
      <c r="EC126" s="23">
        <v>3.89</v>
      </c>
      <c r="ED126" s="23">
        <v>16.513200000000001</v>
      </c>
      <c r="EE126" s="23">
        <v>125.2092</v>
      </c>
      <c r="EF126" s="23">
        <v>59.212200000000003</v>
      </c>
      <c r="EG126" s="23">
        <v>16.2837</v>
      </c>
      <c r="EH126" s="23">
        <v>6.6055000000000001</v>
      </c>
      <c r="EI126" s="23">
        <f t="shared" si="21"/>
        <v>4.1380925876198189</v>
      </c>
    </row>
    <row r="127" spans="1:139" x14ac:dyDescent="0.35">
      <c r="A127" s="21">
        <v>41516</v>
      </c>
      <c r="B127" s="23">
        <v>2677.11</v>
      </c>
      <c r="C127" s="23">
        <v>1.78</v>
      </c>
      <c r="D127" s="23">
        <v>19.1587</v>
      </c>
      <c r="E127" s="23">
        <v>107.649</v>
      </c>
      <c r="F127" s="23">
        <v>53.999099999999999</v>
      </c>
      <c r="G127" s="23">
        <v>16.351800000000001</v>
      </c>
      <c r="H127" s="23">
        <v>10.929</v>
      </c>
      <c r="I127" s="23">
        <f t="shared" si="11"/>
        <v>1.9630416518050395</v>
      </c>
      <c r="N127" s="24">
        <v>41516</v>
      </c>
      <c r="O127" s="23">
        <v>2405.56</v>
      </c>
      <c r="P127" s="23">
        <v>1.64</v>
      </c>
      <c r="Q127" s="23">
        <v>12.446400000000001</v>
      </c>
      <c r="R127" s="23">
        <v>121.0313</v>
      </c>
      <c r="S127" s="23">
        <v>28.4922</v>
      </c>
      <c r="T127" s="23">
        <v>6.8170000000000002</v>
      </c>
      <c r="U127" s="23">
        <v>5.6631999999999998</v>
      </c>
      <c r="V127" s="23">
        <f t="shared" si="12"/>
        <v>1.7845609128052915</v>
      </c>
      <c r="AA127" s="24">
        <v>41516</v>
      </c>
      <c r="AB127" s="23">
        <v>2210.6999999999998</v>
      </c>
      <c r="AC127" s="23">
        <v>2.97</v>
      </c>
      <c r="AD127" s="23">
        <v>16.515599999999999</v>
      </c>
      <c r="AE127" s="23">
        <v>131.50540000000001</v>
      </c>
      <c r="AF127" s="23">
        <v>31.9529</v>
      </c>
      <c r="AG127" s="23">
        <v>10.3429</v>
      </c>
      <c r="AH127" s="23">
        <v>6.8144999999999998</v>
      </c>
      <c r="AI127" s="23">
        <f t="shared" si="13"/>
        <v>3.054874909611168</v>
      </c>
      <c r="AN127" s="24">
        <v>41516</v>
      </c>
      <c r="AO127" s="23">
        <v>3258.35</v>
      </c>
      <c r="AP127" s="23">
        <v>2.21</v>
      </c>
      <c r="AQ127" s="23">
        <v>13.103999999999999</v>
      </c>
      <c r="AR127" s="23">
        <v>249.3399</v>
      </c>
      <c r="AS127" s="23">
        <v>18.4788</v>
      </c>
      <c r="AT127" s="23">
        <v>11.810600000000001</v>
      </c>
      <c r="AU127" s="23">
        <v>7.8510999999999997</v>
      </c>
      <c r="AV127" s="23">
        <f t="shared" si="14"/>
        <v>2.3132236767783634</v>
      </c>
      <c r="BA127" s="24">
        <v>41516</v>
      </c>
      <c r="BB127" s="23">
        <v>948.57</v>
      </c>
      <c r="BC127" s="23">
        <v>1.78</v>
      </c>
      <c r="BD127" s="23">
        <v>11.118600000000001</v>
      </c>
      <c r="BE127" s="23">
        <v>83.741699999999994</v>
      </c>
      <c r="BF127" s="23" t="s">
        <v>9</v>
      </c>
      <c r="BG127" s="23">
        <v>18.198499999999999</v>
      </c>
      <c r="BH127" s="23">
        <v>12.4434</v>
      </c>
      <c r="BI127" s="23">
        <f t="shared" si="15"/>
        <v>1.9653951557361939</v>
      </c>
      <c r="BN127" s="24">
        <v>41516</v>
      </c>
      <c r="BO127" s="23">
        <v>2053.9299999999998</v>
      </c>
      <c r="BP127" s="23">
        <v>3.38</v>
      </c>
      <c r="BQ127" s="23">
        <v>49.536299999999997</v>
      </c>
      <c r="BR127" s="23">
        <v>113.82080000000001</v>
      </c>
      <c r="BS127" s="23" t="s">
        <v>9</v>
      </c>
      <c r="BT127" s="23">
        <v>24.744900000000001</v>
      </c>
      <c r="BU127" s="23">
        <v>18.117599999999999</v>
      </c>
      <c r="BV127" s="23">
        <f t="shared" si="16"/>
        <v>3.1800322708337534</v>
      </c>
      <c r="CA127" s="24">
        <v>41516</v>
      </c>
      <c r="CB127" s="23">
        <v>1907.31</v>
      </c>
      <c r="CC127" s="23">
        <v>1.83</v>
      </c>
      <c r="CD127" s="23">
        <v>17.849900000000002</v>
      </c>
      <c r="CE127" s="23">
        <v>119.2302</v>
      </c>
      <c r="CF127" s="23">
        <v>33.508800000000001</v>
      </c>
      <c r="CG127" s="23">
        <v>10.338900000000001</v>
      </c>
      <c r="CH127" s="23">
        <v>8.4026999999999994</v>
      </c>
      <c r="CI127" s="23">
        <f t="shared" si="17"/>
        <v>2.02378646818824</v>
      </c>
      <c r="CN127" s="24">
        <v>41516</v>
      </c>
      <c r="CO127" s="23">
        <v>2524.52</v>
      </c>
      <c r="CP127" s="23">
        <v>2.23</v>
      </c>
      <c r="CQ127" s="23">
        <v>16.670200000000001</v>
      </c>
      <c r="CR127" s="23">
        <v>135.32329999999999</v>
      </c>
      <c r="CS127" s="23">
        <v>26.774000000000001</v>
      </c>
      <c r="CT127" s="23">
        <v>10.8604</v>
      </c>
      <c r="CU127" s="23">
        <v>7.1502999999999997</v>
      </c>
      <c r="CV127" s="23">
        <f t="shared" si="18"/>
        <v>2.4260370390321153</v>
      </c>
      <c r="DA127" s="24">
        <v>41516</v>
      </c>
      <c r="DB127" s="23">
        <v>2210.9899999999998</v>
      </c>
      <c r="DC127" s="23">
        <v>2.88</v>
      </c>
      <c r="DD127" s="23">
        <v>15.891</v>
      </c>
      <c r="DE127" s="23">
        <v>155.07220000000001</v>
      </c>
      <c r="DF127" s="23">
        <v>29.067900000000002</v>
      </c>
      <c r="DG127" s="23">
        <v>13.527799999999999</v>
      </c>
      <c r="DH127" s="23">
        <v>9.9977999999999998</v>
      </c>
      <c r="DI127" s="23">
        <f t="shared" si="19"/>
        <v>3.0026683621522658</v>
      </c>
      <c r="DN127" s="24">
        <v>41516</v>
      </c>
      <c r="DO127" s="23">
        <v>2302.54</v>
      </c>
      <c r="DP127" s="23">
        <v>1.96</v>
      </c>
      <c r="DQ127" s="23">
        <v>14.741400000000001</v>
      </c>
      <c r="DR127" s="23">
        <v>172.0917</v>
      </c>
      <c r="DS127" s="23">
        <v>49.108800000000002</v>
      </c>
      <c r="DT127" s="23">
        <v>17.9163</v>
      </c>
      <c r="DU127" s="23">
        <v>13.5838</v>
      </c>
      <c r="DV127" s="23">
        <f t="shared" si="20"/>
        <v>2.0355765577557583</v>
      </c>
      <c r="EA127" s="24">
        <v>41516</v>
      </c>
      <c r="EB127" s="23">
        <v>2811.02</v>
      </c>
      <c r="EC127" s="23">
        <v>4.09</v>
      </c>
      <c r="ED127" s="23">
        <v>15.2369</v>
      </c>
      <c r="EE127" s="23">
        <v>125.8972</v>
      </c>
      <c r="EF127" s="23">
        <v>59.063699999999997</v>
      </c>
      <c r="EG127" s="23">
        <v>15.8582</v>
      </c>
      <c r="EH127" s="23">
        <v>6.2999000000000001</v>
      </c>
      <c r="EI127" s="23">
        <f t="shared" si="21"/>
        <v>4.1141723591394408</v>
      </c>
    </row>
    <row r="128" spans="1:139" x14ac:dyDescent="0.35">
      <c r="A128" s="21">
        <v>41547</v>
      </c>
      <c r="B128" s="23">
        <v>2816.99</v>
      </c>
      <c r="C128" s="23">
        <v>1.8</v>
      </c>
      <c r="D128" s="23">
        <v>20.139800000000001</v>
      </c>
      <c r="E128" s="23">
        <v>107.64190000000001</v>
      </c>
      <c r="F128" s="23">
        <v>53.999099999999999</v>
      </c>
      <c r="G128" s="23">
        <v>16.351800000000001</v>
      </c>
      <c r="H128" s="23">
        <v>10.929</v>
      </c>
      <c r="I128" s="23">
        <f t="shared" si="11"/>
        <v>2.0484151516844964</v>
      </c>
      <c r="N128" s="24">
        <v>41547</v>
      </c>
      <c r="O128" s="23">
        <v>2539.34</v>
      </c>
      <c r="P128" s="23">
        <v>1.54</v>
      </c>
      <c r="Q128" s="23">
        <v>13.126099999999999</v>
      </c>
      <c r="R128" s="23">
        <v>121.86660000000001</v>
      </c>
      <c r="S128" s="23">
        <v>28.549299999999999</v>
      </c>
      <c r="T128" s="23">
        <v>6.8417000000000003</v>
      </c>
      <c r="U128" s="23">
        <v>5.6550000000000002</v>
      </c>
      <c r="V128" s="23">
        <f t="shared" si="12"/>
        <v>1.733027422580282</v>
      </c>
      <c r="AA128" s="24">
        <v>41547</v>
      </c>
      <c r="AB128" s="23">
        <v>2230.29</v>
      </c>
      <c r="AC128" s="23">
        <v>2.94</v>
      </c>
      <c r="AD128" s="23">
        <v>16.661999999999999</v>
      </c>
      <c r="AE128" s="23">
        <v>131.50540000000001</v>
      </c>
      <c r="AF128" s="23">
        <v>31.9529</v>
      </c>
      <c r="AG128" s="23">
        <v>10.3429</v>
      </c>
      <c r="AH128" s="23">
        <v>6.8144999999999998</v>
      </c>
      <c r="AI128" s="23">
        <f t="shared" si="13"/>
        <v>3.0270887414161232</v>
      </c>
      <c r="AN128" s="24">
        <v>41547</v>
      </c>
      <c r="AO128" s="23">
        <v>3316.98</v>
      </c>
      <c r="AP128" s="23">
        <v>2.1800000000000002</v>
      </c>
      <c r="AQ128" s="23">
        <v>13.3398</v>
      </c>
      <c r="AR128" s="23">
        <v>249.3399</v>
      </c>
      <c r="AS128" s="23">
        <v>18.4788</v>
      </c>
      <c r="AT128" s="23">
        <v>11.810600000000001</v>
      </c>
      <c r="AU128" s="23">
        <v>7.8510999999999997</v>
      </c>
      <c r="AV128" s="23">
        <f t="shared" si="14"/>
        <v>2.303864425644174</v>
      </c>
      <c r="BA128" s="24">
        <v>41547</v>
      </c>
      <c r="BB128" s="23">
        <v>971.51</v>
      </c>
      <c r="BC128" s="23">
        <v>1.74</v>
      </c>
      <c r="BD128" s="23">
        <v>11.387499999999999</v>
      </c>
      <c r="BE128" s="23">
        <v>83.741799999999998</v>
      </c>
      <c r="BF128" s="23" t="s">
        <v>9</v>
      </c>
      <c r="BG128" s="23">
        <v>18.198499999999999</v>
      </c>
      <c r="BH128" s="23">
        <v>12.4434</v>
      </c>
      <c r="BI128" s="23">
        <f t="shared" si="15"/>
        <v>1.9248025915639433</v>
      </c>
      <c r="BN128" s="24">
        <v>41547</v>
      </c>
      <c r="BO128" s="23">
        <v>2115.0300000000002</v>
      </c>
      <c r="BP128" s="23">
        <v>3.26</v>
      </c>
      <c r="BQ128" s="23">
        <v>51.009900000000002</v>
      </c>
      <c r="BR128" s="23">
        <v>113.82080000000001</v>
      </c>
      <c r="BS128" s="23" t="s">
        <v>9</v>
      </c>
      <c r="BT128" s="23">
        <v>24.744900000000001</v>
      </c>
      <c r="BU128" s="23">
        <v>18.117599999999999</v>
      </c>
      <c r="BV128" s="23">
        <f t="shared" si="16"/>
        <v>3.1567985306422077</v>
      </c>
      <c r="CA128" s="24">
        <v>41547</v>
      </c>
      <c r="CB128" s="23">
        <v>1962.42</v>
      </c>
      <c r="CC128" s="23">
        <v>1.75</v>
      </c>
      <c r="CD128" s="23">
        <v>18.368300000000001</v>
      </c>
      <c r="CE128" s="23">
        <v>119.2243</v>
      </c>
      <c r="CF128" s="23">
        <v>33.508800000000001</v>
      </c>
      <c r="CG128" s="23">
        <v>10.339</v>
      </c>
      <c r="CH128" s="23">
        <v>8.4026999999999994</v>
      </c>
      <c r="CI128" s="23">
        <f t="shared" si="17"/>
        <v>1.9520629119216044</v>
      </c>
      <c r="CN128" s="24">
        <v>41547</v>
      </c>
      <c r="CO128" s="23">
        <v>2666.1</v>
      </c>
      <c r="CP128" s="23">
        <v>2.12</v>
      </c>
      <c r="CQ128" s="23">
        <v>17.581600000000002</v>
      </c>
      <c r="CR128" s="23">
        <v>135.32329999999999</v>
      </c>
      <c r="CS128" s="23">
        <v>26.774000000000001</v>
      </c>
      <c r="CT128" s="23">
        <v>10.8604</v>
      </c>
      <c r="CU128" s="23">
        <v>7.1502999999999997</v>
      </c>
      <c r="CV128" s="23">
        <f t="shared" si="18"/>
        <v>2.3852566559780888</v>
      </c>
      <c r="DA128" s="24">
        <v>41547</v>
      </c>
      <c r="DB128" s="23">
        <v>2299.4</v>
      </c>
      <c r="DC128" s="23">
        <v>2.8</v>
      </c>
      <c r="DD128" s="23">
        <v>16.526499999999999</v>
      </c>
      <c r="DE128" s="23">
        <v>155.07220000000001</v>
      </c>
      <c r="DF128" s="23">
        <v>29.067900000000002</v>
      </c>
      <c r="DG128" s="23">
        <v>13.527799999999999</v>
      </c>
      <c r="DH128" s="23">
        <v>9.9977999999999998</v>
      </c>
      <c r="DI128" s="23">
        <f t="shared" si="19"/>
        <v>3.0052114815964455</v>
      </c>
      <c r="DN128" s="24">
        <v>41547</v>
      </c>
      <c r="DO128" s="23">
        <v>2360.7800000000002</v>
      </c>
      <c r="DP128" s="23">
        <v>1.93</v>
      </c>
      <c r="DQ128" s="23">
        <v>15.1143</v>
      </c>
      <c r="DR128" s="23">
        <v>172.0917</v>
      </c>
      <c r="DS128" s="23">
        <v>49.108800000000002</v>
      </c>
      <c r="DT128" s="23">
        <v>17.9163</v>
      </c>
      <c r="DU128" s="23">
        <v>13.5838</v>
      </c>
      <c r="DV128" s="23">
        <f t="shared" si="20"/>
        <v>2.0500596469178425</v>
      </c>
      <c r="EA128" s="24">
        <v>41547</v>
      </c>
      <c r="EB128" s="23">
        <v>2840.3</v>
      </c>
      <c r="EC128" s="23">
        <v>4.09</v>
      </c>
      <c r="ED128" s="23">
        <v>15.333500000000001</v>
      </c>
      <c r="EE128" s="23">
        <v>125.8972</v>
      </c>
      <c r="EF128" s="23">
        <v>59.063699999999997</v>
      </c>
      <c r="EG128" s="23">
        <v>15.8582</v>
      </c>
      <c r="EH128" s="23">
        <v>6.2999000000000001</v>
      </c>
      <c r="EI128" s="23">
        <f t="shared" si="21"/>
        <v>4.1359787804074806</v>
      </c>
    </row>
    <row r="129" spans="1:139" x14ac:dyDescent="0.35">
      <c r="A129" s="21">
        <v>41578</v>
      </c>
      <c r="B129" s="23">
        <v>3018.98</v>
      </c>
      <c r="C129" s="23">
        <v>1.69</v>
      </c>
      <c r="D129" s="23">
        <v>21.523900000000001</v>
      </c>
      <c r="E129" s="23">
        <v>108.6593</v>
      </c>
      <c r="F129" s="23">
        <v>53.999099999999999</v>
      </c>
      <c r="G129" s="23">
        <v>16.351800000000001</v>
      </c>
      <c r="H129" s="23">
        <v>10.929</v>
      </c>
      <c r="I129" s="23">
        <f t="shared" si="11"/>
        <v>2.0023539146278169</v>
      </c>
      <c r="N129" s="24">
        <v>41578</v>
      </c>
      <c r="O129" s="23">
        <v>2641.94</v>
      </c>
      <c r="P129" s="23">
        <v>1.5</v>
      </c>
      <c r="Q129" s="23">
        <v>13.656499999999999</v>
      </c>
      <c r="R129" s="23">
        <v>121.86660000000001</v>
      </c>
      <c r="S129" s="23">
        <v>28.549299999999999</v>
      </c>
      <c r="T129" s="23">
        <v>6.8417000000000003</v>
      </c>
      <c r="U129" s="23">
        <v>5.6550000000000002</v>
      </c>
      <c r="V129" s="23">
        <f t="shared" si="12"/>
        <v>1.7139150094228539</v>
      </c>
      <c r="AA129" s="24">
        <v>41578</v>
      </c>
      <c r="AB129" s="23">
        <v>2358.79</v>
      </c>
      <c r="AC129" s="23">
        <v>2.77</v>
      </c>
      <c r="AD129" s="23">
        <v>17.829000000000001</v>
      </c>
      <c r="AE129" s="23">
        <v>129.70400000000001</v>
      </c>
      <c r="AF129" s="23">
        <v>31.764700000000001</v>
      </c>
      <c r="AG129" s="23">
        <v>10.2295</v>
      </c>
      <c r="AH129" s="23">
        <v>6.6182999999999996</v>
      </c>
      <c r="AI129" s="23">
        <f t="shared" si="13"/>
        <v>2.9746995790221291</v>
      </c>
      <c r="AN129" s="24">
        <v>41578</v>
      </c>
      <c r="AO129" s="23">
        <v>3450.89</v>
      </c>
      <c r="AP129" s="23">
        <v>2.1</v>
      </c>
      <c r="AQ129" s="23">
        <v>13.8653</v>
      </c>
      <c r="AR129" s="23">
        <v>249.56620000000001</v>
      </c>
      <c r="AS129" s="23">
        <v>18.4009</v>
      </c>
      <c r="AT129" s="23">
        <v>11.7875</v>
      </c>
      <c r="AU129" s="23">
        <v>7.8234000000000004</v>
      </c>
      <c r="AV129" s="23">
        <f t="shared" si="14"/>
        <v>2.2780108930726928</v>
      </c>
      <c r="BA129" s="24">
        <v>41578</v>
      </c>
      <c r="BB129" s="23">
        <v>1002.32</v>
      </c>
      <c r="BC129" s="23">
        <v>1.7</v>
      </c>
      <c r="BD129" s="23">
        <v>11.3865</v>
      </c>
      <c r="BE129" s="23">
        <v>87.364900000000006</v>
      </c>
      <c r="BF129" s="23" t="s">
        <v>9</v>
      </c>
      <c r="BG129" s="23">
        <v>19.3231</v>
      </c>
      <c r="BH129" s="23">
        <v>12.9437</v>
      </c>
      <c r="BI129" s="23">
        <f t="shared" si="15"/>
        <v>1.8959552922609877</v>
      </c>
      <c r="BN129" s="24">
        <v>41578</v>
      </c>
      <c r="BO129" s="23">
        <v>2188.5</v>
      </c>
      <c r="BP129" s="23">
        <v>3.17</v>
      </c>
      <c r="BQ129" s="23">
        <v>50.648600000000002</v>
      </c>
      <c r="BR129" s="23">
        <v>116.8526</v>
      </c>
      <c r="BS129" s="23" t="s">
        <v>9</v>
      </c>
      <c r="BT129" s="23">
        <v>24.909700000000001</v>
      </c>
      <c r="BU129" s="23">
        <v>19.5808</v>
      </c>
      <c r="BV129" s="23">
        <f t="shared" si="16"/>
        <v>3.1649492413865468</v>
      </c>
      <c r="CA129" s="24">
        <v>41578</v>
      </c>
      <c r="CB129" s="23">
        <v>2045.17</v>
      </c>
      <c r="CC129" s="23">
        <v>1.69</v>
      </c>
      <c r="CD129" s="23">
        <v>19.098199999999999</v>
      </c>
      <c r="CE129" s="23">
        <v>119.6507</v>
      </c>
      <c r="CF129" s="23">
        <v>33.381999999999998</v>
      </c>
      <c r="CG129" s="23">
        <v>10.334199999999999</v>
      </c>
      <c r="CH129" s="23">
        <v>8.4086999999999996</v>
      </c>
      <c r="CI129" s="23">
        <f t="shared" si="17"/>
        <v>1.9187660806809772</v>
      </c>
      <c r="CN129" s="24">
        <v>41578</v>
      </c>
      <c r="CO129" s="23">
        <v>2798.22</v>
      </c>
      <c r="CP129" s="23">
        <v>1.99</v>
      </c>
      <c r="CQ129" s="23">
        <v>18.4222</v>
      </c>
      <c r="CR129" s="23">
        <v>135.46960000000001</v>
      </c>
      <c r="CS129" s="23">
        <v>26.768599999999999</v>
      </c>
      <c r="CT129" s="23">
        <v>10.864100000000001</v>
      </c>
      <c r="CU129" s="23">
        <v>7.1536</v>
      </c>
      <c r="CV129" s="23">
        <f t="shared" si="18"/>
        <v>2.2908001028471512</v>
      </c>
      <c r="DA129" s="24">
        <v>41578</v>
      </c>
      <c r="DB129" s="23">
        <v>2386.12</v>
      </c>
      <c r="DC129" s="23">
        <v>2.71</v>
      </c>
      <c r="DD129" s="23">
        <v>17.961400000000001</v>
      </c>
      <c r="DE129" s="23">
        <v>149.17060000000001</v>
      </c>
      <c r="DF129" s="23">
        <v>28.765000000000001</v>
      </c>
      <c r="DG129" s="23">
        <v>12.041600000000001</v>
      </c>
      <c r="DH129" s="23">
        <v>9.1471</v>
      </c>
      <c r="DI129" s="23">
        <f t="shared" si="19"/>
        <v>2.9739690647763255</v>
      </c>
      <c r="DN129" s="24">
        <v>41578</v>
      </c>
      <c r="DO129" s="23">
        <v>2443.08</v>
      </c>
      <c r="DP129" s="23">
        <v>1.89</v>
      </c>
      <c r="DQ129" s="23">
        <v>15.8567</v>
      </c>
      <c r="DR129" s="23">
        <v>169.15110000000001</v>
      </c>
      <c r="DS129" s="23">
        <v>49.187600000000003</v>
      </c>
      <c r="DT129" s="23">
        <v>19.4132</v>
      </c>
      <c r="DU129" s="23">
        <v>15.0219</v>
      </c>
      <c r="DV129" s="23">
        <f t="shared" si="20"/>
        <v>2.0545933571093253</v>
      </c>
      <c r="EA129" s="24">
        <v>41578</v>
      </c>
      <c r="EB129" s="23">
        <v>2945.28</v>
      </c>
      <c r="EC129" s="23">
        <v>3.95</v>
      </c>
      <c r="ED129" s="23">
        <v>15.880800000000001</v>
      </c>
      <c r="EE129" s="23">
        <v>125.8972</v>
      </c>
      <c r="EF129" s="23">
        <v>59.063699999999997</v>
      </c>
      <c r="EG129" s="23">
        <v>15.8582</v>
      </c>
      <c r="EH129" s="23">
        <v>6.2999000000000001</v>
      </c>
      <c r="EI129" s="23">
        <f t="shared" si="21"/>
        <v>4.1131208257455656</v>
      </c>
    </row>
    <row r="130" spans="1:139" x14ac:dyDescent="0.35">
      <c r="A130" s="21">
        <v>41607</v>
      </c>
      <c r="B130" s="23">
        <v>3062.68</v>
      </c>
      <c r="C130" s="23">
        <v>1.66</v>
      </c>
      <c r="D130" s="23">
        <v>22.1372</v>
      </c>
      <c r="E130" s="23">
        <v>111.428</v>
      </c>
      <c r="F130" s="23">
        <v>53.3386</v>
      </c>
      <c r="G130" s="23">
        <v>15.9499</v>
      </c>
      <c r="H130" s="23">
        <v>9.9751999999999992</v>
      </c>
      <c r="I130" s="23">
        <f t="shared" si="11"/>
        <v>1.9392621351322914</v>
      </c>
      <c r="N130" s="24">
        <v>41607</v>
      </c>
      <c r="O130" s="23">
        <v>2727.95</v>
      </c>
      <c r="P130" s="23">
        <v>1.44</v>
      </c>
      <c r="Q130" s="23">
        <v>14.101100000000001</v>
      </c>
      <c r="R130" s="23">
        <v>121.86660000000001</v>
      </c>
      <c r="S130" s="23">
        <v>28.549299999999999</v>
      </c>
      <c r="T130" s="23">
        <v>6.8417000000000003</v>
      </c>
      <c r="U130" s="23">
        <v>5.6550000000000002</v>
      </c>
      <c r="V130" s="23">
        <f t="shared" si="12"/>
        <v>1.6578698477075948</v>
      </c>
      <c r="AA130" s="24">
        <v>41607</v>
      </c>
      <c r="AB130" s="23">
        <v>2385.2399999999998</v>
      </c>
      <c r="AC130" s="23">
        <v>2.76</v>
      </c>
      <c r="AD130" s="23">
        <v>18.029</v>
      </c>
      <c r="AE130" s="23">
        <v>129.70519999999999</v>
      </c>
      <c r="AF130" s="23">
        <v>31.764700000000001</v>
      </c>
      <c r="AG130" s="23">
        <v>10.2295</v>
      </c>
      <c r="AH130" s="23">
        <v>6.6182999999999996</v>
      </c>
      <c r="AI130" s="23">
        <f t="shared" si="13"/>
        <v>2.9563912178517047</v>
      </c>
      <c r="AN130" s="24">
        <v>41607</v>
      </c>
      <c r="AO130" s="23">
        <v>3463.42</v>
      </c>
      <c r="AP130" s="23">
        <v>2.12</v>
      </c>
      <c r="AQ130" s="23">
        <v>14.207700000000001</v>
      </c>
      <c r="AR130" s="23">
        <v>244.90469999999999</v>
      </c>
      <c r="AS130" s="23">
        <v>18.151900000000001</v>
      </c>
      <c r="AT130" s="23">
        <v>11.8222</v>
      </c>
      <c r="AU130" s="23">
        <v>8.0767000000000007</v>
      </c>
      <c r="AV130" s="23">
        <f t="shared" si="14"/>
        <v>2.2739331024027822</v>
      </c>
      <c r="BA130" s="24">
        <v>41607</v>
      </c>
      <c r="BB130" s="23">
        <v>1058.54</v>
      </c>
      <c r="BC130" s="23">
        <v>1.62</v>
      </c>
      <c r="BD130" s="23">
        <v>12.049099999999999</v>
      </c>
      <c r="BE130" s="23">
        <v>87.564300000000003</v>
      </c>
      <c r="BF130" s="23" t="s">
        <v>9</v>
      </c>
      <c r="BG130" s="23">
        <v>18.7774</v>
      </c>
      <c r="BH130" s="23">
        <v>12.832599999999999</v>
      </c>
      <c r="BI130" s="23">
        <f t="shared" si="15"/>
        <v>1.8544518431404358</v>
      </c>
      <c r="BN130" s="24">
        <v>41607</v>
      </c>
      <c r="BO130" s="23">
        <v>2085.0700000000002</v>
      </c>
      <c r="BP130" s="23">
        <v>3.35</v>
      </c>
      <c r="BQ130" s="23">
        <v>49.161999999999999</v>
      </c>
      <c r="BR130" s="23">
        <v>116.7223</v>
      </c>
      <c r="BS130" s="23" t="s">
        <v>9</v>
      </c>
      <c r="BT130" s="23">
        <v>24.920400000000001</v>
      </c>
      <c r="BU130" s="23">
        <v>19.564699999999998</v>
      </c>
      <c r="BV130" s="23">
        <f t="shared" si="16"/>
        <v>3.1860306197151189</v>
      </c>
      <c r="CA130" s="24">
        <v>41607</v>
      </c>
      <c r="CB130" s="23">
        <v>2140.33</v>
      </c>
      <c r="CC130" s="23">
        <v>1.63</v>
      </c>
      <c r="CD130" s="23">
        <v>19.987300000000001</v>
      </c>
      <c r="CE130" s="23">
        <v>119.65260000000001</v>
      </c>
      <c r="CF130" s="23">
        <v>33.381999999999998</v>
      </c>
      <c r="CG130" s="23">
        <v>10.334199999999999</v>
      </c>
      <c r="CH130" s="23">
        <v>8.4085999999999999</v>
      </c>
      <c r="CI130" s="23">
        <f t="shared" si="17"/>
        <v>1.8851648427357748</v>
      </c>
      <c r="CN130" s="24">
        <v>41607</v>
      </c>
      <c r="CO130" s="23">
        <v>2895.68</v>
      </c>
      <c r="CP130" s="23">
        <v>1.95</v>
      </c>
      <c r="CQ130" s="23">
        <v>18.665199999999999</v>
      </c>
      <c r="CR130" s="23">
        <v>136.39060000000001</v>
      </c>
      <c r="CS130" s="23">
        <v>26.855699999999999</v>
      </c>
      <c r="CT130" s="23">
        <v>11.039300000000001</v>
      </c>
      <c r="CU130" s="23">
        <v>7.3273999999999999</v>
      </c>
      <c r="CV130" s="23">
        <f t="shared" si="18"/>
        <v>2.2614300504023976</v>
      </c>
      <c r="DA130" s="24">
        <v>41607</v>
      </c>
      <c r="DB130" s="23">
        <v>2402.27</v>
      </c>
      <c r="DC130" s="23">
        <v>2.4</v>
      </c>
      <c r="DD130" s="23">
        <v>18.108699999999999</v>
      </c>
      <c r="DE130" s="23">
        <v>148.983</v>
      </c>
      <c r="DF130" s="23">
        <v>28.776700000000002</v>
      </c>
      <c r="DG130" s="23">
        <v>12.000999999999999</v>
      </c>
      <c r="DH130" s="23">
        <v>9.1107999999999993</v>
      </c>
      <c r="DI130" s="23">
        <f t="shared" si="19"/>
        <v>2.6135570285735006</v>
      </c>
      <c r="DN130" s="24">
        <v>41607</v>
      </c>
      <c r="DO130" s="23">
        <v>2535.7399999999998</v>
      </c>
      <c r="DP130" s="23">
        <v>1.87</v>
      </c>
      <c r="DQ130" s="23">
        <v>16.458100000000002</v>
      </c>
      <c r="DR130" s="23">
        <v>169.09549999999999</v>
      </c>
      <c r="DS130" s="23">
        <v>49.187600000000003</v>
      </c>
      <c r="DT130" s="23">
        <v>19.4132</v>
      </c>
      <c r="DU130" s="23">
        <v>15.0219</v>
      </c>
      <c r="DV130" s="23">
        <f t="shared" si="20"/>
        <v>2.0801036725147566</v>
      </c>
      <c r="EA130" s="24">
        <v>41607</v>
      </c>
      <c r="EB130" s="23">
        <v>2889.21</v>
      </c>
      <c r="EC130" s="23">
        <v>4.0199999999999996</v>
      </c>
      <c r="ED130" s="23">
        <v>15.443199999999999</v>
      </c>
      <c r="EE130" s="23">
        <v>126.93940000000001</v>
      </c>
      <c r="EF130" s="23">
        <v>59.190300000000001</v>
      </c>
      <c r="EG130" s="23">
        <v>16.2942</v>
      </c>
      <c r="EH130" s="23">
        <v>7.1727999999999996</v>
      </c>
      <c r="EI130" s="23">
        <f t="shared" si="21"/>
        <v>4.0702403587113931</v>
      </c>
    </row>
    <row r="131" spans="1:139" x14ac:dyDescent="0.35">
      <c r="A131" s="21">
        <v>41639</v>
      </c>
      <c r="B131" s="23">
        <v>3199.67</v>
      </c>
      <c r="C131" s="23">
        <v>1.62</v>
      </c>
      <c r="D131" s="23">
        <v>23.082599999999999</v>
      </c>
      <c r="E131" s="23">
        <v>111.4962</v>
      </c>
      <c r="F131" s="23">
        <v>53.338200000000001</v>
      </c>
      <c r="G131" s="23">
        <v>15.953200000000001</v>
      </c>
      <c r="H131" s="23">
        <v>9.9750999999999994</v>
      </c>
      <c r="I131" s="23">
        <f t="shared" si="11"/>
        <v>1.9162575150346908</v>
      </c>
      <c r="N131" s="24">
        <v>41639</v>
      </c>
      <c r="O131" s="23">
        <v>2774.34</v>
      </c>
      <c r="P131" s="23">
        <v>1.28</v>
      </c>
      <c r="Q131" s="23">
        <v>13.0756</v>
      </c>
      <c r="R131" s="23">
        <v>125.33410000000001</v>
      </c>
      <c r="S131" s="23">
        <v>28.039200000000001</v>
      </c>
      <c r="T131" s="23">
        <v>6.2919</v>
      </c>
      <c r="U131" s="23">
        <v>5.5411999999999999</v>
      </c>
      <c r="V131" s="23">
        <f t="shared" si="12"/>
        <v>1.4611878198523169</v>
      </c>
      <c r="AA131" s="24">
        <v>41639</v>
      </c>
      <c r="AB131" s="23">
        <v>2385.94</v>
      </c>
      <c r="AC131" s="23">
        <v>2.56</v>
      </c>
      <c r="AD131" s="23">
        <v>18.034300000000002</v>
      </c>
      <c r="AE131" s="23">
        <v>129.70519999999999</v>
      </c>
      <c r="AF131" s="23">
        <v>31.764700000000001</v>
      </c>
      <c r="AG131" s="23">
        <v>10.2295</v>
      </c>
      <c r="AH131" s="23">
        <v>6.6182999999999996</v>
      </c>
      <c r="AI131" s="23">
        <f t="shared" si="13"/>
        <v>2.700836228074798</v>
      </c>
      <c r="AN131" s="24">
        <v>41639</v>
      </c>
      <c r="AO131" s="23">
        <v>3566.28</v>
      </c>
      <c r="AP131" s="23">
        <v>2.09</v>
      </c>
      <c r="AQ131" s="23">
        <v>14.584</v>
      </c>
      <c r="AR131" s="23">
        <v>245.66669999999999</v>
      </c>
      <c r="AS131" s="23">
        <v>18.2363</v>
      </c>
      <c r="AT131" s="23">
        <v>11.8207</v>
      </c>
      <c r="AU131" s="23">
        <v>8.0761000000000003</v>
      </c>
      <c r="AV131" s="23">
        <f t="shared" si="14"/>
        <v>2.26952971906158</v>
      </c>
      <c r="BA131" s="24">
        <v>41639</v>
      </c>
      <c r="BB131" s="23">
        <v>1081.44</v>
      </c>
      <c r="BC131" s="23">
        <v>1.57</v>
      </c>
      <c r="BD131" s="23">
        <v>12.309799999999999</v>
      </c>
      <c r="BE131" s="23">
        <v>87.564300000000003</v>
      </c>
      <c r="BF131" s="23" t="s">
        <v>9</v>
      </c>
      <c r="BG131" s="23">
        <v>18.789400000000001</v>
      </c>
      <c r="BH131" s="23">
        <v>12.8408</v>
      </c>
      <c r="BI131" s="23">
        <f t="shared" si="15"/>
        <v>1.7878115589001282</v>
      </c>
      <c r="BN131" s="24">
        <v>41639</v>
      </c>
      <c r="BO131" s="23">
        <v>2103.37</v>
      </c>
      <c r="BP131" s="23">
        <v>3.42</v>
      </c>
      <c r="BQ131" s="23">
        <v>49.593499999999999</v>
      </c>
      <c r="BR131" s="23">
        <v>116.7223</v>
      </c>
      <c r="BS131" s="23" t="s">
        <v>9</v>
      </c>
      <c r="BT131" s="23">
        <v>24.920400000000001</v>
      </c>
      <c r="BU131" s="23">
        <v>19.564699999999998</v>
      </c>
      <c r="BV131" s="23">
        <f t="shared" si="16"/>
        <v>3.2865243838597582</v>
      </c>
      <c r="CA131" s="24">
        <v>41639</v>
      </c>
      <c r="CB131" s="23">
        <v>2162.86</v>
      </c>
      <c r="CC131" s="23">
        <v>1.6</v>
      </c>
      <c r="CD131" s="23">
        <v>20.197500000000002</v>
      </c>
      <c r="CE131" s="23">
        <v>119.6555</v>
      </c>
      <c r="CF131" s="23">
        <v>33.381900000000002</v>
      </c>
      <c r="CG131" s="23">
        <v>10.3344</v>
      </c>
      <c r="CH131" s="23">
        <v>8.4085000000000001</v>
      </c>
      <c r="CI131" s="23">
        <f t="shared" si="17"/>
        <v>1.8190787496703691</v>
      </c>
      <c r="CN131" s="24">
        <v>41639</v>
      </c>
      <c r="CO131" s="23">
        <v>3018.07</v>
      </c>
      <c r="CP131" s="23">
        <v>1.89</v>
      </c>
      <c r="CQ131" s="23">
        <v>19.409300000000002</v>
      </c>
      <c r="CR131" s="23">
        <v>136.39060000000001</v>
      </c>
      <c r="CS131" s="23">
        <v>26.855699999999999</v>
      </c>
      <c r="CT131" s="23">
        <v>11.039400000000001</v>
      </c>
      <c r="CU131" s="23">
        <v>7.3273999999999999</v>
      </c>
      <c r="CV131" s="23">
        <f t="shared" si="18"/>
        <v>2.2209670721739867</v>
      </c>
      <c r="DA131" s="24">
        <v>41639</v>
      </c>
      <c r="DB131" s="23">
        <v>2507.8000000000002</v>
      </c>
      <c r="DC131" s="23">
        <v>2.2999999999999998</v>
      </c>
      <c r="DD131" s="23">
        <v>18.904199999999999</v>
      </c>
      <c r="DE131" s="23">
        <v>148.983</v>
      </c>
      <c r="DF131" s="23">
        <v>28.776700000000002</v>
      </c>
      <c r="DG131" s="23">
        <v>12.000999999999999</v>
      </c>
      <c r="DH131" s="23">
        <v>9.1107999999999993</v>
      </c>
      <c r="DI131" s="23">
        <f t="shared" si="19"/>
        <v>2.573182134013118</v>
      </c>
      <c r="DN131" s="24">
        <v>41639</v>
      </c>
      <c r="DO131" s="23">
        <v>2632.19</v>
      </c>
      <c r="DP131" s="23">
        <v>1.78</v>
      </c>
      <c r="DQ131" s="23">
        <v>17.084099999999999</v>
      </c>
      <c r="DR131" s="23">
        <v>169.09690000000001</v>
      </c>
      <c r="DS131" s="23">
        <v>49.187600000000003</v>
      </c>
      <c r="DT131" s="23">
        <v>19.4132</v>
      </c>
      <c r="DU131" s="23">
        <v>15.0219</v>
      </c>
      <c r="DV131" s="23">
        <f t="shared" si="20"/>
        <v>2.0191508470412813</v>
      </c>
      <c r="EA131" s="24">
        <v>41639</v>
      </c>
      <c r="EB131" s="23">
        <v>2907.87</v>
      </c>
      <c r="EC131" s="23">
        <v>4.0199999999999996</v>
      </c>
      <c r="ED131" s="23">
        <v>15.480700000000001</v>
      </c>
      <c r="EE131" s="23">
        <v>126.93940000000001</v>
      </c>
      <c r="EF131" s="23">
        <v>59.190300000000001</v>
      </c>
      <c r="EG131" s="23">
        <v>16.2942</v>
      </c>
      <c r="EH131" s="23">
        <v>7.1727999999999996</v>
      </c>
      <c r="EI131" s="23">
        <f t="shared" si="21"/>
        <v>4.0591003668871535</v>
      </c>
    </row>
    <row r="132" spans="1:139" x14ac:dyDescent="0.35">
      <c r="A132" s="21">
        <v>41670</v>
      </c>
      <c r="B132" s="23">
        <v>3176.83</v>
      </c>
      <c r="C132" s="23">
        <v>1.64</v>
      </c>
      <c r="D132" s="23">
        <v>22.863800000000001</v>
      </c>
      <c r="E132" s="23">
        <v>111.58629999999999</v>
      </c>
      <c r="F132" s="23">
        <v>53.3386</v>
      </c>
      <c r="G132" s="23">
        <v>15.952999999999999</v>
      </c>
      <c r="H132" s="23">
        <v>9.9734999999999996</v>
      </c>
      <c r="I132" s="23">
        <f t="shared" si="11"/>
        <v>1.8764196768309043</v>
      </c>
      <c r="N132" s="24">
        <v>41670</v>
      </c>
      <c r="O132" s="23">
        <v>2583.1999999999998</v>
      </c>
      <c r="P132" s="23">
        <v>1.39</v>
      </c>
      <c r="Q132" s="23">
        <v>12.1747</v>
      </c>
      <c r="R132" s="23">
        <v>125.2149</v>
      </c>
      <c r="S132" s="23">
        <v>28.039200000000001</v>
      </c>
      <c r="T132" s="23">
        <v>6.2919</v>
      </c>
      <c r="U132" s="23">
        <v>5.5411999999999999</v>
      </c>
      <c r="V132" s="23">
        <f t="shared" si="12"/>
        <v>1.4565700989835932</v>
      </c>
      <c r="AA132" s="24">
        <v>41670</v>
      </c>
      <c r="AB132" s="23">
        <v>2257.0700000000002</v>
      </c>
      <c r="AC132" s="23">
        <v>2.73</v>
      </c>
      <c r="AD132" s="23">
        <v>17.0928</v>
      </c>
      <c r="AE132" s="23">
        <v>130.30549999999999</v>
      </c>
      <c r="AF132" s="23">
        <v>31.666599999999999</v>
      </c>
      <c r="AG132" s="23">
        <v>10.2858</v>
      </c>
      <c r="AH132" s="23">
        <v>6.8194999999999997</v>
      </c>
      <c r="AI132" s="23">
        <f t="shared" si="13"/>
        <v>2.7069906930462539</v>
      </c>
      <c r="AN132" s="24">
        <v>41670</v>
      </c>
      <c r="AO132" s="23">
        <v>3344.72</v>
      </c>
      <c r="AP132" s="23">
        <v>2.23</v>
      </c>
      <c r="AQ132" s="23">
        <v>13.7027</v>
      </c>
      <c r="AR132" s="23">
        <v>245.9581</v>
      </c>
      <c r="AS132" s="23">
        <v>18.2349</v>
      </c>
      <c r="AT132" s="23">
        <v>11.8218</v>
      </c>
      <c r="AU132" s="23">
        <v>8.0389999999999997</v>
      </c>
      <c r="AV132" s="23">
        <f t="shared" si="14"/>
        <v>2.2592038075804797</v>
      </c>
      <c r="BA132" s="24">
        <v>41670</v>
      </c>
      <c r="BB132" s="23">
        <v>1033.0899999999999</v>
      </c>
      <c r="BC132" s="23">
        <v>1.69</v>
      </c>
      <c r="BD132" s="23">
        <v>11.759399999999999</v>
      </c>
      <c r="BE132" s="23">
        <v>87.580100000000002</v>
      </c>
      <c r="BF132" s="23" t="s">
        <v>9</v>
      </c>
      <c r="BG132" s="23">
        <v>18.790099999999999</v>
      </c>
      <c r="BH132" s="23">
        <v>12.8408</v>
      </c>
      <c r="BI132" s="23">
        <f t="shared" si="15"/>
        <v>1.8061418805334526</v>
      </c>
      <c r="BN132" s="24">
        <v>41670</v>
      </c>
      <c r="BO132" s="23">
        <v>2167.44</v>
      </c>
      <c r="BP132" s="23">
        <v>3.32</v>
      </c>
      <c r="BQ132" s="23">
        <v>51.104100000000003</v>
      </c>
      <c r="BR132" s="23">
        <v>116.7223</v>
      </c>
      <c r="BS132" s="23" t="s">
        <v>9</v>
      </c>
      <c r="BT132" s="23">
        <v>24.920400000000001</v>
      </c>
      <c r="BU132" s="23">
        <v>19.564699999999998</v>
      </c>
      <c r="BV132" s="23">
        <f t="shared" si="16"/>
        <v>3.2917717380696794</v>
      </c>
      <c r="CA132" s="24">
        <v>41670</v>
      </c>
      <c r="CB132" s="23">
        <v>2181.86</v>
      </c>
      <c r="CC132" s="23">
        <v>1.59</v>
      </c>
      <c r="CD132" s="23">
        <v>20.383700000000001</v>
      </c>
      <c r="CE132" s="23">
        <v>120.8626</v>
      </c>
      <c r="CF132" s="23">
        <v>33.442500000000003</v>
      </c>
      <c r="CG132" s="23">
        <v>10.494300000000001</v>
      </c>
      <c r="CH132" s="23">
        <v>8.2893000000000008</v>
      </c>
      <c r="CI132" s="23">
        <f t="shared" si="17"/>
        <v>1.7822188962799776</v>
      </c>
      <c r="CN132" s="24">
        <v>41670</v>
      </c>
      <c r="CO132" s="23">
        <v>2894.19</v>
      </c>
      <c r="CP132" s="23">
        <v>1.98</v>
      </c>
      <c r="CQ132" s="23">
        <v>18.6069</v>
      </c>
      <c r="CR132" s="23">
        <v>137.98400000000001</v>
      </c>
      <c r="CS132" s="23">
        <v>26.855599999999999</v>
      </c>
      <c r="CT132" s="23">
        <v>11.0395</v>
      </c>
      <c r="CU132" s="23">
        <v>7.3273999999999999</v>
      </c>
      <c r="CV132" s="23">
        <f t="shared" si="18"/>
        <v>2.1875504419576313</v>
      </c>
      <c r="DA132" s="24">
        <v>41670</v>
      </c>
      <c r="DB132" s="23">
        <v>2385.81</v>
      </c>
      <c r="DC132" s="23">
        <v>2.42</v>
      </c>
      <c r="DD132" s="23">
        <v>17.488600000000002</v>
      </c>
      <c r="DE132" s="23">
        <v>152.09639999999999</v>
      </c>
      <c r="DF132" s="23">
        <v>29.1721</v>
      </c>
      <c r="DG132" s="23">
        <v>12.2578</v>
      </c>
      <c r="DH132" s="23">
        <v>9.6364999999999998</v>
      </c>
      <c r="DI132" s="23">
        <f t="shared" si="19"/>
        <v>2.5538947971394164</v>
      </c>
      <c r="DN132" s="24">
        <v>41670</v>
      </c>
      <c r="DO132" s="23">
        <v>2527.2800000000002</v>
      </c>
      <c r="DP132" s="23">
        <v>1.89</v>
      </c>
      <c r="DQ132" s="23">
        <v>15.9093</v>
      </c>
      <c r="DR132" s="23">
        <v>170.41380000000001</v>
      </c>
      <c r="DS132" s="23">
        <v>48.733600000000003</v>
      </c>
      <c r="DT132" s="23">
        <v>20.416799999999999</v>
      </c>
      <c r="DU132" s="23">
        <v>16.212900000000001</v>
      </c>
      <c r="DV132" s="23">
        <f t="shared" si="20"/>
        <v>2.0317347087432847</v>
      </c>
      <c r="EA132" s="24">
        <v>41670</v>
      </c>
      <c r="EB132" s="23">
        <v>2994.48</v>
      </c>
      <c r="EC132" s="23">
        <v>3.92</v>
      </c>
      <c r="ED132" s="23">
        <v>15.924300000000001</v>
      </c>
      <c r="EE132" s="23">
        <v>126.9859</v>
      </c>
      <c r="EF132" s="23">
        <v>59.190300000000001</v>
      </c>
      <c r="EG132" s="23">
        <v>16.2942</v>
      </c>
      <c r="EH132" s="23">
        <v>7.1727999999999996</v>
      </c>
      <c r="EI132" s="23">
        <f t="shared" si="21"/>
        <v>4.0436660685102064</v>
      </c>
    </row>
    <row r="133" spans="1:139" x14ac:dyDescent="0.35">
      <c r="A133" s="21">
        <v>41698</v>
      </c>
      <c r="B133" s="23">
        <v>3302.73</v>
      </c>
      <c r="C133" s="23">
        <v>1.58</v>
      </c>
      <c r="D133" s="23">
        <v>20.675899999999999</v>
      </c>
      <c r="E133" s="23">
        <v>125.0093</v>
      </c>
      <c r="F133" s="23">
        <v>54.371400000000001</v>
      </c>
      <c r="G133" s="23">
        <v>21.293600000000001</v>
      </c>
      <c r="H133" s="23">
        <v>12.9617</v>
      </c>
      <c r="I133" s="23">
        <f t="shared" si="11"/>
        <v>1.8291857842919601</v>
      </c>
      <c r="N133" s="24">
        <v>41698</v>
      </c>
      <c r="O133" s="23">
        <v>2740.79</v>
      </c>
      <c r="P133" s="23">
        <v>1.34</v>
      </c>
      <c r="Q133" s="23">
        <v>12.9162</v>
      </c>
      <c r="R133" s="23">
        <v>125.3403</v>
      </c>
      <c r="S133" s="23">
        <v>28.038799999999998</v>
      </c>
      <c r="T133" s="23">
        <v>6.3085000000000004</v>
      </c>
      <c r="U133" s="23">
        <v>5.5595999999999997</v>
      </c>
      <c r="V133" s="23">
        <f t="shared" si="12"/>
        <v>1.4611576032612874</v>
      </c>
      <c r="AA133" s="24">
        <v>41698</v>
      </c>
      <c r="AB133" s="23">
        <v>2341.58</v>
      </c>
      <c r="AC133" s="23">
        <v>2.64</v>
      </c>
      <c r="AD133" s="23">
        <v>17.732800000000001</v>
      </c>
      <c r="AE133" s="23">
        <v>130.27950000000001</v>
      </c>
      <c r="AF133" s="23">
        <v>31.666599999999999</v>
      </c>
      <c r="AG133" s="23">
        <v>10.2858</v>
      </c>
      <c r="AH133" s="23">
        <v>6.8194999999999997</v>
      </c>
      <c r="AI133" s="23">
        <f t="shared" si="13"/>
        <v>2.6956357602850685</v>
      </c>
      <c r="AN133" s="24">
        <v>41698</v>
      </c>
      <c r="AO133" s="23">
        <v>3506.48</v>
      </c>
      <c r="AP133" s="23">
        <v>2.19</v>
      </c>
      <c r="AQ133" s="23">
        <v>14.642799999999999</v>
      </c>
      <c r="AR133" s="23">
        <v>239.79640000000001</v>
      </c>
      <c r="AS133" s="23">
        <v>17.835799999999999</v>
      </c>
      <c r="AT133" s="23">
        <v>11.539400000000001</v>
      </c>
      <c r="AU133" s="23">
        <v>8.0618999999999996</v>
      </c>
      <c r="AV133" s="23">
        <f t="shared" si="14"/>
        <v>2.3044867300500611</v>
      </c>
      <c r="BA133" s="24">
        <v>41698</v>
      </c>
      <c r="BB133" s="23">
        <v>1061.77</v>
      </c>
      <c r="BC133" s="23">
        <v>1.68</v>
      </c>
      <c r="BD133" s="23">
        <v>12.6889</v>
      </c>
      <c r="BE133" s="23">
        <v>86.965999999999994</v>
      </c>
      <c r="BF133" s="23" t="s">
        <v>9</v>
      </c>
      <c r="BG133" s="23">
        <v>20.257100000000001</v>
      </c>
      <c r="BH133" s="23">
        <v>14.218999999999999</v>
      </c>
      <c r="BI133" s="23">
        <f t="shared" si="15"/>
        <v>1.810778340991994</v>
      </c>
      <c r="BN133" s="24">
        <v>41698</v>
      </c>
      <c r="BO133" s="23">
        <v>2251.62</v>
      </c>
      <c r="BP133" s="23">
        <v>3.22</v>
      </c>
      <c r="BQ133" s="23">
        <v>53.970300000000002</v>
      </c>
      <c r="BR133" s="23">
        <v>120.0635</v>
      </c>
      <c r="BS133" s="23" t="s">
        <v>9</v>
      </c>
      <c r="BT133" s="23">
        <v>24.8767</v>
      </c>
      <c r="BU133" s="23">
        <v>19.359100000000002</v>
      </c>
      <c r="BV133" s="23">
        <f t="shared" si="16"/>
        <v>3.3111441336079093</v>
      </c>
      <c r="CA133" s="24">
        <v>41698</v>
      </c>
      <c r="CB133" s="23">
        <v>2313.21</v>
      </c>
      <c r="CC133" s="23">
        <v>1.52</v>
      </c>
      <c r="CD133" s="23">
        <v>21.423400000000001</v>
      </c>
      <c r="CE133" s="23">
        <v>122.5673</v>
      </c>
      <c r="CF133" s="23">
        <v>33.229399999999998</v>
      </c>
      <c r="CG133" s="23">
        <v>10.3474</v>
      </c>
      <c r="CH133" s="23">
        <v>7.8817000000000004</v>
      </c>
      <c r="CI133" s="23">
        <f t="shared" si="17"/>
        <v>1.7581260411970256</v>
      </c>
      <c r="CN133" s="24">
        <v>41698</v>
      </c>
      <c r="CO133" s="23">
        <v>3003.1</v>
      </c>
      <c r="CP133" s="23">
        <v>1.97</v>
      </c>
      <c r="CQ133" s="23">
        <v>18.701499999999999</v>
      </c>
      <c r="CR133" s="23">
        <v>142.4913</v>
      </c>
      <c r="CS133" s="23">
        <v>27.052199999999999</v>
      </c>
      <c r="CT133" s="23">
        <v>11.626799999999999</v>
      </c>
      <c r="CU133" s="23">
        <v>8.3054000000000006</v>
      </c>
      <c r="CV133" s="23">
        <f t="shared" si="18"/>
        <v>2.2112926134593871</v>
      </c>
      <c r="DA133" s="24">
        <v>41698</v>
      </c>
      <c r="DB133" s="23">
        <v>2552.39</v>
      </c>
      <c r="DC133" s="23">
        <v>2.2999999999999998</v>
      </c>
      <c r="DD133" s="23">
        <v>18.709599999999998</v>
      </c>
      <c r="DE133" s="23">
        <v>141.8485</v>
      </c>
      <c r="DF133" s="23">
        <v>29.1721</v>
      </c>
      <c r="DG133" s="23">
        <v>12.2578</v>
      </c>
      <c r="DH133" s="23">
        <v>9.6364999999999998</v>
      </c>
      <c r="DI133" s="23">
        <f t="shared" si="19"/>
        <v>2.5549384585421615</v>
      </c>
      <c r="DN133" s="24">
        <v>41698</v>
      </c>
      <c r="DO133" s="23">
        <v>2636.9</v>
      </c>
      <c r="DP133" s="23">
        <v>1.84</v>
      </c>
      <c r="DQ133" s="23">
        <v>16.599399999999999</v>
      </c>
      <c r="DR133" s="23">
        <v>169.81010000000001</v>
      </c>
      <c r="DS133" s="23">
        <v>48.699300000000001</v>
      </c>
      <c r="DT133" s="23">
        <v>20.416799999999999</v>
      </c>
      <c r="DU133" s="23">
        <v>16.212900000000001</v>
      </c>
      <c r="DV133" s="23">
        <f t="shared" si="20"/>
        <v>2.0286560074926419</v>
      </c>
      <c r="EA133" s="24">
        <v>41698</v>
      </c>
      <c r="EB133" s="23">
        <v>3093.37</v>
      </c>
      <c r="EC133" s="23">
        <v>3.78</v>
      </c>
      <c r="ED133" s="23">
        <v>16.526199999999999</v>
      </c>
      <c r="EE133" s="23">
        <v>127.07340000000001</v>
      </c>
      <c r="EF133" s="23">
        <v>58.931199999999997</v>
      </c>
      <c r="EG133" s="23">
        <v>17.425799999999999</v>
      </c>
      <c r="EH133" s="23">
        <v>8.1654999999999998</v>
      </c>
      <c r="EI133" s="23">
        <f t="shared" si="21"/>
        <v>3.9919300432748703</v>
      </c>
    </row>
    <row r="134" spans="1:139" x14ac:dyDescent="0.35">
      <c r="A134" s="21">
        <v>41729</v>
      </c>
      <c r="B134" s="23">
        <v>3175.7</v>
      </c>
      <c r="C134" s="23">
        <v>1.74</v>
      </c>
      <c r="D134" s="23">
        <v>21.646699999999999</v>
      </c>
      <c r="E134" s="23">
        <v>125.0093</v>
      </c>
      <c r="F134" s="23">
        <v>54.235500000000002</v>
      </c>
      <c r="G134" s="23">
        <v>21.280999999999999</v>
      </c>
      <c r="H134" s="23">
        <v>12.9621</v>
      </c>
      <c r="I134" s="23">
        <f t="shared" si="11"/>
        <v>1.8983154996931022</v>
      </c>
      <c r="N134" s="24">
        <v>41729</v>
      </c>
      <c r="O134" s="23">
        <v>2677.56</v>
      </c>
      <c r="P134" s="23">
        <v>1.41</v>
      </c>
      <c r="Q134" s="23">
        <v>20.5396</v>
      </c>
      <c r="R134" s="23">
        <v>129.5282</v>
      </c>
      <c r="S134" s="23">
        <v>28.196999999999999</v>
      </c>
      <c r="T134" s="23">
        <v>8.6051000000000002</v>
      </c>
      <c r="U134" s="23">
        <v>5.8277999999999999</v>
      </c>
      <c r="V134" s="23">
        <f t="shared" si="12"/>
        <v>1.4802347108442511</v>
      </c>
      <c r="AA134" s="24">
        <v>41729</v>
      </c>
      <c r="AB134" s="23">
        <v>2372.83</v>
      </c>
      <c r="AC134" s="23">
        <v>2.64</v>
      </c>
      <c r="AD134" s="23">
        <v>18.3628</v>
      </c>
      <c r="AE134" s="23">
        <v>131.66210000000001</v>
      </c>
      <c r="AF134" s="23">
        <v>31.584900000000001</v>
      </c>
      <c r="AG134" s="23">
        <v>10.342000000000001</v>
      </c>
      <c r="AH134" s="23">
        <v>6.8871000000000002</v>
      </c>
      <c r="AI134" s="23">
        <f t="shared" si="13"/>
        <v>2.7184527824529097</v>
      </c>
      <c r="AN134" s="24">
        <v>41729</v>
      </c>
      <c r="AO134" s="23">
        <v>3586.39</v>
      </c>
      <c r="AP134" s="23">
        <v>2.13</v>
      </c>
      <c r="AQ134" s="23">
        <v>14.9765</v>
      </c>
      <c r="AR134" s="23">
        <v>239.79640000000001</v>
      </c>
      <c r="AS134" s="23">
        <v>18.3019</v>
      </c>
      <c r="AT134" s="23">
        <v>11.394600000000001</v>
      </c>
      <c r="AU134" s="23">
        <v>8.0618999999999996</v>
      </c>
      <c r="AV134" s="23">
        <f t="shared" si="14"/>
        <v>2.2703961101056853</v>
      </c>
      <c r="BA134" s="24">
        <v>41729</v>
      </c>
      <c r="BB134" s="23">
        <v>1097.33</v>
      </c>
      <c r="BC134" s="23">
        <v>1.63</v>
      </c>
      <c r="BD134" s="23">
        <v>12.2042</v>
      </c>
      <c r="BE134" s="23">
        <v>87.030500000000004</v>
      </c>
      <c r="BF134" s="23" t="s">
        <v>9</v>
      </c>
      <c r="BG134" s="23">
        <v>20.853100000000001</v>
      </c>
      <c r="BH134" s="23">
        <v>14.266999999999999</v>
      </c>
      <c r="BI134" s="23">
        <f t="shared" si="15"/>
        <v>1.782046901269879</v>
      </c>
      <c r="BN134" s="24">
        <v>41729</v>
      </c>
      <c r="BO134" s="23">
        <v>2257.58</v>
      </c>
      <c r="BP134" s="23">
        <v>3.31</v>
      </c>
      <c r="BQ134" s="23">
        <v>54.1128</v>
      </c>
      <c r="BR134" s="23">
        <v>120.0635</v>
      </c>
      <c r="BS134" s="23" t="s">
        <v>9</v>
      </c>
      <c r="BT134" s="23">
        <v>24.8767</v>
      </c>
      <c r="BU134" s="23">
        <v>19.359100000000002</v>
      </c>
      <c r="BV134" s="23">
        <f t="shared" si="16"/>
        <v>3.4124959556300944</v>
      </c>
      <c r="CA134" s="24">
        <v>41729</v>
      </c>
      <c r="CB134" s="23">
        <v>2284.15</v>
      </c>
      <c r="CC134" s="23">
        <v>1.54</v>
      </c>
      <c r="CD134" s="23">
        <v>21.158000000000001</v>
      </c>
      <c r="CE134" s="23">
        <v>122.5659</v>
      </c>
      <c r="CF134" s="23">
        <v>33.229599999999998</v>
      </c>
      <c r="CG134" s="23">
        <v>10.348699999999999</v>
      </c>
      <c r="CH134" s="23">
        <v>7.8815999999999997</v>
      </c>
      <c r="CI134" s="23">
        <f t="shared" si="17"/>
        <v>1.7223372094778733</v>
      </c>
      <c r="CN134" s="24">
        <v>41729</v>
      </c>
      <c r="CO134" s="23">
        <v>3034.3</v>
      </c>
      <c r="CP134" s="23">
        <v>1.95</v>
      </c>
      <c r="CQ134" s="23">
        <v>18.9526</v>
      </c>
      <c r="CR134" s="23">
        <v>142.54519999999999</v>
      </c>
      <c r="CS134" s="23">
        <v>27.282399999999999</v>
      </c>
      <c r="CT134" s="23">
        <v>11.632300000000001</v>
      </c>
      <c r="CU134" s="23">
        <v>8.2576999999999998</v>
      </c>
      <c r="CV134" s="23">
        <f t="shared" si="18"/>
        <v>2.1680043676042482</v>
      </c>
      <c r="DA134" s="24">
        <v>41729</v>
      </c>
      <c r="DB134" s="23">
        <v>2558.13</v>
      </c>
      <c r="DC134" s="23">
        <v>2.31</v>
      </c>
      <c r="DD134" s="23">
        <v>18.7517</v>
      </c>
      <c r="DE134" s="23">
        <v>141.8485</v>
      </c>
      <c r="DF134" s="23">
        <v>29.1721</v>
      </c>
      <c r="DG134" s="23">
        <v>12.2578</v>
      </c>
      <c r="DH134" s="23">
        <v>9.6364999999999998</v>
      </c>
      <c r="DI134" s="23">
        <f t="shared" si="19"/>
        <v>2.5343861299442096</v>
      </c>
      <c r="DN134" s="24">
        <v>41729</v>
      </c>
      <c r="DO134" s="23">
        <v>2688.91</v>
      </c>
      <c r="DP134" s="23">
        <v>1.81</v>
      </c>
      <c r="DQ134" s="23">
        <v>16.9268</v>
      </c>
      <c r="DR134" s="23">
        <v>169.80950000000001</v>
      </c>
      <c r="DS134" s="23">
        <v>48.699300000000001</v>
      </c>
      <c r="DT134" s="23">
        <v>20.416799999999999</v>
      </c>
      <c r="DU134" s="23">
        <v>16.212900000000001</v>
      </c>
      <c r="DV134" s="23">
        <f t="shared" si="20"/>
        <v>2.0016555684688946</v>
      </c>
      <c r="EA134" s="24">
        <v>41729</v>
      </c>
      <c r="EB134" s="23">
        <v>3199.89</v>
      </c>
      <c r="EC134" s="23">
        <v>3.62</v>
      </c>
      <c r="ED134" s="23">
        <v>16.910499999999999</v>
      </c>
      <c r="EE134" s="23">
        <v>127.07340000000001</v>
      </c>
      <c r="EF134" s="23">
        <v>58.931199999999997</v>
      </c>
      <c r="EG134" s="23">
        <v>17.425799999999999</v>
      </c>
      <c r="EH134" s="23">
        <v>8.1654999999999998</v>
      </c>
      <c r="EI134" s="23">
        <f t="shared" si="21"/>
        <v>3.9246080946130504</v>
      </c>
    </row>
    <row r="135" spans="1:139" x14ac:dyDescent="0.35">
      <c r="A135" s="21">
        <v>41759</v>
      </c>
      <c r="B135" s="23">
        <v>3134.54</v>
      </c>
      <c r="C135" s="23">
        <v>1.77</v>
      </c>
      <c r="D135" s="23">
        <v>21.302</v>
      </c>
      <c r="E135" s="23">
        <v>125.02670000000001</v>
      </c>
      <c r="F135" s="23">
        <v>54.229399999999998</v>
      </c>
      <c r="G135" s="23">
        <v>21.2807</v>
      </c>
      <c r="H135" s="23">
        <v>12.962300000000001</v>
      </c>
      <c r="I135" s="23">
        <f t="shared" si="11"/>
        <v>1.8765336050429759</v>
      </c>
      <c r="N135" s="24">
        <v>41759</v>
      </c>
      <c r="O135" s="23">
        <v>2618.56</v>
      </c>
      <c r="P135" s="23">
        <v>1.45</v>
      </c>
      <c r="Q135" s="23">
        <v>20.092099999999999</v>
      </c>
      <c r="R135" s="23">
        <v>129.50190000000001</v>
      </c>
      <c r="S135" s="23">
        <v>28.196999999999999</v>
      </c>
      <c r="T135" s="23">
        <v>8.6051000000000002</v>
      </c>
      <c r="U135" s="23">
        <v>5.8277999999999999</v>
      </c>
      <c r="V135" s="23">
        <f t="shared" si="12"/>
        <v>1.473262593705863</v>
      </c>
      <c r="AA135" s="24">
        <v>41759</v>
      </c>
      <c r="AB135" s="23">
        <v>2442.33</v>
      </c>
      <c r="AC135" s="23">
        <v>2.59</v>
      </c>
      <c r="AD135" s="23">
        <v>18.895600000000002</v>
      </c>
      <c r="AE135" s="23">
        <v>131.66210000000001</v>
      </c>
      <c r="AF135" s="23">
        <v>31.584900000000001</v>
      </c>
      <c r="AG135" s="23">
        <v>10.342000000000001</v>
      </c>
      <c r="AH135" s="23">
        <v>6.8871000000000002</v>
      </c>
      <c r="AI135" s="23">
        <f t="shared" si="13"/>
        <v>2.7313573483951914</v>
      </c>
      <c r="AN135" s="24">
        <v>41759</v>
      </c>
      <c r="AO135" s="23">
        <v>3772.29</v>
      </c>
      <c r="AP135" s="23">
        <v>2.0299999999999998</v>
      </c>
      <c r="AQ135" s="23">
        <v>15.752800000000001</v>
      </c>
      <c r="AR135" s="23">
        <v>239.79640000000001</v>
      </c>
      <c r="AS135" s="23">
        <v>18.3019</v>
      </c>
      <c r="AT135" s="23">
        <v>11.394600000000001</v>
      </c>
      <c r="AU135" s="23">
        <v>8.0618999999999996</v>
      </c>
      <c r="AV135" s="23">
        <f t="shared" si="14"/>
        <v>2.2426324120511034</v>
      </c>
      <c r="BA135" s="24">
        <v>41759</v>
      </c>
      <c r="BB135" s="23">
        <v>1067.3900000000001</v>
      </c>
      <c r="BC135" s="23">
        <v>1.7</v>
      </c>
      <c r="BD135" s="23">
        <v>11.7644</v>
      </c>
      <c r="BE135" s="23">
        <v>92.378399999999999</v>
      </c>
      <c r="BF135" s="23" t="s">
        <v>9</v>
      </c>
      <c r="BG135" s="23">
        <v>20.8034</v>
      </c>
      <c r="BH135" s="23">
        <v>14.721299999999999</v>
      </c>
      <c r="BI135" s="23">
        <f t="shared" si="15"/>
        <v>1.7817855696254321</v>
      </c>
      <c r="BN135" s="24">
        <v>41759</v>
      </c>
      <c r="BO135" s="23">
        <v>2342.1799999999998</v>
      </c>
      <c r="BP135" s="23">
        <v>3.2</v>
      </c>
      <c r="BQ135" s="23">
        <v>56.140599999999999</v>
      </c>
      <c r="BR135" s="23">
        <v>120.0635</v>
      </c>
      <c r="BS135" s="23" t="s">
        <v>9</v>
      </c>
      <c r="BT135" s="23">
        <v>24.8767</v>
      </c>
      <c r="BU135" s="23">
        <v>19.359100000000002</v>
      </c>
      <c r="BV135" s="23">
        <f t="shared" si="16"/>
        <v>3.4326666951641767</v>
      </c>
      <c r="CA135" s="24">
        <v>41759</v>
      </c>
      <c r="CB135" s="23">
        <v>2263.75</v>
      </c>
      <c r="CC135" s="23">
        <v>1.56</v>
      </c>
      <c r="CD135" s="23">
        <v>20.971699999999998</v>
      </c>
      <c r="CE135" s="23">
        <v>122.6514</v>
      </c>
      <c r="CF135" s="23">
        <v>33.193100000000001</v>
      </c>
      <c r="CG135" s="23">
        <v>10.3314</v>
      </c>
      <c r="CH135" s="23">
        <v>7.8798000000000004</v>
      </c>
      <c r="CI135" s="23">
        <f t="shared" si="17"/>
        <v>1.6991658420248181</v>
      </c>
      <c r="CN135" s="24">
        <v>41759</v>
      </c>
      <c r="CO135" s="23">
        <v>3076.81</v>
      </c>
      <c r="CP135" s="23">
        <v>1.93</v>
      </c>
      <c r="CQ135" s="23">
        <v>18.2758</v>
      </c>
      <c r="CR135" s="23">
        <v>145.2688</v>
      </c>
      <c r="CS135" s="23">
        <v>26.137799999999999</v>
      </c>
      <c r="CT135" s="23">
        <v>11.606400000000001</v>
      </c>
      <c r="CU135" s="23">
        <v>7.9611999999999998</v>
      </c>
      <c r="CV135" s="23">
        <f t="shared" si="18"/>
        <v>2.1303713646960483</v>
      </c>
      <c r="DA135" s="24">
        <v>41759</v>
      </c>
      <c r="DB135" s="23">
        <v>2579.4899999999998</v>
      </c>
      <c r="DC135" s="23">
        <v>2.3199999999999998</v>
      </c>
      <c r="DD135" s="23">
        <v>18.3352</v>
      </c>
      <c r="DE135" s="23">
        <v>143.0444</v>
      </c>
      <c r="DF135" s="23">
        <v>29.9785</v>
      </c>
      <c r="DG135" s="23">
        <v>11.7864</v>
      </c>
      <c r="DH135" s="23">
        <v>9.3048000000000002</v>
      </c>
      <c r="DI135" s="23">
        <f t="shared" si="19"/>
        <v>2.5296065941033494</v>
      </c>
      <c r="DN135" s="24">
        <v>41759</v>
      </c>
      <c r="DO135" s="23">
        <v>2709.82</v>
      </c>
      <c r="DP135" s="23">
        <v>1.82</v>
      </c>
      <c r="DQ135" s="23">
        <v>16.724699999999999</v>
      </c>
      <c r="DR135" s="23">
        <v>174.3152</v>
      </c>
      <c r="DS135" s="23">
        <v>50.837800000000001</v>
      </c>
      <c r="DT135" s="23">
        <v>21.099599999999999</v>
      </c>
      <c r="DU135" s="23">
        <v>16.8065</v>
      </c>
      <c r="DV135" s="23">
        <f t="shared" si="20"/>
        <v>1.9950375191641017</v>
      </c>
      <c r="EA135" s="24">
        <v>41759</v>
      </c>
      <c r="EB135" s="23">
        <v>3328.6</v>
      </c>
      <c r="EC135" s="23">
        <v>3.49</v>
      </c>
      <c r="ED135" s="23">
        <v>17.5853</v>
      </c>
      <c r="EE135" s="23">
        <v>127.07340000000001</v>
      </c>
      <c r="EF135" s="23">
        <v>58.931199999999997</v>
      </c>
      <c r="EG135" s="23">
        <v>17.425799999999999</v>
      </c>
      <c r="EH135" s="23">
        <v>8.1654999999999998</v>
      </c>
      <c r="EI135" s="23">
        <f t="shared" si="21"/>
        <v>3.9110054972216504</v>
      </c>
    </row>
    <row r="136" spans="1:139" x14ac:dyDescent="0.35">
      <c r="A136" s="21">
        <v>41789</v>
      </c>
      <c r="B136" s="23">
        <v>3293.16</v>
      </c>
      <c r="C136" s="23">
        <v>1.56</v>
      </c>
      <c r="D136" s="23">
        <v>23.202300000000001</v>
      </c>
      <c r="E136" s="23">
        <v>115.13549999999999</v>
      </c>
      <c r="F136" s="23">
        <v>54.791600000000003</v>
      </c>
      <c r="G136" s="23">
        <v>21.515599999999999</v>
      </c>
      <c r="H136" s="23">
        <v>12.0572</v>
      </c>
      <c r="I136" s="23">
        <f t="shared" si="11"/>
        <v>1.7026806910710006</v>
      </c>
      <c r="N136" s="24">
        <v>41789</v>
      </c>
      <c r="O136" s="23">
        <v>2653.57</v>
      </c>
      <c r="P136" s="23">
        <v>1.45</v>
      </c>
      <c r="Q136" s="23">
        <v>20.7117</v>
      </c>
      <c r="R136" s="23">
        <v>128.6096</v>
      </c>
      <c r="S136" s="23">
        <v>28.291499999999999</v>
      </c>
      <c r="T136" s="23">
        <v>8.4420999999999999</v>
      </c>
      <c r="U136" s="23">
        <v>5.4492000000000003</v>
      </c>
      <c r="V136" s="23">
        <f t="shared" si="12"/>
        <v>1.4794094681066827</v>
      </c>
      <c r="AA136" s="24">
        <v>41789</v>
      </c>
      <c r="AB136" s="23">
        <v>2470.42</v>
      </c>
      <c r="AC136" s="23">
        <v>2.59</v>
      </c>
      <c r="AD136" s="23">
        <v>19.1129</v>
      </c>
      <c r="AE136" s="23">
        <v>131.66210000000001</v>
      </c>
      <c r="AF136" s="23">
        <v>31.584900000000001</v>
      </c>
      <c r="AG136" s="23">
        <v>10.342000000000001</v>
      </c>
      <c r="AH136" s="23">
        <v>6.8871000000000002</v>
      </c>
      <c r="AI136" s="23">
        <f t="shared" si="13"/>
        <v>2.741101086434985</v>
      </c>
      <c r="AN136" s="24">
        <v>41789</v>
      </c>
      <c r="AO136" s="23">
        <v>3817.34</v>
      </c>
      <c r="AP136" s="23">
        <v>2.0499999999999998</v>
      </c>
      <c r="AQ136" s="23">
        <v>15.938000000000001</v>
      </c>
      <c r="AR136" s="23">
        <v>239.34520000000001</v>
      </c>
      <c r="AS136" s="23">
        <v>18.209399999999999</v>
      </c>
      <c r="AT136" s="23">
        <v>11.462999999999999</v>
      </c>
      <c r="AU136" s="23">
        <v>7.7846000000000002</v>
      </c>
      <c r="AV136" s="23">
        <f t="shared" si="14"/>
        <v>2.2591750377405013</v>
      </c>
      <c r="BA136" s="24">
        <v>41789</v>
      </c>
      <c r="BB136" s="23">
        <v>1076.83</v>
      </c>
      <c r="BC136" s="23">
        <v>1.71</v>
      </c>
      <c r="BD136" s="23">
        <v>11.926</v>
      </c>
      <c r="BE136" s="23">
        <v>92.380799999999994</v>
      </c>
      <c r="BF136" s="23" t="s">
        <v>9</v>
      </c>
      <c r="BG136" s="23">
        <v>20.985700000000001</v>
      </c>
      <c r="BH136" s="23">
        <v>14.410600000000001</v>
      </c>
      <c r="BI136" s="23">
        <f t="shared" si="15"/>
        <v>1.7907169334251789</v>
      </c>
      <c r="BN136" s="24">
        <v>41789</v>
      </c>
      <c r="BO136" s="23">
        <v>2401.5100000000002</v>
      </c>
      <c r="BP136" s="23">
        <v>3.15</v>
      </c>
      <c r="BQ136" s="23">
        <v>53.912700000000001</v>
      </c>
      <c r="BR136" s="23">
        <v>116.422</v>
      </c>
      <c r="BS136" s="23" t="s">
        <v>9</v>
      </c>
      <c r="BT136" s="23">
        <v>24.356000000000002</v>
      </c>
      <c r="BU136" s="23">
        <v>16.284800000000001</v>
      </c>
      <c r="BV136" s="23">
        <f t="shared" si="16"/>
        <v>3.4456479928397452</v>
      </c>
      <c r="CA136" s="24">
        <v>41789</v>
      </c>
      <c r="CB136" s="23">
        <v>2329.5300000000002</v>
      </c>
      <c r="CC136" s="23">
        <v>1.53</v>
      </c>
      <c r="CD136" s="23">
        <v>21.591699999999999</v>
      </c>
      <c r="CE136" s="23">
        <v>122.6502</v>
      </c>
      <c r="CF136" s="23">
        <v>33.186399999999999</v>
      </c>
      <c r="CG136" s="23">
        <v>10.325699999999999</v>
      </c>
      <c r="CH136" s="23">
        <v>7.8783000000000003</v>
      </c>
      <c r="CI136" s="23">
        <f t="shared" si="17"/>
        <v>1.6830585817740085</v>
      </c>
      <c r="CN136" s="24">
        <v>41789</v>
      </c>
      <c r="CO136" s="23">
        <v>3137.47</v>
      </c>
      <c r="CP136" s="23">
        <v>1.94</v>
      </c>
      <c r="CQ136" s="23">
        <v>18.661100000000001</v>
      </c>
      <c r="CR136" s="23">
        <v>145.2869</v>
      </c>
      <c r="CS136" s="23">
        <v>26.912099999999999</v>
      </c>
      <c r="CT136" s="23">
        <v>11.6167</v>
      </c>
      <c r="CU136" s="23">
        <v>7.9710000000000001</v>
      </c>
      <c r="CV136" s="23">
        <f t="shared" si="18"/>
        <v>2.1418733514109354</v>
      </c>
      <c r="DA136" s="24">
        <v>41789</v>
      </c>
      <c r="DB136" s="23">
        <v>2662.19</v>
      </c>
      <c r="DC136" s="23">
        <v>2.2599999999999998</v>
      </c>
      <c r="DD136" s="23">
        <v>18.923100000000002</v>
      </c>
      <c r="DE136" s="23">
        <v>143.04499999999999</v>
      </c>
      <c r="DF136" s="23">
        <v>29.9785</v>
      </c>
      <c r="DG136" s="23">
        <v>11.7864</v>
      </c>
      <c r="DH136" s="23">
        <v>9.3048000000000002</v>
      </c>
      <c r="DI136" s="23">
        <f t="shared" si="19"/>
        <v>2.5026159362895051</v>
      </c>
      <c r="DN136" s="24">
        <v>41789</v>
      </c>
      <c r="DO136" s="23">
        <v>2798.4</v>
      </c>
      <c r="DP136" s="23">
        <v>1.8</v>
      </c>
      <c r="DQ136" s="23">
        <v>17.262499999999999</v>
      </c>
      <c r="DR136" s="23">
        <v>174.3152</v>
      </c>
      <c r="DS136" s="23">
        <v>50.837800000000001</v>
      </c>
      <c r="DT136" s="23">
        <v>21.099599999999999</v>
      </c>
      <c r="DU136" s="23">
        <v>16.8065</v>
      </c>
      <c r="DV136" s="23">
        <f t="shared" si="20"/>
        <v>2.0044794957284284</v>
      </c>
      <c r="EA136" s="24">
        <v>41789</v>
      </c>
      <c r="EB136" s="23">
        <v>3294.76</v>
      </c>
      <c r="EC136" s="23">
        <v>3.55</v>
      </c>
      <c r="ED136" s="23">
        <v>16.563400000000001</v>
      </c>
      <c r="EE136" s="23">
        <v>131.73349999999999</v>
      </c>
      <c r="EF136" s="23">
        <v>56.576799999999999</v>
      </c>
      <c r="EG136" s="23">
        <v>16.459700000000002</v>
      </c>
      <c r="EH136" s="23">
        <v>7.7012</v>
      </c>
      <c r="EI136" s="23">
        <f t="shared" si="21"/>
        <v>3.8860423199618594</v>
      </c>
    </row>
    <row r="137" spans="1:139" x14ac:dyDescent="0.35">
      <c r="A137" s="21">
        <v>41820</v>
      </c>
      <c r="B137" s="23">
        <v>3355.12</v>
      </c>
      <c r="C137" s="23">
        <v>1.53</v>
      </c>
      <c r="D137" s="23">
        <v>23.622</v>
      </c>
      <c r="E137" s="23">
        <v>115.1362</v>
      </c>
      <c r="F137" s="23">
        <v>54.791600000000003</v>
      </c>
      <c r="G137" s="23">
        <v>21.515599999999999</v>
      </c>
      <c r="H137" s="23">
        <v>12.0572</v>
      </c>
      <c r="I137" s="23">
        <f t="shared" si="11"/>
        <v>1.6670275817276465</v>
      </c>
      <c r="N137" s="24">
        <v>41820</v>
      </c>
      <c r="O137" s="23">
        <v>2691.49</v>
      </c>
      <c r="P137" s="23">
        <v>1.49</v>
      </c>
      <c r="Q137" s="23">
        <v>20.960999999999999</v>
      </c>
      <c r="R137" s="23">
        <v>129.00030000000001</v>
      </c>
      <c r="S137" s="23">
        <v>28.290199999999999</v>
      </c>
      <c r="T137" s="23">
        <v>8.4303000000000008</v>
      </c>
      <c r="U137" s="23">
        <v>5.4405999999999999</v>
      </c>
      <c r="V137" s="23">
        <f t="shared" si="12"/>
        <v>1.5260744203155914</v>
      </c>
      <c r="AA137" s="24">
        <v>41820</v>
      </c>
      <c r="AB137" s="23">
        <v>2466.48</v>
      </c>
      <c r="AC137" s="23">
        <v>2.63</v>
      </c>
      <c r="AD137" s="23">
        <v>19.0824</v>
      </c>
      <c r="AE137" s="23">
        <v>131.6858</v>
      </c>
      <c r="AF137" s="23">
        <v>31.584900000000001</v>
      </c>
      <c r="AG137" s="23">
        <v>10.342000000000001</v>
      </c>
      <c r="AH137" s="23">
        <v>6.8871000000000002</v>
      </c>
      <c r="AI137" s="23">
        <f t="shared" si="13"/>
        <v>2.7562514579339572</v>
      </c>
      <c r="AN137" s="24">
        <v>41820</v>
      </c>
      <c r="AO137" s="23">
        <v>4004.84</v>
      </c>
      <c r="AP137" s="23">
        <v>1.98</v>
      </c>
      <c r="AQ137" s="23">
        <v>16.7209</v>
      </c>
      <c r="AR137" s="23">
        <v>239.34520000000001</v>
      </c>
      <c r="AS137" s="23">
        <v>18.209399999999999</v>
      </c>
      <c r="AT137" s="23">
        <v>11.462999999999999</v>
      </c>
      <c r="AU137" s="23">
        <v>7.7846000000000002</v>
      </c>
      <c r="AV137" s="23">
        <f t="shared" si="14"/>
        <v>2.2436707968633169</v>
      </c>
      <c r="BA137" s="24">
        <v>41820</v>
      </c>
      <c r="BB137" s="23">
        <v>1107.8699999999999</v>
      </c>
      <c r="BC137" s="23">
        <v>1.68</v>
      </c>
      <c r="BD137" s="23">
        <v>12.2698</v>
      </c>
      <c r="BE137" s="23">
        <v>92.381100000000004</v>
      </c>
      <c r="BF137" s="23" t="s">
        <v>9</v>
      </c>
      <c r="BG137" s="23">
        <v>20.985900000000001</v>
      </c>
      <c r="BH137" s="23">
        <v>14.4107</v>
      </c>
      <c r="BI137" s="23">
        <f t="shared" si="15"/>
        <v>1.7860540278591894</v>
      </c>
      <c r="BN137" s="24">
        <v>41820</v>
      </c>
      <c r="BO137" s="23">
        <v>2403.94</v>
      </c>
      <c r="BP137" s="23">
        <v>3.22</v>
      </c>
      <c r="BQ137" s="23">
        <v>53.967300000000002</v>
      </c>
      <c r="BR137" s="23">
        <v>116.422</v>
      </c>
      <c r="BS137" s="23" t="s">
        <v>9</v>
      </c>
      <c r="BT137" s="23">
        <v>24.356000000000002</v>
      </c>
      <c r="BU137" s="23">
        <v>16.284800000000001</v>
      </c>
      <c r="BV137" s="23">
        <f t="shared" si="16"/>
        <v>3.4971994992611277</v>
      </c>
      <c r="CA137" s="24">
        <v>41820</v>
      </c>
      <c r="CB137" s="23">
        <v>2375.6999999999998</v>
      </c>
      <c r="CC137" s="23">
        <v>1.51</v>
      </c>
      <c r="CD137" s="23">
        <v>22.019600000000001</v>
      </c>
      <c r="CE137" s="23">
        <v>122.6502</v>
      </c>
      <c r="CF137" s="23">
        <v>33.186399999999999</v>
      </c>
      <c r="CG137" s="23">
        <v>10.325699999999999</v>
      </c>
      <c r="CH137" s="23">
        <v>7.8783000000000003</v>
      </c>
      <c r="CI137" s="23">
        <f t="shared" si="17"/>
        <v>1.659283351462445</v>
      </c>
      <c r="CN137" s="24">
        <v>41820</v>
      </c>
      <c r="CO137" s="23">
        <v>3141.46</v>
      </c>
      <c r="CP137" s="23">
        <v>2.0299999999999998</v>
      </c>
      <c r="CQ137" s="23">
        <v>18.660499999999999</v>
      </c>
      <c r="CR137" s="23">
        <v>145.28219999999999</v>
      </c>
      <c r="CS137" s="23">
        <v>26.912099999999999</v>
      </c>
      <c r="CT137" s="23">
        <v>11.6167</v>
      </c>
      <c r="CU137" s="23">
        <v>7.9710000000000001</v>
      </c>
      <c r="CV137" s="23">
        <f t="shared" si="18"/>
        <v>2.1998678112446681</v>
      </c>
      <c r="DA137" s="24">
        <v>41820</v>
      </c>
      <c r="DB137" s="23">
        <v>2685.26</v>
      </c>
      <c r="DC137" s="23">
        <v>2.0499999999999998</v>
      </c>
      <c r="DD137" s="23">
        <v>19.249700000000001</v>
      </c>
      <c r="DE137" s="23">
        <v>143.62129999999999</v>
      </c>
      <c r="DF137" s="23">
        <v>29.9284</v>
      </c>
      <c r="DG137" s="23">
        <v>11.8339</v>
      </c>
      <c r="DH137" s="23">
        <v>8.2346000000000004</v>
      </c>
      <c r="DI137" s="23">
        <f t="shared" si="19"/>
        <v>2.2438576306904974</v>
      </c>
      <c r="DN137" s="24">
        <v>41820</v>
      </c>
      <c r="DO137" s="23">
        <v>2859.76</v>
      </c>
      <c r="DP137" s="23">
        <v>1.77</v>
      </c>
      <c r="DQ137" s="23">
        <v>17.640999999999998</v>
      </c>
      <c r="DR137" s="23">
        <v>174.31139999999999</v>
      </c>
      <c r="DS137" s="23">
        <v>50.837800000000001</v>
      </c>
      <c r="DT137" s="23">
        <v>21.099599999999999</v>
      </c>
      <c r="DU137" s="23">
        <v>16.8065</v>
      </c>
      <c r="DV137" s="23">
        <f t="shared" si="20"/>
        <v>1.9718244341270887</v>
      </c>
      <c r="EA137" s="24">
        <v>41820</v>
      </c>
      <c r="EB137" s="23">
        <v>3437.04</v>
      </c>
      <c r="EC137" s="23">
        <v>3.42</v>
      </c>
      <c r="ED137" s="23">
        <v>17.2332</v>
      </c>
      <c r="EE137" s="23">
        <v>131.73349999999999</v>
      </c>
      <c r="EF137" s="23">
        <v>56.576799999999999</v>
      </c>
      <c r="EG137" s="23">
        <v>16.459700000000002</v>
      </c>
      <c r="EH137" s="23">
        <v>7.7012</v>
      </c>
      <c r="EI137" s="23">
        <f t="shared" si="21"/>
        <v>3.8435193283438323</v>
      </c>
    </row>
    <row r="138" spans="1:139" x14ac:dyDescent="0.35">
      <c r="A138" s="21">
        <v>41851</v>
      </c>
      <c r="B138" s="23">
        <v>3403.63</v>
      </c>
      <c r="C138" s="23">
        <v>1.51</v>
      </c>
      <c r="D138" s="23">
        <v>23.9009</v>
      </c>
      <c r="E138" s="23">
        <v>115.0581</v>
      </c>
      <c r="F138" s="23">
        <v>54.791600000000003</v>
      </c>
      <c r="G138" s="23">
        <v>21.515699999999999</v>
      </c>
      <c r="H138" s="23">
        <v>12.0572</v>
      </c>
      <c r="I138" s="23">
        <f t="shared" si="11"/>
        <v>1.6395126157916309</v>
      </c>
      <c r="N138" s="24">
        <v>41851</v>
      </c>
      <c r="O138" s="23">
        <v>2632.6</v>
      </c>
      <c r="P138" s="23">
        <v>1.54</v>
      </c>
      <c r="Q138" s="23">
        <v>20.502300000000002</v>
      </c>
      <c r="R138" s="23">
        <v>128.9736</v>
      </c>
      <c r="S138" s="23">
        <v>28.290199999999999</v>
      </c>
      <c r="T138" s="23">
        <v>8.4303000000000008</v>
      </c>
      <c r="U138" s="23">
        <v>5.4405000000000001</v>
      </c>
      <c r="V138" s="23">
        <f t="shared" si="12"/>
        <v>1.5353489296838756</v>
      </c>
      <c r="AA138" s="24">
        <v>41851</v>
      </c>
      <c r="AB138" s="23">
        <v>2385.3200000000002</v>
      </c>
      <c r="AC138" s="23">
        <v>2.74</v>
      </c>
      <c r="AD138" s="23">
        <v>18.482199999999999</v>
      </c>
      <c r="AE138" s="23">
        <v>131.20419999999999</v>
      </c>
      <c r="AF138" s="23">
        <v>31.2638</v>
      </c>
      <c r="AG138" s="23">
        <v>10.2721</v>
      </c>
      <c r="AH138" s="23">
        <v>6.8601000000000001</v>
      </c>
      <c r="AI138" s="23">
        <f t="shared" si="13"/>
        <v>2.7706697744973945</v>
      </c>
      <c r="AN138" s="24">
        <v>41851</v>
      </c>
      <c r="AO138" s="23">
        <v>3873.2</v>
      </c>
      <c r="AP138" s="23">
        <v>2.06</v>
      </c>
      <c r="AQ138" s="23">
        <v>16.171299999999999</v>
      </c>
      <c r="AR138" s="23">
        <v>239.34520000000001</v>
      </c>
      <c r="AS138" s="23">
        <v>18.209399999999999</v>
      </c>
      <c r="AT138" s="23">
        <v>11.462999999999999</v>
      </c>
      <c r="AU138" s="23">
        <v>7.7846000000000002</v>
      </c>
      <c r="AV138" s="23">
        <f t="shared" si="14"/>
        <v>2.2286516338703919</v>
      </c>
      <c r="BA138" s="24">
        <v>41851</v>
      </c>
      <c r="BB138" s="23">
        <v>1088.21</v>
      </c>
      <c r="BC138" s="23">
        <v>1.72</v>
      </c>
      <c r="BD138" s="23">
        <v>12.1251</v>
      </c>
      <c r="BE138" s="23">
        <v>92.948099999999997</v>
      </c>
      <c r="BF138" s="23" t="s">
        <v>9</v>
      </c>
      <c r="BG138" s="23">
        <v>20.14</v>
      </c>
      <c r="BH138" s="23">
        <v>13.955299999999999</v>
      </c>
      <c r="BI138" s="23">
        <f t="shared" si="15"/>
        <v>1.7833176841047187</v>
      </c>
      <c r="BN138" s="24">
        <v>41851</v>
      </c>
      <c r="BO138" s="23">
        <v>2411.1999999999998</v>
      </c>
      <c r="BP138" s="23">
        <v>3.22</v>
      </c>
      <c r="BQ138" s="23">
        <v>54.130200000000002</v>
      </c>
      <c r="BR138" s="23">
        <v>116.422</v>
      </c>
      <c r="BS138" s="23" t="s">
        <v>9</v>
      </c>
      <c r="BT138" s="23">
        <v>24.356000000000002</v>
      </c>
      <c r="BU138" s="23">
        <v>16.284800000000001</v>
      </c>
      <c r="BV138" s="23">
        <f t="shared" si="16"/>
        <v>3.4788648975015097</v>
      </c>
      <c r="CA138" s="24">
        <v>41851</v>
      </c>
      <c r="CB138" s="23">
        <v>2368.2800000000002</v>
      </c>
      <c r="CC138" s="23">
        <v>1.53</v>
      </c>
      <c r="CD138" s="23">
        <v>21.651599999999998</v>
      </c>
      <c r="CE138" s="23">
        <v>125.6687</v>
      </c>
      <c r="CF138" s="23">
        <v>33.028100000000002</v>
      </c>
      <c r="CG138" s="23">
        <v>10.3081</v>
      </c>
      <c r="CH138" s="23">
        <v>7.8019999999999996</v>
      </c>
      <c r="CI138" s="23">
        <f t="shared" si="17"/>
        <v>1.6511232497815609</v>
      </c>
      <c r="CN138" s="24">
        <v>41851</v>
      </c>
      <c r="CO138" s="23">
        <v>3025.03</v>
      </c>
      <c r="CP138" s="23">
        <v>2.06</v>
      </c>
      <c r="CQ138" s="23">
        <v>17.959499999999998</v>
      </c>
      <c r="CR138" s="23">
        <v>145.41220000000001</v>
      </c>
      <c r="CS138" s="23">
        <v>26.912099999999999</v>
      </c>
      <c r="CT138" s="23">
        <v>11.6167</v>
      </c>
      <c r="CU138" s="23">
        <v>7.9710000000000001</v>
      </c>
      <c r="CV138" s="23">
        <f t="shared" si="18"/>
        <v>2.1234941864179846</v>
      </c>
      <c r="DA138" s="24">
        <v>41851</v>
      </c>
      <c r="DB138" s="23">
        <v>2633.77</v>
      </c>
      <c r="DC138" s="23">
        <v>2.09</v>
      </c>
      <c r="DD138" s="23">
        <v>18.880600000000001</v>
      </c>
      <c r="DE138" s="23">
        <v>143.62129999999999</v>
      </c>
      <c r="DF138" s="23">
        <v>29.9284</v>
      </c>
      <c r="DG138" s="23">
        <v>11.8339</v>
      </c>
      <c r="DH138" s="23">
        <v>8.2346000000000004</v>
      </c>
      <c r="DI138" s="23">
        <f t="shared" si="19"/>
        <v>2.2118869581115752</v>
      </c>
      <c r="DN138" s="24">
        <v>41851</v>
      </c>
      <c r="DO138" s="23">
        <v>2893.33</v>
      </c>
      <c r="DP138" s="23">
        <v>1.76</v>
      </c>
      <c r="DQ138" s="23">
        <v>17.641100000000002</v>
      </c>
      <c r="DR138" s="23">
        <v>177.3673</v>
      </c>
      <c r="DS138" s="23">
        <v>50.755099999999999</v>
      </c>
      <c r="DT138" s="23">
        <v>21.260200000000001</v>
      </c>
      <c r="DU138" s="23">
        <v>16.773399999999999</v>
      </c>
      <c r="DV138" s="23">
        <f t="shared" si="20"/>
        <v>1.9467856647911523</v>
      </c>
      <c r="EA138" s="24">
        <v>41851</v>
      </c>
      <c r="EB138" s="23">
        <v>3200.8</v>
      </c>
      <c r="EC138" s="23">
        <v>3.68</v>
      </c>
      <c r="ED138" s="23">
        <v>16.028300000000002</v>
      </c>
      <c r="EE138" s="23">
        <v>131.73349999999999</v>
      </c>
      <c r="EF138" s="23">
        <v>56.576799999999999</v>
      </c>
      <c r="EG138" s="23">
        <v>16.459700000000002</v>
      </c>
      <c r="EH138" s="23">
        <v>7.7012</v>
      </c>
      <c r="EI138" s="23">
        <f t="shared" si="21"/>
        <v>3.8261316603965834</v>
      </c>
    </row>
    <row r="139" spans="1:139" x14ac:dyDescent="0.35">
      <c r="A139" s="21">
        <v>41880</v>
      </c>
      <c r="B139" s="23">
        <v>3457.78</v>
      </c>
      <c r="C139" s="23">
        <v>1.49</v>
      </c>
      <c r="D139" s="23">
        <v>23.2865</v>
      </c>
      <c r="E139" s="23">
        <v>132.13050000000001</v>
      </c>
      <c r="F139" s="23">
        <v>55.094000000000001</v>
      </c>
      <c r="G139" s="23">
        <v>21.767800000000001</v>
      </c>
      <c r="H139" s="23">
        <v>12.5898</v>
      </c>
      <c r="I139" s="23">
        <f t="shared" si="11"/>
        <v>1.6101206396927326</v>
      </c>
      <c r="N139" s="24">
        <v>41880</v>
      </c>
      <c r="O139" s="23">
        <v>2773.95</v>
      </c>
      <c r="P139" s="23">
        <v>1.47</v>
      </c>
      <c r="Q139" s="23">
        <v>20.972300000000001</v>
      </c>
      <c r="R139" s="23">
        <v>131.85140000000001</v>
      </c>
      <c r="S139" s="23">
        <v>28.1922</v>
      </c>
      <c r="T139" s="23">
        <v>8.2919</v>
      </c>
      <c r="U139" s="23">
        <v>5.3520000000000003</v>
      </c>
      <c r="V139" s="23">
        <f t="shared" si="12"/>
        <v>1.526502427524443</v>
      </c>
      <c r="AA139" s="24">
        <v>41880</v>
      </c>
      <c r="AB139" s="23">
        <v>2492.2399999999998</v>
      </c>
      <c r="AC139" s="23">
        <v>2.63</v>
      </c>
      <c r="AD139" s="23">
        <v>19.310700000000001</v>
      </c>
      <c r="AE139" s="23">
        <v>131.20419999999999</v>
      </c>
      <c r="AF139" s="23">
        <v>31.2638</v>
      </c>
      <c r="AG139" s="23">
        <v>10.2721</v>
      </c>
      <c r="AH139" s="23">
        <v>6.8601000000000001</v>
      </c>
      <c r="AI139" s="23">
        <f t="shared" si="13"/>
        <v>2.7512815244435438</v>
      </c>
      <c r="AN139" s="24">
        <v>41880</v>
      </c>
      <c r="AO139" s="23">
        <v>3953</v>
      </c>
      <c r="AP139" s="23">
        <v>2.06</v>
      </c>
      <c r="AQ139" s="23">
        <v>15.919499999999999</v>
      </c>
      <c r="AR139" s="23">
        <v>248.40639999999999</v>
      </c>
      <c r="AS139" s="23">
        <v>18.2943</v>
      </c>
      <c r="AT139" s="23">
        <v>11.2242</v>
      </c>
      <c r="AU139" s="23">
        <v>7.5891999999999999</v>
      </c>
      <c r="AV139" s="23">
        <f t="shared" si="14"/>
        <v>2.2383759511616201</v>
      </c>
      <c r="BA139" s="24">
        <v>41880</v>
      </c>
      <c r="BB139" s="23">
        <v>1130.1099999999999</v>
      </c>
      <c r="BC139" s="23">
        <v>1.68</v>
      </c>
      <c r="BD139" s="23">
        <v>12.6616</v>
      </c>
      <c r="BE139" s="23">
        <v>92.924899999999994</v>
      </c>
      <c r="BF139" s="23" t="s">
        <v>9</v>
      </c>
      <c r="BG139" s="23">
        <v>20.541899999999998</v>
      </c>
      <c r="BH139" s="23">
        <v>13.857699999999999</v>
      </c>
      <c r="BI139" s="23">
        <f t="shared" si="15"/>
        <v>1.78320964965902</v>
      </c>
      <c r="BN139" s="24">
        <v>41880</v>
      </c>
      <c r="BO139" s="23">
        <v>2482.7399999999998</v>
      </c>
      <c r="BP139" s="23">
        <v>3.16</v>
      </c>
      <c r="BQ139" s="23">
        <v>51.8568</v>
      </c>
      <c r="BR139" s="23">
        <v>121.477</v>
      </c>
      <c r="BS139" s="23" t="s">
        <v>9</v>
      </c>
      <c r="BT139" s="23">
        <v>25.111999999999998</v>
      </c>
      <c r="BU139" s="23">
        <v>16.137899999999998</v>
      </c>
      <c r="BV139" s="23">
        <f t="shared" si="16"/>
        <v>3.4599367148618643</v>
      </c>
      <c r="CA139" s="24">
        <v>41880</v>
      </c>
      <c r="CB139" s="23">
        <v>2484.09</v>
      </c>
      <c r="CC139" s="23">
        <v>1.47</v>
      </c>
      <c r="CD139" s="23">
        <v>22.7103</v>
      </c>
      <c r="CE139" s="23">
        <v>125.6765</v>
      </c>
      <c r="CF139" s="23">
        <v>33.028100000000002</v>
      </c>
      <c r="CG139" s="23">
        <v>10.3081</v>
      </c>
      <c r="CH139" s="23">
        <v>7.8019999999999996</v>
      </c>
      <c r="CI139" s="23">
        <f t="shared" si="17"/>
        <v>1.6282850024246276</v>
      </c>
      <c r="CN139" s="24">
        <v>41880</v>
      </c>
      <c r="CO139" s="23">
        <v>3147.57</v>
      </c>
      <c r="CP139" s="23">
        <v>2.02</v>
      </c>
      <c r="CQ139" s="23">
        <v>18.146599999999999</v>
      </c>
      <c r="CR139" s="23">
        <v>150.54239999999999</v>
      </c>
      <c r="CS139" s="23">
        <v>29.2928</v>
      </c>
      <c r="CT139" s="23">
        <v>11.9899</v>
      </c>
      <c r="CU139" s="23">
        <v>8.3817000000000004</v>
      </c>
      <c r="CV139" s="23">
        <f t="shared" si="18"/>
        <v>2.1289440482169764</v>
      </c>
      <c r="DA139" s="24">
        <v>41880</v>
      </c>
      <c r="DB139" s="23">
        <v>2729.87</v>
      </c>
      <c r="DC139" s="23">
        <v>2.06</v>
      </c>
      <c r="DD139" s="23">
        <v>19.569500000000001</v>
      </c>
      <c r="DE139" s="23">
        <v>143.62129999999999</v>
      </c>
      <c r="DF139" s="23">
        <v>29.9284</v>
      </c>
      <c r="DG139" s="23">
        <v>11.8339</v>
      </c>
      <c r="DH139" s="23">
        <v>8.2346000000000004</v>
      </c>
      <c r="DI139" s="23">
        <f t="shared" si="19"/>
        <v>2.22109393236238</v>
      </c>
      <c r="DN139" s="24">
        <v>41880</v>
      </c>
      <c r="DO139" s="23">
        <v>3011.06</v>
      </c>
      <c r="DP139" s="23">
        <v>1.72</v>
      </c>
      <c r="DQ139" s="23">
        <v>18.359000000000002</v>
      </c>
      <c r="DR139" s="23">
        <v>177.36770000000001</v>
      </c>
      <c r="DS139" s="23">
        <v>50.755099999999999</v>
      </c>
      <c r="DT139" s="23">
        <v>21.260200000000001</v>
      </c>
      <c r="DU139" s="23">
        <v>16.773399999999999</v>
      </c>
      <c r="DV139" s="23">
        <f t="shared" si="20"/>
        <v>1.9362493173091146</v>
      </c>
      <c r="EA139" s="24">
        <v>41880</v>
      </c>
      <c r="EB139" s="23">
        <v>3362.59</v>
      </c>
      <c r="EC139" s="23">
        <v>3.52</v>
      </c>
      <c r="ED139" s="23">
        <v>16.689299999999999</v>
      </c>
      <c r="EE139" s="23">
        <v>131.57570000000001</v>
      </c>
      <c r="EF139" s="23">
        <v>56.157899999999998</v>
      </c>
      <c r="EG139" s="23">
        <v>16.706299999999999</v>
      </c>
      <c r="EH139" s="23">
        <v>8.0459999999999994</v>
      </c>
      <c r="EI139" s="23">
        <f t="shared" si="21"/>
        <v>3.7882082957386198</v>
      </c>
    </row>
    <row r="140" spans="1:139" x14ac:dyDescent="0.35">
      <c r="A140" s="21">
        <v>41912</v>
      </c>
      <c r="B140" s="23">
        <v>3436.46</v>
      </c>
      <c r="C140" s="23">
        <v>1.5</v>
      </c>
      <c r="D140" s="23">
        <v>23.1281</v>
      </c>
      <c r="E140" s="23">
        <v>132.1172</v>
      </c>
      <c r="F140" s="23">
        <v>55.094000000000001</v>
      </c>
      <c r="G140" s="23">
        <v>21.767800000000001</v>
      </c>
      <c r="H140" s="23">
        <v>12.5898</v>
      </c>
      <c r="I140" s="23">
        <f t="shared" si="11"/>
        <v>1.5853560268680955</v>
      </c>
      <c r="N140" s="24">
        <v>41912</v>
      </c>
      <c r="O140" s="23">
        <v>2699.73</v>
      </c>
      <c r="P140" s="23">
        <v>1.55</v>
      </c>
      <c r="Q140" s="23">
        <v>20.404</v>
      </c>
      <c r="R140" s="23">
        <v>131.70060000000001</v>
      </c>
      <c r="S140" s="23">
        <v>28.194700000000001</v>
      </c>
      <c r="T140" s="23">
        <v>8.2882999999999996</v>
      </c>
      <c r="U140" s="23">
        <v>5.3528000000000002</v>
      </c>
      <c r="V140" s="23">
        <f t="shared" si="12"/>
        <v>1.5587123413195065</v>
      </c>
      <c r="AA140" s="24">
        <v>41912</v>
      </c>
      <c r="AB140" s="23">
        <v>2501.84</v>
      </c>
      <c r="AC140" s="23">
        <v>2.65</v>
      </c>
      <c r="AD140" s="23">
        <v>19.385100000000001</v>
      </c>
      <c r="AE140" s="23">
        <v>131.20419999999999</v>
      </c>
      <c r="AF140" s="23">
        <v>31.2638</v>
      </c>
      <c r="AG140" s="23">
        <v>10.2721</v>
      </c>
      <c r="AH140" s="23">
        <v>6.8601000000000001</v>
      </c>
      <c r="AI140" s="23">
        <f t="shared" si="13"/>
        <v>2.7566975559319311</v>
      </c>
      <c r="AN140" s="24">
        <v>41912</v>
      </c>
      <c r="AO140" s="23">
        <v>3652.39</v>
      </c>
      <c r="AP140" s="23">
        <v>2.25</v>
      </c>
      <c r="AQ140" s="23">
        <v>14.7088</v>
      </c>
      <c r="AR140" s="23">
        <v>248.40639999999999</v>
      </c>
      <c r="AS140" s="23">
        <v>18.2943</v>
      </c>
      <c r="AT140" s="23">
        <v>11.2242</v>
      </c>
      <c r="AU140" s="23">
        <v>7.5891999999999999</v>
      </c>
      <c r="AV140" s="23">
        <f t="shared" si="14"/>
        <v>2.2416856174092845</v>
      </c>
      <c r="BA140" s="24">
        <v>41912</v>
      </c>
      <c r="BB140" s="23">
        <v>1131.29</v>
      </c>
      <c r="BC140" s="23">
        <v>1.68</v>
      </c>
      <c r="BD140" s="23">
        <v>12.674899999999999</v>
      </c>
      <c r="BE140" s="23">
        <v>92.922600000000003</v>
      </c>
      <c r="BF140" s="23" t="s">
        <v>9</v>
      </c>
      <c r="BG140" s="23">
        <v>20.540199999999999</v>
      </c>
      <c r="BH140" s="23">
        <v>13.8565</v>
      </c>
      <c r="BI140" s="23">
        <f t="shared" si="15"/>
        <v>1.763023455901622</v>
      </c>
      <c r="BN140" s="24">
        <v>41912</v>
      </c>
      <c r="BO140" s="23">
        <v>2333.69</v>
      </c>
      <c r="BP140" s="23">
        <v>3.4</v>
      </c>
      <c r="BQ140" s="23">
        <v>48.743600000000001</v>
      </c>
      <c r="BR140" s="23">
        <v>121.477</v>
      </c>
      <c r="BS140" s="23" t="s">
        <v>9</v>
      </c>
      <c r="BT140" s="23">
        <v>25.111999999999998</v>
      </c>
      <c r="BU140" s="23">
        <v>16.137899999999998</v>
      </c>
      <c r="BV140" s="23">
        <f t="shared" si="16"/>
        <v>3.4713298848948777</v>
      </c>
      <c r="CA140" s="24">
        <v>41912</v>
      </c>
      <c r="CB140" s="23">
        <v>2490.11</v>
      </c>
      <c r="CC140" s="23">
        <v>1.46</v>
      </c>
      <c r="CD140" s="23">
        <v>22.7654</v>
      </c>
      <c r="CE140" s="23">
        <v>125.6765</v>
      </c>
      <c r="CF140" s="23">
        <v>33.028100000000002</v>
      </c>
      <c r="CG140" s="23">
        <v>10.3081</v>
      </c>
      <c r="CH140" s="23">
        <v>7.8019999999999996</v>
      </c>
      <c r="CI140" s="23">
        <f t="shared" si="17"/>
        <v>1.5899509312279148</v>
      </c>
      <c r="CN140" s="24">
        <v>41912</v>
      </c>
      <c r="CO140" s="23">
        <v>3101.25</v>
      </c>
      <c r="CP140" s="23">
        <v>2.09</v>
      </c>
      <c r="CQ140" s="23">
        <v>17.854600000000001</v>
      </c>
      <c r="CR140" s="23">
        <v>150.5445</v>
      </c>
      <c r="CS140" s="23">
        <v>27.045999999999999</v>
      </c>
      <c r="CT140" s="23">
        <v>11.8133</v>
      </c>
      <c r="CU140" s="23">
        <v>8.3817000000000004</v>
      </c>
      <c r="CV140" s="23">
        <f t="shared" si="18"/>
        <v>2.1442678675549267</v>
      </c>
      <c r="DA140" s="24">
        <v>41912</v>
      </c>
      <c r="DB140" s="23">
        <v>2692.07</v>
      </c>
      <c r="DC140" s="23">
        <v>2.08</v>
      </c>
      <c r="DD140" s="23">
        <v>19.298500000000001</v>
      </c>
      <c r="DE140" s="23">
        <v>143.62129999999999</v>
      </c>
      <c r="DF140" s="23">
        <v>29.9284</v>
      </c>
      <c r="DG140" s="23">
        <v>11.8339</v>
      </c>
      <c r="DH140" s="23">
        <v>8.2346000000000004</v>
      </c>
      <c r="DI140" s="23">
        <f t="shared" si="19"/>
        <v>2.1833857359683151</v>
      </c>
      <c r="DN140" s="24">
        <v>41912</v>
      </c>
      <c r="DO140" s="23">
        <v>2974.18</v>
      </c>
      <c r="DP140" s="23">
        <v>1.76</v>
      </c>
      <c r="DQ140" s="23">
        <v>18.1341</v>
      </c>
      <c r="DR140" s="23">
        <v>177.36600000000001</v>
      </c>
      <c r="DS140" s="23">
        <v>50.755099999999999</v>
      </c>
      <c r="DT140" s="23">
        <v>21.260200000000001</v>
      </c>
      <c r="DU140" s="23">
        <v>16.773399999999999</v>
      </c>
      <c r="DV140" s="23">
        <f t="shared" si="20"/>
        <v>1.9203128522361979</v>
      </c>
      <c r="EA140" s="24">
        <v>41912</v>
      </c>
      <c r="EB140" s="23">
        <v>3299.55</v>
      </c>
      <c r="EC140" s="23">
        <v>3.61</v>
      </c>
      <c r="ED140" s="23">
        <v>16.328600000000002</v>
      </c>
      <c r="EE140" s="23">
        <v>131.57570000000001</v>
      </c>
      <c r="EF140" s="23">
        <v>56.157899999999998</v>
      </c>
      <c r="EG140" s="23">
        <v>16.706299999999999</v>
      </c>
      <c r="EH140" s="23">
        <v>8.0459999999999994</v>
      </c>
      <c r="EI140" s="23">
        <f t="shared" si="21"/>
        <v>3.7661014653744163</v>
      </c>
    </row>
    <row r="141" spans="1:139" x14ac:dyDescent="0.35">
      <c r="A141" s="21">
        <v>41943</v>
      </c>
      <c r="B141" s="23">
        <v>3433.32</v>
      </c>
      <c r="C141" s="23">
        <v>1.53</v>
      </c>
      <c r="D141" s="23">
        <v>23.045500000000001</v>
      </c>
      <c r="E141" s="23">
        <v>132.27799999999999</v>
      </c>
      <c r="F141" s="23">
        <v>55.094000000000001</v>
      </c>
      <c r="G141" s="23">
        <v>21.767800000000001</v>
      </c>
      <c r="H141" s="23">
        <v>12.5898</v>
      </c>
      <c r="I141" s="23">
        <f t="shared" si="11"/>
        <v>1.5986093191200361</v>
      </c>
      <c r="N141" s="24">
        <v>41943</v>
      </c>
      <c r="O141" s="23">
        <v>2745.59</v>
      </c>
      <c r="P141" s="23">
        <v>1.54</v>
      </c>
      <c r="Q141" s="23">
        <v>20.750499999999999</v>
      </c>
      <c r="R141" s="23">
        <v>131.69810000000001</v>
      </c>
      <c r="S141" s="23">
        <v>28.194600000000001</v>
      </c>
      <c r="T141" s="23">
        <v>8.2883999999999993</v>
      </c>
      <c r="U141" s="23">
        <v>5.3528000000000002</v>
      </c>
      <c r="V141" s="23">
        <f t="shared" si="12"/>
        <v>1.5699119752791904</v>
      </c>
      <c r="AA141" s="24">
        <v>41943</v>
      </c>
      <c r="AB141" s="23">
        <v>2582.9299999999998</v>
      </c>
      <c r="AC141" s="23">
        <v>2.58</v>
      </c>
      <c r="AD141" s="23">
        <v>19.495100000000001</v>
      </c>
      <c r="AE141" s="23">
        <v>133.58109999999999</v>
      </c>
      <c r="AF141" s="23">
        <v>31.349799999999998</v>
      </c>
      <c r="AG141" s="23">
        <v>10.1823</v>
      </c>
      <c r="AH141" s="23">
        <v>6.8231999999999999</v>
      </c>
      <c r="AI141" s="23">
        <f t="shared" si="13"/>
        <v>2.7495154692132022</v>
      </c>
      <c r="AN141" s="24">
        <v>41943</v>
      </c>
      <c r="AO141" s="23">
        <v>3535.51</v>
      </c>
      <c r="AP141" s="23">
        <v>2.34</v>
      </c>
      <c r="AQ141" s="23">
        <v>14.0634</v>
      </c>
      <c r="AR141" s="23">
        <v>251.60890000000001</v>
      </c>
      <c r="AS141" s="23">
        <v>19.442599999999999</v>
      </c>
      <c r="AT141" s="23">
        <v>12.5334</v>
      </c>
      <c r="AU141" s="23">
        <v>8.7116000000000007</v>
      </c>
      <c r="AV141" s="23">
        <f t="shared" si="14"/>
        <v>2.2524148320645359</v>
      </c>
      <c r="BA141" s="24">
        <v>41943</v>
      </c>
      <c r="BB141" s="23">
        <v>1153.58</v>
      </c>
      <c r="BC141" s="23">
        <v>1.65</v>
      </c>
      <c r="BD141" s="23">
        <v>12.541499999999999</v>
      </c>
      <c r="BE141" s="23">
        <v>94.447400000000002</v>
      </c>
      <c r="BF141" s="23" t="s">
        <v>9</v>
      </c>
      <c r="BG141" s="23">
        <v>20.6693</v>
      </c>
      <c r="BH141" s="23">
        <v>14.545199999999999</v>
      </c>
      <c r="BI141" s="23">
        <f t="shared" si="15"/>
        <v>1.7452509083129253</v>
      </c>
      <c r="BN141" s="24">
        <v>41943</v>
      </c>
      <c r="BO141" s="23">
        <v>2541.34</v>
      </c>
      <c r="BP141" s="23">
        <v>3.14</v>
      </c>
      <c r="BQ141" s="23">
        <v>48.213299999999997</v>
      </c>
      <c r="BR141" s="23">
        <v>124.35420000000001</v>
      </c>
      <c r="BS141" s="23" t="s">
        <v>9</v>
      </c>
      <c r="BT141" s="23">
        <v>25.933700000000002</v>
      </c>
      <c r="BU141" s="23">
        <v>18.884499999999999</v>
      </c>
      <c r="BV141" s="23">
        <f t="shared" si="16"/>
        <v>3.4467926777646283</v>
      </c>
      <c r="CA141" s="24">
        <v>41943</v>
      </c>
      <c r="CB141" s="23">
        <v>2628.5</v>
      </c>
      <c r="CC141" s="23">
        <v>1.39</v>
      </c>
      <c r="CD141" s="23">
        <v>23.223299999999998</v>
      </c>
      <c r="CE141" s="23">
        <v>131.17840000000001</v>
      </c>
      <c r="CF141" s="23">
        <v>32.780999999999999</v>
      </c>
      <c r="CG141" s="23">
        <v>10.510400000000001</v>
      </c>
      <c r="CH141" s="23">
        <v>7.2295999999999996</v>
      </c>
      <c r="CI141" s="23">
        <f t="shared" si="17"/>
        <v>1.5645850083344126</v>
      </c>
      <c r="CN141" s="24">
        <v>41943</v>
      </c>
      <c r="CO141" s="23">
        <v>3219.63</v>
      </c>
      <c r="CP141" s="23">
        <v>2.0299999999999998</v>
      </c>
      <c r="CQ141" s="23">
        <v>18.5318</v>
      </c>
      <c r="CR141" s="23">
        <v>150.54470000000001</v>
      </c>
      <c r="CS141" s="23">
        <v>27.050599999999999</v>
      </c>
      <c r="CT141" s="23">
        <v>11.811</v>
      </c>
      <c r="CU141" s="23">
        <v>8.3802000000000003</v>
      </c>
      <c r="CV141" s="23">
        <f t="shared" si="18"/>
        <v>2.1373791319476236</v>
      </c>
      <c r="DA141" s="24">
        <v>41943</v>
      </c>
      <c r="DB141" s="23">
        <v>2604.9899999999998</v>
      </c>
      <c r="DC141" s="23">
        <v>2.15</v>
      </c>
      <c r="DD141" s="23">
        <v>18.008500000000002</v>
      </c>
      <c r="DE141" s="23">
        <v>147.9913</v>
      </c>
      <c r="DF141" s="23">
        <v>30.142800000000001</v>
      </c>
      <c r="DG141" s="23">
        <v>12.983000000000001</v>
      </c>
      <c r="DH141" s="23">
        <v>8.9977999999999998</v>
      </c>
      <c r="DI141" s="23">
        <f t="shared" si="19"/>
        <v>2.1684408357219649</v>
      </c>
      <c r="DN141" s="24">
        <v>41943</v>
      </c>
      <c r="DO141" s="23">
        <v>3048.25</v>
      </c>
      <c r="DP141" s="23">
        <v>1.72</v>
      </c>
      <c r="DQ141" s="23">
        <v>18.1389</v>
      </c>
      <c r="DR141" s="23">
        <v>183.19810000000001</v>
      </c>
      <c r="DS141" s="23">
        <v>50.6738</v>
      </c>
      <c r="DT141" s="23">
        <v>21.445699999999999</v>
      </c>
      <c r="DU141" s="23">
        <v>16.853999999999999</v>
      </c>
      <c r="DV141" s="23">
        <f t="shared" si="20"/>
        <v>1.8884686014031773</v>
      </c>
      <c r="EA141" s="24">
        <v>41943</v>
      </c>
      <c r="EB141" s="23">
        <v>3560.38</v>
      </c>
      <c r="EC141" s="23">
        <v>3.35</v>
      </c>
      <c r="ED141" s="23">
        <v>17.597799999999999</v>
      </c>
      <c r="EE141" s="23">
        <v>131.57570000000001</v>
      </c>
      <c r="EF141" s="23">
        <v>56.157899999999998</v>
      </c>
      <c r="EG141" s="23">
        <v>16.706299999999999</v>
      </c>
      <c r="EH141" s="23">
        <v>8.0459999999999994</v>
      </c>
      <c r="EI141" s="23">
        <f t="shared" si="21"/>
        <v>3.7109850671039144</v>
      </c>
    </row>
    <row r="142" spans="1:139" x14ac:dyDescent="0.35">
      <c r="A142" s="21">
        <v>41971</v>
      </c>
      <c r="B142" s="23">
        <v>3479.93</v>
      </c>
      <c r="C142" s="23">
        <v>1.51</v>
      </c>
      <c r="D142" s="23">
        <v>22.926500000000001</v>
      </c>
      <c r="E142" s="23">
        <v>136.84549999999999</v>
      </c>
      <c r="F142" s="23">
        <v>56.554699999999997</v>
      </c>
      <c r="G142" s="23">
        <v>21.556799999999999</v>
      </c>
      <c r="H142" s="23">
        <v>13.6861</v>
      </c>
      <c r="I142" s="23">
        <f t="shared" ref="I142:I205" si="22">C142*B142/AVERAGE(B142,B131:B141)</f>
        <v>1.5823869434691624</v>
      </c>
      <c r="N142" s="24">
        <v>41971</v>
      </c>
      <c r="O142" s="23">
        <v>2922.74</v>
      </c>
      <c r="P142" s="23">
        <v>1.45</v>
      </c>
      <c r="Q142" s="23">
        <v>21.504799999999999</v>
      </c>
      <c r="R142" s="23">
        <v>133.3913</v>
      </c>
      <c r="S142" s="23">
        <v>27.344999999999999</v>
      </c>
      <c r="T142" s="23">
        <v>8.2705000000000002</v>
      </c>
      <c r="U142" s="23">
        <v>5.4682000000000004</v>
      </c>
      <c r="V142" s="23">
        <f t="shared" ref="V142:V205" si="23">P142*O142/AVERAGE(O142,O131:O141)</f>
        <v>1.5641104849216281</v>
      </c>
      <c r="AA142" s="24">
        <v>41971</v>
      </c>
      <c r="AB142" s="23">
        <v>2726.95</v>
      </c>
      <c r="AC142" s="23">
        <v>2.4700000000000002</v>
      </c>
      <c r="AD142" s="23">
        <v>20.582100000000001</v>
      </c>
      <c r="AE142" s="23">
        <v>133.58109999999999</v>
      </c>
      <c r="AF142" s="23">
        <v>31.349799999999998</v>
      </c>
      <c r="AG142" s="23">
        <v>10.181800000000001</v>
      </c>
      <c r="AH142" s="23">
        <v>6.8231999999999999</v>
      </c>
      <c r="AI142" s="23">
        <f t="shared" ref="AI142:AI205" si="24">AC142*AB142/AVERAGE(AB142,AB131:AB141)</f>
        <v>2.7467882238556269</v>
      </c>
      <c r="AN142" s="24">
        <v>41971</v>
      </c>
      <c r="AO142" s="23">
        <v>3217.57</v>
      </c>
      <c r="AP142" s="23">
        <v>2.64</v>
      </c>
      <c r="AQ142" s="23">
        <v>12.944699999999999</v>
      </c>
      <c r="AR142" s="23">
        <v>252.75729999999999</v>
      </c>
      <c r="AS142" s="23">
        <v>18.632100000000001</v>
      </c>
      <c r="AT142" s="23">
        <v>11.2247</v>
      </c>
      <c r="AU142" s="23">
        <v>7.9939999999999998</v>
      </c>
      <c r="AV142" s="23">
        <f t="shared" ref="AV142:AV205" si="25">AP142*AO142/AVERAGE(AO142,AO131:AO141)</f>
        <v>2.325635280484764</v>
      </c>
      <c r="BA142" s="24">
        <v>41971</v>
      </c>
      <c r="BB142" s="23">
        <v>1175.3399999999999</v>
      </c>
      <c r="BC142" s="23">
        <v>1.65</v>
      </c>
      <c r="BD142" s="23">
        <v>12.743600000000001</v>
      </c>
      <c r="BE142" s="23">
        <v>94.534199999999998</v>
      </c>
      <c r="BF142" s="23" t="s">
        <v>9</v>
      </c>
      <c r="BG142" s="23">
        <v>21.125299999999999</v>
      </c>
      <c r="BH142" s="23">
        <v>14.252700000000001</v>
      </c>
      <c r="BI142" s="23">
        <f t="shared" ref="BI142:BI205" si="26">BC142*BB142/AVERAGE(BB142,BB131:BB141)</f>
        <v>1.7624425469072453</v>
      </c>
      <c r="BN142" s="24">
        <v>41971</v>
      </c>
      <c r="BO142" s="23">
        <v>2614.6799999999998</v>
      </c>
      <c r="BP142" s="23">
        <v>3.07</v>
      </c>
      <c r="BQ142" s="23">
        <v>49.93</v>
      </c>
      <c r="BR142" s="23">
        <v>125.48860000000001</v>
      </c>
      <c r="BS142" s="23" t="s">
        <v>9</v>
      </c>
      <c r="BT142" s="23">
        <v>26.5794</v>
      </c>
      <c r="BU142" s="23">
        <v>18.738800000000001</v>
      </c>
      <c r="BV142" s="23">
        <f t="shared" ref="BV142:BV205" si="27">BP142*BO142/AVERAGE(BO142,BO131:BO141)</f>
        <v>3.4023462442015182</v>
      </c>
      <c r="CA142" s="24">
        <v>41971</v>
      </c>
      <c r="CB142" s="23">
        <v>2718.37</v>
      </c>
      <c r="CC142" s="23">
        <v>1.36</v>
      </c>
      <c r="CD142" s="23">
        <v>24.017299999999999</v>
      </c>
      <c r="CE142" s="23">
        <v>131.18369999999999</v>
      </c>
      <c r="CF142" s="23">
        <v>32.780999999999999</v>
      </c>
      <c r="CG142" s="23">
        <v>10.510400000000001</v>
      </c>
      <c r="CH142" s="23">
        <v>7.2295999999999996</v>
      </c>
      <c r="CI142" s="23">
        <f t="shared" ref="CI142:CI205" si="28">CC142*CB142/AVERAGE(CB142,CB131:CB141)</f>
        <v>1.5511595253354762</v>
      </c>
      <c r="CN142" s="24">
        <v>41971</v>
      </c>
      <c r="CO142" s="23">
        <v>3336.91</v>
      </c>
      <c r="CP142" s="23">
        <v>2</v>
      </c>
      <c r="CQ142" s="23">
        <v>18.469100000000001</v>
      </c>
      <c r="CR142" s="23">
        <v>156.14420000000001</v>
      </c>
      <c r="CS142" s="23">
        <v>27.495100000000001</v>
      </c>
      <c r="CT142" s="23">
        <v>12.1015</v>
      </c>
      <c r="CU142" s="23">
        <v>8.5029000000000003</v>
      </c>
      <c r="CV142" s="23">
        <f t="shared" ref="CV142:CV205" si="29">CP142*CO142/AVERAGE(CO142,CO131:CO141)</f>
        <v>2.1565675592198255</v>
      </c>
      <c r="DA142" s="24">
        <v>41971</v>
      </c>
      <c r="DB142" s="23">
        <v>2626.94</v>
      </c>
      <c r="DC142" s="23">
        <v>2.16</v>
      </c>
      <c r="DD142" s="23">
        <v>18.160299999999999</v>
      </c>
      <c r="DE142" s="23">
        <v>147.89750000000001</v>
      </c>
      <c r="DF142" s="23">
        <v>30.142800000000001</v>
      </c>
      <c r="DG142" s="23">
        <v>12.983000000000001</v>
      </c>
      <c r="DH142" s="23">
        <v>8.9977999999999998</v>
      </c>
      <c r="DI142" s="23">
        <f t="shared" ref="DI142:DI205" si="30">DC142*DB142/AVERAGE(DB142,DB131:DB141)</f>
        <v>2.1810729783517644</v>
      </c>
      <c r="DN142" s="24">
        <v>41971</v>
      </c>
      <c r="DO142" s="23">
        <v>3222.94</v>
      </c>
      <c r="DP142" s="23">
        <v>1.75</v>
      </c>
      <c r="DQ142" s="23">
        <v>19.1784</v>
      </c>
      <c r="DR142" s="23">
        <v>183.16739999999999</v>
      </c>
      <c r="DS142" s="23">
        <v>50.6738</v>
      </c>
      <c r="DT142" s="23">
        <v>21.445699999999999</v>
      </c>
      <c r="DU142" s="23">
        <v>16.853999999999999</v>
      </c>
      <c r="DV142" s="23">
        <f t="shared" ref="DV142:DV205" si="31">DP142*DO142/AVERAGE(DO142,DO131:DO141)</f>
        <v>1.990462611850359</v>
      </c>
      <c r="EA142" s="24">
        <v>41971</v>
      </c>
      <c r="EB142" s="23">
        <v>3601.51</v>
      </c>
      <c r="EC142" s="23">
        <v>3.33</v>
      </c>
      <c r="ED142" s="23">
        <v>17.459299999999999</v>
      </c>
      <c r="EE142" s="23">
        <v>134.69589999999999</v>
      </c>
      <c r="EF142" s="23">
        <v>56.042000000000002</v>
      </c>
      <c r="EG142" s="23">
        <v>16.8094</v>
      </c>
      <c r="EH142" s="23">
        <v>8.5396000000000001</v>
      </c>
      <c r="EI142" s="23">
        <f t="shared" ref="EI142:EI205" si="32">EC142*EB142/AVERAGE(EB142,EB131:EB141)</f>
        <v>3.6637795831250051</v>
      </c>
    </row>
    <row r="143" spans="1:139" x14ac:dyDescent="0.35">
      <c r="A143" s="21">
        <v>42004</v>
      </c>
      <c r="B143" s="23">
        <v>3411.82</v>
      </c>
      <c r="C143" s="23">
        <v>1.57</v>
      </c>
      <c r="D143" s="23">
        <v>22.450399999999998</v>
      </c>
      <c r="E143" s="23">
        <v>136.84610000000001</v>
      </c>
      <c r="F143" s="23">
        <v>56.554699999999997</v>
      </c>
      <c r="G143" s="23">
        <v>21.556799999999999</v>
      </c>
      <c r="H143" s="23">
        <v>13.6861</v>
      </c>
      <c r="I143" s="23">
        <f t="shared" si="22"/>
        <v>1.6045195254639051</v>
      </c>
      <c r="N143" s="24">
        <v>42004</v>
      </c>
      <c r="O143" s="23">
        <v>2930.09</v>
      </c>
      <c r="P143" s="23">
        <v>1.5</v>
      </c>
      <c r="Q143" s="23">
        <v>21.5518</v>
      </c>
      <c r="R143" s="23">
        <v>133.34020000000001</v>
      </c>
      <c r="S143" s="23">
        <v>28.062100000000001</v>
      </c>
      <c r="T143" s="23">
        <v>8.2716999999999992</v>
      </c>
      <c r="U143" s="23">
        <v>5.4702000000000002</v>
      </c>
      <c r="V143" s="23">
        <f t="shared" si="23"/>
        <v>1.6143810795696465</v>
      </c>
      <c r="AA143" s="24">
        <v>42004</v>
      </c>
      <c r="AB143" s="23">
        <v>2688.52</v>
      </c>
      <c r="AC143" s="23">
        <v>2.52</v>
      </c>
      <c r="AD143" s="23">
        <v>20.292000000000002</v>
      </c>
      <c r="AE143" s="23">
        <v>133.5728</v>
      </c>
      <c r="AF143" s="23">
        <v>31.349900000000002</v>
      </c>
      <c r="AG143" s="23">
        <v>10.181800000000001</v>
      </c>
      <c r="AH143" s="23">
        <v>6.8231999999999999</v>
      </c>
      <c r="AI143" s="23">
        <f t="shared" si="24"/>
        <v>2.7347769800773731</v>
      </c>
      <c r="AN143" s="24">
        <v>42004</v>
      </c>
      <c r="AO143" s="23">
        <v>3222.27</v>
      </c>
      <c r="AP143" s="23">
        <v>2.7</v>
      </c>
      <c r="AQ143" s="23">
        <v>12.9636</v>
      </c>
      <c r="AR143" s="23">
        <v>252.75729999999999</v>
      </c>
      <c r="AS143" s="23">
        <v>18.632100000000001</v>
      </c>
      <c r="AT143" s="23">
        <v>11.2247</v>
      </c>
      <c r="AU143" s="23">
        <v>7.9939999999999998</v>
      </c>
      <c r="AV143" s="23">
        <f t="shared" si="25"/>
        <v>2.4008082601296969</v>
      </c>
      <c r="BA143" s="24">
        <v>42004</v>
      </c>
      <c r="BB143" s="23">
        <v>1197.97</v>
      </c>
      <c r="BC143" s="23">
        <v>1.64</v>
      </c>
      <c r="BD143" s="23">
        <v>12.988899999999999</v>
      </c>
      <c r="BE143" s="23">
        <v>94.534300000000002</v>
      </c>
      <c r="BF143" s="23" t="s">
        <v>9</v>
      </c>
      <c r="BG143" s="23">
        <v>21.125299999999999</v>
      </c>
      <c r="BH143" s="23">
        <v>14.252700000000001</v>
      </c>
      <c r="BI143" s="23">
        <f t="shared" si="26"/>
        <v>1.7698700526545741</v>
      </c>
      <c r="BN143" s="24">
        <v>42004</v>
      </c>
      <c r="BO143" s="23">
        <v>2634.65</v>
      </c>
      <c r="BP143" s="23">
        <v>3.16</v>
      </c>
      <c r="BQ143" s="23">
        <v>50.257399999999997</v>
      </c>
      <c r="BR143" s="23">
        <v>125.5141</v>
      </c>
      <c r="BS143" s="23" t="s">
        <v>9</v>
      </c>
      <c r="BT143" s="23">
        <v>26.570699999999999</v>
      </c>
      <c r="BU143" s="23">
        <v>18.775400000000001</v>
      </c>
      <c r="BV143" s="23">
        <f t="shared" si="27"/>
        <v>3.4638358509661242</v>
      </c>
      <c r="CA143" s="24">
        <v>42004</v>
      </c>
      <c r="CB143" s="23">
        <v>2685.89</v>
      </c>
      <c r="CC143" s="23">
        <v>1.38</v>
      </c>
      <c r="CD143" s="23">
        <v>23.730499999999999</v>
      </c>
      <c r="CE143" s="23">
        <v>131.17859999999999</v>
      </c>
      <c r="CF143" s="23">
        <v>32.780999999999999</v>
      </c>
      <c r="CG143" s="23">
        <v>10.510400000000001</v>
      </c>
      <c r="CH143" s="23">
        <v>7.2295999999999996</v>
      </c>
      <c r="CI143" s="23">
        <f t="shared" si="28"/>
        <v>1.5272350519032092</v>
      </c>
      <c r="CN143" s="24">
        <v>42004</v>
      </c>
      <c r="CO143" s="23">
        <v>3328.09</v>
      </c>
      <c r="CP143" s="23">
        <v>2.0299999999999998</v>
      </c>
      <c r="CQ143" s="23">
        <v>18.389399999999998</v>
      </c>
      <c r="CR143" s="23">
        <v>156.14420000000001</v>
      </c>
      <c r="CS143" s="23">
        <v>27.495100000000001</v>
      </c>
      <c r="CT143" s="23">
        <v>12.1015</v>
      </c>
      <c r="CU143" s="23">
        <v>8.5029000000000003</v>
      </c>
      <c r="CV143" s="23">
        <f t="shared" si="29"/>
        <v>2.1650559141329828</v>
      </c>
      <c r="DA143" s="24">
        <v>42004</v>
      </c>
      <c r="DB143" s="23">
        <v>2605.5500000000002</v>
      </c>
      <c r="DC143" s="23">
        <v>2.2000000000000002</v>
      </c>
      <c r="DD143" s="23">
        <v>18.0124</v>
      </c>
      <c r="DE143" s="23">
        <v>147.89750000000001</v>
      </c>
      <c r="DF143" s="23">
        <v>30.142800000000001</v>
      </c>
      <c r="DG143" s="23">
        <v>12.983000000000001</v>
      </c>
      <c r="DH143" s="23">
        <v>8.9977999999999998</v>
      </c>
      <c r="DI143" s="23">
        <f t="shared" si="30"/>
        <v>2.1964973052509773</v>
      </c>
      <c r="DN143" s="24">
        <v>42004</v>
      </c>
      <c r="DO143" s="23">
        <v>3168.48</v>
      </c>
      <c r="DP143" s="23">
        <v>1.78</v>
      </c>
      <c r="DQ143" s="23">
        <v>18.854299999999999</v>
      </c>
      <c r="DR143" s="23">
        <v>183.2056</v>
      </c>
      <c r="DS143" s="23">
        <v>50.6738</v>
      </c>
      <c r="DT143" s="23">
        <v>21.445699999999999</v>
      </c>
      <c r="DU143" s="23">
        <v>16.853999999999999</v>
      </c>
      <c r="DV143" s="23">
        <f t="shared" si="31"/>
        <v>1.9594697404204078</v>
      </c>
      <c r="EA143" s="24">
        <v>42004</v>
      </c>
      <c r="EB143" s="23">
        <v>3719.72</v>
      </c>
      <c r="EC143" s="23">
        <v>3.25</v>
      </c>
      <c r="ED143" s="23">
        <v>17.984300000000001</v>
      </c>
      <c r="EE143" s="23">
        <v>134.69589999999999</v>
      </c>
      <c r="EF143" s="23">
        <v>56.042000000000002</v>
      </c>
      <c r="EG143" s="23">
        <v>16.8094</v>
      </c>
      <c r="EH143" s="23">
        <v>8.5396000000000001</v>
      </c>
      <c r="EI143" s="23">
        <f t="shared" si="32"/>
        <v>3.618342396082677</v>
      </c>
    </row>
    <row r="144" spans="1:139" x14ac:dyDescent="0.35">
      <c r="A144" s="21">
        <v>42034</v>
      </c>
      <c r="B144" s="23">
        <v>3301.06</v>
      </c>
      <c r="C144" s="23">
        <v>1.64</v>
      </c>
      <c r="D144" s="23">
        <v>21.655000000000001</v>
      </c>
      <c r="E144" s="23">
        <v>136.87049999999999</v>
      </c>
      <c r="F144" s="23">
        <v>56.554699999999997</v>
      </c>
      <c r="G144" s="23">
        <v>21.556799999999999</v>
      </c>
      <c r="H144" s="23">
        <v>13.6861</v>
      </c>
      <c r="I144" s="23">
        <f t="shared" si="22"/>
        <v>1.6166344815572875</v>
      </c>
      <c r="N144" s="24">
        <v>42034</v>
      </c>
      <c r="O144" s="23">
        <v>2880.83</v>
      </c>
      <c r="P144" s="23">
        <v>1.54</v>
      </c>
      <c r="Q144" s="23">
        <v>21.189399999999999</v>
      </c>
      <c r="R144" s="23">
        <v>133.4247</v>
      </c>
      <c r="S144" s="23">
        <v>28.062100000000001</v>
      </c>
      <c r="T144" s="23">
        <v>8.2716999999999992</v>
      </c>
      <c r="U144" s="23">
        <v>5.4706000000000001</v>
      </c>
      <c r="V144" s="23">
        <f t="shared" si="23"/>
        <v>1.6148551876848412</v>
      </c>
      <c r="AA144" s="24">
        <v>42034</v>
      </c>
      <c r="AB144" s="23">
        <v>2649.88</v>
      </c>
      <c r="AC144" s="23">
        <v>2.57</v>
      </c>
      <c r="AD144" s="23">
        <v>19.9038</v>
      </c>
      <c r="AE144" s="23">
        <v>134.72630000000001</v>
      </c>
      <c r="AF144" s="23">
        <v>31.218699999999998</v>
      </c>
      <c r="AG144" s="23">
        <v>9.9646000000000008</v>
      </c>
      <c r="AH144" s="23">
        <v>6.5263</v>
      </c>
      <c r="AI144" s="23">
        <f t="shared" si="24"/>
        <v>2.7131048440108203</v>
      </c>
      <c r="AN144" s="24">
        <v>42034</v>
      </c>
      <c r="AO144" s="23">
        <v>3067.38</v>
      </c>
      <c r="AP144" s="23">
        <v>2.85</v>
      </c>
      <c r="AQ144" s="23">
        <v>12.3405</v>
      </c>
      <c r="AR144" s="23">
        <v>251.69</v>
      </c>
      <c r="AS144" s="23">
        <v>18.632100000000001</v>
      </c>
      <c r="AT144" s="23">
        <v>11.2247</v>
      </c>
      <c r="AU144" s="23">
        <v>7.9939999999999998</v>
      </c>
      <c r="AV144" s="23">
        <f t="shared" si="25"/>
        <v>2.4278558048317169</v>
      </c>
      <c r="BA144" s="24">
        <v>42034</v>
      </c>
      <c r="BB144" s="23">
        <v>1085.98</v>
      </c>
      <c r="BC144" s="23">
        <v>1.8</v>
      </c>
      <c r="BD144" s="23">
        <v>11.774699999999999</v>
      </c>
      <c r="BE144" s="23">
        <v>93.787300000000002</v>
      </c>
      <c r="BF144" s="23" t="s">
        <v>9</v>
      </c>
      <c r="BG144" s="23">
        <v>21.125299999999999</v>
      </c>
      <c r="BH144" s="23">
        <v>14.252700000000001</v>
      </c>
      <c r="BI144" s="23">
        <f t="shared" si="26"/>
        <v>1.7539813678668612</v>
      </c>
      <c r="BN144" s="24">
        <v>42034</v>
      </c>
      <c r="BO144" s="23">
        <v>2786.4</v>
      </c>
      <c r="BP144" s="23">
        <v>2.95</v>
      </c>
      <c r="BQ144" s="23">
        <v>53.152099999999997</v>
      </c>
      <c r="BR144" s="23">
        <v>125.5141</v>
      </c>
      <c r="BS144" s="23" t="s">
        <v>9</v>
      </c>
      <c r="BT144" s="23">
        <v>26.570699999999999</v>
      </c>
      <c r="BU144" s="23">
        <v>18.775400000000001</v>
      </c>
      <c r="BV144" s="23">
        <f t="shared" si="27"/>
        <v>3.3480460790732867</v>
      </c>
      <c r="CA144" s="24">
        <v>42034</v>
      </c>
      <c r="CB144" s="23">
        <v>2718.64</v>
      </c>
      <c r="CC144" s="23">
        <v>1.38</v>
      </c>
      <c r="CD144" s="23">
        <v>23.158799999999999</v>
      </c>
      <c r="CE144" s="23">
        <v>136.2585</v>
      </c>
      <c r="CF144" s="23">
        <v>32.729700000000001</v>
      </c>
      <c r="CG144" s="23">
        <v>10.3818</v>
      </c>
      <c r="CH144" s="23">
        <v>7.1708999999999996</v>
      </c>
      <c r="CI144" s="23">
        <f t="shared" si="28"/>
        <v>1.5178807979172102</v>
      </c>
      <c r="CN144" s="24">
        <v>42034</v>
      </c>
      <c r="CO144" s="23">
        <v>3218.93</v>
      </c>
      <c r="CP144" s="23">
        <v>2.11</v>
      </c>
      <c r="CQ144" s="23">
        <v>17.779800000000002</v>
      </c>
      <c r="CR144" s="23">
        <v>156.39089999999999</v>
      </c>
      <c r="CS144" s="23">
        <v>27.495100000000001</v>
      </c>
      <c r="CT144" s="23">
        <v>12.1015</v>
      </c>
      <c r="CU144" s="23">
        <v>8.5029000000000003</v>
      </c>
      <c r="CV144" s="23">
        <f t="shared" si="29"/>
        <v>2.1578533434117317</v>
      </c>
      <c r="DA144" s="24">
        <v>42034</v>
      </c>
      <c r="DB144" s="23">
        <v>2542.83</v>
      </c>
      <c r="DC144" s="23">
        <v>2.2599999999999998</v>
      </c>
      <c r="DD144" s="23">
        <v>16.9482</v>
      </c>
      <c r="DE144" s="23">
        <v>150.25200000000001</v>
      </c>
      <c r="DF144" s="23">
        <v>30.327300000000001</v>
      </c>
      <c r="DG144" s="23">
        <v>13.153499999999999</v>
      </c>
      <c r="DH144" s="23">
        <v>9.1641999999999992</v>
      </c>
      <c r="DI144" s="23">
        <f t="shared" si="30"/>
        <v>2.1911002405835007</v>
      </c>
      <c r="DN144" s="24">
        <v>42034</v>
      </c>
      <c r="DO144" s="23">
        <v>3033.26</v>
      </c>
      <c r="DP144" s="23">
        <v>1.87</v>
      </c>
      <c r="DQ144" s="23">
        <v>17.356400000000001</v>
      </c>
      <c r="DR144" s="23">
        <v>186.97149999999999</v>
      </c>
      <c r="DS144" s="23">
        <v>50.717799999999997</v>
      </c>
      <c r="DT144" s="23">
        <v>21.435199999999998</v>
      </c>
      <c r="DU144" s="23">
        <v>16.212900000000001</v>
      </c>
      <c r="DV144" s="23">
        <f t="shared" si="31"/>
        <v>1.9422397246534413</v>
      </c>
      <c r="EA144" s="24">
        <v>42034</v>
      </c>
      <c r="EB144" s="23">
        <v>3795.51</v>
      </c>
      <c r="EC144" s="23">
        <v>3.19</v>
      </c>
      <c r="ED144" s="23">
        <v>18.347100000000001</v>
      </c>
      <c r="EE144" s="23">
        <v>134.30289999999999</v>
      </c>
      <c r="EF144" s="23">
        <v>56.042000000000002</v>
      </c>
      <c r="EG144" s="23">
        <v>16.8094</v>
      </c>
      <c r="EH144" s="23">
        <v>8.5396000000000001</v>
      </c>
      <c r="EI144" s="23">
        <f t="shared" si="32"/>
        <v>3.5529201745402474</v>
      </c>
    </row>
    <row r="145" spans="1:139" x14ac:dyDescent="0.35">
      <c r="A145" s="21">
        <v>42062</v>
      </c>
      <c r="B145" s="23">
        <v>3573.36</v>
      </c>
      <c r="C145" s="23">
        <v>1.51</v>
      </c>
      <c r="D145" s="23">
        <v>23.019400000000001</v>
      </c>
      <c r="E145" s="23">
        <v>127.1472</v>
      </c>
      <c r="F145" s="23">
        <v>55.021999999999998</v>
      </c>
      <c r="G145" s="23">
        <v>16.846499999999999</v>
      </c>
      <c r="H145" s="23">
        <v>11.666600000000001</v>
      </c>
      <c r="I145" s="23">
        <f t="shared" si="22"/>
        <v>1.6004912808719036</v>
      </c>
      <c r="N145" s="24">
        <v>42062</v>
      </c>
      <c r="O145" s="23">
        <v>3089.34</v>
      </c>
      <c r="P145" s="23">
        <v>1.47</v>
      </c>
      <c r="Q145" s="23">
        <v>22.654199999999999</v>
      </c>
      <c r="R145" s="23">
        <v>136.34800000000001</v>
      </c>
      <c r="S145" s="23">
        <v>28.114699999999999</v>
      </c>
      <c r="T145" s="23">
        <v>8.3018999999999998</v>
      </c>
      <c r="U145" s="23">
        <v>5.2350000000000003</v>
      </c>
      <c r="V145" s="23">
        <f t="shared" si="23"/>
        <v>1.6357268523729558</v>
      </c>
      <c r="AA145" s="24">
        <v>42062</v>
      </c>
      <c r="AB145" s="23">
        <v>2759.19</v>
      </c>
      <c r="AC145" s="23">
        <v>2.6</v>
      </c>
      <c r="AD145" s="23">
        <v>20.724799999999998</v>
      </c>
      <c r="AE145" s="23">
        <v>134.60810000000001</v>
      </c>
      <c r="AF145" s="23">
        <v>31.218699999999998</v>
      </c>
      <c r="AG145" s="23">
        <v>9.9646000000000008</v>
      </c>
      <c r="AH145" s="23">
        <v>6.5263</v>
      </c>
      <c r="AI145" s="23">
        <f t="shared" si="24"/>
        <v>2.8189176241603748</v>
      </c>
      <c r="AN145" s="24">
        <v>42062</v>
      </c>
      <c r="AO145" s="23">
        <v>3180.05</v>
      </c>
      <c r="AP145" s="23">
        <v>2.8</v>
      </c>
      <c r="AQ145" s="23">
        <v>14.581099999999999</v>
      </c>
      <c r="AR145" s="23">
        <v>236.6986</v>
      </c>
      <c r="AS145" s="23">
        <v>18.4133</v>
      </c>
      <c r="AT145" s="23">
        <v>9.2456999999999994</v>
      </c>
      <c r="AU145" s="23">
        <v>6.7209000000000003</v>
      </c>
      <c r="AV145" s="23">
        <f t="shared" si="25"/>
        <v>2.4917006415011533</v>
      </c>
      <c r="BA145" s="24">
        <v>42062</v>
      </c>
      <c r="BB145" s="23">
        <v>1165.42</v>
      </c>
      <c r="BC145" s="23">
        <v>1.7</v>
      </c>
      <c r="BD145" s="23">
        <v>12.823399999999999</v>
      </c>
      <c r="BE145" s="23">
        <v>90.097999999999999</v>
      </c>
      <c r="BF145" s="23" t="s">
        <v>9</v>
      </c>
      <c r="BG145" s="23">
        <v>20.523900000000001</v>
      </c>
      <c r="BH145" s="23">
        <v>13.8428</v>
      </c>
      <c r="BI145" s="23">
        <f t="shared" si="26"/>
        <v>1.7640427028519026</v>
      </c>
      <c r="BN145" s="24">
        <v>42062</v>
      </c>
      <c r="BO145" s="23">
        <v>2704.27</v>
      </c>
      <c r="BP145" s="23">
        <v>3.06</v>
      </c>
      <c r="BQ145" s="23">
        <v>49.769100000000002</v>
      </c>
      <c r="BR145" s="23">
        <v>130.67609999999999</v>
      </c>
      <c r="BS145" s="23" t="s">
        <v>9</v>
      </c>
      <c r="BT145" s="23">
        <v>28.157800000000002</v>
      </c>
      <c r="BU145" s="23">
        <v>24.949400000000001</v>
      </c>
      <c r="BV145" s="23">
        <f t="shared" si="27"/>
        <v>3.3195225274435063</v>
      </c>
      <c r="CA145" s="24">
        <v>42062</v>
      </c>
      <c r="CB145" s="23">
        <v>2826.4</v>
      </c>
      <c r="CC145" s="23">
        <v>1.34</v>
      </c>
      <c r="CD145" s="23">
        <v>23.064900000000002</v>
      </c>
      <c r="CE145" s="23">
        <v>143.19390000000001</v>
      </c>
      <c r="CF145" s="23">
        <v>32.764600000000002</v>
      </c>
      <c r="CG145" s="23">
        <v>10.535500000000001</v>
      </c>
      <c r="CH145" s="23">
        <v>7.4394</v>
      </c>
      <c r="CI145" s="23">
        <f t="shared" si="28"/>
        <v>1.506243808704419</v>
      </c>
      <c r="CN145" s="24">
        <v>42062</v>
      </c>
      <c r="CO145" s="23">
        <v>3380.06</v>
      </c>
      <c r="CP145" s="23">
        <v>2.0499999999999998</v>
      </c>
      <c r="CQ145" s="23">
        <v>18.091699999999999</v>
      </c>
      <c r="CR145" s="23">
        <v>164.4915</v>
      </c>
      <c r="CS145" s="23">
        <v>28.292999999999999</v>
      </c>
      <c r="CT145" s="23">
        <v>12.613300000000001</v>
      </c>
      <c r="CU145" s="23">
        <v>8.4366000000000003</v>
      </c>
      <c r="CV145" s="23">
        <f t="shared" si="29"/>
        <v>2.1796829203269095</v>
      </c>
      <c r="DA145" s="24">
        <v>42062</v>
      </c>
      <c r="DB145" s="23">
        <v>2735</v>
      </c>
      <c r="DC145" s="23">
        <v>2.12</v>
      </c>
      <c r="DD145" s="23">
        <v>18.228999999999999</v>
      </c>
      <c r="DE145" s="23">
        <v>147.75139999999999</v>
      </c>
      <c r="DF145" s="23">
        <v>30.327300000000001</v>
      </c>
      <c r="DG145" s="23">
        <v>13.153499999999999</v>
      </c>
      <c r="DH145" s="23">
        <v>9.1641999999999992</v>
      </c>
      <c r="DI145" s="23">
        <f t="shared" si="30"/>
        <v>2.1979467457920423</v>
      </c>
      <c r="DN145" s="24">
        <v>42062</v>
      </c>
      <c r="DO145" s="23">
        <v>3290.58</v>
      </c>
      <c r="DP145" s="23">
        <v>1.75</v>
      </c>
      <c r="DQ145" s="23">
        <v>18.828800000000001</v>
      </c>
      <c r="DR145" s="23">
        <v>187.33</v>
      </c>
      <c r="DS145" s="23">
        <v>50.717799999999997</v>
      </c>
      <c r="DT145" s="23">
        <v>21.435199999999998</v>
      </c>
      <c r="DU145" s="23">
        <v>16.212900000000001</v>
      </c>
      <c r="DV145" s="23">
        <f t="shared" si="31"/>
        <v>1.9356911417892446</v>
      </c>
      <c r="EA145" s="24">
        <v>42062</v>
      </c>
      <c r="EB145" s="23">
        <v>3560.89</v>
      </c>
      <c r="EC145" s="23">
        <v>3.45</v>
      </c>
      <c r="ED145" s="23">
        <v>17.154</v>
      </c>
      <c r="EE145" s="23">
        <v>132.11760000000001</v>
      </c>
      <c r="EF145" s="23">
        <v>55.542099999999998</v>
      </c>
      <c r="EG145" s="23">
        <v>17.5657</v>
      </c>
      <c r="EH145" s="23">
        <v>8.7058999999999997</v>
      </c>
      <c r="EI145" s="23">
        <f t="shared" si="32"/>
        <v>3.5642269429059663</v>
      </c>
    </row>
    <row r="146" spans="1:139" x14ac:dyDescent="0.35">
      <c r="A146" s="21">
        <v>42094</v>
      </c>
      <c r="B146" s="23">
        <v>3513.16</v>
      </c>
      <c r="C146" s="23">
        <v>1.56</v>
      </c>
      <c r="D146" s="23">
        <v>22.6234</v>
      </c>
      <c r="E146" s="23">
        <v>127.0925</v>
      </c>
      <c r="F146" s="23">
        <v>54.873800000000003</v>
      </c>
      <c r="G146" s="23">
        <v>16.843599999999999</v>
      </c>
      <c r="H146" s="23">
        <v>11.614599999999999</v>
      </c>
      <c r="I146" s="23">
        <f t="shared" si="22"/>
        <v>1.6121836358582065</v>
      </c>
      <c r="N146" s="24">
        <v>42094</v>
      </c>
      <c r="O146" s="23">
        <v>3082.98</v>
      </c>
      <c r="P146" s="23">
        <v>1.49</v>
      </c>
      <c r="Q146" s="23">
        <v>22.482800000000001</v>
      </c>
      <c r="R146" s="23">
        <v>136.46780000000001</v>
      </c>
      <c r="S146" s="23">
        <v>28.1282</v>
      </c>
      <c r="T146" s="23">
        <v>8.2164999999999999</v>
      </c>
      <c r="U146" s="23">
        <v>5.1954000000000002</v>
      </c>
      <c r="V146" s="23">
        <f t="shared" si="23"/>
        <v>1.6346761395633109</v>
      </c>
      <c r="AA146" s="24">
        <v>42094</v>
      </c>
      <c r="AB146" s="23">
        <v>2700.05</v>
      </c>
      <c r="AC146" s="23">
        <v>2.68</v>
      </c>
      <c r="AD146" s="23">
        <v>20.040400000000002</v>
      </c>
      <c r="AE146" s="23">
        <v>133.38570000000001</v>
      </c>
      <c r="AF146" s="23">
        <v>30.902000000000001</v>
      </c>
      <c r="AG146" s="23">
        <v>9.6105999999999998</v>
      </c>
      <c r="AH146" s="23">
        <v>5.8959000000000001</v>
      </c>
      <c r="AI146" s="23">
        <f t="shared" si="24"/>
        <v>2.8132309342111022</v>
      </c>
      <c r="AN146" s="24">
        <v>42094</v>
      </c>
      <c r="AO146" s="23">
        <v>3114.97</v>
      </c>
      <c r="AP146" s="23">
        <v>2.77</v>
      </c>
      <c r="AQ146" s="23">
        <v>14.2849</v>
      </c>
      <c r="AR146" s="23">
        <v>236.6986</v>
      </c>
      <c r="AS146" s="23">
        <v>18.4133</v>
      </c>
      <c r="AT146" s="23">
        <v>9.2456999999999994</v>
      </c>
      <c r="AU146" s="23">
        <v>6.7209000000000003</v>
      </c>
      <c r="AV146" s="23">
        <f t="shared" si="25"/>
        <v>2.4413964930167569</v>
      </c>
      <c r="BA146" s="24">
        <v>42094</v>
      </c>
      <c r="BB146" s="23">
        <v>1153.45</v>
      </c>
      <c r="BC146" s="23">
        <v>1.69</v>
      </c>
      <c r="BD146" s="23">
        <v>12.6867</v>
      </c>
      <c r="BE146" s="23">
        <v>90.066299999999998</v>
      </c>
      <c r="BF146" s="23" t="s">
        <v>9</v>
      </c>
      <c r="BG146" s="23">
        <v>20.354099999999999</v>
      </c>
      <c r="BH146" s="23">
        <v>13.6807</v>
      </c>
      <c r="BI146" s="23">
        <f t="shared" si="26"/>
        <v>1.7284567707840728</v>
      </c>
      <c r="BN146" s="24">
        <v>42094</v>
      </c>
      <c r="BO146" s="23">
        <v>2725.45</v>
      </c>
      <c r="BP146" s="23">
        <v>3.06</v>
      </c>
      <c r="BQ146" s="23">
        <v>49.719000000000001</v>
      </c>
      <c r="BR146" s="23">
        <v>127.95310000000001</v>
      </c>
      <c r="BS146" s="23" t="s">
        <v>9</v>
      </c>
      <c r="BT146" s="23">
        <v>26.8734</v>
      </c>
      <c r="BU146" s="23">
        <v>22.751100000000001</v>
      </c>
      <c r="BV146" s="23">
        <f t="shared" si="27"/>
        <v>3.2940016884969907</v>
      </c>
      <c r="CA146" s="24">
        <v>42094</v>
      </c>
      <c r="CB146" s="23">
        <v>2847.43</v>
      </c>
      <c r="CC146" s="23">
        <v>1.33</v>
      </c>
      <c r="CD146" s="23">
        <v>23.334700000000002</v>
      </c>
      <c r="CE146" s="23">
        <v>143.25550000000001</v>
      </c>
      <c r="CF146" s="23">
        <v>32.703099999999999</v>
      </c>
      <c r="CG146" s="23">
        <v>10.353400000000001</v>
      </c>
      <c r="CH146" s="23">
        <v>7.4115000000000002</v>
      </c>
      <c r="CI146" s="23">
        <f t="shared" si="28"/>
        <v>1.4785255927037035</v>
      </c>
      <c r="CN146" s="24">
        <v>42094</v>
      </c>
      <c r="CO146" s="23">
        <v>3298.63</v>
      </c>
      <c r="CP146" s="23">
        <v>2.14</v>
      </c>
      <c r="CQ146" s="23">
        <v>17.645299999999999</v>
      </c>
      <c r="CR146" s="23">
        <v>164.4915</v>
      </c>
      <c r="CS146" s="23">
        <v>28.2927</v>
      </c>
      <c r="CT146" s="23">
        <v>12.613300000000001</v>
      </c>
      <c r="CU146" s="23">
        <v>8.4366000000000003</v>
      </c>
      <c r="CV146" s="23">
        <f t="shared" si="29"/>
        <v>2.2052788515207817</v>
      </c>
      <c r="DA146" s="24">
        <v>42094</v>
      </c>
      <c r="DB146" s="23">
        <v>2604.5100000000002</v>
      </c>
      <c r="DC146" s="23">
        <v>2.2000000000000002</v>
      </c>
      <c r="DD146" s="23">
        <v>17.359300000000001</v>
      </c>
      <c r="DE146" s="23">
        <v>147.75139999999999</v>
      </c>
      <c r="DF146" s="23">
        <v>30.327300000000001</v>
      </c>
      <c r="DG146" s="23">
        <v>13.153499999999999</v>
      </c>
      <c r="DH146" s="23">
        <v>9.1641999999999992</v>
      </c>
      <c r="DI146" s="23">
        <f t="shared" si="30"/>
        <v>2.168886651418644</v>
      </c>
      <c r="DN146" s="24">
        <v>42094</v>
      </c>
      <c r="DO146" s="23">
        <v>3164.63</v>
      </c>
      <c r="DP146" s="23">
        <v>1.82</v>
      </c>
      <c r="DQ146" s="23">
        <v>18.1081</v>
      </c>
      <c r="DR146" s="23">
        <v>187.3338</v>
      </c>
      <c r="DS146" s="23">
        <v>50.717799999999997</v>
      </c>
      <c r="DT146" s="23">
        <v>21.435199999999998</v>
      </c>
      <c r="DU146" s="23">
        <v>16.212900000000001</v>
      </c>
      <c r="DV146" s="23">
        <f t="shared" si="31"/>
        <v>1.9106043258421841</v>
      </c>
      <c r="EA146" s="24">
        <v>42094</v>
      </c>
      <c r="EB146" s="23">
        <v>3528.74</v>
      </c>
      <c r="EC146" s="23">
        <v>3.5</v>
      </c>
      <c r="ED146" s="23">
        <v>16.9633</v>
      </c>
      <c r="EE146" s="23">
        <v>132.11760000000001</v>
      </c>
      <c r="EF146" s="23">
        <v>55.537599999999998</v>
      </c>
      <c r="EG146" s="23">
        <v>17.557700000000001</v>
      </c>
      <c r="EH146" s="23">
        <v>8.7013999999999996</v>
      </c>
      <c r="EI146" s="23">
        <f t="shared" si="32"/>
        <v>3.5549714572455944</v>
      </c>
    </row>
    <row r="147" spans="1:139" x14ac:dyDescent="0.35">
      <c r="A147" s="21">
        <v>42124</v>
      </c>
      <c r="B147" s="23">
        <v>3577.22</v>
      </c>
      <c r="C147" s="23">
        <v>1.54</v>
      </c>
      <c r="D147" s="23">
        <v>22.976199999999999</v>
      </c>
      <c r="E147" s="23">
        <v>127.0925</v>
      </c>
      <c r="F147" s="23">
        <v>54.873800000000003</v>
      </c>
      <c r="G147" s="23">
        <v>16.843599999999999</v>
      </c>
      <c r="H147" s="23">
        <v>11.614599999999999</v>
      </c>
      <c r="I147" s="23">
        <f t="shared" si="22"/>
        <v>1.6031378780008347</v>
      </c>
      <c r="N147" s="24">
        <v>42124</v>
      </c>
      <c r="O147" s="23">
        <v>3042.07</v>
      </c>
      <c r="P147" s="23">
        <v>1.52</v>
      </c>
      <c r="Q147" s="23">
        <v>22.188500000000001</v>
      </c>
      <c r="R147" s="23">
        <v>136.46780000000001</v>
      </c>
      <c r="S147" s="23">
        <v>28.1282</v>
      </c>
      <c r="T147" s="23">
        <v>8.2164999999999999</v>
      </c>
      <c r="U147" s="23">
        <v>5.1954000000000002</v>
      </c>
      <c r="V147" s="23">
        <f t="shared" si="23"/>
        <v>1.6250516708459053</v>
      </c>
      <c r="AA147" s="24">
        <v>42124</v>
      </c>
      <c r="AB147" s="23">
        <v>2676.28</v>
      </c>
      <c r="AC147" s="23">
        <v>2.72</v>
      </c>
      <c r="AD147" s="23">
        <v>19.864000000000001</v>
      </c>
      <c r="AE147" s="23">
        <v>133.38570000000001</v>
      </c>
      <c r="AF147" s="23">
        <v>30.902000000000001</v>
      </c>
      <c r="AG147" s="23">
        <v>9.6105999999999998</v>
      </c>
      <c r="AH147" s="23">
        <v>5.8959000000000001</v>
      </c>
      <c r="AI147" s="23">
        <f t="shared" si="24"/>
        <v>2.8087941582181415</v>
      </c>
      <c r="AN147" s="24">
        <v>42124</v>
      </c>
      <c r="AO147" s="23">
        <v>3310.03</v>
      </c>
      <c r="AP147" s="23">
        <v>2.62</v>
      </c>
      <c r="AQ147" s="23">
        <v>15.179399999999999</v>
      </c>
      <c r="AR147" s="23">
        <v>236.6986</v>
      </c>
      <c r="AS147" s="23">
        <v>18.4133</v>
      </c>
      <c r="AT147" s="23">
        <v>9.2456999999999994</v>
      </c>
      <c r="AU147" s="23">
        <v>6.7209000000000003</v>
      </c>
      <c r="AV147" s="23">
        <f t="shared" si="25"/>
        <v>2.4808329060241658</v>
      </c>
      <c r="BA147" s="24">
        <v>42124</v>
      </c>
      <c r="BB147" s="23">
        <v>1166.55</v>
      </c>
      <c r="BC147" s="23">
        <v>1.7</v>
      </c>
      <c r="BD147" s="23">
        <v>12.5688</v>
      </c>
      <c r="BE147" s="23">
        <v>92.936499999999995</v>
      </c>
      <c r="BF147" s="23" t="s">
        <v>9</v>
      </c>
      <c r="BG147" s="23">
        <v>20.965699999999998</v>
      </c>
      <c r="BH147" s="23">
        <v>14.795199999999999</v>
      </c>
      <c r="BI147" s="23">
        <f t="shared" si="26"/>
        <v>1.7456405968047179</v>
      </c>
      <c r="BN147" s="24">
        <v>42124</v>
      </c>
      <c r="BO147" s="23">
        <v>2576.98</v>
      </c>
      <c r="BP147" s="23">
        <v>3.24</v>
      </c>
      <c r="BQ147" s="23">
        <v>47.0105</v>
      </c>
      <c r="BR147" s="23">
        <v>127.95310000000001</v>
      </c>
      <c r="BS147" s="23" t="s">
        <v>9</v>
      </c>
      <c r="BT147" s="23">
        <v>26.8734</v>
      </c>
      <c r="BU147" s="23">
        <v>22.751100000000001</v>
      </c>
      <c r="BV147" s="23">
        <f t="shared" si="27"/>
        <v>3.2724784685557133</v>
      </c>
      <c r="CA147" s="24">
        <v>42124</v>
      </c>
      <c r="CB147" s="23">
        <v>2801.83</v>
      </c>
      <c r="CC147" s="23">
        <v>1.37</v>
      </c>
      <c r="CD147" s="23">
        <v>22.960999999999999</v>
      </c>
      <c r="CE147" s="23">
        <v>143.25550000000001</v>
      </c>
      <c r="CF147" s="23">
        <v>32.703099999999999</v>
      </c>
      <c r="CG147" s="23">
        <v>10.353400000000001</v>
      </c>
      <c r="CH147" s="23">
        <v>7.4115000000000002</v>
      </c>
      <c r="CI147" s="23">
        <f t="shared" si="28"/>
        <v>1.4728193109014072</v>
      </c>
      <c r="CN147" s="24">
        <v>42124</v>
      </c>
      <c r="CO147" s="23">
        <v>3291.72</v>
      </c>
      <c r="CP147" s="23">
        <v>2.16</v>
      </c>
      <c r="CQ147" s="23">
        <v>16.95</v>
      </c>
      <c r="CR147" s="23">
        <v>167.12799999999999</v>
      </c>
      <c r="CS147" s="23">
        <v>27.754200000000001</v>
      </c>
      <c r="CT147" s="23">
        <v>12.3596</v>
      </c>
      <c r="CU147" s="23">
        <v>7.3018999999999998</v>
      </c>
      <c r="CV147" s="23">
        <f t="shared" si="29"/>
        <v>2.208867750975684</v>
      </c>
      <c r="DA147" s="24">
        <v>42124</v>
      </c>
      <c r="DB147" s="23">
        <v>2696.53</v>
      </c>
      <c r="DC147" s="23">
        <v>2.08</v>
      </c>
      <c r="DD147" s="23">
        <v>18.036000000000001</v>
      </c>
      <c r="DE147" s="23">
        <v>149.70689999999999</v>
      </c>
      <c r="DF147" s="23">
        <v>30.625399999999999</v>
      </c>
      <c r="DG147" s="23">
        <v>11.947900000000001</v>
      </c>
      <c r="DH147" s="23">
        <v>7.9688999999999997</v>
      </c>
      <c r="DI147" s="23">
        <f t="shared" si="30"/>
        <v>2.1152239239384896</v>
      </c>
      <c r="DN147" s="24">
        <v>42124</v>
      </c>
      <c r="DO147" s="23">
        <v>3259.73</v>
      </c>
      <c r="DP147" s="23">
        <v>1.77</v>
      </c>
      <c r="DQ147" s="23">
        <v>17.9938</v>
      </c>
      <c r="DR147" s="23">
        <v>196.49789999999999</v>
      </c>
      <c r="DS147" s="23">
        <v>51.3324</v>
      </c>
      <c r="DT147" s="23">
        <v>21.643000000000001</v>
      </c>
      <c r="DU147" s="23">
        <v>16.483699999999999</v>
      </c>
      <c r="DV147" s="23">
        <f t="shared" si="31"/>
        <v>1.8852939228745855</v>
      </c>
      <c r="EA147" s="24">
        <v>42124</v>
      </c>
      <c r="EB147" s="23">
        <v>3515.25</v>
      </c>
      <c r="EC147" s="23">
        <v>3.51</v>
      </c>
      <c r="ED147" s="23">
        <v>16.894100000000002</v>
      </c>
      <c r="EE147" s="23">
        <v>132.11760000000001</v>
      </c>
      <c r="EF147" s="23">
        <v>55.537599999999998</v>
      </c>
      <c r="EG147" s="23">
        <v>17.557700000000001</v>
      </c>
      <c r="EH147" s="23">
        <v>8.7013999999999996</v>
      </c>
      <c r="EI147" s="23">
        <f t="shared" si="32"/>
        <v>3.5356699208200069</v>
      </c>
    </row>
    <row r="148" spans="1:139" x14ac:dyDescent="0.35">
      <c r="A148" s="21">
        <v>42153</v>
      </c>
      <c r="B148" s="23">
        <v>3578.6</v>
      </c>
      <c r="C148" s="23">
        <v>1.55</v>
      </c>
      <c r="D148" s="23">
        <v>22.417200000000001</v>
      </c>
      <c r="E148" s="23">
        <v>133.345</v>
      </c>
      <c r="F148" s="23">
        <v>55.054400000000001</v>
      </c>
      <c r="G148" s="23">
        <v>16.678599999999999</v>
      </c>
      <c r="H148" s="23">
        <v>11.401999999999999</v>
      </c>
      <c r="I148" s="23">
        <f t="shared" si="22"/>
        <v>1.603073687678612</v>
      </c>
      <c r="N148" s="24">
        <v>42153</v>
      </c>
      <c r="O148" s="23">
        <v>3079.76</v>
      </c>
      <c r="P148" s="23">
        <v>1.52</v>
      </c>
      <c r="Q148" s="23">
        <v>22.823499999999999</v>
      </c>
      <c r="R148" s="23">
        <v>137.9743</v>
      </c>
      <c r="S148" s="23">
        <v>28.716799999999999</v>
      </c>
      <c r="T148" s="23">
        <v>8.3079999999999998</v>
      </c>
      <c r="U148" s="23">
        <v>5.4626999999999999</v>
      </c>
      <c r="V148" s="23">
        <f t="shared" si="23"/>
        <v>1.6249037102302295</v>
      </c>
      <c r="AA148" s="24">
        <v>42153</v>
      </c>
      <c r="AB148" s="23">
        <v>2696.17</v>
      </c>
      <c r="AC148" s="23">
        <v>2.71</v>
      </c>
      <c r="AD148" s="23">
        <v>20.011600000000001</v>
      </c>
      <c r="AE148" s="23">
        <v>133.38570000000001</v>
      </c>
      <c r="AF148" s="23">
        <v>30.902000000000001</v>
      </c>
      <c r="AG148" s="23">
        <v>9.6105999999999998</v>
      </c>
      <c r="AH148" s="23">
        <v>5.8959000000000001</v>
      </c>
      <c r="AI148" s="23">
        <f t="shared" si="24"/>
        <v>2.7989487404172597</v>
      </c>
      <c r="AN148" s="24">
        <v>42153</v>
      </c>
      <c r="AO148" s="23">
        <v>3142.55</v>
      </c>
      <c r="AP148" s="23">
        <v>2.78</v>
      </c>
      <c r="AQ148" s="23">
        <v>17.430499999999999</v>
      </c>
      <c r="AR148" s="23">
        <v>193.7587</v>
      </c>
      <c r="AS148" s="23">
        <v>16.706600000000002</v>
      </c>
      <c r="AT148" s="23">
        <v>6.5106999999999999</v>
      </c>
      <c r="AU148" s="23">
        <v>5.4894999999999996</v>
      </c>
      <c r="AV148" s="23">
        <f t="shared" si="25"/>
        <v>2.5400028492679128</v>
      </c>
      <c r="BA148" s="24">
        <v>42153</v>
      </c>
      <c r="BB148" s="23">
        <v>1191.8499999999999</v>
      </c>
      <c r="BC148" s="23">
        <v>1.69</v>
      </c>
      <c r="BD148" s="23">
        <v>12.832000000000001</v>
      </c>
      <c r="BE148" s="23">
        <v>93.066800000000001</v>
      </c>
      <c r="BF148" s="23" t="s">
        <v>9</v>
      </c>
      <c r="BG148" s="23">
        <v>20.997900000000001</v>
      </c>
      <c r="BH148" s="23">
        <v>14.3569</v>
      </c>
      <c r="BI148" s="23">
        <f t="shared" si="26"/>
        <v>1.7581747240613281</v>
      </c>
      <c r="BN148" s="24">
        <v>42153</v>
      </c>
      <c r="BO148" s="23">
        <v>2560.63</v>
      </c>
      <c r="BP148" s="23">
        <v>3.26</v>
      </c>
      <c r="BQ148" s="23">
        <v>43.040900000000001</v>
      </c>
      <c r="BR148" s="23">
        <v>127.06</v>
      </c>
      <c r="BS148" s="23" t="s">
        <v>9</v>
      </c>
      <c r="BT148" s="23">
        <v>26.3276</v>
      </c>
      <c r="BU148" s="23">
        <v>23.8812</v>
      </c>
      <c r="BV148" s="23">
        <f t="shared" si="27"/>
        <v>3.2548720836418799</v>
      </c>
      <c r="CA148" s="24">
        <v>42153</v>
      </c>
      <c r="CB148" s="23">
        <v>2930.99</v>
      </c>
      <c r="CC148" s="23">
        <v>1.33</v>
      </c>
      <c r="CD148" s="23">
        <v>24.019400000000001</v>
      </c>
      <c r="CE148" s="23">
        <v>143.184</v>
      </c>
      <c r="CF148" s="23">
        <v>32.703099999999999</v>
      </c>
      <c r="CG148" s="23">
        <v>10.353400000000001</v>
      </c>
      <c r="CH148" s="23">
        <v>7.4115000000000002</v>
      </c>
      <c r="CI148" s="23">
        <f t="shared" si="28"/>
        <v>1.4675073056004424</v>
      </c>
      <c r="CN148" s="24">
        <v>42153</v>
      </c>
      <c r="CO148" s="23">
        <v>3282.99</v>
      </c>
      <c r="CP148" s="23">
        <v>2.21</v>
      </c>
      <c r="CQ148" s="23">
        <v>16.8658</v>
      </c>
      <c r="CR148" s="23">
        <v>167.7861</v>
      </c>
      <c r="CS148" s="23">
        <v>27.683199999999999</v>
      </c>
      <c r="CT148" s="23">
        <v>12.4421</v>
      </c>
      <c r="CU148" s="23">
        <v>7.3334000000000001</v>
      </c>
      <c r="CV148" s="23">
        <f t="shared" si="29"/>
        <v>2.2455454581328351</v>
      </c>
      <c r="DA148" s="24">
        <v>42153</v>
      </c>
      <c r="DB148" s="23">
        <v>2698.84</v>
      </c>
      <c r="DC148" s="23">
        <v>2.1</v>
      </c>
      <c r="DD148" s="23">
        <v>18.051500000000001</v>
      </c>
      <c r="DE148" s="23">
        <v>149.70689999999999</v>
      </c>
      <c r="DF148" s="23">
        <v>30.625399999999999</v>
      </c>
      <c r="DG148" s="23">
        <v>11.947900000000001</v>
      </c>
      <c r="DH148" s="23">
        <v>7.9688999999999997</v>
      </c>
      <c r="DI148" s="23">
        <f t="shared" si="30"/>
        <v>2.1349330239426219</v>
      </c>
      <c r="DN148" s="24">
        <v>42153</v>
      </c>
      <c r="DO148" s="23">
        <v>3339.23</v>
      </c>
      <c r="DP148" s="23">
        <v>1.76</v>
      </c>
      <c r="DQ148" s="23">
        <v>18.432600000000001</v>
      </c>
      <c r="DR148" s="23">
        <v>196.512</v>
      </c>
      <c r="DS148" s="23">
        <v>51.332799999999999</v>
      </c>
      <c r="DT148" s="23">
        <v>21.643599999999999</v>
      </c>
      <c r="DU148" s="23">
        <v>16.483799999999999</v>
      </c>
      <c r="DV148" s="23">
        <f t="shared" si="31"/>
        <v>1.8924922535443707</v>
      </c>
      <c r="EA148" s="24">
        <v>42153</v>
      </c>
      <c r="EB148" s="23">
        <v>3532.72</v>
      </c>
      <c r="EC148" s="23">
        <v>3.55</v>
      </c>
      <c r="ED148" s="23">
        <v>16.722200000000001</v>
      </c>
      <c r="EE148" s="23">
        <v>134.55179999999999</v>
      </c>
      <c r="EF148" s="23">
        <v>56.967700000000001</v>
      </c>
      <c r="EG148" s="23">
        <v>18.2346</v>
      </c>
      <c r="EH148" s="23">
        <v>9.5526999999999997</v>
      </c>
      <c r="EI148" s="23">
        <f t="shared" si="32"/>
        <v>3.5734285653227964</v>
      </c>
    </row>
    <row r="149" spans="1:139" x14ac:dyDescent="0.35">
      <c r="A149" s="21">
        <v>42185</v>
      </c>
      <c r="B149" s="23">
        <v>3586.01</v>
      </c>
      <c r="C149" s="23">
        <v>1.55</v>
      </c>
      <c r="D149" s="23">
        <v>22.4495</v>
      </c>
      <c r="E149" s="23">
        <v>133.35040000000001</v>
      </c>
      <c r="F149" s="23">
        <v>55.054400000000001</v>
      </c>
      <c r="G149" s="23">
        <v>16.678599999999999</v>
      </c>
      <c r="H149" s="23">
        <v>11.401999999999999</v>
      </c>
      <c r="I149" s="23">
        <f t="shared" si="22"/>
        <v>1.5975097449604636</v>
      </c>
      <c r="N149" s="24">
        <v>42185</v>
      </c>
      <c r="O149" s="23">
        <v>3080</v>
      </c>
      <c r="P149" s="23">
        <v>1.54</v>
      </c>
      <c r="Q149" s="23">
        <v>22.807300000000001</v>
      </c>
      <c r="R149" s="23">
        <v>138.17590000000001</v>
      </c>
      <c r="S149" s="23">
        <v>28.723800000000001</v>
      </c>
      <c r="T149" s="23">
        <v>8.31</v>
      </c>
      <c r="U149" s="23">
        <v>5.4630999999999998</v>
      </c>
      <c r="V149" s="23">
        <f t="shared" si="23"/>
        <v>1.6281155891587107</v>
      </c>
      <c r="AA149" s="24">
        <v>42185</v>
      </c>
      <c r="AB149" s="23">
        <v>2640.43</v>
      </c>
      <c r="AC149" s="23">
        <v>2.79</v>
      </c>
      <c r="AD149" s="23">
        <v>19.217099999999999</v>
      </c>
      <c r="AE149" s="23">
        <v>135.0102</v>
      </c>
      <c r="AF149" s="23">
        <v>31.000800000000002</v>
      </c>
      <c r="AG149" s="23">
        <v>9.4990000000000006</v>
      </c>
      <c r="AH149" s="23">
        <v>6.0000999999999998</v>
      </c>
      <c r="AI149" s="23">
        <f t="shared" si="24"/>
        <v>2.8064177042393919</v>
      </c>
      <c r="AN149" s="24">
        <v>42185</v>
      </c>
      <c r="AO149" s="23">
        <v>3031.68</v>
      </c>
      <c r="AP149" s="23">
        <v>2.9</v>
      </c>
      <c r="AQ149" s="23">
        <v>16.8156</v>
      </c>
      <c r="AR149" s="23">
        <v>193.7587</v>
      </c>
      <c r="AS149" s="23">
        <v>16.706600000000002</v>
      </c>
      <c r="AT149" s="23">
        <v>6.5106999999999999</v>
      </c>
      <c r="AU149" s="23">
        <v>5.4894999999999996</v>
      </c>
      <c r="AV149" s="23">
        <f t="shared" si="25"/>
        <v>2.6178881703994481</v>
      </c>
      <c r="BA149" s="24">
        <v>42185</v>
      </c>
      <c r="BB149" s="23">
        <v>1197.1199999999999</v>
      </c>
      <c r="BC149" s="23">
        <v>1.71</v>
      </c>
      <c r="BD149" s="23">
        <v>12.8901</v>
      </c>
      <c r="BE149" s="23">
        <v>93.057500000000005</v>
      </c>
      <c r="BF149" s="23" t="s">
        <v>9</v>
      </c>
      <c r="BG149" s="23">
        <v>20.970600000000001</v>
      </c>
      <c r="BH149" s="23">
        <v>14.3568</v>
      </c>
      <c r="BI149" s="23">
        <f t="shared" si="26"/>
        <v>1.7753221935307621</v>
      </c>
      <c r="BN149" s="24">
        <v>42185</v>
      </c>
      <c r="BO149" s="23">
        <v>2436.08</v>
      </c>
      <c r="BP149" s="23">
        <v>3.47</v>
      </c>
      <c r="BQ149" s="23">
        <v>40.947400000000002</v>
      </c>
      <c r="BR149" s="23">
        <v>127.06</v>
      </c>
      <c r="BS149" s="23" t="s">
        <v>9</v>
      </c>
      <c r="BT149" s="23">
        <v>26.3276</v>
      </c>
      <c r="BU149" s="23">
        <v>23.8812</v>
      </c>
      <c r="BV149" s="23">
        <f t="shared" si="27"/>
        <v>3.2925866338441399</v>
      </c>
      <c r="CA149" s="24">
        <v>42185</v>
      </c>
      <c r="CB149" s="23">
        <v>2922.81</v>
      </c>
      <c r="CC149" s="23">
        <v>1.37</v>
      </c>
      <c r="CD149" s="23">
        <v>23.798100000000002</v>
      </c>
      <c r="CE149" s="23">
        <v>146.3167</v>
      </c>
      <c r="CF149" s="23">
        <v>32.251399999999997</v>
      </c>
      <c r="CG149" s="23">
        <v>10.167299999999999</v>
      </c>
      <c r="CH149" s="23">
        <v>7.2294999999999998</v>
      </c>
      <c r="CI149" s="23">
        <f t="shared" si="28"/>
        <v>1.4819878642977562</v>
      </c>
      <c r="CN149" s="24">
        <v>42185</v>
      </c>
      <c r="CO149" s="23">
        <v>3190.76</v>
      </c>
      <c r="CP149" s="23">
        <v>2.21</v>
      </c>
      <c r="CQ149" s="23">
        <v>16.366499999999998</v>
      </c>
      <c r="CR149" s="23">
        <v>167.6619</v>
      </c>
      <c r="CS149" s="23">
        <v>27.683199999999999</v>
      </c>
      <c r="CT149" s="23">
        <v>12.4421</v>
      </c>
      <c r="CU149" s="23">
        <v>7.3334000000000001</v>
      </c>
      <c r="CV149" s="23">
        <f t="shared" si="29"/>
        <v>2.1796891573421684</v>
      </c>
      <c r="DA149" s="24">
        <v>42185</v>
      </c>
      <c r="DB149" s="23">
        <v>2594.35</v>
      </c>
      <c r="DC149" s="23">
        <v>2.21</v>
      </c>
      <c r="DD149" s="23">
        <v>17.46</v>
      </c>
      <c r="DE149" s="23">
        <v>140.43960000000001</v>
      </c>
      <c r="DF149" s="23">
        <v>30.602900000000002</v>
      </c>
      <c r="DG149" s="23">
        <v>10.3353</v>
      </c>
      <c r="DH149" s="23">
        <v>6.3289999999999997</v>
      </c>
      <c r="DI149" s="23">
        <f t="shared" si="30"/>
        <v>2.1659568868496231</v>
      </c>
      <c r="DN149" s="24">
        <v>42185</v>
      </c>
      <c r="DO149" s="23">
        <v>3163.82</v>
      </c>
      <c r="DP149" s="23">
        <v>1.86</v>
      </c>
      <c r="DQ149" s="23">
        <v>17.464400000000001</v>
      </c>
      <c r="DR149" s="23">
        <v>196.51169999999999</v>
      </c>
      <c r="DS149" s="23">
        <v>51.332799999999999</v>
      </c>
      <c r="DT149" s="23">
        <v>21.643699999999999</v>
      </c>
      <c r="DU149" s="23">
        <v>16.483899999999998</v>
      </c>
      <c r="DV149" s="23">
        <f t="shared" si="31"/>
        <v>1.8796225980176997</v>
      </c>
      <c r="EA149" s="24">
        <v>42185</v>
      </c>
      <c r="EB149" s="23">
        <v>3313.57</v>
      </c>
      <c r="EC149" s="23">
        <v>3.79</v>
      </c>
      <c r="ED149" s="23">
        <v>15.6403</v>
      </c>
      <c r="EE149" s="23">
        <v>134.55179999999999</v>
      </c>
      <c r="EF149" s="23">
        <v>56.967700000000001</v>
      </c>
      <c r="EG149" s="23">
        <v>18.2346</v>
      </c>
      <c r="EH149" s="23">
        <v>9.5526999999999997</v>
      </c>
      <c r="EI149" s="23">
        <f t="shared" si="32"/>
        <v>3.5888723335801305</v>
      </c>
    </row>
    <row r="150" spans="1:139" x14ac:dyDescent="0.35">
      <c r="A150" s="21">
        <v>42216</v>
      </c>
      <c r="B150" s="23">
        <v>3812.77</v>
      </c>
      <c r="C150" s="23">
        <v>1.58</v>
      </c>
      <c r="D150" s="23">
        <v>23.7956</v>
      </c>
      <c r="E150" s="23">
        <v>133.34039999999999</v>
      </c>
      <c r="F150" s="23">
        <v>55.054400000000001</v>
      </c>
      <c r="G150" s="23">
        <v>16.678599999999999</v>
      </c>
      <c r="H150" s="23">
        <v>11.401999999999999</v>
      </c>
      <c r="I150" s="23">
        <f t="shared" si="22"/>
        <v>1.7146006746915257</v>
      </c>
      <c r="N150" s="24">
        <v>42216</v>
      </c>
      <c r="O150" s="23">
        <v>3256.86</v>
      </c>
      <c r="P150" s="23">
        <v>1.46</v>
      </c>
      <c r="Q150" s="23">
        <v>24.116900000000001</v>
      </c>
      <c r="R150" s="23">
        <v>138.17590000000001</v>
      </c>
      <c r="S150" s="23">
        <v>28.723800000000001</v>
      </c>
      <c r="T150" s="23">
        <v>8.31</v>
      </c>
      <c r="U150" s="23">
        <v>5.4630999999999998</v>
      </c>
      <c r="V150" s="23">
        <f t="shared" si="23"/>
        <v>1.6035376408570832</v>
      </c>
      <c r="AA150" s="24">
        <v>42216</v>
      </c>
      <c r="AB150" s="23">
        <v>2764.17</v>
      </c>
      <c r="AC150" s="23">
        <v>2.63</v>
      </c>
      <c r="AD150" s="23">
        <v>20.117599999999999</v>
      </c>
      <c r="AE150" s="23">
        <v>135.0102</v>
      </c>
      <c r="AF150" s="23">
        <v>31.000800000000002</v>
      </c>
      <c r="AG150" s="23">
        <v>9.4990000000000006</v>
      </c>
      <c r="AH150" s="23">
        <v>6.0000999999999998</v>
      </c>
      <c r="AI150" s="23">
        <f t="shared" si="24"/>
        <v>2.7365401357962145</v>
      </c>
      <c r="AN150" s="24">
        <v>42216</v>
      </c>
      <c r="AO150" s="23">
        <v>2803.31</v>
      </c>
      <c r="AP150" s="23">
        <v>3.15</v>
      </c>
      <c r="AQ150" s="23">
        <v>19.399999999999999</v>
      </c>
      <c r="AR150" s="23">
        <v>158.60980000000001</v>
      </c>
      <c r="AS150" s="23">
        <v>14.9656</v>
      </c>
      <c r="AT150" s="23">
        <v>4.9516</v>
      </c>
      <c r="AU150" s="23">
        <v>4.5054999999999996</v>
      </c>
      <c r="AV150" s="23">
        <f t="shared" si="25"/>
        <v>2.7010757133888217</v>
      </c>
      <c r="BA150" s="24">
        <v>42216</v>
      </c>
      <c r="BB150" s="23">
        <v>1227.1500000000001</v>
      </c>
      <c r="BC150" s="23">
        <v>1.68</v>
      </c>
      <c r="BD150" s="23">
        <v>13.041700000000001</v>
      </c>
      <c r="BE150" s="23">
        <v>93.383600000000001</v>
      </c>
      <c r="BF150" s="23" t="s">
        <v>9</v>
      </c>
      <c r="BG150" s="23">
        <v>21.422899999999998</v>
      </c>
      <c r="BH150" s="23">
        <v>15.081</v>
      </c>
      <c r="BI150" s="23">
        <f t="shared" si="26"/>
        <v>1.770154574225036</v>
      </c>
      <c r="BN150" s="24">
        <v>42216</v>
      </c>
      <c r="BO150" s="23">
        <v>2570.1799999999998</v>
      </c>
      <c r="BP150" s="23">
        <v>3.28</v>
      </c>
      <c r="BQ150" s="23">
        <v>43.503900000000002</v>
      </c>
      <c r="BR150" s="23">
        <v>133.69220000000001</v>
      </c>
      <c r="BS150" s="23" t="s">
        <v>9</v>
      </c>
      <c r="BT150" s="23">
        <v>26.244</v>
      </c>
      <c r="BU150" s="23">
        <v>24.669699999999999</v>
      </c>
      <c r="BV150" s="23">
        <f t="shared" si="27"/>
        <v>3.2667675522627402</v>
      </c>
      <c r="CA150" s="24">
        <v>42216</v>
      </c>
      <c r="CB150" s="23">
        <v>3009.78</v>
      </c>
      <c r="CC150" s="23">
        <v>1.34</v>
      </c>
      <c r="CD150" s="23">
        <v>24.5062</v>
      </c>
      <c r="CE150" s="23">
        <v>146.2799</v>
      </c>
      <c r="CF150" s="23">
        <v>32.319000000000003</v>
      </c>
      <c r="CG150" s="23">
        <v>10.167299999999999</v>
      </c>
      <c r="CH150" s="23">
        <v>7.2294999999999998</v>
      </c>
      <c r="CI150" s="23">
        <f t="shared" si="28"/>
        <v>1.4637077451455991</v>
      </c>
      <c r="CN150" s="24">
        <v>42216</v>
      </c>
      <c r="CO150" s="23">
        <v>3187.84</v>
      </c>
      <c r="CP150" s="23">
        <v>2.2200000000000002</v>
      </c>
      <c r="CQ150" s="23">
        <v>16.0181</v>
      </c>
      <c r="CR150" s="23">
        <v>168.428</v>
      </c>
      <c r="CS150" s="23">
        <v>26.703800000000001</v>
      </c>
      <c r="CT150" s="23">
        <v>12.4781</v>
      </c>
      <c r="CU150" s="23">
        <v>6.8171999999999997</v>
      </c>
      <c r="CV150" s="23">
        <f t="shared" si="29"/>
        <v>2.1784124205643387</v>
      </c>
      <c r="DA150" s="24">
        <v>42216</v>
      </c>
      <c r="DB150" s="23">
        <v>2437.8000000000002</v>
      </c>
      <c r="DC150" s="23">
        <v>2.34</v>
      </c>
      <c r="DD150" s="23">
        <v>16.406400000000001</v>
      </c>
      <c r="DE150" s="23">
        <v>140.43960000000001</v>
      </c>
      <c r="DF150" s="23">
        <v>30.602900000000002</v>
      </c>
      <c r="DG150" s="23">
        <v>10.3353</v>
      </c>
      <c r="DH150" s="23">
        <v>6.3289999999999997</v>
      </c>
      <c r="DI150" s="23">
        <f t="shared" si="30"/>
        <v>2.168355565917246</v>
      </c>
      <c r="DN150" s="24">
        <v>42216</v>
      </c>
      <c r="DO150" s="23">
        <v>3188.52</v>
      </c>
      <c r="DP150" s="23">
        <v>1.85</v>
      </c>
      <c r="DQ150" s="23">
        <v>17.151800000000001</v>
      </c>
      <c r="DR150" s="23">
        <v>197.3048</v>
      </c>
      <c r="DS150" s="23">
        <v>51.234999999999999</v>
      </c>
      <c r="DT150" s="23">
        <v>21.651700000000002</v>
      </c>
      <c r="DU150" s="23">
        <v>16.4053</v>
      </c>
      <c r="DV150" s="23">
        <f t="shared" si="31"/>
        <v>1.8694240648541065</v>
      </c>
      <c r="EA150" s="24">
        <v>42216</v>
      </c>
      <c r="EB150" s="23">
        <v>3506.9</v>
      </c>
      <c r="EC150" s="23">
        <v>3.59</v>
      </c>
      <c r="ED150" s="23">
        <v>16.546099999999999</v>
      </c>
      <c r="EE150" s="23">
        <v>134.55179999999999</v>
      </c>
      <c r="EF150" s="23">
        <v>56.967700000000001</v>
      </c>
      <c r="EG150" s="23">
        <v>18.2346</v>
      </c>
      <c r="EH150" s="23">
        <v>9.5526999999999997</v>
      </c>
      <c r="EI150" s="23">
        <f t="shared" si="32"/>
        <v>3.5717916946530668</v>
      </c>
    </row>
    <row r="151" spans="1:139" x14ac:dyDescent="0.35">
      <c r="A151" s="21">
        <v>42247</v>
      </c>
      <c r="B151" s="23">
        <v>3568.93</v>
      </c>
      <c r="C151" s="23">
        <v>1.69</v>
      </c>
      <c r="D151" s="23">
        <v>22.173500000000001</v>
      </c>
      <c r="E151" s="23">
        <v>128.14070000000001</v>
      </c>
      <c r="F151" s="23">
        <v>55.505800000000001</v>
      </c>
      <c r="G151" s="23">
        <v>16.5914</v>
      </c>
      <c r="H151" s="23">
        <v>11.145899999999999</v>
      </c>
      <c r="I151" s="23">
        <f t="shared" si="22"/>
        <v>1.7121689206068038</v>
      </c>
      <c r="N151" s="24">
        <v>42247</v>
      </c>
      <c r="O151" s="23">
        <v>3106.72</v>
      </c>
      <c r="P151" s="23">
        <v>1.55</v>
      </c>
      <c r="Q151" s="23">
        <v>22.5962</v>
      </c>
      <c r="R151" s="23">
        <v>140.78559999999999</v>
      </c>
      <c r="S151" s="23">
        <v>29.354800000000001</v>
      </c>
      <c r="T151" s="23">
        <v>8.5356000000000005</v>
      </c>
      <c r="U151" s="23">
        <v>5.5331999999999999</v>
      </c>
      <c r="V151" s="23">
        <f t="shared" si="23"/>
        <v>1.6088609452257738</v>
      </c>
      <c r="AA151" s="24">
        <v>42247</v>
      </c>
      <c r="AB151" s="23">
        <v>2600.23</v>
      </c>
      <c r="AC151" s="23">
        <v>2.81</v>
      </c>
      <c r="AD151" s="23">
        <v>18.924499999999998</v>
      </c>
      <c r="AE151" s="23">
        <v>135.00989999999999</v>
      </c>
      <c r="AF151" s="23">
        <v>31.000800000000002</v>
      </c>
      <c r="AG151" s="23">
        <v>9.4990000000000006</v>
      </c>
      <c r="AH151" s="23">
        <v>6.0000999999999998</v>
      </c>
      <c r="AI151" s="23">
        <f t="shared" si="24"/>
        <v>2.7411367871086179</v>
      </c>
      <c r="AN151" s="24">
        <v>42247</v>
      </c>
      <c r="AO151" s="23">
        <v>2669.19</v>
      </c>
      <c r="AP151" s="23">
        <v>3.33</v>
      </c>
      <c r="AQ151" s="23">
        <v>18.402000000000001</v>
      </c>
      <c r="AR151" s="23">
        <v>158.51</v>
      </c>
      <c r="AS151" s="23">
        <v>15.945</v>
      </c>
      <c r="AT151" s="23">
        <v>3.1520999999999999</v>
      </c>
      <c r="AU151" s="23">
        <v>3.1265000000000001</v>
      </c>
      <c r="AV151" s="23">
        <f t="shared" si="25"/>
        <v>2.8107917221169587</v>
      </c>
      <c r="BA151" s="24">
        <v>42247</v>
      </c>
      <c r="BB151" s="23">
        <v>1138.6400000000001</v>
      </c>
      <c r="BC151" s="23">
        <v>1.83</v>
      </c>
      <c r="BD151" s="23">
        <v>12.106</v>
      </c>
      <c r="BE151" s="23">
        <v>93.072800000000001</v>
      </c>
      <c r="BF151" s="23" t="s">
        <v>9</v>
      </c>
      <c r="BG151" s="23">
        <v>21.697399999999998</v>
      </c>
      <c r="BH151" s="23">
        <v>14.987299999999999</v>
      </c>
      <c r="BI151" s="23">
        <f t="shared" si="26"/>
        <v>1.788038219894539</v>
      </c>
      <c r="BN151" s="24">
        <v>42247</v>
      </c>
      <c r="BO151" s="23">
        <v>2429.86</v>
      </c>
      <c r="BP151" s="23">
        <v>3.47</v>
      </c>
      <c r="BQ151" s="23">
        <v>39.596499999999999</v>
      </c>
      <c r="BR151" s="23">
        <v>137.58750000000001</v>
      </c>
      <c r="BS151" s="23" t="s">
        <v>9</v>
      </c>
      <c r="BT151" s="23">
        <v>26.146000000000001</v>
      </c>
      <c r="BU151" s="23">
        <v>25.036899999999999</v>
      </c>
      <c r="BV151" s="23">
        <f t="shared" si="27"/>
        <v>3.2729081674737937</v>
      </c>
      <c r="CA151" s="24">
        <v>42247</v>
      </c>
      <c r="CB151" s="23">
        <v>2774.45</v>
      </c>
      <c r="CC151" s="23">
        <v>1.47</v>
      </c>
      <c r="CD151" s="23">
        <v>22.590199999999999</v>
      </c>
      <c r="CE151" s="23">
        <v>146.2765</v>
      </c>
      <c r="CF151" s="23">
        <v>32.318899999999999</v>
      </c>
      <c r="CG151" s="23">
        <v>10.1671</v>
      </c>
      <c r="CH151" s="23">
        <v>7.2295999999999996</v>
      </c>
      <c r="CI151" s="23">
        <f t="shared" si="28"/>
        <v>1.4672764066772193</v>
      </c>
      <c r="CN151" s="24">
        <v>42247</v>
      </c>
      <c r="CO151" s="23">
        <v>3021.89</v>
      </c>
      <c r="CP151" s="23">
        <v>2.38</v>
      </c>
      <c r="CQ151" s="23">
        <v>15.1998</v>
      </c>
      <c r="CR151" s="23">
        <v>167.90819999999999</v>
      </c>
      <c r="CS151" s="23">
        <v>26.866</v>
      </c>
      <c r="CT151" s="23">
        <v>12.4255</v>
      </c>
      <c r="CU151" s="23">
        <v>6.7484999999999999</v>
      </c>
      <c r="CV151" s="23">
        <f t="shared" si="29"/>
        <v>2.2210001466852973</v>
      </c>
      <c r="DA151" s="24">
        <v>42247</v>
      </c>
      <c r="DB151" s="23">
        <v>2285.2399999999998</v>
      </c>
      <c r="DC151" s="23">
        <v>2.5</v>
      </c>
      <c r="DD151" s="23">
        <v>15.3797</v>
      </c>
      <c r="DE151" s="23">
        <v>140.43960000000001</v>
      </c>
      <c r="DF151" s="23">
        <v>30.602900000000002</v>
      </c>
      <c r="DG151" s="23">
        <v>10.3353</v>
      </c>
      <c r="DH151" s="23">
        <v>6.3289999999999997</v>
      </c>
      <c r="DI151" s="23">
        <f t="shared" si="30"/>
        <v>2.2026657327873567</v>
      </c>
      <c r="DN151" s="24">
        <v>42247</v>
      </c>
      <c r="DO151" s="23">
        <v>2981.51</v>
      </c>
      <c r="DP151" s="23">
        <v>2.02</v>
      </c>
      <c r="DQ151" s="23">
        <v>16.0382</v>
      </c>
      <c r="DR151" s="23">
        <v>197.30840000000001</v>
      </c>
      <c r="DS151" s="23">
        <v>51.234999999999999</v>
      </c>
      <c r="DT151" s="23">
        <v>21.651700000000002</v>
      </c>
      <c r="DU151" s="23">
        <v>16.4053</v>
      </c>
      <c r="DV151" s="23">
        <f t="shared" si="31"/>
        <v>1.9101771924663664</v>
      </c>
      <c r="EA151" s="24">
        <v>42247</v>
      </c>
      <c r="EB151" s="23">
        <v>3368.21</v>
      </c>
      <c r="EC151" s="23">
        <v>3.77</v>
      </c>
      <c r="ED151" s="23">
        <v>15.653600000000001</v>
      </c>
      <c r="EE151" s="23">
        <v>135.96809999999999</v>
      </c>
      <c r="EF151" s="23">
        <v>57.936199999999999</v>
      </c>
      <c r="EG151" s="23">
        <v>18.864799999999999</v>
      </c>
      <c r="EH151" s="23">
        <v>9.5155999999999992</v>
      </c>
      <c r="EI151" s="23">
        <f t="shared" si="32"/>
        <v>3.6020613314201495</v>
      </c>
    </row>
    <row r="152" spans="1:139" x14ac:dyDescent="0.35">
      <c r="A152" s="21">
        <v>42277</v>
      </c>
      <c r="B152" s="23">
        <v>3503.45</v>
      </c>
      <c r="C152" s="23">
        <v>1.73</v>
      </c>
      <c r="D152" s="23">
        <v>21.752700000000001</v>
      </c>
      <c r="E152" s="23">
        <v>128.14109999999999</v>
      </c>
      <c r="F152" s="23">
        <v>55.505800000000001</v>
      </c>
      <c r="G152" s="23">
        <v>16.5914</v>
      </c>
      <c r="H152" s="23">
        <v>11.145899999999999</v>
      </c>
      <c r="I152" s="23">
        <f t="shared" si="22"/>
        <v>1.7178143030536639</v>
      </c>
      <c r="N152" s="24">
        <v>42277</v>
      </c>
      <c r="O152" s="23">
        <v>3073.82</v>
      </c>
      <c r="P152" s="23">
        <v>1.57</v>
      </c>
      <c r="Q152" s="23">
        <v>22.362500000000001</v>
      </c>
      <c r="R152" s="23">
        <v>140.8032</v>
      </c>
      <c r="S152" s="23">
        <v>29.354800000000001</v>
      </c>
      <c r="T152" s="23">
        <v>8.5356000000000005</v>
      </c>
      <c r="U152" s="23">
        <v>5.5331000000000001</v>
      </c>
      <c r="V152" s="23">
        <f t="shared" si="23"/>
        <v>1.5957424140553529</v>
      </c>
      <c r="AA152" s="24">
        <v>42277</v>
      </c>
      <c r="AB152" s="23">
        <v>2598.67</v>
      </c>
      <c r="AC152" s="23">
        <v>2.82</v>
      </c>
      <c r="AD152" s="23">
        <v>19.008299999999998</v>
      </c>
      <c r="AE152" s="23">
        <v>132.32589999999999</v>
      </c>
      <c r="AF152" s="23">
        <v>30.962399999999999</v>
      </c>
      <c r="AG152" s="23">
        <v>9.3145000000000007</v>
      </c>
      <c r="AH152" s="23">
        <v>5.8691000000000004</v>
      </c>
      <c r="AI152" s="23">
        <f t="shared" si="24"/>
        <v>2.7409439440309917</v>
      </c>
      <c r="AN152" s="24">
        <v>42277</v>
      </c>
      <c r="AO152" s="23">
        <v>2492.54</v>
      </c>
      <c r="AP152" s="23">
        <v>3.59</v>
      </c>
      <c r="AQ152" s="23">
        <v>17.184100000000001</v>
      </c>
      <c r="AR152" s="23">
        <v>158.51</v>
      </c>
      <c r="AS152" s="23">
        <v>15.945</v>
      </c>
      <c r="AT152" s="23">
        <v>3.1520999999999999</v>
      </c>
      <c r="AU152" s="23">
        <v>3.1265000000000001</v>
      </c>
      <c r="AV152" s="23">
        <f t="shared" si="25"/>
        <v>2.9189245454582524</v>
      </c>
      <c r="BA152" s="24">
        <v>42277</v>
      </c>
      <c r="BB152" s="23">
        <v>1091.6199999999999</v>
      </c>
      <c r="BC152" s="23">
        <v>1.92</v>
      </c>
      <c r="BD152" s="23">
        <v>11.606199999999999</v>
      </c>
      <c r="BE152" s="23">
        <v>93.072800000000001</v>
      </c>
      <c r="BF152" s="23" t="s">
        <v>9</v>
      </c>
      <c r="BG152" s="23">
        <v>21.704999999999998</v>
      </c>
      <c r="BH152" s="23">
        <v>14.986700000000001</v>
      </c>
      <c r="BI152" s="23">
        <f t="shared" si="26"/>
        <v>1.8036228035514643</v>
      </c>
      <c r="BN152" s="24">
        <v>42277</v>
      </c>
      <c r="BO152" s="23">
        <v>2470.04</v>
      </c>
      <c r="BP152" s="23">
        <v>3.46</v>
      </c>
      <c r="BQ152" s="23">
        <v>40.251300000000001</v>
      </c>
      <c r="BR152" s="23">
        <v>137.58750000000001</v>
      </c>
      <c r="BS152" s="23" t="s">
        <v>9</v>
      </c>
      <c r="BT152" s="23">
        <v>26.146000000000001</v>
      </c>
      <c r="BU152" s="23">
        <v>25.036899999999999</v>
      </c>
      <c r="BV152" s="23">
        <f t="shared" si="27"/>
        <v>3.3028731462492145</v>
      </c>
      <c r="CA152" s="24">
        <v>42277</v>
      </c>
      <c r="CB152" s="23">
        <v>2612.6799999999998</v>
      </c>
      <c r="CC152" s="23">
        <v>1.58</v>
      </c>
      <c r="CD152" s="23">
        <v>20.571899999999999</v>
      </c>
      <c r="CE152" s="23">
        <v>151.69640000000001</v>
      </c>
      <c r="CF152" s="23">
        <v>32.203299999999999</v>
      </c>
      <c r="CG152" s="23">
        <v>10.0533</v>
      </c>
      <c r="CH152" s="23">
        <v>7.0072999999999999</v>
      </c>
      <c r="CI152" s="23">
        <f t="shared" si="28"/>
        <v>1.4796807792155808</v>
      </c>
      <c r="CN152" s="24">
        <v>42277</v>
      </c>
      <c r="CO152" s="23">
        <v>2964.95</v>
      </c>
      <c r="CP152" s="23">
        <v>2.4300000000000002</v>
      </c>
      <c r="CQ152" s="23">
        <v>14.8925</v>
      </c>
      <c r="CR152" s="23">
        <v>167.90819999999999</v>
      </c>
      <c r="CS152" s="23">
        <v>26.866</v>
      </c>
      <c r="CT152" s="23">
        <v>12.4255</v>
      </c>
      <c r="CU152" s="23">
        <v>6.7484999999999999</v>
      </c>
      <c r="CV152" s="23">
        <f t="shared" si="29"/>
        <v>2.232763000227258</v>
      </c>
      <c r="DA152" s="24">
        <v>42277</v>
      </c>
      <c r="DB152" s="23">
        <v>2109.44</v>
      </c>
      <c r="DC152" s="23">
        <v>2.61</v>
      </c>
      <c r="DD152" s="23">
        <v>14.1965</v>
      </c>
      <c r="DE152" s="23">
        <v>140.43960000000001</v>
      </c>
      <c r="DF152" s="23">
        <v>30.602900000000002</v>
      </c>
      <c r="DG152" s="23">
        <v>10.3353</v>
      </c>
      <c r="DH152" s="23">
        <v>6.3289999999999997</v>
      </c>
      <c r="DI152" s="23">
        <f t="shared" si="30"/>
        <v>2.1631725995857511</v>
      </c>
      <c r="DN152" s="24">
        <v>42277</v>
      </c>
      <c r="DO152" s="23">
        <v>2950.7</v>
      </c>
      <c r="DP152" s="23">
        <v>2.0099999999999998</v>
      </c>
      <c r="DQ152" s="23">
        <v>15.879300000000001</v>
      </c>
      <c r="DR152" s="23">
        <v>197.29409999999999</v>
      </c>
      <c r="DS152" s="23">
        <v>51.231200000000001</v>
      </c>
      <c r="DT152" s="23">
        <v>21.651700000000002</v>
      </c>
      <c r="DU152" s="23">
        <v>16.4053</v>
      </c>
      <c r="DV152" s="23">
        <f t="shared" si="31"/>
        <v>1.8822475083737418</v>
      </c>
      <c r="EA152" s="24">
        <v>42277</v>
      </c>
      <c r="EB152" s="23">
        <v>3429.01</v>
      </c>
      <c r="EC152" s="23">
        <v>3.77</v>
      </c>
      <c r="ED152" s="23">
        <v>15.886200000000001</v>
      </c>
      <c r="EE152" s="23">
        <v>135.96809999999999</v>
      </c>
      <c r="EF152" s="23">
        <v>57.936199999999999</v>
      </c>
      <c r="EG152" s="23">
        <v>18.864799999999999</v>
      </c>
      <c r="EH152" s="23">
        <v>9.5155999999999992</v>
      </c>
      <c r="EI152" s="23">
        <f t="shared" si="32"/>
        <v>3.6558944542626732</v>
      </c>
    </row>
    <row r="153" spans="1:139" x14ac:dyDescent="0.35">
      <c r="A153" s="21">
        <v>42307</v>
      </c>
      <c r="B153" s="23">
        <v>3918.53</v>
      </c>
      <c r="C153" s="23">
        <v>1.57</v>
      </c>
      <c r="D153" s="23">
        <v>24.252700000000001</v>
      </c>
      <c r="E153" s="23">
        <v>128.12520000000001</v>
      </c>
      <c r="F153" s="23">
        <v>55.505800000000001</v>
      </c>
      <c r="G153" s="23">
        <v>16.5914</v>
      </c>
      <c r="H153" s="23">
        <v>11.145899999999999</v>
      </c>
      <c r="I153" s="23">
        <f t="shared" si="22"/>
        <v>1.7238851376911162</v>
      </c>
      <c r="N153" s="24">
        <v>42307</v>
      </c>
      <c r="O153" s="23">
        <v>3334.68</v>
      </c>
      <c r="P153" s="23">
        <v>1.5</v>
      </c>
      <c r="Q153" s="23">
        <v>24.260300000000001</v>
      </c>
      <c r="R153" s="23">
        <v>140.8032</v>
      </c>
      <c r="S153" s="23">
        <v>29.354800000000001</v>
      </c>
      <c r="T153" s="23">
        <v>8.5356000000000005</v>
      </c>
      <c r="U153" s="23">
        <v>5.5331000000000001</v>
      </c>
      <c r="V153" s="23">
        <f t="shared" si="23"/>
        <v>1.6275601689701351</v>
      </c>
      <c r="AA153" s="24">
        <v>42307</v>
      </c>
      <c r="AB153" s="23">
        <v>2742.18</v>
      </c>
      <c r="AC153" s="23">
        <v>2.68</v>
      </c>
      <c r="AD153" s="23">
        <v>20.058</v>
      </c>
      <c r="AE153" s="23">
        <v>132.32589999999999</v>
      </c>
      <c r="AF153" s="23">
        <v>30.962399999999999</v>
      </c>
      <c r="AG153" s="23">
        <v>9.3145000000000007</v>
      </c>
      <c r="AH153" s="23">
        <v>5.8691000000000004</v>
      </c>
      <c r="AI153" s="23">
        <f t="shared" si="24"/>
        <v>2.7351448264910654</v>
      </c>
      <c r="AN153" s="24">
        <v>42307</v>
      </c>
      <c r="AO153" s="23">
        <v>2775.58</v>
      </c>
      <c r="AP153" s="23">
        <v>3.24</v>
      </c>
      <c r="AQ153" s="23">
        <v>23.587</v>
      </c>
      <c r="AR153" s="23">
        <v>128.90479999999999</v>
      </c>
      <c r="AS153" s="23">
        <v>16.273</v>
      </c>
      <c r="AT153" s="23">
        <v>1.4174</v>
      </c>
      <c r="AU153" s="23">
        <v>1.5891999999999999</v>
      </c>
      <c r="AV153" s="23">
        <f t="shared" si="25"/>
        <v>2.9953698880176933</v>
      </c>
      <c r="BA153" s="24">
        <v>42307</v>
      </c>
      <c r="BB153" s="23">
        <v>1157.1500000000001</v>
      </c>
      <c r="BC153" s="23">
        <v>1.83</v>
      </c>
      <c r="BD153" s="23">
        <v>12.7661</v>
      </c>
      <c r="BE153" s="23">
        <v>91.337699999999998</v>
      </c>
      <c r="BF153" s="23" t="s">
        <v>9</v>
      </c>
      <c r="BG153" s="23">
        <v>21.357399999999998</v>
      </c>
      <c r="BH153" s="23">
        <v>15.5768</v>
      </c>
      <c r="BI153" s="23">
        <f t="shared" si="26"/>
        <v>1.8218079126828906</v>
      </c>
      <c r="BN153" s="24">
        <v>42307</v>
      </c>
      <c r="BO153" s="23">
        <v>2638.83</v>
      </c>
      <c r="BP153" s="23">
        <v>3.25</v>
      </c>
      <c r="BQ153" s="23">
        <v>44.302399999999999</v>
      </c>
      <c r="BR153" s="23">
        <v>141.90350000000001</v>
      </c>
      <c r="BS153" s="23" t="s">
        <v>9</v>
      </c>
      <c r="BT153" s="23">
        <v>26.363700000000001</v>
      </c>
      <c r="BU153" s="23">
        <v>22.9833</v>
      </c>
      <c r="BV153" s="23">
        <f t="shared" si="27"/>
        <v>3.304038936626851</v>
      </c>
      <c r="CA153" s="24">
        <v>42307</v>
      </c>
      <c r="CB153" s="23">
        <v>2798.62</v>
      </c>
      <c r="CC153" s="23">
        <v>1.48</v>
      </c>
      <c r="CD153" s="23">
        <v>22.036000000000001</v>
      </c>
      <c r="CE153" s="23">
        <v>151.74760000000001</v>
      </c>
      <c r="CF153" s="23">
        <v>32.203299999999999</v>
      </c>
      <c r="CG153" s="23">
        <v>10.0533</v>
      </c>
      <c r="CH153" s="23">
        <v>7.0072999999999999</v>
      </c>
      <c r="CI153" s="23">
        <f t="shared" si="28"/>
        <v>1.4771651714267966</v>
      </c>
      <c r="CN153" s="24">
        <v>42307</v>
      </c>
      <c r="CO153" s="23">
        <v>3229.77</v>
      </c>
      <c r="CP153" s="23">
        <v>2.2400000000000002</v>
      </c>
      <c r="CQ153" s="23">
        <v>16.218599999999999</v>
      </c>
      <c r="CR153" s="23">
        <v>167.03039999999999</v>
      </c>
      <c r="CS153" s="23">
        <v>27.168399999999998</v>
      </c>
      <c r="CT153" s="23">
        <v>12.811400000000001</v>
      </c>
      <c r="CU153" s="23">
        <v>7.3567999999999998</v>
      </c>
      <c r="CV153" s="23">
        <f t="shared" si="29"/>
        <v>2.2414284629926153</v>
      </c>
      <c r="DA153" s="24">
        <v>42307</v>
      </c>
      <c r="DB153" s="23">
        <v>2410.48</v>
      </c>
      <c r="DC153" s="23">
        <v>2.2400000000000002</v>
      </c>
      <c r="DD153" s="23">
        <v>15.702500000000001</v>
      </c>
      <c r="DE153" s="23">
        <v>143.11359999999999</v>
      </c>
      <c r="DF153" s="23">
        <v>31.3247</v>
      </c>
      <c r="DG153" s="23">
        <v>9.4860000000000007</v>
      </c>
      <c r="DH153" s="23">
        <v>5.992</v>
      </c>
      <c r="DI153" s="23">
        <f t="shared" si="30"/>
        <v>2.1350582766098443</v>
      </c>
      <c r="DN153" s="24">
        <v>42307</v>
      </c>
      <c r="DO153" s="23">
        <v>3219.41</v>
      </c>
      <c r="DP153" s="23">
        <v>1.85</v>
      </c>
      <c r="DQ153" s="23">
        <v>17.151299999999999</v>
      </c>
      <c r="DR153" s="23">
        <v>199.04320000000001</v>
      </c>
      <c r="DS153" s="23">
        <v>51.456400000000002</v>
      </c>
      <c r="DT153" s="23">
        <v>20.751899999999999</v>
      </c>
      <c r="DU153" s="23">
        <v>15.5708</v>
      </c>
      <c r="DV153" s="23">
        <f t="shared" si="31"/>
        <v>1.8816644160871723</v>
      </c>
      <c r="EA153" s="24">
        <v>42307</v>
      </c>
      <c r="EB153" s="23">
        <v>3464.04</v>
      </c>
      <c r="EC153" s="23">
        <v>3.74</v>
      </c>
      <c r="ED153" s="23">
        <v>16.046299999999999</v>
      </c>
      <c r="EE153" s="23">
        <v>135.96809999999999</v>
      </c>
      <c r="EF153" s="23">
        <v>57.936199999999999</v>
      </c>
      <c r="EG153" s="23">
        <v>18.864799999999999</v>
      </c>
      <c r="EH153" s="23">
        <v>9.5155999999999992</v>
      </c>
      <c r="EI153" s="23">
        <f t="shared" si="32"/>
        <v>3.6721905268958595</v>
      </c>
    </row>
    <row r="154" spans="1:139" x14ac:dyDescent="0.35">
      <c r="A154" s="21">
        <v>42338</v>
      </c>
      <c r="B154" s="23">
        <v>3910.98</v>
      </c>
      <c r="C154" s="23">
        <v>1.58</v>
      </c>
      <c r="D154" s="23">
        <v>24.31</v>
      </c>
      <c r="E154" s="23">
        <v>127.1652</v>
      </c>
      <c r="F154" s="23">
        <v>56.151400000000002</v>
      </c>
      <c r="G154" s="23">
        <v>16.873100000000001</v>
      </c>
      <c r="H154" s="23">
        <v>10.1533</v>
      </c>
      <c r="I154" s="23">
        <f t="shared" si="22"/>
        <v>1.7142678326581655</v>
      </c>
      <c r="N154" s="24">
        <v>42338</v>
      </c>
      <c r="O154" s="23">
        <v>3351.99</v>
      </c>
      <c r="P154" s="23">
        <v>1.51</v>
      </c>
      <c r="Q154" s="23">
        <v>22.976800000000001</v>
      </c>
      <c r="R154" s="23">
        <v>147.69880000000001</v>
      </c>
      <c r="S154" s="23">
        <v>30.0318</v>
      </c>
      <c r="T154" s="23">
        <v>8.7800999999999991</v>
      </c>
      <c r="U154" s="23">
        <v>5.71</v>
      </c>
      <c r="V154" s="23">
        <f t="shared" si="23"/>
        <v>1.6279672702185042</v>
      </c>
      <c r="AA154" s="24">
        <v>42338</v>
      </c>
      <c r="AB154" s="23">
        <v>2713.64</v>
      </c>
      <c r="AC154" s="23">
        <v>2.75</v>
      </c>
      <c r="AD154" s="23">
        <v>19.8492</v>
      </c>
      <c r="AE154" s="23">
        <v>132.22710000000001</v>
      </c>
      <c r="AF154" s="23">
        <v>30.962399999999999</v>
      </c>
      <c r="AG154" s="23">
        <v>9.3145000000000007</v>
      </c>
      <c r="AH154" s="23">
        <v>5.8691000000000004</v>
      </c>
      <c r="AI154" s="23">
        <f t="shared" si="24"/>
        <v>2.778521853176958</v>
      </c>
      <c r="AN154" s="24">
        <v>42338</v>
      </c>
      <c r="AO154" s="23">
        <v>2756.92</v>
      </c>
      <c r="AP154" s="23">
        <v>3.29</v>
      </c>
      <c r="AQ154" s="23">
        <v>23.907299999999999</v>
      </c>
      <c r="AR154" s="23">
        <v>124.39660000000001</v>
      </c>
      <c r="AS154" s="23">
        <v>14.3413</v>
      </c>
      <c r="AT154" s="23">
        <v>-0.75980000000000003</v>
      </c>
      <c r="AU154" s="23">
        <v>2.6800000000000001E-2</v>
      </c>
      <c r="AV154" s="23">
        <f t="shared" si="25"/>
        <v>3.0602756360133578</v>
      </c>
      <c r="BA154" s="24">
        <v>42338</v>
      </c>
      <c r="BB154" s="23">
        <v>1183.1300000000001</v>
      </c>
      <c r="BC154" s="23">
        <v>1.81</v>
      </c>
      <c r="BD154" s="23">
        <v>13.054600000000001</v>
      </c>
      <c r="BE154" s="23">
        <v>90.528499999999994</v>
      </c>
      <c r="BF154" s="23" t="s">
        <v>9</v>
      </c>
      <c r="BG154" s="23">
        <v>21.885999999999999</v>
      </c>
      <c r="BH154" s="23">
        <v>15.228199999999999</v>
      </c>
      <c r="BI154" s="23">
        <f t="shared" si="26"/>
        <v>1.8413247606948395</v>
      </c>
      <c r="BN154" s="24">
        <v>42338</v>
      </c>
      <c r="BO154" s="23">
        <v>2608.85</v>
      </c>
      <c r="BP154" s="23">
        <v>3.45</v>
      </c>
      <c r="BQ154" s="23">
        <v>42.420099999999998</v>
      </c>
      <c r="BR154" s="23">
        <v>156.26570000000001</v>
      </c>
      <c r="BS154" s="23" t="s">
        <v>9</v>
      </c>
      <c r="BT154" s="23">
        <v>25.684699999999999</v>
      </c>
      <c r="BU154" s="23">
        <v>23.700700000000001</v>
      </c>
      <c r="BV154" s="23">
        <f t="shared" si="27"/>
        <v>3.4681660459658943</v>
      </c>
      <c r="CA154" s="24">
        <v>42338</v>
      </c>
      <c r="CB154" s="23">
        <v>2782.82</v>
      </c>
      <c r="CC154" s="23">
        <v>1.51</v>
      </c>
      <c r="CD154" s="23">
        <v>21.9116</v>
      </c>
      <c r="CE154" s="23">
        <v>151.74520000000001</v>
      </c>
      <c r="CF154" s="23">
        <v>32.203299999999999</v>
      </c>
      <c r="CG154" s="23">
        <v>10.0533</v>
      </c>
      <c r="CH154" s="23">
        <v>7.0072999999999999</v>
      </c>
      <c r="CI154" s="23">
        <f t="shared" si="28"/>
        <v>1.495734155505076</v>
      </c>
      <c r="CN154" s="24">
        <v>42338</v>
      </c>
      <c r="CO154" s="23">
        <v>3246.89</v>
      </c>
      <c r="CP154" s="23">
        <v>2.2599999999999998</v>
      </c>
      <c r="CQ154" s="23">
        <v>16.304400000000001</v>
      </c>
      <c r="CR154" s="23">
        <v>166.65090000000001</v>
      </c>
      <c r="CS154" s="23">
        <v>27.26</v>
      </c>
      <c r="CT154" s="23">
        <v>12.870200000000001</v>
      </c>
      <c r="CU154" s="23">
        <v>7.2610000000000001</v>
      </c>
      <c r="CV154" s="23">
        <f t="shared" si="29"/>
        <v>2.2787244931231196</v>
      </c>
      <c r="DA154" s="24">
        <v>42338</v>
      </c>
      <c r="DB154" s="23">
        <v>2409.6799999999998</v>
      </c>
      <c r="DC154" s="23">
        <v>2.31</v>
      </c>
      <c r="DD154" s="23">
        <v>15.6973</v>
      </c>
      <c r="DE154" s="23">
        <v>143.11359999999999</v>
      </c>
      <c r="DF154" s="23">
        <v>31.3247</v>
      </c>
      <c r="DG154" s="23">
        <v>9.4860000000000007</v>
      </c>
      <c r="DH154" s="23">
        <v>5.992</v>
      </c>
      <c r="DI154" s="23">
        <f t="shared" si="30"/>
        <v>2.216919195824794</v>
      </c>
      <c r="DN154" s="24">
        <v>42338</v>
      </c>
      <c r="DO154" s="23">
        <v>3225.05</v>
      </c>
      <c r="DP154" s="23">
        <v>1.85</v>
      </c>
      <c r="DQ154" s="23">
        <v>17.1814</v>
      </c>
      <c r="DR154" s="23">
        <v>199.36449999999999</v>
      </c>
      <c r="DS154" s="23">
        <v>51.456400000000002</v>
      </c>
      <c r="DT154" s="23">
        <v>20.751899999999999</v>
      </c>
      <c r="DU154" s="23">
        <v>15.5708</v>
      </c>
      <c r="DV154" s="23">
        <f t="shared" si="31"/>
        <v>1.8848561481766979</v>
      </c>
      <c r="EA154" s="24">
        <v>42338</v>
      </c>
      <c r="EB154" s="23">
        <v>3389.24</v>
      </c>
      <c r="EC154" s="23">
        <v>3.87</v>
      </c>
      <c r="ED154" s="23">
        <v>15.457000000000001</v>
      </c>
      <c r="EE154" s="23">
        <v>135.71860000000001</v>
      </c>
      <c r="EF154" s="23">
        <v>61.0334</v>
      </c>
      <c r="EG154" s="23">
        <v>19.1584</v>
      </c>
      <c r="EH154" s="23">
        <v>9.2898999999999994</v>
      </c>
      <c r="EI154" s="23">
        <f t="shared" si="32"/>
        <v>3.7365172562779234</v>
      </c>
    </row>
    <row r="155" spans="1:139" x14ac:dyDescent="0.35">
      <c r="A155" s="21">
        <v>42369</v>
      </c>
      <c r="B155" s="23">
        <v>3863.98</v>
      </c>
      <c r="C155" s="23">
        <v>1.61</v>
      </c>
      <c r="D155" s="23">
        <v>23.996500000000001</v>
      </c>
      <c r="E155" s="23">
        <v>127.167</v>
      </c>
      <c r="F155" s="23">
        <v>56.151400000000002</v>
      </c>
      <c r="G155" s="23">
        <v>16.873100000000001</v>
      </c>
      <c r="H155" s="23">
        <v>10.1533</v>
      </c>
      <c r="I155" s="23">
        <f t="shared" si="22"/>
        <v>1.7079712684505486</v>
      </c>
      <c r="N155" s="24">
        <v>42369</v>
      </c>
      <c r="O155" s="23">
        <v>3290.29</v>
      </c>
      <c r="P155" s="23">
        <v>1.55</v>
      </c>
      <c r="Q155" s="23">
        <v>22.5502</v>
      </c>
      <c r="R155" s="23">
        <v>147.74959999999999</v>
      </c>
      <c r="S155" s="23">
        <v>30.023099999999999</v>
      </c>
      <c r="T155" s="23">
        <v>8.7776999999999994</v>
      </c>
      <c r="U155" s="23">
        <v>5.7114000000000003</v>
      </c>
      <c r="V155" s="23">
        <f t="shared" si="23"/>
        <v>1.6246473657356355</v>
      </c>
      <c r="AA155" s="24">
        <v>42369</v>
      </c>
      <c r="AB155" s="23">
        <v>2779.39</v>
      </c>
      <c r="AC155" s="23">
        <v>2.72</v>
      </c>
      <c r="AD155" s="23">
        <v>20.577300000000001</v>
      </c>
      <c r="AE155" s="23">
        <v>130.822</v>
      </c>
      <c r="AF155" s="23">
        <v>31.157</v>
      </c>
      <c r="AG155" s="23">
        <v>9.8147000000000002</v>
      </c>
      <c r="AH155" s="23">
        <v>6.1456</v>
      </c>
      <c r="AI155" s="23">
        <f t="shared" si="24"/>
        <v>2.8068843958035012</v>
      </c>
      <c r="AN155" s="24">
        <v>42369</v>
      </c>
      <c r="AO155" s="23">
        <v>2474.64</v>
      </c>
      <c r="AP155" s="23">
        <v>3.67</v>
      </c>
      <c r="AQ155" s="23">
        <v>21.458300000000001</v>
      </c>
      <c r="AR155" s="23">
        <v>124.4025</v>
      </c>
      <c r="AS155" s="23">
        <v>14.3414</v>
      </c>
      <c r="AT155" s="23">
        <v>-0.75990000000000002</v>
      </c>
      <c r="AU155" s="23">
        <v>2.7099999999999999E-2</v>
      </c>
      <c r="AV155" s="23">
        <f t="shared" si="25"/>
        <v>3.1300050662227692</v>
      </c>
      <c r="BA155" s="24">
        <v>42369</v>
      </c>
      <c r="BB155" s="23">
        <v>1146.44</v>
      </c>
      <c r="BC155" s="23">
        <v>1.87</v>
      </c>
      <c r="BD155" s="23">
        <v>12.653</v>
      </c>
      <c r="BE155" s="23">
        <v>90.528599999999997</v>
      </c>
      <c r="BF155" s="23" t="s">
        <v>9</v>
      </c>
      <c r="BG155" s="23">
        <v>21.886199999999999</v>
      </c>
      <c r="BH155" s="23">
        <v>15.226699999999999</v>
      </c>
      <c r="BI155" s="23">
        <f t="shared" si="26"/>
        <v>1.8502005537775545</v>
      </c>
      <c r="BN155" s="24">
        <v>42369</v>
      </c>
      <c r="BO155" s="23">
        <v>2652.24</v>
      </c>
      <c r="BP155" s="23">
        <v>3.38</v>
      </c>
      <c r="BQ155" s="23">
        <v>43.125599999999999</v>
      </c>
      <c r="BR155" s="23">
        <v>156.26570000000001</v>
      </c>
      <c r="BS155" s="23" t="s">
        <v>9</v>
      </c>
      <c r="BT155" s="23">
        <v>25.684699999999999</v>
      </c>
      <c r="BU155" s="23">
        <v>23.700700000000001</v>
      </c>
      <c r="BV155" s="23">
        <f t="shared" si="27"/>
        <v>3.4523591254247048</v>
      </c>
      <c r="CA155" s="24">
        <v>42369</v>
      </c>
      <c r="CB155" s="23">
        <v>2828.79</v>
      </c>
      <c r="CC155" s="23">
        <v>1.51</v>
      </c>
      <c r="CD155" s="23">
        <v>21.773199999999999</v>
      </c>
      <c r="CE155" s="23">
        <v>158.37020000000001</v>
      </c>
      <c r="CF155" s="23">
        <v>32.069099999999999</v>
      </c>
      <c r="CG155" s="23">
        <v>10.1067</v>
      </c>
      <c r="CH155" s="23">
        <v>7.4058999999999999</v>
      </c>
      <c r="CI155" s="23">
        <f t="shared" si="28"/>
        <v>1.5140248540550882</v>
      </c>
      <c r="CN155" s="24">
        <v>42369</v>
      </c>
      <c r="CO155" s="23">
        <v>3187.63</v>
      </c>
      <c r="CP155" s="23">
        <v>2.31</v>
      </c>
      <c r="CQ155" s="23">
        <v>15.994999999999999</v>
      </c>
      <c r="CR155" s="23">
        <v>166.57669999999999</v>
      </c>
      <c r="CS155" s="23">
        <v>27.255600000000001</v>
      </c>
      <c r="CT155" s="23">
        <v>12.8659</v>
      </c>
      <c r="CU155" s="23">
        <v>7.2590000000000003</v>
      </c>
      <c r="CV155" s="23">
        <f t="shared" si="29"/>
        <v>2.2949708041595702</v>
      </c>
      <c r="DA155" s="24">
        <v>42369</v>
      </c>
      <c r="DB155" s="23">
        <v>2296.6799999999998</v>
      </c>
      <c r="DC155" s="23">
        <v>2.38</v>
      </c>
      <c r="DD155" s="23">
        <v>14.9612</v>
      </c>
      <c r="DE155" s="23">
        <v>143.11359999999999</v>
      </c>
      <c r="DF155" s="23">
        <v>31.3247</v>
      </c>
      <c r="DG155" s="23">
        <v>9.4860000000000007</v>
      </c>
      <c r="DH155" s="23">
        <v>5.992</v>
      </c>
      <c r="DI155" s="23">
        <f t="shared" si="30"/>
        <v>2.1995353937342936</v>
      </c>
      <c r="DN155" s="24">
        <v>42369</v>
      </c>
      <c r="DO155" s="23">
        <v>3124.72</v>
      </c>
      <c r="DP155" s="23">
        <v>1.91</v>
      </c>
      <c r="DQ155" s="23">
        <v>16.646899999999999</v>
      </c>
      <c r="DR155" s="23">
        <v>199.4496</v>
      </c>
      <c r="DS155" s="23">
        <v>51.456400000000002</v>
      </c>
      <c r="DT155" s="23">
        <v>20.751899999999999</v>
      </c>
      <c r="DU155" s="23">
        <v>15.5708</v>
      </c>
      <c r="DV155" s="23">
        <f t="shared" si="31"/>
        <v>1.8876223710608739</v>
      </c>
      <c r="EA155" s="24">
        <v>42369</v>
      </c>
      <c r="EB155" s="23">
        <v>3465.55</v>
      </c>
      <c r="EC155" s="23">
        <v>3.82</v>
      </c>
      <c r="ED155" s="23">
        <v>15.755000000000001</v>
      </c>
      <c r="EE155" s="23">
        <v>135.71860000000001</v>
      </c>
      <c r="EF155" s="23">
        <v>61.0334</v>
      </c>
      <c r="EG155" s="23">
        <v>19.1584</v>
      </c>
      <c r="EH155" s="23">
        <v>9.2898999999999994</v>
      </c>
      <c r="EI155" s="23">
        <f t="shared" si="32"/>
        <v>3.7941775936400677</v>
      </c>
    </row>
    <row r="156" spans="1:139" x14ac:dyDescent="0.35">
      <c r="A156" s="21">
        <v>42398</v>
      </c>
      <c r="B156" s="23">
        <v>3832.13</v>
      </c>
      <c r="C156" s="23">
        <v>1.63</v>
      </c>
      <c r="D156" s="23">
        <v>23.725999999999999</v>
      </c>
      <c r="E156" s="23">
        <v>127.24769999999999</v>
      </c>
      <c r="F156" s="23">
        <v>56.151400000000002</v>
      </c>
      <c r="G156" s="23">
        <v>16.873100000000001</v>
      </c>
      <c r="H156" s="23">
        <v>10.1533</v>
      </c>
      <c r="I156" s="23">
        <f t="shared" si="22"/>
        <v>1.694347961713524</v>
      </c>
      <c r="N156" s="24">
        <v>42398</v>
      </c>
      <c r="O156" s="23">
        <v>3099.62</v>
      </c>
      <c r="P156" s="23">
        <v>1.72</v>
      </c>
      <c r="Q156" s="23">
        <v>21.243400000000001</v>
      </c>
      <c r="R156" s="23">
        <v>147.85839999999999</v>
      </c>
      <c r="S156" s="23">
        <v>30.023099999999999</v>
      </c>
      <c r="T156" s="23">
        <v>8.7776999999999994</v>
      </c>
      <c r="U156" s="23">
        <v>5.7114000000000003</v>
      </c>
      <c r="V156" s="23">
        <f t="shared" si="23"/>
        <v>1.688554088048156</v>
      </c>
      <c r="AA156" s="24">
        <v>42398</v>
      </c>
      <c r="AB156" s="23">
        <v>2779</v>
      </c>
      <c r="AC156" s="23">
        <v>2.73</v>
      </c>
      <c r="AD156" s="23">
        <v>20.574400000000001</v>
      </c>
      <c r="AE156" s="23">
        <v>130.8946</v>
      </c>
      <c r="AF156" s="23">
        <v>31.157</v>
      </c>
      <c r="AG156" s="23">
        <v>9.8147000000000002</v>
      </c>
      <c r="AH156" s="23">
        <v>6.1456</v>
      </c>
      <c r="AI156" s="23">
        <f t="shared" si="24"/>
        <v>2.805600103545828</v>
      </c>
      <c r="AN156" s="24">
        <v>42398</v>
      </c>
      <c r="AO156" s="23">
        <v>2396.44</v>
      </c>
      <c r="AP156" s="23">
        <v>3.74</v>
      </c>
      <c r="AQ156" s="23">
        <v>20.780200000000001</v>
      </c>
      <c r="AR156" s="23">
        <v>125.3693</v>
      </c>
      <c r="AS156" s="23">
        <v>14.3414</v>
      </c>
      <c r="AT156" s="23">
        <v>-0.75980000000000003</v>
      </c>
      <c r="AU156" s="23">
        <v>2.7099999999999999E-2</v>
      </c>
      <c r="AV156" s="23">
        <f t="shared" si="25"/>
        <v>3.1496000398267539</v>
      </c>
      <c r="BA156" s="24">
        <v>42398</v>
      </c>
      <c r="BB156" s="23">
        <v>1027.8599999999999</v>
      </c>
      <c r="BC156" s="23">
        <v>2.12</v>
      </c>
      <c r="BD156" s="23">
        <v>11.365500000000001</v>
      </c>
      <c r="BE156" s="23">
        <v>90.495400000000004</v>
      </c>
      <c r="BF156" s="23" t="s">
        <v>9</v>
      </c>
      <c r="BG156" s="23">
        <v>21.815999999999999</v>
      </c>
      <c r="BH156" s="23">
        <v>15.2265</v>
      </c>
      <c r="BI156" s="23">
        <f t="shared" si="26"/>
        <v>1.8884905946536208</v>
      </c>
      <c r="BN156" s="24">
        <v>42398</v>
      </c>
      <c r="BO156" s="23">
        <v>2526.89</v>
      </c>
      <c r="BP156" s="23">
        <v>3.55</v>
      </c>
      <c r="BQ156" s="23">
        <v>41.087400000000002</v>
      </c>
      <c r="BR156" s="23">
        <v>156.26570000000001</v>
      </c>
      <c r="BS156" s="23" t="s">
        <v>9</v>
      </c>
      <c r="BT156" s="23">
        <v>25.684699999999999</v>
      </c>
      <c r="BU156" s="23">
        <v>23.700700000000001</v>
      </c>
      <c r="BV156" s="23">
        <f t="shared" si="27"/>
        <v>3.4836397704876654</v>
      </c>
      <c r="CA156" s="24">
        <v>42398</v>
      </c>
      <c r="CB156" s="23">
        <v>2609.11</v>
      </c>
      <c r="CC156" s="23">
        <v>1.65</v>
      </c>
      <c r="CD156" s="23">
        <v>20.0823</v>
      </c>
      <c r="CE156" s="23">
        <v>158.07259999999999</v>
      </c>
      <c r="CF156" s="23">
        <v>32.069099999999999</v>
      </c>
      <c r="CG156" s="23">
        <v>10.1067</v>
      </c>
      <c r="CH156" s="23">
        <v>7.4058999999999999</v>
      </c>
      <c r="CI156" s="23">
        <f t="shared" si="28"/>
        <v>1.5308724575657173</v>
      </c>
      <c r="CN156" s="24">
        <v>42398</v>
      </c>
      <c r="CO156" s="23">
        <v>2994.47</v>
      </c>
      <c r="CP156" s="23">
        <v>2.4700000000000002</v>
      </c>
      <c r="CQ156" s="23">
        <v>15.0191</v>
      </c>
      <c r="CR156" s="23">
        <v>167.2724</v>
      </c>
      <c r="CS156" s="23">
        <v>27.255600000000001</v>
      </c>
      <c r="CT156" s="23">
        <v>12.8659</v>
      </c>
      <c r="CU156" s="23">
        <v>7.2590000000000003</v>
      </c>
      <c r="CV156" s="23">
        <f t="shared" si="29"/>
        <v>2.3187475390306607</v>
      </c>
      <c r="DA156" s="24">
        <v>42398</v>
      </c>
      <c r="DB156" s="23">
        <v>2055.16</v>
      </c>
      <c r="DC156" s="23">
        <v>2.66</v>
      </c>
      <c r="DD156" s="23">
        <v>14.5128</v>
      </c>
      <c r="DE156" s="23">
        <v>135.6421</v>
      </c>
      <c r="DF156" s="23">
        <v>30.419899999999998</v>
      </c>
      <c r="DG156" s="23">
        <v>7.88</v>
      </c>
      <c r="DH156" s="23">
        <v>4.1635999999999997</v>
      </c>
      <c r="DI156" s="23">
        <f t="shared" si="30"/>
        <v>2.2363590285715649</v>
      </c>
      <c r="DN156" s="24">
        <v>42398</v>
      </c>
      <c r="DO156" s="23">
        <v>2928.17</v>
      </c>
      <c r="DP156" s="23">
        <v>2.0499999999999998</v>
      </c>
      <c r="DQ156" s="23">
        <v>15.6989</v>
      </c>
      <c r="DR156" s="23">
        <v>203.83770000000001</v>
      </c>
      <c r="DS156" s="23">
        <v>51.9056</v>
      </c>
      <c r="DT156" s="23">
        <v>20.713699999999999</v>
      </c>
      <c r="DU156" s="23">
        <v>15.9046</v>
      </c>
      <c r="DV156" s="23">
        <f t="shared" si="31"/>
        <v>1.9038177590854435</v>
      </c>
      <c r="EA156" s="24">
        <v>42398</v>
      </c>
      <c r="EB156" s="23">
        <v>3646.21</v>
      </c>
      <c r="EC156" s="23">
        <v>3.63</v>
      </c>
      <c r="ED156" s="23">
        <v>16.573899999999998</v>
      </c>
      <c r="EE156" s="23">
        <v>135.71860000000001</v>
      </c>
      <c r="EF156" s="23">
        <v>61.0334</v>
      </c>
      <c r="EG156" s="23">
        <v>19.1584</v>
      </c>
      <c r="EH156" s="23">
        <v>9.2898999999999994</v>
      </c>
      <c r="EI156" s="23">
        <f t="shared" si="32"/>
        <v>3.8069906829596025</v>
      </c>
    </row>
    <row r="157" spans="1:139" x14ac:dyDescent="0.35">
      <c r="A157" s="21">
        <v>42429</v>
      </c>
      <c r="B157" s="23">
        <v>3782.87</v>
      </c>
      <c r="C157" s="23">
        <v>1.66</v>
      </c>
      <c r="D157" s="23">
        <v>22.421299999999999</v>
      </c>
      <c r="E157" s="23">
        <v>131.96510000000001</v>
      </c>
      <c r="F157" s="23">
        <v>56.525799999999997</v>
      </c>
      <c r="G157" s="23">
        <v>19.846499999999999</v>
      </c>
      <c r="H157" s="23">
        <v>11.497400000000001</v>
      </c>
      <c r="I157" s="23">
        <f t="shared" si="22"/>
        <v>1.6953226769868945</v>
      </c>
      <c r="N157" s="24">
        <v>42429</v>
      </c>
      <c r="O157" s="23">
        <v>3078.96</v>
      </c>
      <c r="P157" s="23">
        <v>1.75</v>
      </c>
      <c r="Q157" s="23">
        <v>19.263000000000002</v>
      </c>
      <c r="R157" s="23">
        <v>153.03909999999999</v>
      </c>
      <c r="S157" s="23">
        <v>30.182500000000001</v>
      </c>
      <c r="T157" s="23">
        <v>8.9533000000000005</v>
      </c>
      <c r="U157" s="23">
        <v>6.2656999999999998</v>
      </c>
      <c r="V157" s="23">
        <f t="shared" si="23"/>
        <v>1.7070221964081813</v>
      </c>
      <c r="AA157" s="24">
        <v>42429</v>
      </c>
      <c r="AB157" s="23">
        <v>2784.29</v>
      </c>
      <c r="AC157" s="23">
        <v>2.62</v>
      </c>
      <c r="AD157" s="23">
        <v>20.613600000000002</v>
      </c>
      <c r="AE157" s="23">
        <v>131.34719999999999</v>
      </c>
      <c r="AF157" s="23">
        <v>31.157</v>
      </c>
      <c r="AG157" s="23">
        <v>9.8147000000000002</v>
      </c>
      <c r="AH157" s="23">
        <v>6.1456</v>
      </c>
      <c r="AI157" s="23">
        <f t="shared" si="24"/>
        <v>2.6955943155398852</v>
      </c>
      <c r="AN157" s="24">
        <v>42429</v>
      </c>
      <c r="AO157" s="23">
        <v>2343.4499999999998</v>
      </c>
      <c r="AP157" s="23">
        <v>3.79</v>
      </c>
      <c r="AQ157" s="23">
        <v>26.575099999999999</v>
      </c>
      <c r="AR157" s="23">
        <v>87.25</v>
      </c>
      <c r="AS157" s="23">
        <v>13.6564</v>
      </c>
      <c r="AT157" s="23">
        <v>-6.5647000000000002</v>
      </c>
      <c r="AU157" s="23">
        <v>-4.4802</v>
      </c>
      <c r="AV157" s="23">
        <f t="shared" si="25"/>
        <v>3.1995180614386101</v>
      </c>
      <c r="BA157" s="24">
        <v>42429</v>
      </c>
      <c r="BB157" s="23">
        <v>989.33</v>
      </c>
      <c r="BC157" s="23">
        <v>2.23</v>
      </c>
      <c r="BD157" s="23">
        <v>11.030200000000001</v>
      </c>
      <c r="BE157" s="23">
        <v>92.365200000000002</v>
      </c>
      <c r="BF157" s="23" t="s">
        <v>9</v>
      </c>
      <c r="BG157" s="23">
        <v>22.145700000000001</v>
      </c>
      <c r="BH157" s="23">
        <v>15.4025</v>
      </c>
      <c r="BI157" s="23">
        <f t="shared" si="26"/>
        <v>1.9366429534413676</v>
      </c>
      <c r="BN157" s="24">
        <v>42429</v>
      </c>
      <c r="BO157" s="23">
        <v>2503.77</v>
      </c>
      <c r="BP157" s="23">
        <v>3.6</v>
      </c>
      <c r="BQ157" s="23">
        <v>37.173900000000003</v>
      </c>
      <c r="BR157" s="23">
        <v>140.72810000000001</v>
      </c>
      <c r="BS157" s="23" t="s">
        <v>9</v>
      </c>
      <c r="BT157" s="23">
        <v>24.305599999999998</v>
      </c>
      <c r="BU157" s="23">
        <v>20.403500000000001</v>
      </c>
      <c r="BV157" s="23">
        <f t="shared" si="27"/>
        <v>3.5232432784578407</v>
      </c>
      <c r="CA157" s="24">
        <v>42429</v>
      </c>
      <c r="CB157" s="23">
        <v>2595.86</v>
      </c>
      <c r="CC157" s="23">
        <v>1.68</v>
      </c>
      <c r="CD157" s="23">
        <v>18.769500000000001</v>
      </c>
      <c r="CE157" s="23">
        <v>162.18979999999999</v>
      </c>
      <c r="CF157" s="23">
        <v>31.721900000000002</v>
      </c>
      <c r="CG157" s="23">
        <v>10.0054</v>
      </c>
      <c r="CH157" s="23">
        <v>6.9843000000000002</v>
      </c>
      <c r="CI157" s="23">
        <f t="shared" si="28"/>
        <v>1.5614582172789215</v>
      </c>
      <c r="CN157" s="24">
        <v>42429</v>
      </c>
      <c r="CO157" s="23">
        <v>3106.54</v>
      </c>
      <c r="CP157" s="23">
        <v>2.46</v>
      </c>
      <c r="CQ157" s="23">
        <v>15.9467</v>
      </c>
      <c r="CR157" s="23">
        <v>169.51939999999999</v>
      </c>
      <c r="CS157" s="23">
        <v>25.738800000000001</v>
      </c>
      <c r="CT157" s="23">
        <v>13.0372</v>
      </c>
      <c r="CU157" s="23">
        <v>8.0183</v>
      </c>
      <c r="CV157" s="23">
        <f t="shared" si="29"/>
        <v>2.4130319902494679</v>
      </c>
      <c r="DA157" s="24">
        <v>42429</v>
      </c>
      <c r="DB157" s="23">
        <v>2202.9299999999998</v>
      </c>
      <c r="DC157" s="23">
        <v>2.5099999999999998</v>
      </c>
      <c r="DD157" s="23">
        <v>15.5563</v>
      </c>
      <c r="DE157" s="23">
        <v>133.40520000000001</v>
      </c>
      <c r="DF157" s="23">
        <v>30.419899999999998</v>
      </c>
      <c r="DG157" s="23">
        <v>7.88</v>
      </c>
      <c r="DH157" s="23">
        <v>4.1635999999999997</v>
      </c>
      <c r="DI157" s="23">
        <f t="shared" si="30"/>
        <v>2.3037664383000407</v>
      </c>
      <c r="DN157" s="24">
        <v>42429</v>
      </c>
      <c r="DO157" s="23">
        <v>2906.25</v>
      </c>
      <c r="DP157" s="23">
        <v>2.12</v>
      </c>
      <c r="DQ157" s="23">
        <v>15.5814</v>
      </c>
      <c r="DR157" s="23">
        <v>203.89959999999999</v>
      </c>
      <c r="DS157" s="23">
        <v>51.9056</v>
      </c>
      <c r="DT157" s="23">
        <v>20.713699999999999</v>
      </c>
      <c r="DU157" s="23">
        <v>15.9046</v>
      </c>
      <c r="DV157" s="23">
        <f t="shared" si="31"/>
        <v>1.974140587326517</v>
      </c>
      <c r="EA157" s="24">
        <v>42429</v>
      </c>
      <c r="EB157" s="23">
        <v>3714.3</v>
      </c>
      <c r="EC157" s="23">
        <v>3.61</v>
      </c>
      <c r="ED157" s="23">
        <v>16.986699999999999</v>
      </c>
      <c r="EE157" s="23">
        <v>134.4913</v>
      </c>
      <c r="EF157" s="23">
        <v>62.017800000000001</v>
      </c>
      <c r="EG157" s="23">
        <v>19.202999999999999</v>
      </c>
      <c r="EH157" s="23">
        <v>9.1667000000000005</v>
      </c>
      <c r="EI157" s="23">
        <f t="shared" si="32"/>
        <v>3.8425866903696675</v>
      </c>
    </row>
    <row r="158" spans="1:139" x14ac:dyDescent="0.35">
      <c r="A158" s="21">
        <v>42460</v>
      </c>
      <c r="B158" s="23">
        <v>4023.94</v>
      </c>
      <c r="C158" s="23">
        <v>1.52</v>
      </c>
      <c r="D158" s="23">
        <v>23.833200000000001</v>
      </c>
      <c r="E158" s="23">
        <v>131.96510000000001</v>
      </c>
      <c r="F158" s="23">
        <v>56.525799999999997</v>
      </c>
      <c r="G158" s="23">
        <v>19.846499999999999</v>
      </c>
      <c r="H158" s="23">
        <v>11.497400000000001</v>
      </c>
      <c r="I158" s="23">
        <f t="shared" si="22"/>
        <v>1.632509536935649</v>
      </c>
      <c r="N158" s="24">
        <v>42460</v>
      </c>
      <c r="O158" s="23">
        <v>3294.17</v>
      </c>
      <c r="P158" s="23">
        <v>1.63</v>
      </c>
      <c r="Q158" s="23">
        <v>20.800999999999998</v>
      </c>
      <c r="R158" s="23">
        <v>153.06870000000001</v>
      </c>
      <c r="S158" s="23">
        <v>30.185500000000001</v>
      </c>
      <c r="T158" s="23">
        <v>8.9097000000000008</v>
      </c>
      <c r="U158" s="23">
        <v>6.2568999999999999</v>
      </c>
      <c r="V158" s="23">
        <f t="shared" si="23"/>
        <v>1.6916712620513985</v>
      </c>
      <c r="AA158" s="24">
        <v>42460</v>
      </c>
      <c r="AB158" s="23">
        <v>2909.42</v>
      </c>
      <c r="AC158" s="23">
        <v>2.5499999999999998</v>
      </c>
      <c r="AD158" s="23">
        <v>21.980399999999999</v>
      </c>
      <c r="AE158" s="23">
        <v>131.6574</v>
      </c>
      <c r="AF158" s="23">
        <v>31.290700000000001</v>
      </c>
      <c r="AG158" s="23">
        <v>9.8194999999999997</v>
      </c>
      <c r="AH158" s="23">
        <v>6.5213999999999999</v>
      </c>
      <c r="AI158" s="23">
        <f t="shared" si="24"/>
        <v>2.7239201477670787</v>
      </c>
      <c r="AN158" s="24">
        <v>42460</v>
      </c>
      <c r="AO158" s="23">
        <v>2545.27</v>
      </c>
      <c r="AP158" s="23">
        <v>3.49</v>
      </c>
      <c r="AQ158" s="23">
        <v>28.863800000000001</v>
      </c>
      <c r="AR158" s="23">
        <v>87.25</v>
      </c>
      <c r="AS158" s="23">
        <v>13.6564</v>
      </c>
      <c r="AT158" s="23">
        <v>-6.5647000000000002</v>
      </c>
      <c r="AU158" s="23">
        <v>-4.4802</v>
      </c>
      <c r="AV158" s="23">
        <f t="shared" si="25"/>
        <v>3.2556719158501721</v>
      </c>
      <c r="BA158" s="24">
        <v>42460</v>
      </c>
      <c r="BB158" s="23">
        <v>1050.69</v>
      </c>
      <c r="BC158" s="23">
        <v>2.11</v>
      </c>
      <c r="BD158" s="23">
        <v>11.7143</v>
      </c>
      <c r="BE158" s="23">
        <v>92.365200000000002</v>
      </c>
      <c r="BF158" s="23" t="s">
        <v>9</v>
      </c>
      <c r="BG158" s="23">
        <v>22.145700000000001</v>
      </c>
      <c r="BH158" s="23">
        <v>15.4025</v>
      </c>
      <c r="BI158" s="23">
        <f t="shared" si="26"/>
        <v>1.9608190142199799</v>
      </c>
      <c r="BN158" s="24">
        <v>42460</v>
      </c>
      <c r="BO158" s="23">
        <v>2751.08</v>
      </c>
      <c r="BP158" s="23">
        <v>3.95</v>
      </c>
      <c r="BQ158" s="23">
        <v>40.845799999999997</v>
      </c>
      <c r="BR158" s="23">
        <v>140.72810000000001</v>
      </c>
      <c r="BS158" s="23" t="s">
        <v>9</v>
      </c>
      <c r="BT158" s="23">
        <v>24.305599999999998</v>
      </c>
      <c r="BU158" s="23">
        <v>20.403500000000001</v>
      </c>
      <c r="BV158" s="23">
        <f t="shared" si="27"/>
        <v>4.2440802944010878</v>
      </c>
      <c r="CA158" s="24">
        <v>42460</v>
      </c>
      <c r="CB158" s="23">
        <v>2665.14</v>
      </c>
      <c r="CC158" s="23">
        <v>1.66</v>
      </c>
      <c r="CD158" s="23">
        <v>19.323699999999999</v>
      </c>
      <c r="CE158" s="23">
        <v>162.17930000000001</v>
      </c>
      <c r="CF158" s="23">
        <v>31.657499999999999</v>
      </c>
      <c r="CG158" s="23">
        <v>9.9661000000000008</v>
      </c>
      <c r="CH158" s="23">
        <v>6.9836999999999998</v>
      </c>
      <c r="CI158" s="23">
        <f t="shared" si="28"/>
        <v>1.5927093248468178</v>
      </c>
      <c r="CN158" s="24">
        <v>42460</v>
      </c>
      <c r="CO158" s="23">
        <v>3318.02</v>
      </c>
      <c r="CP158" s="23">
        <v>2.2999999999999998</v>
      </c>
      <c r="CQ158" s="23">
        <v>17.0351</v>
      </c>
      <c r="CR158" s="23">
        <v>169.48230000000001</v>
      </c>
      <c r="CS158" s="23">
        <v>25.912600000000001</v>
      </c>
      <c r="CT158" s="23">
        <v>13.0343</v>
      </c>
      <c r="CU158" s="23">
        <v>8.0165000000000006</v>
      </c>
      <c r="CV158" s="23">
        <f t="shared" si="29"/>
        <v>2.4084427854690795</v>
      </c>
      <c r="DA158" s="24">
        <v>42460</v>
      </c>
      <c r="DB158" s="23">
        <v>2365.89</v>
      </c>
      <c r="DC158" s="23">
        <v>2.3199999999999998</v>
      </c>
      <c r="DD158" s="23">
        <v>14.4588</v>
      </c>
      <c r="DE158" s="23">
        <v>169.8313</v>
      </c>
      <c r="DF158" s="23">
        <v>29.596800000000002</v>
      </c>
      <c r="DG158" s="23">
        <v>7.0678000000000001</v>
      </c>
      <c r="DH158" s="23">
        <v>4.5528000000000004</v>
      </c>
      <c r="DI158" s="23">
        <f t="shared" si="30"/>
        <v>2.3060018723510329</v>
      </c>
      <c r="DN158" s="24">
        <v>42460</v>
      </c>
      <c r="DO158" s="23">
        <v>3195.2</v>
      </c>
      <c r="DP158" s="23">
        <v>1.97</v>
      </c>
      <c r="DQ158" s="23">
        <v>17.130500000000001</v>
      </c>
      <c r="DR158" s="23">
        <v>203.89959999999999</v>
      </c>
      <c r="DS158" s="23">
        <v>51.9056</v>
      </c>
      <c r="DT158" s="23">
        <v>20.713699999999999</v>
      </c>
      <c r="DU158" s="23">
        <v>15.9046</v>
      </c>
      <c r="DV158" s="23">
        <f t="shared" si="31"/>
        <v>2.0152047192395557</v>
      </c>
      <c r="EA158" s="24">
        <v>42460</v>
      </c>
      <c r="EB158" s="23">
        <v>4021.84</v>
      </c>
      <c r="EC158" s="23">
        <v>3.34</v>
      </c>
      <c r="ED158" s="23">
        <v>18.3306</v>
      </c>
      <c r="EE158" s="23">
        <v>134.4913</v>
      </c>
      <c r="EF158" s="23">
        <v>62.017800000000001</v>
      </c>
      <c r="EG158" s="23">
        <v>19.202999999999999</v>
      </c>
      <c r="EH158" s="23">
        <v>9.1667000000000005</v>
      </c>
      <c r="EI158" s="23">
        <f t="shared" si="32"/>
        <v>3.8047526603352995</v>
      </c>
    </row>
    <row r="159" spans="1:139" x14ac:dyDescent="0.35">
      <c r="A159" s="21">
        <v>42489</v>
      </c>
      <c r="B159" s="23">
        <v>4000.47</v>
      </c>
      <c r="C159" s="23">
        <v>1.55</v>
      </c>
      <c r="D159" s="23">
        <v>23.172999999999998</v>
      </c>
      <c r="E159" s="23">
        <v>137.8347</v>
      </c>
      <c r="F159" s="23">
        <v>55.8018</v>
      </c>
      <c r="G159" s="23">
        <v>20.138200000000001</v>
      </c>
      <c r="H159" s="23">
        <v>11.5945</v>
      </c>
      <c r="I159" s="23">
        <f t="shared" si="22"/>
        <v>1.6395852953528947</v>
      </c>
      <c r="N159" s="24">
        <v>42489</v>
      </c>
      <c r="O159" s="23">
        <v>3287.56</v>
      </c>
      <c r="P159" s="23">
        <v>1.64</v>
      </c>
      <c r="Q159" s="23">
        <v>20.7592</v>
      </c>
      <c r="R159" s="23">
        <v>153.06870000000001</v>
      </c>
      <c r="S159" s="23">
        <v>30.185500000000001</v>
      </c>
      <c r="T159" s="23">
        <v>8.9097000000000008</v>
      </c>
      <c r="U159" s="23">
        <v>6.2568999999999999</v>
      </c>
      <c r="V159" s="23">
        <f t="shared" si="23"/>
        <v>1.6877564320116407</v>
      </c>
      <c r="AA159" s="24">
        <v>42489</v>
      </c>
      <c r="AB159" s="23">
        <v>2862.22</v>
      </c>
      <c r="AC159" s="23">
        <v>2.61</v>
      </c>
      <c r="AD159" s="23">
        <v>21.623799999999999</v>
      </c>
      <c r="AE159" s="23">
        <v>131.6575</v>
      </c>
      <c r="AF159" s="23">
        <v>31.290700000000001</v>
      </c>
      <c r="AG159" s="23">
        <v>9.8194999999999997</v>
      </c>
      <c r="AH159" s="23">
        <v>6.5213999999999999</v>
      </c>
      <c r="AI159" s="23">
        <f t="shared" si="24"/>
        <v>2.7272664612299247</v>
      </c>
      <c r="AN159" s="24">
        <v>42489</v>
      </c>
      <c r="AO159" s="23">
        <v>2750.34</v>
      </c>
      <c r="AP159" s="23">
        <v>3.21</v>
      </c>
      <c r="AQ159" s="23">
        <v>31.189299999999999</v>
      </c>
      <c r="AR159" s="23">
        <v>87.25</v>
      </c>
      <c r="AS159" s="23">
        <v>13.6564</v>
      </c>
      <c r="AT159" s="23">
        <v>-6.5647000000000002</v>
      </c>
      <c r="AU159" s="23">
        <v>-4.4802</v>
      </c>
      <c r="AV159" s="23">
        <f t="shared" si="25"/>
        <v>3.2920077397519294</v>
      </c>
      <c r="BA159" s="24">
        <v>42489</v>
      </c>
      <c r="BB159" s="23">
        <v>1097.51</v>
      </c>
      <c r="BC159" s="23">
        <v>2.0099999999999998</v>
      </c>
      <c r="BD159" s="23">
        <v>12.5524</v>
      </c>
      <c r="BE159" s="23">
        <v>87.573999999999998</v>
      </c>
      <c r="BF159" s="23" t="s">
        <v>9</v>
      </c>
      <c r="BG159" s="23">
        <v>21.973299999999998</v>
      </c>
      <c r="BH159" s="23">
        <v>14.946</v>
      </c>
      <c r="BI159" s="23">
        <f t="shared" si="26"/>
        <v>1.9611038864347046</v>
      </c>
      <c r="BN159" s="24">
        <v>42489</v>
      </c>
      <c r="BO159" s="23">
        <v>2687.56</v>
      </c>
      <c r="BP159" s="23">
        <v>4.05</v>
      </c>
      <c r="BQ159" s="23">
        <v>39.902700000000003</v>
      </c>
      <c r="BR159" s="23">
        <v>140.72810000000001</v>
      </c>
      <c r="BS159" s="23" t="s">
        <v>9</v>
      </c>
      <c r="BT159" s="23">
        <v>24.305599999999998</v>
      </c>
      <c r="BU159" s="23">
        <v>20.403500000000001</v>
      </c>
      <c r="BV159" s="23">
        <f t="shared" si="27"/>
        <v>4.2358079401323323</v>
      </c>
      <c r="CA159" s="24">
        <v>42489</v>
      </c>
      <c r="CB159" s="23">
        <v>2741.68</v>
      </c>
      <c r="CC159" s="23">
        <v>1.62</v>
      </c>
      <c r="CD159" s="23">
        <v>19.8782</v>
      </c>
      <c r="CE159" s="23">
        <v>162.18219999999999</v>
      </c>
      <c r="CF159" s="23">
        <v>31.657699999999998</v>
      </c>
      <c r="CG159" s="23">
        <v>9.9662000000000006</v>
      </c>
      <c r="CH159" s="23">
        <v>6.9837999999999996</v>
      </c>
      <c r="CI159" s="23">
        <f t="shared" si="28"/>
        <v>1.601860117880318</v>
      </c>
      <c r="CN159" s="24">
        <v>42489</v>
      </c>
      <c r="CO159" s="23">
        <v>3345.65</v>
      </c>
      <c r="CP159" s="23">
        <v>2.29</v>
      </c>
      <c r="CQ159" s="23">
        <v>16.767399999999999</v>
      </c>
      <c r="CR159" s="23">
        <v>167.45079999999999</v>
      </c>
      <c r="CS159" s="23">
        <v>25.505099999999999</v>
      </c>
      <c r="CT159" s="23">
        <v>12.581</v>
      </c>
      <c r="CU159" s="23">
        <v>8.9948999999999995</v>
      </c>
      <c r="CV159" s="23">
        <f t="shared" si="29"/>
        <v>2.4145152242537571</v>
      </c>
      <c r="DA159" s="24">
        <v>42489</v>
      </c>
      <c r="DB159" s="23">
        <v>2473.14</v>
      </c>
      <c r="DC159" s="23">
        <v>2.23</v>
      </c>
      <c r="DD159" s="23">
        <v>15.1143</v>
      </c>
      <c r="DE159" s="23">
        <v>169.8313</v>
      </c>
      <c r="DF159" s="23">
        <v>29.596800000000002</v>
      </c>
      <c r="DG159" s="23">
        <v>7.0678000000000001</v>
      </c>
      <c r="DH159" s="23">
        <v>4.5528000000000004</v>
      </c>
      <c r="DI159" s="23">
        <f t="shared" si="30"/>
        <v>2.3352890069489263</v>
      </c>
      <c r="DN159" s="24">
        <v>42489</v>
      </c>
      <c r="DO159" s="23">
        <v>3018.75</v>
      </c>
      <c r="DP159" s="23">
        <v>2.09</v>
      </c>
      <c r="DQ159" s="23">
        <v>15.9017</v>
      </c>
      <c r="DR159" s="23">
        <v>208.24520000000001</v>
      </c>
      <c r="DS159" s="23">
        <v>50.8718</v>
      </c>
      <c r="DT159" s="23">
        <v>20.124700000000001</v>
      </c>
      <c r="DU159" s="23">
        <v>15.5069</v>
      </c>
      <c r="DV159" s="23">
        <f t="shared" si="31"/>
        <v>2.0329631084604123</v>
      </c>
      <c r="EA159" s="24">
        <v>42489</v>
      </c>
      <c r="EB159" s="23">
        <v>3916.63</v>
      </c>
      <c r="EC159" s="23">
        <v>3.43</v>
      </c>
      <c r="ED159" s="23">
        <v>17.8489</v>
      </c>
      <c r="EE159" s="23">
        <v>134.4913</v>
      </c>
      <c r="EF159" s="23">
        <v>62.017800000000001</v>
      </c>
      <c r="EG159" s="23">
        <v>19.202999999999999</v>
      </c>
      <c r="EH159" s="23">
        <v>9.1667000000000005</v>
      </c>
      <c r="EI159" s="23">
        <f t="shared" si="32"/>
        <v>3.7693523555574679</v>
      </c>
    </row>
    <row r="160" spans="1:139" x14ac:dyDescent="0.35">
      <c r="A160" s="21">
        <v>42521</v>
      </c>
      <c r="B160" s="23">
        <v>4078.02</v>
      </c>
      <c r="C160" s="23">
        <v>1.5</v>
      </c>
      <c r="D160" s="23">
        <v>23.535</v>
      </c>
      <c r="E160" s="23">
        <v>137.69069999999999</v>
      </c>
      <c r="F160" s="23">
        <v>57.0321</v>
      </c>
      <c r="G160" s="23">
        <v>20.111899999999999</v>
      </c>
      <c r="H160" s="23">
        <v>11.6813</v>
      </c>
      <c r="I160" s="23">
        <f t="shared" si="22"/>
        <v>1.5998481324299159</v>
      </c>
      <c r="N160" s="24">
        <v>42521</v>
      </c>
      <c r="O160" s="23">
        <v>3287.53</v>
      </c>
      <c r="P160" s="23">
        <v>1.66</v>
      </c>
      <c r="Q160" s="23">
        <v>19.532699999999998</v>
      </c>
      <c r="R160" s="23">
        <v>169.0924</v>
      </c>
      <c r="S160" s="23">
        <v>30.685400000000001</v>
      </c>
      <c r="T160" s="23">
        <v>9.3579000000000008</v>
      </c>
      <c r="U160" s="23">
        <v>6.3936000000000002</v>
      </c>
      <c r="V160" s="23">
        <f t="shared" si="23"/>
        <v>1.6991141553933091</v>
      </c>
      <c r="AA160" s="24">
        <v>42521</v>
      </c>
      <c r="AB160" s="23">
        <v>2886.6</v>
      </c>
      <c r="AC160" s="23">
        <v>2.6</v>
      </c>
      <c r="AD160" s="23">
        <v>21.578399999999998</v>
      </c>
      <c r="AE160" s="23">
        <v>132.7319</v>
      </c>
      <c r="AF160" s="23">
        <v>31.6831</v>
      </c>
      <c r="AG160" s="23">
        <v>10.184900000000001</v>
      </c>
      <c r="AH160" s="23">
        <v>6.5766</v>
      </c>
      <c r="AI160" s="23">
        <f t="shared" si="24"/>
        <v>2.7241762310255457</v>
      </c>
      <c r="AN160" s="24">
        <v>42521</v>
      </c>
      <c r="AO160" s="23">
        <v>2717.96</v>
      </c>
      <c r="AP160" s="23">
        <v>3.21</v>
      </c>
      <c r="AQ160" s="23">
        <v>44.706000000000003</v>
      </c>
      <c r="AR160" s="23">
        <v>59.6038</v>
      </c>
      <c r="AS160" s="23">
        <v>13.3691</v>
      </c>
      <c r="AT160" s="23">
        <v>-8.0287000000000006</v>
      </c>
      <c r="AU160" s="23">
        <v>-5.9192</v>
      </c>
      <c r="AV160" s="23">
        <f t="shared" si="25"/>
        <v>3.2967460478403088</v>
      </c>
      <c r="BA160" s="24">
        <v>42521</v>
      </c>
      <c r="BB160" s="23">
        <v>1121.22</v>
      </c>
      <c r="BC160" s="23">
        <v>1.97</v>
      </c>
      <c r="BD160" s="23">
        <v>13.02</v>
      </c>
      <c r="BE160" s="23">
        <v>88.4572</v>
      </c>
      <c r="BF160" s="23" t="s">
        <v>9</v>
      </c>
      <c r="BG160" s="23">
        <v>21.211099999999998</v>
      </c>
      <c r="BH160" s="23">
        <v>14.687099999999999</v>
      </c>
      <c r="BI160" s="23">
        <f t="shared" si="26"/>
        <v>1.9739288911263597</v>
      </c>
      <c r="BN160" s="24">
        <v>42521</v>
      </c>
      <c r="BO160" s="23">
        <v>2728.82</v>
      </c>
      <c r="BP160" s="23">
        <v>4</v>
      </c>
      <c r="BQ160" s="23">
        <v>46.701099999999997</v>
      </c>
      <c r="BR160" s="23">
        <v>155.0754</v>
      </c>
      <c r="BS160" s="23" t="s">
        <v>9</v>
      </c>
      <c r="BT160" s="23">
        <v>24.129300000000001</v>
      </c>
      <c r="BU160" s="23">
        <v>23.645600000000002</v>
      </c>
      <c r="BV160" s="23">
        <f t="shared" si="27"/>
        <v>4.2246972990756095</v>
      </c>
      <c r="CA160" s="24">
        <v>42521</v>
      </c>
      <c r="CB160" s="23">
        <v>2790.82</v>
      </c>
      <c r="CC160" s="23">
        <v>1.61</v>
      </c>
      <c r="CD160" s="23">
        <v>20.1098</v>
      </c>
      <c r="CE160" s="23">
        <v>168.1705</v>
      </c>
      <c r="CF160" s="23">
        <v>31.5458</v>
      </c>
      <c r="CG160" s="23">
        <v>10.171900000000001</v>
      </c>
      <c r="CH160" s="23">
        <v>7.3381999999999996</v>
      </c>
      <c r="CI160" s="23">
        <f t="shared" si="28"/>
        <v>1.6273611939433599</v>
      </c>
      <c r="CN160" s="24">
        <v>42521</v>
      </c>
      <c r="CO160" s="23">
        <v>3313.23</v>
      </c>
      <c r="CP160" s="23">
        <v>2.35</v>
      </c>
      <c r="CQ160" s="23">
        <v>16.6204</v>
      </c>
      <c r="CR160" s="23">
        <v>167.78659999999999</v>
      </c>
      <c r="CS160" s="23">
        <v>25.589300000000001</v>
      </c>
      <c r="CT160" s="23">
        <v>12.715</v>
      </c>
      <c r="CU160" s="23">
        <v>8.9810999999999996</v>
      </c>
      <c r="CV160" s="23">
        <f t="shared" si="29"/>
        <v>2.4518203173956716</v>
      </c>
      <c r="DA160" s="24">
        <v>42521</v>
      </c>
      <c r="DB160" s="23">
        <v>2468.9299999999998</v>
      </c>
      <c r="DC160" s="23">
        <v>2.2599999999999998</v>
      </c>
      <c r="DD160" s="23">
        <v>15.0886</v>
      </c>
      <c r="DE160" s="23">
        <v>169.8313</v>
      </c>
      <c r="DF160" s="23">
        <v>29.596800000000002</v>
      </c>
      <c r="DG160" s="23">
        <v>7.0678000000000001</v>
      </c>
      <c r="DH160" s="23">
        <v>4.5528000000000004</v>
      </c>
      <c r="DI160" s="23">
        <f t="shared" si="30"/>
        <v>2.3820010160186582</v>
      </c>
      <c r="DN160" s="24">
        <v>42521</v>
      </c>
      <c r="DO160" s="23">
        <v>3178.64</v>
      </c>
      <c r="DP160" s="23">
        <v>2.0299999999999998</v>
      </c>
      <c r="DQ160" s="23">
        <v>16.7529</v>
      </c>
      <c r="DR160" s="23">
        <v>208.25470000000001</v>
      </c>
      <c r="DS160" s="23">
        <v>50.8718</v>
      </c>
      <c r="DT160" s="23">
        <v>20.124700000000001</v>
      </c>
      <c r="DU160" s="23">
        <v>15.5069</v>
      </c>
      <c r="DV160" s="23">
        <f t="shared" si="31"/>
        <v>2.0881910770928518</v>
      </c>
      <c r="EA160" s="24">
        <v>42521</v>
      </c>
      <c r="EB160" s="23">
        <v>3973.28</v>
      </c>
      <c r="EC160" s="23">
        <v>3.44</v>
      </c>
      <c r="ED160" s="23">
        <v>18.236499999999999</v>
      </c>
      <c r="EE160" s="23">
        <v>132.36369999999999</v>
      </c>
      <c r="EF160" s="23">
        <v>63.400300000000001</v>
      </c>
      <c r="EG160" s="23">
        <v>19.078700000000001</v>
      </c>
      <c r="EH160" s="23">
        <v>9.0127000000000006</v>
      </c>
      <c r="EI160" s="23">
        <f t="shared" si="32"/>
        <v>3.795918292532213</v>
      </c>
    </row>
    <row r="161" spans="1:139" x14ac:dyDescent="0.35">
      <c r="A161" s="21">
        <v>42551</v>
      </c>
      <c r="B161" s="23">
        <v>4093.83</v>
      </c>
      <c r="C161" s="23">
        <v>1.49</v>
      </c>
      <c r="D161" s="23">
        <v>23.622199999999999</v>
      </c>
      <c r="E161" s="23">
        <v>137.69489999999999</v>
      </c>
      <c r="F161" s="23">
        <v>57.0321</v>
      </c>
      <c r="G161" s="23">
        <v>20.111899999999999</v>
      </c>
      <c r="H161" s="23">
        <v>11.6813</v>
      </c>
      <c r="I161" s="23">
        <f t="shared" si="22"/>
        <v>1.5778796763950773</v>
      </c>
      <c r="N161" s="24">
        <v>42551</v>
      </c>
      <c r="O161" s="23">
        <v>3245.56</v>
      </c>
      <c r="P161" s="23">
        <v>1.69</v>
      </c>
      <c r="Q161" s="23">
        <v>19.2821</v>
      </c>
      <c r="R161" s="23">
        <v>169.185</v>
      </c>
      <c r="S161" s="23">
        <v>30.6709</v>
      </c>
      <c r="T161" s="23">
        <v>9.3562999999999992</v>
      </c>
      <c r="U161" s="23">
        <v>6.3943000000000003</v>
      </c>
      <c r="V161" s="23">
        <f t="shared" si="23"/>
        <v>1.7004331121201539</v>
      </c>
      <c r="AA161" s="24">
        <v>42551</v>
      </c>
      <c r="AB161" s="23">
        <v>3024.93</v>
      </c>
      <c r="AC161" s="23">
        <v>2.5</v>
      </c>
      <c r="AD161" s="23">
        <v>22.592400000000001</v>
      </c>
      <c r="AE161" s="23">
        <v>132.73169999999999</v>
      </c>
      <c r="AF161" s="23">
        <v>31.689599999999999</v>
      </c>
      <c r="AG161" s="23">
        <v>10.1837</v>
      </c>
      <c r="AH161" s="23">
        <v>6.5781999999999998</v>
      </c>
      <c r="AI161" s="23">
        <f t="shared" si="24"/>
        <v>2.7133683801996966</v>
      </c>
      <c r="AN161" s="24">
        <v>42551</v>
      </c>
      <c r="AO161" s="23">
        <v>2805.39</v>
      </c>
      <c r="AP161" s="23">
        <v>3.08</v>
      </c>
      <c r="AQ161" s="23">
        <v>46.144100000000002</v>
      </c>
      <c r="AR161" s="23">
        <v>59.6038</v>
      </c>
      <c r="AS161" s="23">
        <v>13.3691</v>
      </c>
      <c r="AT161" s="23">
        <v>-8.0287000000000006</v>
      </c>
      <c r="AU161" s="23">
        <v>-5.9192</v>
      </c>
      <c r="AV161" s="23">
        <f t="shared" si="25"/>
        <v>3.2884182470410894</v>
      </c>
      <c r="BA161" s="24">
        <v>42551</v>
      </c>
      <c r="BB161" s="23">
        <v>1055.9000000000001</v>
      </c>
      <c r="BC161" s="23">
        <v>2.1</v>
      </c>
      <c r="BD161" s="23">
        <v>12.2616</v>
      </c>
      <c r="BE161" s="23">
        <v>88.4572</v>
      </c>
      <c r="BF161" s="23" t="s">
        <v>9</v>
      </c>
      <c r="BG161" s="23">
        <v>21.212800000000001</v>
      </c>
      <c r="BH161" s="23">
        <v>14.6877</v>
      </c>
      <c r="BI161" s="23">
        <f t="shared" si="26"/>
        <v>2.0026643304853602</v>
      </c>
      <c r="BN161" s="24">
        <v>42551</v>
      </c>
      <c r="BO161" s="23">
        <v>2889.33</v>
      </c>
      <c r="BP161" s="23">
        <v>3.83</v>
      </c>
      <c r="BQ161" s="23">
        <v>49.448099999999997</v>
      </c>
      <c r="BR161" s="23">
        <v>155.0754</v>
      </c>
      <c r="BS161" s="23" t="s">
        <v>9</v>
      </c>
      <c r="BT161" s="23">
        <v>24.129300000000001</v>
      </c>
      <c r="BU161" s="23">
        <v>23.645600000000002</v>
      </c>
      <c r="BV161" s="23">
        <f t="shared" si="27"/>
        <v>4.2213722599892867</v>
      </c>
      <c r="CA161" s="24">
        <v>42551</v>
      </c>
      <c r="CB161" s="23">
        <v>2809.94</v>
      </c>
      <c r="CC161" s="23">
        <v>1.61</v>
      </c>
      <c r="CD161" s="23">
        <v>20.2379</v>
      </c>
      <c r="CE161" s="23">
        <v>168.1705</v>
      </c>
      <c r="CF161" s="23">
        <v>31.5458</v>
      </c>
      <c r="CG161" s="23">
        <v>10.171900000000001</v>
      </c>
      <c r="CH161" s="23">
        <v>7.3381999999999996</v>
      </c>
      <c r="CI161" s="23">
        <f t="shared" si="28"/>
        <v>1.6441111591295983</v>
      </c>
      <c r="CN161" s="24">
        <v>42551</v>
      </c>
      <c r="CO161" s="23">
        <v>3347.11</v>
      </c>
      <c r="CP161" s="23">
        <v>2.33</v>
      </c>
      <c r="CQ161" s="23">
        <v>16.766300000000001</v>
      </c>
      <c r="CR161" s="23">
        <v>167.78579999999999</v>
      </c>
      <c r="CS161" s="23">
        <v>25.589300000000001</v>
      </c>
      <c r="CT161" s="23">
        <v>12.715</v>
      </c>
      <c r="CU161" s="23">
        <v>8.9810999999999996</v>
      </c>
      <c r="CV161" s="23">
        <f t="shared" si="29"/>
        <v>2.4457772333726826</v>
      </c>
      <c r="DA161" s="24">
        <v>42551</v>
      </c>
      <c r="DB161" s="23">
        <v>2438.46</v>
      </c>
      <c r="DC161" s="23">
        <v>2.2999999999999998</v>
      </c>
      <c r="DD161" s="23">
        <v>18.352599999999999</v>
      </c>
      <c r="DE161" s="23">
        <v>133.07980000000001</v>
      </c>
      <c r="DF161" s="23">
        <v>29.596599999999999</v>
      </c>
      <c r="DG161" s="23">
        <v>6.2195999999999998</v>
      </c>
      <c r="DH161" s="23">
        <v>1.6544000000000001</v>
      </c>
      <c r="DI161" s="23">
        <f t="shared" si="30"/>
        <v>2.4075948090118597</v>
      </c>
      <c r="DN161" s="24">
        <v>42551</v>
      </c>
      <c r="DO161" s="23">
        <v>3104.71</v>
      </c>
      <c r="DP161" s="23">
        <v>2.0699999999999998</v>
      </c>
      <c r="DQ161" s="23">
        <v>17.1556</v>
      </c>
      <c r="DR161" s="23">
        <v>201.36699999999999</v>
      </c>
      <c r="DS161" s="23">
        <v>50.995600000000003</v>
      </c>
      <c r="DT161" s="23">
        <v>19.675999999999998</v>
      </c>
      <c r="DU161" s="23">
        <v>15.2933</v>
      </c>
      <c r="DV161" s="23">
        <f t="shared" si="31"/>
        <v>2.0831334654903086</v>
      </c>
      <c r="EA161" s="24">
        <v>42551</v>
      </c>
      <c r="EB161" s="23">
        <v>4294.0600000000004</v>
      </c>
      <c r="EC161" s="23">
        <v>3.22</v>
      </c>
      <c r="ED161" s="23">
        <v>19.6431</v>
      </c>
      <c r="EE161" s="23">
        <v>132.36369999999999</v>
      </c>
      <c r="EF161" s="23">
        <v>63.400300000000001</v>
      </c>
      <c r="EG161" s="23">
        <v>19.078700000000001</v>
      </c>
      <c r="EH161" s="23">
        <v>9.0127000000000006</v>
      </c>
      <c r="EI161" s="23">
        <f t="shared" si="32"/>
        <v>3.7548137455088084</v>
      </c>
    </row>
    <row r="162" spans="1:139" x14ac:dyDescent="0.35">
      <c r="A162" s="21">
        <v>42580</v>
      </c>
      <c r="B162" s="23">
        <v>4292.59</v>
      </c>
      <c r="C162" s="23">
        <v>1.44</v>
      </c>
      <c r="D162" s="23">
        <v>24.284800000000001</v>
      </c>
      <c r="E162" s="23">
        <v>181.0668</v>
      </c>
      <c r="F162" s="23">
        <v>56.159599999999998</v>
      </c>
      <c r="G162" s="23">
        <v>19.7012</v>
      </c>
      <c r="H162" s="23">
        <v>11.4162</v>
      </c>
      <c r="I162" s="23">
        <f t="shared" si="22"/>
        <v>1.5825986415109798</v>
      </c>
      <c r="N162" s="24">
        <v>42580</v>
      </c>
      <c r="O162" s="23">
        <v>3438.06</v>
      </c>
      <c r="P162" s="23">
        <v>1.6</v>
      </c>
      <c r="Q162" s="23">
        <v>20.4251</v>
      </c>
      <c r="R162" s="23">
        <v>169.185</v>
      </c>
      <c r="S162" s="23">
        <v>30.6709</v>
      </c>
      <c r="T162" s="23">
        <v>9.3564000000000007</v>
      </c>
      <c r="U162" s="23">
        <v>6.3943000000000003</v>
      </c>
      <c r="V162" s="23">
        <f t="shared" si="23"/>
        <v>1.6974162332960308</v>
      </c>
      <c r="AA162" s="24">
        <v>42580</v>
      </c>
      <c r="AB162" s="23">
        <v>3023.37</v>
      </c>
      <c r="AC162" s="23">
        <v>2.5099999999999998</v>
      </c>
      <c r="AD162" s="23">
        <v>22.5473</v>
      </c>
      <c r="AE162" s="23">
        <v>132.9297</v>
      </c>
      <c r="AF162" s="23">
        <v>31.669699999999999</v>
      </c>
      <c r="AG162" s="23">
        <v>10.165699999999999</v>
      </c>
      <c r="AH162" s="23">
        <v>6.5659000000000001</v>
      </c>
      <c r="AI162" s="23">
        <f t="shared" si="24"/>
        <v>2.7018771217845741</v>
      </c>
      <c r="AN162" s="24">
        <v>42580</v>
      </c>
      <c r="AO162" s="23">
        <v>2752.33</v>
      </c>
      <c r="AP162" s="23">
        <v>3.05</v>
      </c>
      <c r="AQ162" s="23">
        <v>65.240200000000002</v>
      </c>
      <c r="AR162" s="23">
        <v>43.732599999999998</v>
      </c>
      <c r="AS162" s="23">
        <v>14.3584</v>
      </c>
      <c r="AT162" s="23">
        <v>-9.3345000000000002</v>
      </c>
      <c r="AU162" s="23">
        <v>-7.2576999999999998</v>
      </c>
      <c r="AV162" s="23">
        <f t="shared" si="25"/>
        <v>3.1999719822554282</v>
      </c>
      <c r="BA162" s="24">
        <v>42580</v>
      </c>
      <c r="BB162" s="23">
        <v>1092.76</v>
      </c>
      <c r="BC162" s="23">
        <v>2.0499999999999998</v>
      </c>
      <c r="BD162" s="23">
        <v>12.7902</v>
      </c>
      <c r="BE162" s="23">
        <v>86.602000000000004</v>
      </c>
      <c r="BF162" s="23" t="s">
        <v>9</v>
      </c>
      <c r="BG162" s="23">
        <v>20.804600000000001</v>
      </c>
      <c r="BH162" s="23">
        <v>14.6668</v>
      </c>
      <c r="BI162" s="23">
        <f t="shared" si="26"/>
        <v>2.0439009294987551</v>
      </c>
      <c r="BN162" s="24">
        <v>42580</v>
      </c>
      <c r="BO162" s="23">
        <v>2973.82</v>
      </c>
      <c r="BP162" s="23">
        <v>3.72</v>
      </c>
      <c r="BQ162" s="23">
        <v>50.893999999999998</v>
      </c>
      <c r="BR162" s="23">
        <v>155.0754</v>
      </c>
      <c r="BS162" s="23" t="s">
        <v>9</v>
      </c>
      <c r="BT162" s="23">
        <v>24.129300000000001</v>
      </c>
      <c r="BU162" s="23">
        <v>23.645600000000002</v>
      </c>
      <c r="BV162" s="23">
        <f t="shared" si="27"/>
        <v>4.1665657012989836</v>
      </c>
      <c r="CA162" s="24">
        <v>42580</v>
      </c>
      <c r="CB162" s="23">
        <v>2939.26</v>
      </c>
      <c r="CC162" s="23">
        <v>1.55</v>
      </c>
      <c r="CD162" s="23">
        <v>21.167899999999999</v>
      </c>
      <c r="CE162" s="23">
        <v>168.1808</v>
      </c>
      <c r="CF162" s="23">
        <v>31.545000000000002</v>
      </c>
      <c r="CG162" s="23">
        <v>10.1723</v>
      </c>
      <c r="CH162" s="23">
        <v>7.3372000000000002</v>
      </c>
      <c r="CI162" s="23">
        <f t="shared" si="28"/>
        <v>1.6592295344617181</v>
      </c>
      <c r="CN162" s="24">
        <v>42580</v>
      </c>
      <c r="CO162" s="23">
        <v>3451.4</v>
      </c>
      <c r="CP162" s="23">
        <v>2.27</v>
      </c>
      <c r="CQ162" s="23">
        <v>17.076899999999998</v>
      </c>
      <c r="CR162" s="23">
        <v>168.65899999999999</v>
      </c>
      <c r="CS162" s="23">
        <v>25.1418</v>
      </c>
      <c r="CT162" s="23">
        <v>12.4945</v>
      </c>
      <c r="CU162" s="23">
        <v>9.2882999999999996</v>
      </c>
      <c r="CV162" s="23">
        <f t="shared" si="29"/>
        <v>2.4402313669049804</v>
      </c>
      <c r="DA162" s="24">
        <v>42580</v>
      </c>
      <c r="DB162" s="23">
        <v>2553.4299999999998</v>
      </c>
      <c r="DC162" s="23">
        <v>2.17</v>
      </c>
      <c r="DD162" s="23">
        <v>19.2179</v>
      </c>
      <c r="DE162" s="23">
        <v>133.07980000000001</v>
      </c>
      <c r="DF162" s="23">
        <v>29.596599999999999</v>
      </c>
      <c r="DG162" s="23">
        <v>6.2195999999999998</v>
      </c>
      <c r="DH162" s="23">
        <v>1.6544000000000001</v>
      </c>
      <c r="DI162" s="23">
        <f t="shared" si="30"/>
        <v>2.3688135503853656</v>
      </c>
      <c r="DN162" s="24">
        <v>42580</v>
      </c>
      <c r="DO162" s="23">
        <v>3330.07</v>
      </c>
      <c r="DP162" s="23">
        <v>1.95</v>
      </c>
      <c r="DQ162" s="23">
        <v>18.4009</v>
      </c>
      <c r="DR162" s="23">
        <v>201.39609999999999</v>
      </c>
      <c r="DS162" s="23">
        <v>50.995600000000003</v>
      </c>
      <c r="DT162" s="23">
        <v>19.675999999999998</v>
      </c>
      <c r="DU162" s="23">
        <v>15.2933</v>
      </c>
      <c r="DV162" s="23">
        <f t="shared" si="31"/>
        <v>2.0967968295501085</v>
      </c>
      <c r="EA162" s="24">
        <v>42580</v>
      </c>
      <c r="EB162" s="23">
        <v>4266.42</v>
      </c>
      <c r="EC162" s="23">
        <v>3.24</v>
      </c>
      <c r="ED162" s="23">
        <v>19.514299999999999</v>
      </c>
      <c r="EE162" s="23">
        <v>132.36369999999999</v>
      </c>
      <c r="EF162" s="23">
        <v>63.400300000000001</v>
      </c>
      <c r="EG162" s="23">
        <v>19.078700000000001</v>
      </c>
      <c r="EH162" s="23">
        <v>9.0127000000000006</v>
      </c>
      <c r="EI162" s="23">
        <f t="shared" si="32"/>
        <v>3.6903865398823865</v>
      </c>
    </row>
    <row r="163" spans="1:139" x14ac:dyDescent="0.35">
      <c r="A163" s="21">
        <v>42613</v>
      </c>
      <c r="B163" s="23">
        <v>4248.3900000000003</v>
      </c>
      <c r="C163" s="23">
        <v>1.46</v>
      </c>
      <c r="D163" s="23">
        <v>23.528600000000001</v>
      </c>
      <c r="E163" s="23">
        <v>184.13339999999999</v>
      </c>
      <c r="F163" s="23">
        <v>56.368099999999998</v>
      </c>
      <c r="G163" s="23">
        <v>19.744599999999998</v>
      </c>
      <c r="H163" s="23">
        <v>11.7499</v>
      </c>
      <c r="I163" s="23">
        <f t="shared" si="22"/>
        <v>1.5653643827296289</v>
      </c>
      <c r="N163" s="24">
        <v>42613</v>
      </c>
      <c r="O163" s="23">
        <v>3400.64</v>
      </c>
      <c r="P163" s="23">
        <v>1.64</v>
      </c>
      <c r="Q163" s="23">
        <v>19.6709</v>
      </c>
      <c r="R163" s="23">
        <v>173.72749999999999</v>
      </c>
      <c r="S163" s="23">
        <v>30.537500000000001</v>
      </c>
      <c r="T163" s="23">
        <v>9.3803999999999998</v>
      </c>
      <c r="U163" s="23">
        <v>6.5564999999999998</v>
      </c>
      <c r="V163" s="23">
        <f t="shared" si="23"/>
        <v>1.7080060271220492</v>
      </c>
      <c r="AA163" s="24">
        <v>42613</v>
      </c>
      <c r="AB163" s="23">
        <v>2978.27</v>
      </c>
      <c r="AC163" s="23">
        <v>2.56</v>
      </c>
      <c r="AD163" s="23">
        <v>22.215</v>
      </c>
      <c r="AE163" s="23">
        <v>135.2216</v>
      </c>
      <c r="AF163" s="23">
        <v>31.564699999999998</v>
      </c>
      <c r="AG163" s="23">
        <v>10.441800000000001</v>
      </c>
      <c r="AH163" s="23">
        <v>6.8642000000000003</v>
      </c>
      <c r="AI163" s="23">
        <f t="shared" si="24"/>
        <v>2.6844817818683069</v>
      </c>
      <c r="AN163" s="24">
        <v>42613</v>
      </c>
      <c r="AO163" s="23">
        <v>2771.54</v>
      </c>
      <c r="AP163" s="23">
        <v>3.03</v>
      </c>
      <c r="AQ163" s="23">
        <v>63.1297</v>
      </c>
      <c r="AR163" s="23">
        <v>40.603700000000003</v>
      </c>
      <c r="AS163" s="23">
        <v>12.130100000000001</v>
      </c>
      <c r="AT163" s="23">
        <v>-10.359</v>
      </c>
      <c r="AU163" s="23">
        <v>-7.7183000000000002</v>
      </c>
      <c r="AV163" s="23">
        <f t="shared" si="25"/>
        <v>3.1908022949490853</v>
      </c>
      <c r="BA163" s="24">
        <v>42613</v>
      </c>
      <c r="BB163" s="23">
        <v>1152.71</v>
      </c>
      <c r="BC163" s="23">
        <v>1.97</v>
      </c>
      <c r="BD163" s="23">
        <v>13.553000000000001</v>
      </c>
      <c r="BE163" s="23">
        <v>86.363799999999998</v>
      </c>
      <c r="BF163" s="23" t="s">
        <v>9</v>
      </c>
      <c r="BG163" s="23">
        <v>21.017399999999999</v>
      </c>
      <c r="BH163" s="23">
        <v>14.463800000000001</v>
      </c>
      <c r="BI163" s="23">
        <f t="shared" si="26"/>
        <v>2.0696796371347501</v>
      </c>
      <c r="BN163" s="24">
        <v>42613</v>
      </c>
      <c r="BO163" s="23">
        <v>2860.06</v>
      </c>
      <c r="BP163" s="23">
        <v>3.88</v>
      </c>
      <c r="BQ163" s="23">
        <v>48.704300000000003</v>
      </c>
      <c r="BR163" s="23">
        <v>153.45750000000001</v>
      </c>
      <c r="BS163" s="23" t="s">
        <v>9</v>
      </c>
      <c r="BT163" s="23">
        <v>23.913599999999999</v>
      </c>
      <c r="BU163" s="23">
        <v>22.3934</v>
      </c>
      <c r="BV163" s="23">
        <f t="shared" si="27"/>
        <v>4.1238486786994253</v>
      </c>
      <c r="CA163" s="24">
        <v>42613</v>
      </c>
      <c r="CB163" s="23">
        <v>2840.71</v>
      </c>
      <c r="CC163" s="23">
        <v>1.62</v>
      </c>
      <c r="CD163" s="23">
        <v>19.980899999999998</v>
      </c>
      <c r="CE163" s="23">
        <v>171.196</v>
      </c>
      <c r="CF163" s="23">
        <v>31.134399999999999</v>
      </c>
      <c r="CG163" s="23">
        <v>10.1663</v>
      </c>
      <c r="CH163" s="23">
        <v>7.3562000000000003</v>
      </c>
      <c r="CI163" s="23">
        <f t="shared" si="28"/>
        <v>1.672654343741699</v>
      </c>
      <c r="CN163" s="24">
        <v>42613</v>
      </c>
      <c r="CO163" s="23">
        <v>3478.8</v>
      </c>
      <c r="CP163" s="23">
        <v>2.2799999999999998</v>
      </c>
      <c r="CQ163" s="23">
        <v>17.5474</v>
      </c>
      <c r="CR163" s="23">
        <v>169.21809999999999</v>
      </c>
      <c r="CS163" s="23">
        <v>25.2605</v>
      </c>
      <c r="CT163" s="23">
        <v>12.8963</v>
      </c>
      <c r="CU163" s="23">
        <v>9.3094000000000001</v>
      </c>
      <c r="CV163" s="23">
        <f t="shared" si="29"/>
        <v>2.4414848378046017</v>
      </c>
      <c r="DA163" s="24">
        <v>42613</v>
      </c>
      <c r="DB163" s="23">
        <v>2555.56</v>
      </c>
      <c r="DC163" s="23">
        <v>2.19</v>
      </c>
      <c r="DD163" s="23">
        <v>19.233899999999998</v>
      </c>
      <c r="DE163" s="23">
        <v>133.07980000000001</v>
      </c>
      <c r="DF163" s="23">
        <v>29.596599999999999</v>
      </c>
      <c r="DG163" s="23">
        <v>6.2195999999999998</v>
      </c>
      <c r="DH163" s="23">
        <v>1.6544000000000001</v>
      </c>
      <c r="DI163" s="23">
        <f t="shared" si="30"/>
        <v>2.3698178602656759</v>
      </c>
      <c r="DN163" s="24">
        <v>42613</v>
      </c>
      <c r="DO163" s="23">
        <v>3399.08</v>
      </c>
      <c r="DP163" s="23">
        <v>1.94</v>
      </c>
      <c r="DQ163" s="23">
        <v>18.7822</v>
      </c>
      <c r="DR163" s="23">
        <v>201.42250000000001</v>
      </c>
      <c r="DS163" s="23">
        <v>50.995600000000003</v>
      </c>
      <c r="DT163" s="23">
        <v>19.675999999999998</v>
      </c>
      <c r="DU163" s="23">
        <v>15.2933</v>
      </c>
      <c r="DV163" s="23">
        <f t="shared" si="31"/>
        <v>2.105614773521018</v>
      </c>
      <c r="EA163" s="24">
        <v>42613</v>
      </c>
      <c r="EB163" s="23">
        <v>4028.32</v>
      </c>
      <c r="EC163" s="23">
        <v>3.5</v>
      </c>
      <c r="ED163" s="23">
        <v>18.086300000000001</v>
      </c>
      <c r="EE163" s="23">
        <v>131.6266</v>
      </c>
      <c r="EF163" s="23">
        <v>64.057900000000004</v>
      </c>
      <c r="EG163" s="23">
        <v>18.248100000000001</v>
      </c>
      <c r="EH163" s="23">
        <v>8.6182999999999996</v>
      </c>
      <c r="EI163" s="23">
        <f t="shared" si="32"/>
        <v>3.7095707197498737</v>
      </c>
    </row>
    <row r="164" spans="1:139" x14ac:dyDescent="0.35">
      <c r="A164" s="21">
        <v>42643</v>
      </c>
      <c r="B164" s="23">
        <v>4299.5</v>
      </c>
      <c r="C164" s="23">
        <v>1.43</v>
      </c>
      <c r="D164" s="23">
        <v>23.8047</v>
      </c>
      <c r="E164" s="23">
        <v>184.13550000000001</v>
      </c>
      <c r="F164" s="23">
        <v>56.368099999999998</v>
      </c>
      <c r="G164" s="23">
        <v>19.744599999999998</v>
      </c>
      <c r="H164" s="23">
        <v>11.7499</v>
      </c>
      <c r="I164" s="23">
        <f t="shared" si="22"/>
        <v>1.5260951287231439</v>
      </c>
      <c r="N164" s="24">
        <v>42643</v>
      </c>
      <c r="O164" s="23">
        <v>3380.12</v>
      </c>
      <c r="P164" s="23">
        <v>1.65</v>
      </c>
      <c r="Q164" s="23">
        <v>19.5319</v>
      </c>
      <c r="R164" s="23">
        <v>173.7303</v>
      </c>
      <c r="S164" s="23">
        <v>30.537700000000001</v>
      </c>
      <c r="T164" s="23">
        <v>9.3792000000000009</v>
      </c>
      <c r="U164" s="23">
        <v>6.5568</v>
      </c>
      <c r="V164" s="23">
        <f t="shared" si="23"/>
        <v>1.6948028801813562</v>
      </c>
      <c r="AA164" s="24">
        <v>42643</v>
      </c>
      <c r="AB164" s="23">
        <v>2930.12</v>
      </c>
      <c r="AC164" s="23">
        <v>2.6</v>
      </c>
      <c r="AD164" s="23">
        <v>21.851299999999998</v>
      </c>
      <c r="AE164" s="23">
        <v>135.2627</v>
      </c>
      <c r="AF164" s="23">
        <v>31.810199999999998</v>
      </c>
      <c r="AG164" s="23">
        <v>10.407299999999999</v>
      </c>
      <c r="AH164" s="23">
        <v>6.8459000000000003</v>
      </c>
      <c r="AI164" s="23">
        <f t="shared" si="24"/>
        <v>2.6565135762404388</v>
      </c>
      <c r="AN164" s="24">
        <v>42643</v>
      </c>
      <c r="AO164" s="23">
        <v>2851.22</v>
      </c>
      <c r="AP164" s="23">
        <v>2.92</v>
      </c>
      <c r="AQ164" s="23">
        <v>64.944699999999997</v>
      </c>
      <c r="AR164" s="23">
        <v>40.603700000000003</v>
      </c>
      <c r="AS164" s="23">
        <v>12.130100000000001</v>
      </c>
      <c r="AT164" s="23">
        <v>-10.359</v>
      </c>
      <c r="AU164" s="23">
        <v>-7.7183000000000002</v>
      </c>
      <c r="AV164" s="23">
        <f t="shared" si="25"/>
        <v>3.1278450446885322</v>
      </c>
      <c r="BA164" s="24">
        <v>42643</v>
      </c>
      <c r="BB164" s="23">
        <v>1121.05</v>
      </c>
      <c r="BC164" s="23">
        <v>2.0299999999999998</v>
      </c>
      <c r="BD164" s="23">
        <v>13.180400000000001</v>
      </c>
      <c r="BE164" s="23">
        <v>86.363799999999998</v>
      </c>
      <c r="BF164" s="23" t="s">
        <v>9</v>
      </c>
      <c r="BG164" s="23">
        <v>21.0197</v>
      </c>
      <c r="BH164" s="23">
        <v>14.464600000000001</v>
      </c>
      <c r="BI164" s="23">
        <f t="shared" si="26"/>
        <v>2.0695131386999601</v>
      </c>
      <c r="BN164" s="24">
        <v>42643</v>
      </c>
      <c r="BO164" s="23">
        <v>2809.05</v>
      </c>
      <c r="BP164" s="23">
        <v>4.17</v>
      </c>
      <c r="BQ164" s="23">
        <v>47.835599999999999</v>
      </c>
      <c r="BR164" s="23">
        <v>153.45750000000001</v>
      </c>
      <c r="BS164" s="23" t="s">
        <v>9</v>
      </c>
      <c r="BT164" s="23">
        <v>23.913599999999999</v>
      </c>
      <c r="BU164" s="23">
        <v>22.3934</v>
      </c>
      <c r="BV164" s="23">
        <f t="shared" si="27"/>
        <v>4.3078017057765337</v>
      </c>
      <c r="CA164" s="24">
        <v>42643</v>
      </c>
      <c r="CB164" s="23">
        <v>2819.79</v>
      </c>
      <c r="CC164" s="23">
        <v>1.64</v>
      </c>
      <c r="CD164" s="23">
        <v>19.834199999999999</v>
      </c>
      <c r="CE164" s="23">
        <v>171.19630000000001</v>
      </c>
      <c r="CF164" s="23">
        <v>31.134499999999999</v>
      </c>
      <c r="CG164" s="23">
        <v>10.1663</v>
      </c>
      <c r="CH164" s="23">
        <v>7.3567999999999998</v>
      </c>
      <c r="CI164" s="23">
        <f t="shared" si="28"/>
        <v>1.6703559450902907</v>
      </c>
      <c r="CN164" s="24">
        <v>42643</v>
      </c>
      <c r="CO164" s="23">
        <v>3476.62</v>
      </c>
      <c r="CP164" s="23">
        <v>2.27</v>
      </c>
      <c r="CQ164" s="23">
        <v>17.5227</v>
      </c>
      <c r="CR164" s="23">
        <v>169.1481</v>
      </c>
      <c r="CS164" s="23">
        <v>25.2605</v>
      </c>
      <c r="CT164" s="23">
        <v>12.8963</v>
      </c>
      <c r="CU164" s="23">
        <v>9.3094000000000001</v>
      </c>
      <c r="CV164" s="23">
        <f t="shared" si="29"/>
        <v>2.3977824865372881</v>
      </c>
      <c r="DA164" s="24">
        <v>42643</v>
      </c>
      <c r="DB164" s="23">
        <v>2510.31</v>
      </c>
      <c r="DC164" s="23">
        <v>2.2000000000000002</v>
      </c>
      <c r="DD164" s="23">
        <v>18.8934</v>
      </c>
      <c r="DE164" s="23">
        <v>133.07980000000001</v>
      </c>
      <c r="DF164" s="23">
        <v>29.596599999999999</v>
      </c>
      <c r="DG164" s="23">
        <v>6.2195999999999998</v>
      </c>
      <c r="DH164" s="23">
        <v>1.6544000000000001</v>
      </c>
      <c r="DI164" s="23">
        <f t="shared" si="30"/>
        <v>2.3058693522937026</v>
      </c>
      <c r="DN164" s="24">
        <v>42643</v>
      </c>
      <c r="DO164" s="23">
        <v>3490.1</v>
      </c>
      <c r="DP164" s="23">
        <v>1.88</v>
      </c>
      <c r="DQ164" s="23">
        <v>19.9162</v>
      </c>
      <c r="DR164" s="23">
        <v>199.17310000000001</v>
      </c>
      <c r="DS164" s="23">
        <v>51.180700000000002</v>
      </c>
      <c r="DT164" s="23">
        <v>19.985900000000001</v>
      </c>
      <c r="DU164" s="23">
        <v>15.94</v>
      </c>
      <c r="DV164" s="23">
        <f t="shared" si="31"/>
        <v>2.0654865209082334</v>
      </c>
      <c r="EA164" s="24">
        <v>42643</v>
      </c>
      <c r="EB164" s="23">
        <v>4045.27</v>
      </c>
      <c r="EC164" s="23">
        <v>3.51</v>
      </c>
      <c r="ED164" s="23">
        <v>18.110199999999999</v>
      </c>
      <c r="EE164" s="23">
        <v>131.6266</v>
      </c>
      <c r="EF164" s="23">
        <v>64.057900000000004</v>
      </c>
      <c r="EG164" s="23">
        <v>18.248100000000001</v>
      </c>
      <c r="EH164" s="23">
        <v>8.6182999999999996</v>
      </c>
      <c r="EI164" s="23">
        <f t="shared" si="32"/>
        <v>3.6860180127013082</v>
      </c>
    </row>
    <row r="165" spans="1:139" x14ac:dyDescent="0.35">
      <c r="A165" s="21">
        <v>42674</v>
      </c>
      <c r="B165" s="23">
        <v>4254.3900000000003</v>
      </c>
      <c r="C165" s="23">
        <v>1.46</v>
      </c>
      <c r="D165" s="23">
        <v>23.4878</v>
      </c>
      <c r="E165" s="23">
        <v>184.13560000000001</v>
      </c>
      <c r="F165" s="23">
        <v>56.368099999999998</v>
      </c>
      <c r="G165" s="23">
        <v>19.744599999999998</v>
      </c>
      <c r="H165" s="23">
        <v>11.7499</v>
      </c>
      <c r="I165" s="23">
        <f t="shared" si="22"/>
        <v>1.5311266202133109</v>
      </c>
      <c r="N165" s="24">
        <v>42674</v>
      </c>
      <c r="O165" s="23">
        <v>3243.4</v>
      </c>
      <c r="P165" s="23">
        <v>1.68</v>
      </c>
      <c r="Q165" s="23">
        <v>18.742000000000001</v>
      </c>
      <c r="R165" s="23">
        <v>173.72800000000001</v>
      </c>
      <c r="S165" s="23">
        <v>30.537700000000001</v>
      </c>
      <c r="T165" s="23">
        <v>9.3792000000000009</v>
      </c>
      <c r="U165" s="23">
        <v>6.5568</v>
      </c>
      <c r="V165" s="23">
        <f t="shared" si="23"/>
        <v>1.6596555653981553</v>
      </c>
      <c r="AA165" s="24">
        <v>42674</v>
      </c>
      <c r="AB165" s="23">
        <v>2903.76</v>
      </c>
      <c r="AC165" s="23">
        <v>2.63</v>
      </c>
      <c r="AD165" s="23">
        <v>21.654699999999998</v>
      </c>
      <c r="AE165" s="23">
        <v>135.2627</v>
      </c>
      <c r="AF165" s="23">
        <v>31.810199999999998</v>
      </c>
      <c r="AG165" s="23">
        <v>10.407299999999999</v>
      </c>
      <c r="AH165" s="23">
        <v>6.8459000000000003</v>
      </c>
      <c r="AI165" s="23">
        <f t="shared" si="24"/>
        <v>2.6505463223293355</v>
      </c>
      <c r="AN165" s="24">
        <v>42674</v>
      </c>
      <c r="AO165" s="23">
        <v>2771.56</v>
      </c>
      <c r="AP165" s="23">
        <v>2.9</v>
      </c>
      <c r="AQ165" s="23">
        <v>103.28060000000001</v>
      </c>
      <c r="AR165" s="23">
        <v>24.345500000000001</v>
      </c>
      <c r="AS165" s="23">
        <v>12.7812</v>
      </c>
      <c r="AT165" s="23">
        <v>-8.0655999999999999</v>
      </c>
      <c r="AU165" s="23">
        <v>-6.3975999999999997</v>
      </c>
      <c r="AV165" s="23">
        <f t="shared" si="25"/>
        <v>3.0200114850897357</v>
      </c>
      <c r="BA165" s="24">
        <v>42674</v>
      </c>
      <c r="BB165" s="23">
        <v>1147.26</v>
      </c>
      <c r="BC165" s="23">
        <v>2</v>
      </c>
      <c r="BD165" s="23">
        <v>13.090999999999999</v>
      </c>
      <c r="BE165" s="23">
        <v>88.820800000000006</v>
      </c>
      <c r="BF165" s="23" t="s">
        <v>9</v>
      </c>
      <c r="BG165" s="23">
        <v>21.0639</v>
      </c>
      <c r="BH165" s="23">
        <v>14.7784</v>
      </c>
      <c r="BI165" s="23">
        <f t="shared" si="26"/>
        <v>2.0881641394645474</v>
      </c>
      <c r="BN165" s="24">
        <v>42674</v>
      </c>
      <c r="BO165" s="23">
        <v>2649.3</v>
      </c>
      <c r="BP165" s="23">
        <v>4.29</v>
      </c>
      <c r="BQ165" s="23">
        <v>41.534399999999998</v>
      </c>
      <c r="BR165" s="23">
        <v>139.1901</v>
      </c>
      <c r="BS165" s="23" t="s">
        <v>9</v>
      </c>
      <c r="BT165" s="23">
        <v>24.416499999999999</v>
      </c>
      <c r="BU165" s="23">
        <v>23.055</v>
      </c>
      <c r="BV165" s="23">
        <f t="shared" si="27"/>
        <v>4.178392972959891</v>
      </c>
      <c r="CA165" s="24">
        <v>42674</v>
      </c>
      <c r="CB165" s="23">
        <v>2632.58</v>
      </c>
      <c r="CC165" s="23">
        <v>1.76</v>
      </c>
      <c r="CD165" s="23">
        <v>18.514500000000002</v>
      </c>
      <c r="CE165" s="23">
        <v>171.24860000000001</v>
      </c>
      <c r="CF165" s="23">
        <v>31.132000000000001</v>
      </c>
      <c r="CG165" s="23">
        <v>10.1668</v>
      </c>
      <c r="CH165" s="23">
        <v>7.3571999999999997</v>
      </c>
      <c r="CI165" s="23">
        <f t="shared" si="28"/>
        <v>1.6819714609834675</v>
      </c>
      <c r="CN165" s="24">
        <v>42674</v>
      </c>
      <c r="CO165" s="23">
        <v>3418.39</v>
      </c>
      <c r="CP165" s="23">
        <v>2.38</v>
      </c>
      <c r="CQ165" s="23">
        <v>17.538699999999999</v>
      </c>
      <c r="CR165" s="23">
        <v>166.37690000000001</v>
      </c>
      <c r="CS165" s="23">
        <v>25.761299999999999</v>
      </c>
      <c r="CT165" s="23">
        <v>12.657400000000001</v>
      </c>
      <c r="CU165" s="23">
        <v>9.2617999999999991</v>
      </c>
      <c r="CV165" s="23">
        <f t="shared" si="29"/>
        <v>2.4601192750363801</v>
      </c>
      <c r="DA165" s="24">
        <v>42674</v>
      </c>
      <c r="DB165" s="23">
        <v>2461.7399999999998</v>
      </c>
      <c r="DC165" s="23">
        <v>2.2400000000000002</v>
      </c>
      <c r="DD165" s="23">
        <v>19.508500000000002</v>
      </c>
      <c r="DE165" s="23">
        <v>130.53749999999999</v>
      </c>
      <c r="DF165" s="23">
        <v>28.6037</v>
      </c>
      <c r="DG165" s="23">
        <v>6.8734999999999999</v>
      </c>
      <c r="DH165" s="23">
        <v>1.6793</v>
      </c>
      <c r="DI165" s="23">
        <f t="shared" si="30"/>
        <v>2.298269590312001</v>
      </c>
      <c r="DN165" s="24">
        <v>42674</v>
      </c>
      <c r="DO165" s="23">
        <v>3474.63</v>
      </c>
      <c r="DP165" s="23">
        <v>1.91</v>
      </c>
      <c r="DQ165" s="23">
        <v>19.827999999999999</v>
      </c>
      <c r="DR165" s="23">
        <v>199.41159999999999</v>
      </c>
      <c r="DS165" s="23">
        <v>51.1937</v>
      </c>
      <c r="DT165" s="23">
        <v>19.985900000000001</v>
      </c>
      <c r="DU165" s="23">
        <v>15.94</v>
      </c>
      <c r="DV165" s="23">
        <f t="shared" si="31"/>
        <v>2.0752508601220003</v>
      </c>
      <c r="EA165" s="24">
        <v>42674</v>
      </c>
      <c r="EB165" s="23">
        <v>4082.8</v>
      </c>
      <c r="EC165" s="23">
        <v>3.48</v>
      </c>
      <c r="ED165" s="23">
        <v>18.2759</v>
      </c>
      <c r="EE165" s="23">
        <v>131.6266</v>
      </c>
      <c r="EF165" s="23">
        <v>64.057900000000004</v>
      </c>
      <c r="EG165" s="23">
        <v>18.248100000000001</v>
      </c>
      <c r="EH165" s="23">
        <v>8.6182999999999996</v>
      </c>
      <c r="EI165" s="23">
        <f t="shared" si="32"/>
        <v>3.6396981294477495</v>
      </c>
    </row>
    <row r="166" spans="1:139" x14ac:dyDescent="0.35">
      <c r="A166" s="21">
        <v>42704</v>
      </c>
      <c r="B166" s="23">
        <v>4270.66</v>
      </c>
      <c r="C166" s="23">
        <v>1.46</v>
      </c>
      <c r="D166" s="23">
        <v>22.729600000000001</v>
      </c>
      <c r="E166" s="23">
        <v>184.97290000000001</v>
      </c>
      <c r="F166" s="23">
        <v>57.109200000000001</v>
      </c>
      <c r="G166" s="23">
        <v>19.626899999999999</v>
      </c>
      <c r="H166" s="23">
        <v>11.889799999999999</v>
      </c>
      <c r="I166" s="23">
        <f t="shared" si="22"/>
        <v>1.5257093883313821</v>
      </c>
      <c r="N166" s="24">
        <v>42704</v>
      </c>
      <c r="O166" s="23">
        <v>3347.76</v>
      </c>
      <c r="P166" s="23">
        <v>1.65</v>
      </c>
      <c r="Q166" s="23">
        <v>19.346299999999999</v>
      </c>
      <c r="R166" s="23">
        <v>163.63130000000001</v>
      </c>
      <c r="S166" s="23">
        <v>30.679300000000001</v>
      </c>
      <c r="T166" s="23">
        <v>9.4551999999999996</v>
      </c>
      <c r="U166" s="23">
        <v>6.7374999999999998</v>
      </c>
      <c r="V166" s="23">
        <f t="shared" si="23"/>
        <v>1.682647186718069</v>
      </c>
      <c r="AA166" s="24">
        <v>42704</v>
      </c>
      <c r="AB166" s="23">
        <v>2805.2</v>
      </c>
      <c r="AC166" s="23">
        <v>2.74</v>
      </c>
      <c r="AD166" s="23">
        <v>20.673200000000001</v>
      </c>
      <c r="AE166" s="23">
        <v>137.27330000000001</v>
      </c>
      <c r="AF166" s="23">
        <v>31.717199999999998</v>
      </c>
      <c r="AG166" s="23">
        <v>10.1159</v>
      </c>
      <c r="AH166" s="23">
        <v>6.5811000000000002</v>
      </c>
      <c r="AI166" s="23">
        <f t="shared" si="24"/>
        <v>2.660631726761546</v>
      </c>
      <c r="AN166" s="24">
        <v>42704</v>
      </c>
      <c r="AO166" s="23">
        <v>2982.25</v>
      </c>
      <c r="AP166" s="23">
        <v>2.69</v>
      </c>
      <c r="AQ166" s="23">
        <v>107.7929</v>
      </c>
      <c r="AR166" s="23">
        <v>23.315200000000001</v>
      </c>
      <c r="AS166" s="23">
        <v>10.9358</v>
      </c>
      <c r="AT166" s="23">
        <v>-8.5260999999999996</v>
      </c>
      <c r="AU166" s="23">
        <v>-6.5156999999999998</v>
      </c>
      <c r="AV166" s="23">
        <f t="shared" si="25"/>
        <v>2.9931553594120337</v>
      </c>
      <c r="BA166" s="24">
        <v>42704</v>
      </c>
      <c r="BB166" s="23">
        <v>1305.74</v>
      </c>
      <c r="BC166" s="23">
        <v>1.79</v>
      </c>
      <c r="BD166" s="23">
        <v>14.8911</v>
      </c>
      <c r="BE166" s="23">
        <v>89.189300000000003</v>
      </c>
      <c r="BF166" s="23" t="s">
        <v>9</v>
      </c>
      <c r="BG166" s="23">
        <v>21.1722</v>
      </c>
      <c r="BH166" s="23">
        <v>14.477600000000001</v>
      </c>
      <c r="BI166" s="23">
        <f t="shared" si="26"/>
        <v>2.1074770578436142</v>
      </c>
      <c r="BN166" s="24">
        <v>42704</v>
      </c>
      <c r="BO166" s="23">
        <v>2557.88</v>
      </c>
      <c r="BP166" s="23">
        <v>4.3099999999999996</v>
      </c>
      <c r="BQ166" s="23">
        <v>41.0169</v>
      </c>
      <c r="BR166" s="23">
        <v>141.1019</v>
      </c>
      <c r="BS166" s="23" t="s">
        <v>9</v>
      </c>
      <c r="BT166" s="23">
        <v>23.4985</v>
      </c>
      <c r="BU166" s="23">
        <v>22.533100000000001</v>
      </c>
      <c r="BV166" s="23">
        <f t="shared" si="27"/>
        <v>4.0593545710621113</v>
      </c>
      <c r="CA166" s="24">
        <v>42704</v>
      </c>
      <c r="CB166" s="23">
        <v>2679.64</v>
      </c>
      <c r="CC166" s="23">
        <v>1.75</v>
      </c>
      <c r="CD166" s="23">
        <v>18.4922</v>
      </c>
      <c r="CE166" s="23">
        <v>173.88040000000001</v>
      </c>
      <c r="CF166" s="23">
        <v>30.8018</v>
      </c>
      <c r="CG166" s="23">
        <v>10.1791</v>
      </c>
      <c r="CH166" s="23">
        <v>7.8479000000000001</v>
      </c>
      <c r="CI166" s="23">
        <f t="shared" si="28"/>
        <v>1.7076409903463443</v>
      </c>
      <c r="CN166" s="24">
        <v>42704</v>
      </c>
      <c r="CO166" s="23">
        <v>3727.09</v>
      </c>
      <c r="CP166" s="23">
        <v>2.2200000000000002</v>
      </c>
      <c r="CQ166" s="23">
        <v>18.795999999999999</v>
      </c>
      <c r="CR166" s="23">
        <v>168.8098</v>
      </c>
      <c r="CS166" s="23">
        <v>25.233499999999999</v>
      </c>
      <c r="CT166" s="23">
        <v>12.491199999999999</v>
      </c>
      <c r="CU166" s="23">
        <v>8.7943999999999996</v>
      </c>
      <c r="CV166" s="23">
        <f t="shared" si="29"/>
        <v>2.4720478327496984</v>
      </c>
      <c r="DA166" s="24">
        <v>42704</v>
      </c>
      <c r="DB166" s="23">
        <v>2625.15</v>
      </c>
      <c r="DC166" s="23">
        <v>2.12</v>
      </c>
      <c r="DD166" s="23">
        <v>20.802299999999999</v>
      </c>
      <c r="DE166" s="23">
        <v>130.49430000000001</v>
      </c>
      <c r="DF166" s="23">
        <v>28.603300000000001</v>
      </c>
      <c r="DG166" s="23">
        <v>6.8741000000000003</v>
      </c>
      <c r="DH166" s="23">
        <v>1.6793</v>
      </c>
      <c r="DI166" s="23">
        <f t="shared" si="30"/>
        <v>2.3023043101445224</v>
      </c>
      <c r="DN166" s="24">
        <v>42704</v>
      </c>
      <c r="DO166" s="23">
        <v>3489.12</v>
      </c>
      <c r="DP166" s="23">
        <v>1.93</v>
      </c>
      <c r="DQ166" s="23">
        <v>19.9102</v>
      </c>
      <c r="DR166" s="23">
        <v>199.5325</v>
      </c>
      <c r="DS166" s="23">
        <v>51.1937</v>
      </c>
      <c r="DT166" s="23">
        <v>19.985900000000001</v>
      </c>
      <c r="DU166" s="23">
        <v>15.94</v>
      </c>
      <c r="DV166" s="23">
        <f t="shared" si="31"/>
        <v>2.0913351539256264</v>
      </c>
      <c r="EA166" s="24">
        <v>42704</v>
      </c>
      <c r="EB166" s="23">
        <v>3857.64</v>
      </c>
      <c r="EC166" s="23">
        <v>3.74</v>
      </c>
      <c r="ED166" s="23">
        <v>16.668600000000001</v>
      </c>
      <c r="EE166" s="23">
        <v>135.7987</v>
      </c>
      <c r="EF166" s="23">
        <v>64.553200000000004</v>
      </c>
      <c r="EG166" s="23">
        <v>18.276399999999999</v>
      </c>
      <c r="EH166" s="23">
        <v>8.9838000000000005</v>
      </c>
      <c r="EI166" s="23">
        <f t="shared" si="32"/>
        <v>3.6593192470798304</v>
      </c>
    </row>
    <row r="167" spans="1:139" x14ac:dyDescent="0.35">
      <c r="A167" s="21">
        <v>42734</v>
      </c>
      <c r="B167" s="23">
        <v>4375.3599999999997</v>
      </c>
      <c r="C167" s="23">
        <v>1.44</v>
      </c>
      <c r="D167" s="23">
        <v>23.2639</v>
      </c>
      <c r="E167" s="23">
        <v>184.97290000000001</v>
      </c>
      <c r="F167" s="23">
        <v>57.109200000000001</v>
      </c>
      <c r="G167" s="23">
        <v>19.626899999999999</v>
      </c>
      <c r="H167" s="23">
        <v>11.889799999999999</v>
      </c>
      <c r="I167" s="23">
        <f t="shared" si="22"/>
        <v>1.5257909253180737</v>
      </c>
      <c r="N167" s="24">
        <v>42734</v>
      </c>
      <c r="O167" s="23">
        <v>3338</v>
      </c>
      <c r="P167" s="23">
        <v>1.65</v>
      </c>
      <c r="Q167" s="23">
        <v>19.288900000000002</v>
      </c>
      <c r="R167" s="23">
        <v>163.63999999999999</v>
      </c>
      <c r="S167" s="23">
        <v>30.6845</v>
      </c>
      <c r="T167" s="23">
        <v>9.4556000000000004</v>
      </c>
      <c r="U167" s="23">
        <v>6.7380000000000004</v>
      </c>
      <c r="V167" s="23">
        <f t="shared" si="23"/>
        <v>1.6757121581445675</v>
      </c>
      <c r="AA167" s="24">
        <v>42734</v>
      </c>
      <c r="AB167" s="23">
        <v>2873.23</v>
      </c>
      <c r="AC167" s="23">
        <v>2.69</v>
      </c>
      <c r="AD167" s="23">
        <v>21.174099999999999</v>
      </c>
      <c r="AE167" s="23">
        <v>137.2971</v>
      </c>
      <c r="AF167" s="23">
        <v>31.769100000000002</v>
      </c>
      <c r="AG167" s="23">
        <v>10.111800000000001</v>
      </c>
      <c r="AH167" s="23">
        <v>6.5789999999999997</v>
      </c>
      <c r="AI167" s="23">
        <f t="shared" si="24"/>
        <v>2.6682039826342674</v>
      </c>
      <c r="AN167" s="24">
        <v>42734</v>
      </c>
      <c r="AO167" s="23">
        <v>3038.53</v>
      </c>
      <c r="AP167" s="23">
        <v>2.6</v>
      </c>
      <c r="AQ167" s="23">
        <v>109.8271</v>
      </c>
      <c r="AR167" s="23">
        <v>23.315200000000001</v>
      </c>
      <c r="AS167" s="23">
        <v>10.9358</v>
      </c>
      <c r="AT167" s="23">
        <v>-8.5260999999999996</v>
      </c>
      <c r="AU167" s="23">
        <v>-6.5156999999999998</v>
      </c>
      <c r="AV167" s="23">
        <f t="shared" si="25"/>
        <v>2.8968198035340409</v>
      </c>
      <c r="BA167" s="24">
        <v>42734</v>
      </c>
      <c r="BB167" s="23">
        <v>1358.39</v>
      </c>
      <c r="BC167" s="23">
        <v>1.73</v>
      </c>
      <c r="BD167" s="23">
        <v>15.4915</v>
      </c>
      <c r="BE167" s="23">
        <v>89.189300000000003</v>
      </c>
      <c r="BF167" s="23" t="s">
        <v>9</v>
      </c>
      <c r="BG167" s="23">
        <v>21.1722</v>
      </c>
      <c r="BH167" s="23">
        <v>14.477600000000001</v>
      </c>
      <c r="BI167" s="23">
        <f t="shared" si="26"/>
        <v>2.0857470699874705</v>
      </c>
      <c r="BN167" s="24">
        <v>42734</v>
      </c>
      <c r="BO167" s="23">
        <v>2650.45</v>
      </c>
      <c r="BP167" s="23">
        <v>4.2</v>
      </c>
      <c r="BQ167" s="23">
        <v>42.501300000000001</v>
      </c>
      <c r="BR167" s="23">
        <v>141.1019</v>
      </c>
      <c r="BS167" s="23" t="s">
        <v>9</v>
      </c>
      <c r="BT167" s="23">
        <v>23.4985</v>
      </c>
      <c r="BU167" s="23">
        <v>22.533100000000001</v>
      </c>
      <c r="BV167" s="23">
        <f t="shared" si="27"/>
        <v>4.0991358478164202</v>
      </c>
      <c r="CA167" s="24">
        <v>42734</v>
      </c>
      <c r="CB167" s="23">
        <v>2696.44</v>
      </c>
      <c r="CC167" s="23">
        <v>1.76</v>
      </c>
      <c r="CD167" s="23">
        <v>18.6008</v>
      </c>
      <c r="CE167" s="23">
        <v>173.89269999999999</v>
      </c>
      <c r="CF167" s="23">
        <v>30.8018</v>
      </c>
      <c r="CG167" s="23">
        <v>10.1792</v>
      </c>
      <c r="CH167" s="23">
        <v>7.8479999999999999</v>
      </c>
      <c r="CI167" s="23">
        <f t="shared" si="28"/>
        <v>1.7351349701120962</v>
      </c>
      <c r="CN167" s="24">
        <v>42734</v>
      </c>
      <c r="CO167" s="23">
        <v>3749.82</v>
      </c>
      <c r="CP167" s="23">
        <v>2.23</v>
      </c>
      <c r="CQ167" s="23">
        <v>19.037299999999998</v>
      </c>
      <c r="CR167" s="23">
        <v>168.81110000000001</v>
      </c>
      <c r="CS167" s="23">
        <v>25.238900000000001</v>
      </c>
      <c r="CT167" s="23">
        <v>12.500999999999999</v>
      </c>
      <c r="CU167" s="23">
        <v>8.7946000000000009</v>
      </c>
      <c r="CV167" s="23">
        <f t="shared" si="29"/>
        <v>2.4638406526949845</v>
      </c>
      <c r="DA167" s="24">
        <v>42734</v>
      </c>
      <c r="DB167" s="23">
        <v>2620.88</v>
      </c>
      <c r="DC167" s="23">
        <v>2.11</v>
      </c>
      <c r="DD167" s="23">
        <v>20.767700000000001</v>
      </c>
      <c r="DE167" s="23">
        <v>130.4984</v>
      </c>
      <c r="DF167" s="23">
        <v>28.603300000000001</v>
      </c>
      <c r="DG167" s="23">
        <v>6.8741000000000003</v>
      </c>
      <c r="DH167" s="23">
        <v>1.6793</v>
      </c>
      <c r="DI167" s="23">
        <f t="shared" si="30"/>
        <v>2.2624311953191745</v>
      </c>
      <c r="DN167" s="24">
        <v>42734</v>
      </c>
      <c r="DO167" s="23">
        <v>3538.99</v>
      </c>
      <c r="DP167" s="23">
        <v>1.91</v>
      </c>
      <c r="DQ167" s="23">
        <v>20.6555</v>
      </c>
      <c r="DR167" s="23">
        <v>200.57490000000001</v>
      </c>
      <c r="DS167" s="23">
        <v>51.268599999999999</v>
      </c>
      <c r="DT167" s="23">
        <v>20.389399999999998</v>
      </c>
      <c r="DU167" s="23">
        <v>15.944599999999999</v>
      </c>
      <c r="DV167" s="23">
        <f t="shared" si="31"/>
        <v>2.0769768301142193</v>
      </c>
      <c r="EA167" s="24">
        <v>42734</v>
      </c>
      <c r="EB167" s="23">
        <v>4049.1</v>
      </c>
      <c r="EC167" s="23">
        <v>3.6</v>
      </c>
      <c r="ED167" s="23">
        <v>17.442699999999999</v>
      </c>
      <c r="EE167" s="23">
        <v>135.7987</v>
      </c>
      <c r="EF167" s="23">
        <v>64.553200000000004</v>
      </c>
      <c r="EG167" s="23">
        <v>18.276399999999999</v>
      </c>
      <c r="EH167" s="23">
        <v>8.9838000000000005</v>
      </c>
      <c r="EI167" s="23">
        <f t="shared" si="32"/>
        <v>3.6521128022102949</v>
      </c>
    </row>
    <row r="168" spans="1:139" x14ac:dyDescent="0.35">
      <c r="A168" s="21">
        <v>42766</v>
      </c>
      <c r="B168" s="23">
        <v>4601.18</v>
      </c>
      <c r="C168" s="23">
        <v>1.38</v>
      </c>
      <c r="D168" s="23">
        <v>24.403700000000001</v>
      </c>
      <c r="E168" s="23">
        <v>146.2739</v>
      </c>
      <c r="F168" s="23">
        <v>57.109200000000001</v>
      </c>
      <c r="G168" s="23">
        <v>19.626899999999999</v>
      </c>
      <c r="H168" s="23">
        <v>11.889799999999999</v>
      </c>
      <c r="I168" s="23">
        <f t="shared" si="22"/>
        <v>1.5141836999117666</v>
      </c>
      <c r="N168" s="24">
        <v>42766</v>
      </c>
      <c r="O168" s="23">
        <v>3452.58</v>
      </c>
      <c r="P168" s="23">
        <v>1.57</v>
      </c>
      <c r="Q168" s="23">
        <v>19.951000000000001</v>
      </c>
      <c r="R168" s="23">
        <v>163.60830000000001</v>
      </c>
      <c r="S168" s="23">
        <v>30.6845</v>
      </c>
      <c r="T168" s="23">
        <v>9.4556000000000004</v>
      </c>
      <c r="U168" s="23">
        <v>6.7380000000000004</v>
      </c>
      <c r="V168" s="23">
        <f t="shared" si="23"/>
        <v>1.6345693181492644</v>
      </c>
      <c r="AA168" s="24">
        <v>42766</v>
      </c>
      <c r="AB168" s="23">
        <v>2914.29</v>
      </c>
      <c r="AC168" s="23">
        <v>2.66</v>
      </c>
      <c r="AD168" s="23">
        <v>21.476700000000001</v>
      </c>
      <c r="AE168" s="23">
        <v>137.2971</v>
      </c>
      <c r="AF168" s="23">
        <v>31.769100000000002</v>
      </c>
      <c r="AG168" s="23">
        <v>10.111800000000001</v>
      </c>
      <c r="AH168" s="23">
        <v>6.5789999999999997</v>
      </c>
      <c r="AI168" s="23">
        <f t="shared" si="24"/>
        <v>2.6657764939519772</v>
      </c>
      <c r="AN168" s="24">
        <v>42766</v>
      </c>
      <c r="AO168" s="23">
        <v>2933.74</v>
      </c>
      <c r="AP168" s="23">
        <v>2.69</v>
      </c>
      <c r="AQ168" s="23">
        <v>106.0395</v>
      </c>
      <c r="AR168" s="23">
        <v>24.371600000000001</v>
      </c>
      <c r="AS168" s="23">
        <v>10.9358</v>
      </c>
      <c r="AT168" s="23">
        <v>-8.5260999999999996</v>
      </c>
      <c r="AU168" s="23">
        <v>-6.5156999999999998</v>
      </c>
      <c r="AV168" s="23">
        <f t="shared" si="25"/>
        <v>2.8469914302669763</v>
      </c>
      <c r="BA168" s="24">
        <v>42766</v>
      </c>
      <c r="BB168" s="23">
        <v>1358.41</v>
      </c>
      <c r="BC168" s="23">
        <v>1.75</v>
      </c>
      <c r="BD168" s="23">
        <v>15.4917</v>
      </c>
      <c r="BE168" s="23">
        <v>89.326899999999995</v>
      </c>
      <c r="BF168" s="23" t="s">
        <v>9</v>
      </c>
      <c r="BG168" s="23">
        <v>21.1722</v>
      </c>
      <c r="BH168" s="23">
        <v>14.477600000000001</v>
      </c>
      <c r="BI168" s="23">
        <f t="shared" si="26"/>
        <v>2.0595387904240638</v>
      </c>
      <c r="BN168" s="24">
        <v>42766</v>
      </c>
      <c r="BO168" s="23">
        <v>2647.9</v>
      </c>
      <c r="BP168" s="23">
        <v>4.21</v>
      </c>
      <c r="BQ168" s="23">
        <v>42.886600000000001</v>
      </c>
      <c r="BR168" s="23">
        <v>141.1019</v>
      </c>
      <c r="BS168" s="23" t="s">
        <v>9</v>
      </c>
      <c r="BT168" s="23">
        <v>23.438800000000001</v>
      </c>
      <c r="BU168" s="23">
        <v>22.641100000000002</v>
      </c>
      <c r="BV168" s="23">
        <f t="shared" si="27"/>
        <v>4.0897559144236055</v>
      </c>
      <c r="CA168" s="24">
        <v>42766</v>
      </c>
      <c r="CB168" s="23">
        <v>2751.12</v>
      </c>
      <c r="CC168" s="23">
        <v>1.73</v>
      </c>
      <c r="CD168" s="23">
        <v>18.978100000000001</v>
      </c>
      <c r="CE168" s="23">
        <v>173.2244</v>
      </c>
      <c r="CF168" s="23">
        <v>30.8018</v>
      </c>
      <c r="CG168" s="23">
        <v>10.1792</v>
      </c>
      <c r="CH168" s="23">
        <v>7.8470000000000004</v>
      </c>
      <c r="CI168" s="23">
        <f t="shared" si="28"/>
        <v>1.7326482981817783</v>
      </c>
      <c r="CN168" s="24">
        <v>42766</v>
      </c>
      <c r="CO168" s="23">
        <v>3797.26</v>
      </c>
      <c r="CP168" s="23">
        <v>2.2000000000000002</v>
      </c>
      <c r="CQ168" s="23">
        <v>19.272600000000001</v>
      </c>
      <c r="CR168" s="23">
        <v>168.7046</v>
      </c>
      <c r="CS168" s="23">
        <v>25.238900000000001</v>
      </c>
      <c r="CT168" s="23">
        <v>12.5021</v>
      </c>
      <c r="CU168" s="23">
        <v>8.7946000000000009</v>
      </c>
      <c r="CV168" s="23">
        <f t="shared" si="29"/>
        <v>2.4138654700357072</v>
      </c>
      <c r="DA168" s="24">
        <v>42766</v>
      </c>
      <c r="DB168" s="23">
        <v>2742.94</v>
      </c>
      <c r="DC168" s="23">
        <v>2.0099999999999998</v>
      </c>
      <c r="DD168" s="23">
        <v>20.678899999999999</v>
      </c>
      <c r="DE168" s="23">
        <v>130.5677</v>
      </c>
      <c r="DF168" s="23">
        <v>28.850300000000001</v>
      </c>
      <c r="DG168" s="23">
        <v>8.5614000000000008</v>
      </c>
      <c r="DH168" s="23">
        <v>2.6964000000000001</v>
      </c>
      <c r="DI168" s="23">
        <f t="shared" si="30"/>
        <v>2.203901508892927</v>
      </c>
      <c r="DN168" s="24">
        <v>42766</v>
      </c>
      <c r="DO168" s="23">
        <v>3674.34</v>
      </c>
      <c r="DP168" s="23">
        <v>1.86</v>
      </c>
      <c r="DQ168" s="23">
        <v>21.500299999999999</v>
      </c>
      <c r="DR168" s="23">
        <v>202.1831</v>
      </c>
      <c r="DS168" s="23">
        <v>51.285800000000002</v>
      </c>
      <c r="DT168" s="23">
        <v>20.3675</v>
      </c>
      <c r="DU168" s="23">
        <v>15.924200000000001</v>
      </c>
      <c r="DV168" s="23">
        <f t="shared" si="31"/>
        <v>2.060590856052833</v>
      </c>
      <c r="EA168" s="24">
        <v>42766</v>
      </c>
      <c r="EB168" s="23">
        <v>4092.76</v>
      </c>
      <c r="EC168" s="23">
        <v>3.56</v>
      </c>
      <c r="ED168" s="23">
        <v>17.628299999999999</v>
      </c>
      <c r="EE168" s="23">
        <v>135.7987</v>
      </c>
      <c r="EF168" s="23">
        <v>64.553200000000004</v>
      </c>
      <c r="EG168" s="23">
        <v>18.276399999999999</v>
      </c>
      <c r="EH168" s="23">
        <v>8.9838000000000005</v>
      </c>
      <c r="EI168" s="23">
        <f t="shared" si="32"/>
        <v>3.6167553713694933</v>
      </c>
    </row>
    <row r="169" spans="1:139" x14ac:dyDescent="0.35">
      <c r="A169" s="21">
        <v>42794</v>
      </c>
      <c r="B169" s="23">
        <v>4678.47</v>
      </c>
      <c r="C169" s="23">
        <v>1.36</v>
      </c>
      <c r="D169" s="23">
        <v>23.456800000000001</v>
      </c>
      <c r="E169" s="23">
        <v>156.208</v>
      </c>
      <c r="F169" s="23">
        <v>56.768300000000004</v>
      </c>
      <c r="G169" s="23">
        <v>19.814800000000002</v>
      </c>
      <c r="H169" s="23">
        <v>11.958600000000001</v>
      </c>
      <c r="I169" s="23">
        <f t="shared" si="22"/>
        <v>1.4907731525593166</v>
      </c>
      <c r="N169" s="24">
        <v>42794</v>
      </c>
      <c r="O169" s="23">
        <v>3543.99</v>
      </c>
      <c r="P169" s="23">
        <v>1.52</v>
      </c>
      <c r="Q169" s="23">
        <v>21.556899999999999</v>
      </c>
      <c r="R169" s="23">
        <v>162.64429999999999</v>
      </c>
      <c r="S169" s="23">
        <v>30.215800000000002</v>
      </c>
      <c r="T169" s="23">
        <v>9.0673999999999992</v>
      </c>
      <c r="U169" s="23">
        <v>6.5088999999999997</v>
      </c>
      <c r="V169" s="23">
        <f t="shared" si="23"/>
        <v>1.6056480168467611</v>
      </c>
      <c r="AA169" s="24">
        <v>42794</v>
      </c>
      <c r="AB169" s="23">
        <v>3051.82</v>
      </c>
      <c r="AC169" s="23">
        <v>2.5499999999999998</v>
      </c>
      <c r="AD169" s="23">
        <v>22.140999999999998</v>
      </c>
      <c r="AE169" s="23">
        <v>148.50299999999999</v>
      </c>
      <c r="AF169" s="23">
        <v>31.576499999999999</v>
      </c>
      <c r="AG169" s="23">
        <v>10.458299999999999</v>
      </c>
      <c r="AH169" s="23">
        <v>7.7790999999999997</v>
      </c>
      <c r="AI169" s="23">
        <f t="shared" si="24"/>
        <v>2.6557768441636331</v>
      </c>
      <c r="AN169" s="24">
        <v>42794</v>
      </c>
      <c r="AO169" s="23">
        <v>2859.83</v>
      </c>
      <c r="AP169" s="23">
        <v>2.75</v>
      </c>
      <c r="AQ169" s="23">
        <v>101.877</v>
      </c>
      <c r="AR169" s="23">
        <v>23.764900000000001</v>
      </c>
      <c r="AS169" s="23">
        <v>9.1328999999999994</v>
      </c>
      <c r="AT169" s="23">
        <v>-3.3207</v>
      </c>
      <c r="AU169" s="23">
        <v>-3.0459000000000001</v>
      </c>
      <c r="AV169" s="23">
        <f t="shared" si="25"/>
        <v>2.7937981572506292</v>
      </c>
      <c r="BA169" s="24">
        <v>42794</v>
      </c>
      <c r="BB169" s="23">
        <v>1426.25</v>
      </c>
      <c r="BC169" s="23">
        <v>1.68</v>
      </c>
      <c r="BD169" s="23">
        <v>16.316600000000001</v>
      </c>
      <c r="BE169" s="23">
        <v>90.631399999999999</v>
      </c>
      <c r="BF169" s="23" t="s">
        <v>9</v>
      </c>
      <c r="BG169" s="23">
        <v>21.1663</v>
      </c>
      <c r="BH169" s="23">
        <v>14.507899999999999</v>
      </c>
      <c r="BI169" s="23">
        <f t="shared" si="26"/>
        <v>2.0124175088134075</v>
      </c>
      <c r="BN169" s="24">
        <v>42794</v>
      </c>
      <c r="BO169" s="23">
        <v>2762.92</v>
      </c>
      <c r="BP169" s="23">
        <v>4.03</v>
      </c>
      <c r="BQ169" s="23">
        <v>45.230400000000003</v>
      </c>
      <c r="BR169" s="23">
        <v>139.738</v>
      </c>
      <c r="BS169" s="23" t="s">
        <v>9</v>
      </c>
      <c r="BT169" s="23">
        <v>24.533000000000001</v>
      </c>
      <c r="BU169" s="23">
        <v>25.241399999999999</v>
      </c>
      <c r="BV169" s="23">
        <f t="shared" si="27"/>
        <v>4.0528428238510061</v>
      </c>
      <c r="CA169" s="24">
        <v>42794</v>
      </c>
      <c r="CB169" s="23">
        <v>2918.19</v>
      </c>
      <c r="CC169" s="23">
        <v>1.65</v>
      </c>
      <c r="CD169" s="23">
        <v>19.844100000000001</v>
      </c>
      <c r="CE169" s="23">
        <v>175.6962</v>
      </c>
      <c r="CF169" s="23">
        <v>30.6434</v>
      </c>
      <c r="CG169" s="23">
        <v>10.4411</v>
      </c>
      <c r="CH169" s="23">
        <v>7.8986000000000001</v>
      </c>
      <c r="CI169" s="23">
        <f t="shared" si="28"/>
        <v>1.735905779456463</v>
      </c>
      <c r="CN169" s="24">
        <v>42794</v>
      </c>
      <c r="CO169" s="23">
        <v>3939.41</v>
      </c>
      <c r="CP169" s="23">
        <v>2.16</v>
      </c>
      <c r="CQ169" s="23">
        <v>19.378499999999999</v>
      </c>
      <c r="CR169" s="23">
        <v>165.7818</v>
      </c>
      <c r="CS169" s="23">
        <v>25.369399999999999</v>
      </c>
      <c r="CT169" s="23">
        <v>12.6121</v>
      </c>
      <c r="CU169" s="23">
        <v>8.2443000000000008</v>
      </c>
      <c r="CV169" s="23">
        <f t="shared" si="29"/>
        <v>2.4103578422578296</v>
      </c>
      <c r="DA169" s="24">
        <v>42794</v>
      </c>
      <c r="DB169" s="23">
        <v>2759.14</v>
      </c>
      <c r="DC169" s="23">
        <v>2.0099999999999998</v>
      </c>
      <c r="DD169" s="23">
        <v>20.801100000000002</v>
      </c>
      <c r="DE169" s="23">
        <v>130.74279999999999</v>
      </c>
      <c r="DF169" s="23">
        <v>28.850300000000001</v>
      </c>
      <c r="DG169" s="23">
        <v>8.5614000000000008</v>
      </c>
      <c r="DH169" s="23">
        <v>2.6964000000000001</v>
      </c>
      <c r="DI169" s="23">
        <f t="shared" si="30"/>
        <v>2.1765892442888219</v>
      </c>
      <c r="DN169" s="24">
        <v>42794</v>
      </c>
      <c r="DO169" s="23">
        <v>3862.1</v>
      </c>
      <c r="DP169" s="23">
        <v>1.79</v>
      </c>
      <c r="DQ169" s="23">
        <v>21.6462</v>
      </c>
      <c r="DR169" s="23">
        <v>208.4607</v>
      </c>
      <c r="DS169" s="23">
        <v>50.228299999999997</v>
      </c>
      <c r="DT169" s="23">
        <v>20.325900000000001</v>
      </c>
      <c r="DU169" s="23">
        <v>15.685700000000001</v>
      </c>
      <c r="DV169" s="23">
        <f t="shared" si="31"/>
        <v>2.0354906659750669</v>
      </c>
      <c r="EA169" s="24">
        <v>42794</v>
      </c>
      <c r="EB169" s="23">
        <v>4311.01</v>
      </c>
      <c r="EC169" s="23">
        <v>3.42</v>
      </c>
      <c r="ED169" s="23">
        <v>18.3005</v>
      </c>
      <c r="EE169" s="23">
        <v>140.6225</v>
      </c>
      <c r="EF169" s="23">
        <v>64.657899999999998</v>
      </c>
      <c r="EG169" s="23">
        <v>14.4102</v>
      </c>
      <c r="EH169" s="23">
        <v>6.3421000000000003</v>
      </c>
      <c r="EI169" s="23">
        <f t="shared" si="32"/>
        <v>3.6151817655932996</v>
      </c>
    </row>
    <row r="170" spans="1:139" x14ac:dyDescent="0.35">
      <c r="A170" s="21">
        <v>42825</v>
      </c>
      <c r="B170" s="23">
        <v>4757.5600000000004</v>
      </c>
      <c r="C170" s="23">
        <v>1.33</v>
      </c>
      <c r="D170" s="23">
        <v>23.866399999999999</v>
      </c>
      <c r="E170" s="23">
        <v>156.208</v>
      </c>
      <c r="F170" s="23">
        <v>56.768300000000004</v>
      </c>
      <c r="G170" s="23">
        <v>19.814800000000002</v>
      </c>
      <c r="H170" s="23">
        <v>11.958600000000001</v>
      </c>
      <c r="I170" s="23">
        <f t="shared" si="22"/>
        <v>1.4615985318309266</v>
      </c>
      <c r="N170" s="24">
        <v>42825</v>
      </c>
      <c r="O170" s="23">
        <v>3616.61</v>
      </c>
      <c r="P170" s="23">
        <v>1.48</v>
      </c>
      <c r="Q170" s="23">
        <v>21.962599999999998</v>
      </c>
      <c r="R170" s="23">
        <v>175.33320000000001</v>
      </c>
      <c r="S170" s="23">
        <v>30.238499999999998</v>
      </c>
      <c r="T170" s="23">
        <v>9.0500000000000007</v>
      </c>
      <c r="U170" s="23">
        <v>6.5137</v>
      </c>
      <c r="V170" s="23">
        <f t="shared" si="23"/>
        <v>1.5827532975981113</v>
      </c>
      <c r="AA170" s="24">
        <v>42825</v>
      </c>
      <c r="AB170" s="23">
        <v>3029.42</v>
      </c>
      <c r="AC170" s="23">
        <v>2.59</v>
      </c>
      <c r="AD170" s="23">
        <v>21.962599999999998</v>
      </c>
      <c r="AE170" s="23">
        <v>148.60730000000001</v>
      </c>
      <c r="AF170" s="23">
        <v>31.568999999999999</v>
      </c>
      <c r="AG170" s="23">
        <v>10.4438</v>
      </c>
      <c r="AH170" s="23">
        <v>7.7743000000000002</v>
      </c>
      <c r="AI170" s="23">
        <f t="shared" si="24"/>
        <v>2.6685304491680606</v>
      </c>
      <c r="AN170" s="24">
        <v>42825</v>
      </c>
      <c r="AO170" s="23">
        <v>2827.12</v>
      </c>
      <c r="AP170" s="23">
        <v>2.77</v>
      </c>
      <c r="AQ170" s="23">
        <v>100.7118</v>
      </c>
      <c r="AR170" s="23">
        <v>23.764900000000001</v>
      </c>
      <c r="AS170" s="23">
        <v>9.1328999999999994</v>
      </c>
      <c r="AT170" s="23">
        <v>-3.3207</v>
      </c>
      <c r="AU170" s="23">
        <v>-3.0459000000000001</v>
      </c>
      <c r="AV170" s="23">
        <f t="shared" si="25"/>
        <v>2.7589100168194229</v>
      </c>
      <c r="BA170" s="24">
        <v>42825</v>
      </c>
      <c r="BB170" s="23">
        <v>1384.49</v>
      </c>
      <c r="BC170" s="23">
        <v>1.74</v>
      </c>
      <c r="BD170" s="23">
        <v>15.8055</v>
      </c>
      <c r="BE170" s="23">
        <v>90.631399999999999</v>
      </c>
      <c r="BF170" s="23" t="s">
        <v>9</v>
      </c>
      <c r="BG170" s="23">
        <v>21.167999999999999</v>
      </c>
      <c r="BH170" s="23">
        <v>14.516999999999999</v>
      </c>
      <c r="BI170" s="23">
        <f t="shared" si="26"/>
        <v>1.9770731837427822</v>
      </c>
      <c r="BN170" s="24">
        <v>42825</v>
      </c>
      <c r="BO170" s="23">
        <v>2720.61</v>
      </c>
      <c r="BP170" s="23">
        <v>3.6</v>
      </c>
      <c r="BQ170" s="23">
        <v>44.230699999999999</v>
      </c>
      <c r="BR170" s="23">
        <v>141.3955</v>
      </c>
      <c r="BS170" s="23" t="s">
        <v>9</v>
      </c>
      <c r="BT170" s="23">
        <v>24.529699999999998</v>
      </c>
      <c r="BU170" s="23">
        <v>25.1966</v>
      </c>
      <c r="BV170" s="23">
        <f t="shared" si="27"/>
        <v>3.5682622648211617</v>
      </c>
      <c r="CA170" s="24">
        <v>42825</v>
      </c>
      <c r="CB170" s="23">
        <v>2900.36</v>
      </c>
      <c r="CC170" s="23">
        <v>1.68</v>
      </c>
      <c r="CD170" s="23">
        <v>19.825900000000001</v>
      </c>
      <c r="CE170" s="23">
        <v>175.7653</v>
      </c>
      <c r="CF170" s="23">
        <v>30.571200000000001</v>
      </c>
      <c r="CG170" s="23">
        <v>10.3238</v>
      </c>
      <c r="CH170" s="23">
        <v>7.8548999999999998</v>
      </c>
      <c r="CI170" s="23">
        <f t="shared" si="28"/>
        <v>1.7443416795617492</v>
      </c>
      <c r="CN170" s="24">
        <v>42825</v>
      </c>
      <c r="CO170" s="23">
        <v>3914.08</v>
      </c>
      <c r="CP170" s="23">
        <v>2.17</v>
      </c>
      <c r="CQ170" s="23">
        <v>19.241399999999999</v>
      </c>
      <c r="CR170" s="23">
        <v>165.7818</v>
      </c>
      <c r="CS170" s="23">
        <v>25.369199999999999</v>
      </c>
      <c r="CT170" s="23">
        <v>12.611599999999999</v>
      </c>
      <c r="CU170" s="23">
        <v>8.2443000000000008</v>
      </c>
      <c r="CV170" s="23">
        <f t="shared" si="29"/>
        <v>2.3725639646862136</v>
      </c>
      <c r="DA170" s="24">
        <v>42825</v>
      </c>
      <c r="DB170" s="23">
        <v>2755.75</v>
      </c>
      <c r="DC170" s="23">
        <v>2.04</v>
      </c>
      <c r="DD170" s="23">
        <v>20.775500000000001</v>
      </c>
      <c r="DE170" s="23">
        <v>130.74279999999999</v>
      </c>
      <c r="DF170" s="23">
        <v>28.850300000000001</v>
      </c>
      <c r="DG170" s="23">
        <v>8.5614000000000008</v>
      </c>
      <c r="DH170" s="23">
        <v>2.6964000000000001</v>
      </c>
      <c r="DI170" s="23">
        <f t="shared" si="30"/>
        <v>2.1785830198385749</v>
      </c>
      <c r="DN170" s="24">
        <v>42825</v>
      </c>
      <c r="DO170" s="23">
        <v>3949.54</v>
      </c>
      <c r="DP170" s="23">
        <v>1.67</v>
      </c>
      <c r="DQ170" s="23">
        <v>22.287500000000001</v>
      </c>
      <c r="DR170" s="23">
        <v>208.54660000000001</v>
      </c>
      <c r="DS170" s="23">
        <v>50.91</v>
      </c>
      <c r="DT170" s="23">
        <v>20.167100000000001</v>
      </c>
      <c r="DU170" s="23">
        <v>15.7049</v>
      </c>
      <c r="DV170" s="23">
        <f t="shared" si="31"/>
        <v>1.9067368857725364</v>
      </c>
      <c r="EA170" s="24">
        <v>42825</v>
      </c>
      <c r="EB170" s="23">
        <v>4296.59</v>
      </c>
      <c r="EC170" s="23">
        <v>3.47</v>
      </c>
      <c r="ED170" s="23">
        <v>18.170300000000001</v>
      </c>
      <c r="EE170" s="23">
        <v>140.6225</v>
      </c>
      <c r="EF170" s="23">
        <v>64.657899999999998</v>
      </c>
      <c r="EG170" s="23">
        <v>14.4102</v>
      </c>
      <c r="EH170" s="23">
        <v>6.3421000000000003</v>
      </c>
      <c r="EI170" s="23">
        <f t="shared" si="32"/>
        <v>3.6353566839273799</v>
      </c>
    </row>
    <row r="171" spans="1:139" x14ac:dyDescent="0.35">
      <c r="A171" s="21">
        <v>42853</v>
      </c>
      <c r="B171" s="23">
        <v>4908.42</v>
      </c>
      <c r="C171" s="23">
        <v>1.31</v>
      </c>
      <c r="D171" s="23">
        <v>24.557300000000001</v>
      </c>
      <c r="E171" s="23">
        <v>156.208</v>
      </c>
      <c r="F171" s="23">
        <v>56.768300000000004</v>
      </c>
      <c r="G171" s="23">
        <v>19.814800000000002</v>
      </c>
      <c r="H171" s="23">
        <v>11.958600000000001</v>
      </c>
      <c r="I171" s="23">
        <f t="shared" si="22"/>
        <v>1.4597567499716695</v>
      </c>
      <c r="N171" s="24">
        <v>42853</v>
      </c>
      <c r="O171" s="23">
        <v>3729.06</v>
      </c>
      <c r="P171" s="23">
        <v>1.44</v>
      </c>
      <c r="Q171" s="23">
        <v>22.645700000000001</v>
      </c>
      <c r="R171" s="23">
        <v>175.28800000000001</v>
      </c>
      <c r="S171" s="23">
        <v>30.239699999999999</v>
      </c>
      <c r="T171" s="23">
        <v>9.0504999999999995</v>
      </c>
      <c r="U171" s="23">
        <v>6.5133999999999999</v>
      </c>
      <c r="V171" s="23">
        <f t="shared" si="23"/>
        <v>1.5707693211493658</v>
      </c>
      <c r="AA171" s="24">
        <v>42853</v>
      </c>
      <c r="AB171" s="23">
        <v>3049.01</v>
      </c>
      <c r="AC171" s="23">
        <v>2.59</v>
      </c>
      <c r="AD171" s="23">
        <v>22.103899999999999</v>
      </c>
      <c r="AE171" s="23">
        <v>148.59270000000001</v>
      </c>
      <c r="AF171" s="23">
        <v>31.568999999999999</v>
      </c>
      <c r="AG171" s="23">
        <v>10.4442</v>
      </c>
      <c r="AH171" s="23">
        <v>7.7744999999999997</v>
      </c>
      <c r="AI171" s="23">
        <f t="shared" si="24"/>
        <v>2.6716430044302206</v>
      </c>
      <c r="AN171" s="24">
        <v>42853</v>
      </c>
      <c r="AO171" s="23">
        <v>2748.98</v>
      </c>
      <c r="AP171" s="23">
        <v>2.85</v>
      </c>
      <c r="AQ171" s="23">
        <v>97.928200000000004</v>
      </c>
      <c r="AR171" s="23">
        <v>23.764900000000001</v>
      </c>
      <c r="AS171" s="23">
        <v>9.1328999999999994</v>
      </c>
      <c r="AT171" s="23">
        <v>-3.3207</v>
      </c>
      <c r="AU171" s="23">
        <v>-3.0459000000000001</v>
      </c>
      <c r="AV171" s="23">
        <f t="shared" si="25"/>
        <v>2.7602429210418529</v>
      </c>
      <c r="BA171" s="24">
        <v>42853</v>
      </c>
      <c r="BB171" s="23">
        <v>1371.21</v>
      </c>
      <c r="BC171" s="23">
        <v>1.78</v>
      </c>
      <c r="BD171" s="23">
        <v>14.735200000000001</v>
      </c>
      <c r="BE171" s="23">
        <v>91.047799999999995</v>
      </c>
      <c r="BF171" s="23" t="s">
        <v>9</v>
      </c>
      <c r="BG171" s="23">
        <v>21.611599999999999</v>
      </c>
      <c r="BH171" s="23">
        <v>14.9975</v>
      </c>
      <c r="BI171" s="23">
        <f t="shared" si="26"/>
        <v>1.9663161286814241</v>
      </c>
      <c r="BN171" s="24">
        <v>42853</v>
      </c>
      <c r="BO171" s="23">
        <v>2721.69</v>
      </c>
      <c r="BP171" s="23">
        <v>3.61</v>
      </c>
      <c r="BQ171" s="23">
        <v>44.914700000000003</v>
      </c>
      <c r="BR171" s="23">
        <v>139.86099999999999</v>
      </c>
      <c r="BS171" s="23" t="s">
        <v>9</v>
      </c>
      <c r="BT171" s="23">
        <v>25.003900000000002</v>
      </c>
      <c r="BU171" s="23">
        <v>20.459399999999999</v>
      </c>
      <c r="BV171" s="23">
        <f t="shared" si="27"/>
        <v>3.5758891999625133</v>
      </c>
      <c r="CA171" s="24">
        <v>42853</v>
      </c>
      <c r="CB171" s="23">
        <v>2947.61</v>
      </c>
      <c r="CC171" s="23">
        <v>1.67</v>
      </c>
      <c r="CD171" s="23">
        <v>20.148900000000001</v>
      </c>
      <c r="CE171" s="23">
        <v>175.7654</v>
      </c>
      <c r="CF171" s="23">
        <v>30.571200000000001</v>
      </c>
      <c r="CG171" s="23">
        <v>10.3239</v>
      </c>
      <c r="CH171" s="23">
        <v>7.8296000000000001</v>
      </c>
      <c r="CI171" s="23">
        <f t="shared" si="28"/>
        <v>1.7514469173462031</v>
      </c>
      <c r="CN171" s="24">
        <v>42853</v>
      </c>
      <c r="CO171" s="23">
        <v>3986.92</v>
      </c>
      <c r="CP171" s="23">
        <v>2.14</v>
      </c>
      <c r="CQ171" s="23">
        <v>19.588799999999999</v>
      </c>
      <c r="CR171" s="23">
        <v>168.62389999999999</v>
      </c>
      <c r="CS171" s="23">
        <v>25.871600000000001</v>
      </c>
      <c r="CT171" s="23">
        <v>12.727</v>
      </c>
      <c r="CU171" s="23">
        <v>8.1050000000000004</v>
      </c>
      <c r="CV171" s="23">
        <f t="shared" si="29"/>
        <v>2.3482523010825886</v>
      </c>
      <c r="DA171" s="24">
        <v>42853</v>
      </c>
      <c r="DB171" s="23">
        <v>2790.47</v>
      </c>
      <c r="DC171" s="23">
        <v>2.0099999999999998</v>
      </c>
      <c r="DD171" s="23">
        <v>19.4498</v>
      </c>
      <c r="DE171" s="23">
        <v>132.98259999999999</v>
      </c>
      <c r="DF171" s="23">
        <v>28.5091</v>
      </c>
      <c r="DG171" s="23">
        <v>10.3521</v>
      </c>
      <c r="DH171" s="23">
        <v>5.1006</v>
      </c>
      <c r="DI171" s="23">
        <f t="shared" si="30"/>
        <v>2.1515408614840887</v>
      </c>
      <c r="DN171" s="24">
        <v>42853</v>
      </c>
      <c r="DO171" s="23">
        <v>3997.16</v>
      </c>
      <c r="DP171" s="23">
        <v>1.66</v>
      </c>
      <c r="DQ171" s="23">
        <v>22.5548</v>
      </c>
      <c r="DR171" s="23">
        <v>208.57550000000001</v>
      </c>
      <c r="DS171" s="23">
        <v>50.909599999999998</v>
      </c>
      <c r="DT171" s="23">
        <v>20.166499999999999</v>
      </c>
      <c r="DU171" s="23">
        <v>15.704499999999999</v>
      </c>
      <c r="DV171" s="23">
        <f t="shared" si="31"/>
        <v>1.8740003690412081</v>
      </c>
      <c r="EA171" s="24">
        <v>42853</v>
      </c>
      <c r="EB171" s="23">
        <v>4331.8500000000004</v>
      </c>
      <c r="EC171" s="23">
        <v>3.44</v>
      </c>
      <c r="ED171" s="23">
        <v>18.319400000000002</v>
      </c>
      <c r="EE171" s="23">
        <v>140.6225</v>
      </c>
      <c r="EF171" s="23">
        <v>64.657899999999998</v>
      </c>
      <c r="EG171" s="23">
        <v>14.4102</v>
      </c>
      <c r="EH171" s="23">
        <v>6.3421000000000003</v>
      </c>
      <c r="EI171" s="23">
        <f t="shared" si="32"/>
        <v>3.6031031793846751</v>
      </c>
    </row>
    <row r="172" spans="1:139" x14ac:dyDescent="0.35">
      <c r="A172" s="21">
        <v>42886</v>
      </c>
      <c r="B172" s="23">
        <v>5003.1000000000004</v>
      </c>
      <c r="C172" s="23">
        <v>1.28</v>
      </c>
      <c r="D172" s="23">
        <v>24.0474</v>
      </c>
      <c r="E172" s="23">
        <v>162.5635</v>
      </c>
      <c r="F172" s="23">
        <v>56.815899999999999</v>
      </c>
      <c r="G172" s="23">
        <v>20.079699999999999</v>
      </c>
      <c r="H172" s="23">
        <v>12.004099999999999</v>
      </c>
      <c r="I172" s="23">
        <f t="shared" si="22"/>
        <v>1.4288338884917202</v>
      </c>
      <c r="N172" s="24">
        <v>42886</v>
      </c>
      <c r="O172" s="23">
        <v>3816.61</v>
      </c>
      <c r="P172" s="23">
        <v>1.43</v>
      </c>
      <c r="Q172" s="23">
        <v>22.852499999999999</v>
      </c>
      <c r="R172" s="23">
        <v>180.9365</v>
      </c>
      <c r="S172" s="23">
        <v>29.495899999999999</v>
      </c>
      <c r="T172" s="23">
        <v>9.0818999999999992</v>
      </c>
      <c r="U172" s="23">
        <v>6.7323000000000004</v>
      </c>
      <c r="V172" s="23">
        <f t="shared" si="23"/>
        <v>1.5761554894916996</v>
      </c>
      <c r="AA172" s="24">
        <v>42886</v>
      </c>
      <c r="AB172" s="23">
        <v>3136.58</v>
      </c>
      <c r="AC172" s="23">
        <v>2.69</v>
      </c>
      <c r="AD172" s="23">
        <v>22.448</v>
      </c>
      <c r="AE172" s="23">
        <v>141.8733</v>
      </c>
      <c r="AF172" s="23">
        <v>31.473700000000001</v>
      </c>
      <c r="AG172" s="23">
        <v>10.072699999999999</v>
      </c>
      <c r="AH172" s="23">
        <v>7.5983999999999998</v>
      </c>
      <c r="AI172" s="23">
        <f t="shared" si="24"/>
        <v>2.8345129451287794</v>
      </c>
      <c r="AN172" s="24">
        <v>42886</v>
      </c>
      <c r="AO172" s="23">
        <v>2643.11</v>
      </c>
      <c r="AP172" s="23">
        <v>2.98</v>
      </c>
      <c r="AQ172" s="23">
        <v>57.768300000000004</v>
      </c>
      <c r="AR172" s="23">
        <v>42.386299999999999</v>
      </c>
      <c r="AS172" s="23">
        <v>10.8019</v>
      </c>
      <c r="AT172" s="23">
        <v>5.2299999999999999E-2</v>
      </c>
      <c r="AU172" s="23">
        <v>-1.0185</v>
      </c>
      <c r="AV172" s="23">
        <f t="shared" si="25"/>
        <v>2.781107692669837</v>
      </c>
      <c r="BA172" s="24">
        <v>42886</v>
      </c>
      <c r="BB172" s="23">
        <v>1349.72</v>
      </c>
      <c r="BC172" s="23">
        <v>1.83</v>
      </c>
      <c r="BD172" s="23">
        <v>14.569699999999999</v>
      </c>
      <c r="BE172" s="23">
        <v>93.946600000000004</v>
      </c>
      <c r="BF172" s="23" t="s">
        <v>9</v>
      </c>
      <c r="BG172" s="23">
        <v>21.24</v>
      </c>
      <c r="BH172" s="23">
        <v>14.761200000000001</v>
      </c>
      <c r="BI172" s="23">
        <f t="shared" si="26"/>
        <v>1.959803410365984</v>
      </c>
      <c r="BN172" s="24">
        <v>42886</v>
      </c>
      <c r="BO172" s="23">
        <v>2734.91</v>
      </c>
      <c r="BP172" s="23">
        <v>3.6</v>
      </c>
      <c r="BQ172" s="23">
        <v>44.142800000000001</v>
      </c>
      <c r="BR172" s="23">
        <v>138.73509999999999</v>
      </c>
      <c r="BS172" s="23" t="s">
        <v>9</v>
      </c>
      <c r="BT172" s="23">
        <v>25.108499999999999</v>
      </c>
      <c r="BU172" s="23">
        <v>21.174199999999999</v>
      </c>
      <c r="BV172" s="23">
        <f t="shared" si="27"/>
        <v>3.5826429319981363</v>
      </c>
      <c r="CA172" s="24">
        <v>42886</v>
      </c>
      <c r="CB172" s="23">
        <v>2952.13</v>
      </c>
      <c r="CC172" s="23">
        <v>1.68</v>
      </c>
      <c r="CD172" s="23">
        <v>19.133700000000001</v>
      </c>
      <c r="CE172" s="23">
        <v>179.37139999999999</v>
      </c>
      <c r="CF172" s="23">
        <v>30.344899999999999</v>
      </c>
      <c r="CG172" s="23">
        <v>10.4117</v>
      </c>
      <c r="CH172" s="23">
        <v>7.7832999999999997</v>
      </c>
      <c r="CI172" s="23">
        <f t="shared" si="28"/>
        <v>1.7562365655810344</v>
      </c>
      <c r="CN172" s="24">
        <v>42886</v>
      </c>
      <c r="CO172" s="23">
        <v>4057.99</v>
      </c>
      <c r="CP172" s="23">
        <v>2.13</v>
      </c>
      <c r="CQ172" s="23">
        <v>19.922499999999999</v>
      </c>
      <c r="CR172" s="23">
        <v>169.23410000000001</v>
      </c>
      <c r="CS172" s="23">
        <v>25.975999999999999</v>
      </c>
      <c r="CT172" s="23">
        <v>12.844099999999999</v>
      </c>
      <c r="CU172" s="23">
        <v>8.1181000000000001</v>
      </c>
      <c r="CV172" s="23">
        <f t="shared" si="29"/>
        <v>2.3389893266168884</v>
      </c>
      <c r="DA172" s="24">
        <v>42886</v>
      </c>
      <c r="DB172" s="23">
        <v>2779.67</v>
      </c>
      <c r="DC172" s="23">
        <v>2.02</v>
      </c>
      <c r="DD172" s="23">
        <v>19.374600000000001</v>
      </c>
      <c r="DE172" s="23">
        <v>132.98259999999999</v>
      </c>
      <c r="DF172" s="23">
        <v>28.5091</v>
      </c>
      <c r="DG172" s="23">
        <v>10.3521</v>
      </c>
      <c r="DH172" s="23">
        <v>5.1006</v>
      </c>
      <c r="DI172" s="23">
        <f t="shared" si="30"/>
        <v>2.1326918764935825</v>
      </c>
      <c r="DN172" s="24">
        <v>42886</v>
      </c>
      <c r="DO172" s="23">
        <v>4154.87</v>
      </c>
      <c r="DP172" s="23">
        <v>1.62</v>
      </c>
      <c r="DQ172" s="23">
        <v>22.5596</v>
      </c>
      <c r="DR172" s="23">
        <v>215.84989999999999</v>
      </c>
      <c r="DS172" s="23">
        <v>50.635599999999997</v>
      </c>
      <c r="DT172" s="23">
        <v>20.864100000000001</v>
      </c>
      <c r="DU172" s="23">
        <v>15.972300000000001</v>
      </c>
      <c r="DV172" s="23">
        <f t="shared" si="31"/>
        <v>1.8583046522109543</v>
      </c>
      <c r="EA172" s="24">
        <v>42886</v>
      </c>
      <c r="EB172" s="23">
        <v>4517.47</v>
      </c>
      <c r="EC172" s="23">
        <v>3.35</v>
      </c>
      <c r="ED172" s="23">
        <v>18.880600000000001</v>
      </c>
      <c r="EE172" s="23">
        <v>141.09299999999999</v>
      </c>
      <c r="EF172" s="23">
        <v>66.740700000000004</v>
      </c>
      <c r="EG172" s="23">
        <v>15.112</v>
      </c>
      <c r="EH172" s="23">
        <v>7.7725</v>
      </c>
      <c r="EI172" s="23">
        <f t="shared" si="32"/>
        <v>3.6195014120062687</v>
      </c>
    </row>
    <row r="173" spans="1:139" x14ac:dyDescent="0.35">
      <c r="A173" s="21">
        <v>42916</v>
      </c>
      <c r="B173" s="23">
        <v>4850.5200000000004</v>
      </c>
      <c r="C173" s="23">
        <v>1.35</v>
      </c>
      <c r="D173" s="23">
        <v>23.300999999999998</v>
      </c>
      <c r="E173" s="23">
        <v>162.60910000000001</v>
      </c>
      <c r="F173" s="23">
        <v>56.815899999999999</v>
      </c>
      <c r="G173" s="23">
        <v>20.079699999999999</v>
      </c>
      <c r="H173" s="23">
        <v>12.004099999999999</v>
      </c>
      <c r="I173" s="23">
        <f t="shared" si="22"/>
        <v>1.4407448165699615</v>
      </c>
      <c r="N173" s="24">
        <v>42916</v>
      </c>
      <c r="O173" s="23">
        <v>3799.3</v>
      </c>
      <c r="P173" s="23">
        <v>1.44</v>
      </c>
      <c r="Q173" s="23">
        <v>22.753499999999999</v>
      </c>
      <c r="R173" s="23">
        <v>180.9478</v>
      </c>
      <c r="S173" s="23">
        <v>29.4983</v>
      </c>
      <c r="T173" s="23">
        <v>9.0793999999999997</v>
      </c>
      <c r="U173" s="23">
        <v>6.7313999999999998</v>
      </c>
      <c r="V173" s="23">
        <f t="shared" si="23"/>
        <v>1.5592006199572368</v>
      </c>
      <c r="AA173" s="24">
        <v>42916</v>
      </c>
      <c r="AB173" s="23">
        <v>3055.71</v>
      </c>
      <c r="AC173" s="23">
        <v>2.78</v>
      </c>
      <c r="AD173" s="23">
        <v>21.899799999999999</v>
      </c>
      <c r="AE173" s="23">
        <v>141.90719999999999</v>
      </c>
      <c r="AF173" s="23">
        <v>31.463799999999999</v>
      </c>
      <c r="AG173" s="23">
        <v>10.005699999999999</v>
      </c>
      <c r="AH173" s="23">
        <v>7.5724</v>
      </c>
      <c r="AI173" s="23">
        <f t="shared" si="24"/>
        <v>2.8513639590520818</v>
      </c>
      <c r="AN173" s="24">
        <v>42916</v>
      </c>
      <c r="AO173" s="23">
        <v>2638.31</v>
      </c>
      <c r="AP173" s="23">
        <v>2.97</v>
      </c>
      <c r="AQ173" s="23">
        <v>57.663400000000003</v>
      </c>
      <c r="AR173" s="23">
        <v>42.386299999999999</v>
      </c>
      <c r="AS173" s="23">
        <v>10.8019</v>
      </c>
      <c r="AT173" s="23">
        <v>5.2299999999999999E-2</v>
      </c>
      <c r="AU173" s="23">
        <v>-1.0185</v>
      </c>
      <c r="AV173" s="23">
        <f t="shared" si="25"/>
        <v>2.7804105087981381</v>
      </c>
      <c r="BA173" s="24">
        <v>42916</v>
      </c>
      <c r="BB173" s="23">
        <v>1436.62</v>
      </c>
      <c r="BC173" s="23">
        <v>1.74</v>
      </c>
      <c r="BD173" s="23">
        <v>15.5077</v>
      </c>
      <c r="BE173" s="23">
        <v>93.946600000000004</v>
      </c>
      <c r="BF173" s="23" t="s">
        <v>9</v>
      </c>
      <c r="BG173" s="23">
        <v>21.24</v>
      </c>
      <c r="BH173" s="23">
        <v>14.761200000000001</v>
      </c>
      <c r="BI173" s="23">
        <f t="shared" si="26"/>
        <v>1.9346907532662865</v>
      </c>
      <c r="BN173" s="24">
        <v>42916</v>
      </c>
      <c r="BO173" s="23">
        <v>2771.07</v>
      </c>
      <c r="BP173" s="23">
        <v>3.58</v>
      </c>
      <c r="BQ173" s="23">
        <v>44.726500000000001</v>
      </c>
      <c r="BR173" s="23">
        <v>138.73509999999999</v>
      </c>
      <c r="BS173" s="23" t="s">
        <v>9</v>
      </c>
      <c r="BT173" s="23">
        <v>25.108499999999999</v>
      </c>
      <c r="BU173" s="23">
        <v>21.174199999999999</v>
      </c>
      <c r="BV173" s="23">
        <f t="shared" si="27"/>
        <v>3.6228362435886434</v>
      </c>
      <c r="CA173" s="24">
        <v>42916</v>
      </c>
      <c r="CB173" s="23">
        <v>3083.01</v>
      </c>
      <c r="CC173" s="23">
        <v>1.62</v>
      </c>
      <c r="CD173" s="23">
        <v>19.989599999999999</v>
      </c>
      <c r="CE173" s="23">
        <v>179.37139999999999</v>
      </c>
      <c r="CF173" s="23">
        <v>30.344899999999999</v>
      </c>
      <c r="CG173" s="23">
        <v>10.4117</v>
      </c>
      <c r="CH173" s="23">
        <v>7.7832999999999997</v>
      </c>
      <c r="CI173" s="23">
        <f t="shared" si="28"/>
        <v>1.7544566936878607</v>
      </c>
      <c r="CN173" s="24">
        <v>42916</v>
      </c>
      <c r="CO173" s="23">
        <v>4108.8599999999997</v>
      </c>
      <c r="CP173" s="23">
        <v>2.12</v>
      </c>
      <c r="CQ173" s="23">
        <v>20.145900000000001</v>
      </c>
      <c r="CR173" s="23">
        <v>169.2336</v>
      </c>
      <c r="CS173" s="23">
        <v>25.975899999999999</v>
      </c>
      <c r="CT173" s="23">
        <v>12.843999999999999</v>
      </c>
      <c r="CU173" s="23">
        <v>8.1181000000000001</v>
      </c>
      <c r="CV173" s="23">
        <f t="shared" si="29"/>
        <v>2.3173838352845615</v>
      </c>
      <c r="DA173" s="24">
        <v>42916</v>
      </c>
      <c r="DB173" s="23">
        <v>2828.13</v>
      </c>
      <c r="DC173" s="23">
        <v>2</v>
      </c>
      <c r="DD173" s="23">
        <v>20.234000000000002</v>
      </c>
      <c r="DE173" s="23">
        <v>141.65389999999999</v>
      </c>
      <c r="DF173" s="23">
        <v>30.541899999999998</v>
      </c>
      <c r="DG173" s="23">
        <v>12.4824</v>
      </c>
      <c r="DH173" s="23">
        <v>8.1624999999999996</v>
      </c>
      <c r="DI173" s="23">
        <f t="shared" si="30"/>
        <v>2.1222136517424635</v>
      </c>
      <c r="DN173" s="24">
        <v>42916</v>
      </c>
      <c r="DO173" s="23">
        <v>4055.97</v>
      </c>
      <c r="DP173" s="23">
        <v>1.67</v>
      </c>
      <c r="DQ173" s="23">
        <v>22.175999999999998</v>
      </c>
      <c r="DR173" s="23">
        <v>216.35290000000001</v>
      </c>
      <c r="DS173" s="23">
        <v>51.255200000000002</v>
      </c>
      <c r="DT173" s="23">
        <v>20.725300000000001</v>
      </c>
      <c r="DU173" s="23">
        <v>15.991099999999999</v>
      </c>
      <c r="DV173" s="23">
        <f t="shared" si="31"/>
        <v>1.8300093142173861</v>
      </c>
      <c r="EA173" s="24">
        <v>42916</v>
      </c>
      <c r="EB173" s="23">
        <v>4394</v>
      </c>
      <c r="EC173" s="23">
        <v>3.47</v>
      </c>
      <c r="ED173" s="23">
        <v>18.321899999999999</v>
      </c>
      <c r="EE173" s="23">
        <v>141.09299999999999</v>
      </c>
      <c r="EF173" s="23">
        <v>66.740700000000004</v>
      </c>
      <c r="EG173" s="23">
        <v>15.112</v>
      </c>
      <c r="EH173" s="23">
        <v>7.7725</v>
      </c>
      <c r="EI173" s="23">
        <f t="shared" si="32"/>
        <v>3.6394351427190967</v>
      </c>
    </row>
    <row r="174" spans="1:139" x14ac:dyDescent="0.35">
      <c r="A174" s="21">
        <v>42947</v>
      </c>
      <c r="B174" s="23">
        <v>5153.66</v>
      </c>
      <c r="C174" s="23">
        <v>1.28</v>
      </c>
      <c r="D174" s="23">
        <v>23.8994</v>
      </c>
      <c r="E174" s="23">
        <v>168.05359999999999</v>
      </c>
      <c r="F174" s="23">
        <v>57.803100000000001</v>
      </c>
      <c r="G174" s="23">
        <v>20.621600000000001</v>
      </c>
      <c r="H174" s="23">
        <v>12.283300000000001</v>
      </c>
      <c r="I174" s="23">
        <f t="shared" si="22"/>
        <v>1.4288535864108387</v>
      </c>
      <c r="N174" s="24">
        <v>42947</v>
      </c>
      <c r="O174" s="23">
        <v>3773.79</v>
      </c>
      <c r="P174" s="23">
        <v>1.45</v>
      </c>
      <c r="Q174" s="23">
        <v>22.587599999999998</v>
      </c>
      <c r="R174" s="23">
        <v>181.05109999999999</v>
      </c>
      <c r="S174" s="23">
        <v>29.504300000000001</v>
      </c>
      <c r="T174" s="23">
        <v>9.0824999999999996</v>
      </c>
      <c r="U174" s="23">
        <v>6.7361000000000004</v>
      </c>
      <c r="V174" s="23">
        <f t="shared" si="23"/>
        <v>1.547150525448225</v>
      </c>
      <c r="AA174" s="24">
        <v>42947</v>
      </c>
      <c r="AB174" s="23">
        <v>3076.47</v>
      </c>
      <c r="AC174" s="23">
        <v>2.76</v>
      </c>
      <c r="AD174" s="23">
        <v>22.0303</v>
      </c>
      <c r="AE174" s="23">
        <v>142.02209999999999</v>
      </c>
      <c r="AF174" s="23">
        <v>31.4358</v>
      </c>
      <c r="AG174" s="23">
        <v>9.9823000000000004</v>
      </c>
      <c r="AH174" s="23">
        <v>7.5528000000000004</v>
      </c>
      <c r="AI174" s="23">
        <f t="shared" si="24"/>
        <v>2.8458559910266703</v>
      </c>
      <c r="AN174" s="24">
        <v>42947</v>
      </c>
      <c r="AO174" s="23">
        <v>2701.4</v>
      </c>
      <c r="AP174" s="23">
        <v>3.52</v>
      </c>
      <c r="AQ174" s="23">
        <v>59.042299999999997</v>
      </c>
      <c r="AR174" s="23">
        <v>42.386299999999999</v>
      </c>
      <c r="AS174" s="23">
        <v>10.8019</v>
      </c>
      <c r="AT174" s="23">
        <v>5.2299999999999999E-2</v>
      </c>
      <c r="AU174" s="23">
        <v>-1.0185</v>
      </c>
      <c r="AV174" s="23">
        <f t="shared" si="25"/>
        <v>3.3791909934940576</v>
      </c>
      <c r="BA174" s="24">
        <v>42947</v>
      </c>
      <c r="BB174" s="23">
        <v>1458.54</v>
      </c>
      <c r="BC174" s="23">
        <v>1.72</v>
      </c>
      <c r="BD174" s="23">
        <v>15.175000000000001</v>
      </c>
      <c r="BE174" s="23">
        <v>94.477699999999999</v>
      </c>
      <c r="BF174" s="23" t="s">
        <v>9</v>
      </c>
      <c r="BG174" s="23">
        <v>21.785299999999999</v>
      </c>
      <c r="BH174" s="23">
        <v>15.113200000000001</v>
      </c>
      <c r="BI174" s="23">
        <f t="shared" si="26"/>
        <v>1.8968825340776123</v>
      </c>
      <c r="BN174" s="24">
        <v>42947</v>
      </c>
      <c r="BO174" s="23">
        <v>2798.93</v>
      </c>
      <c r="BP174" s="23">
        <v>3.55</v>
      </c>
      <c r="BQ174" s="23">
        <v>45.176200000000001</v>
      </c>
      <c r="BR174" s="23">
        <v>138.73509999999999</v>
      </c>
      <c r="BS174" s="23" t="s">
        <v>9</v>
      </c>
      <c r="BT174" s="23">
        <v>25.108499999999999</v>
      </c>
      <c r="BU174" s="23">
        <v>21.174199999999999</v>
      </c>
      <c r="BV174" s="23">
        <f t="shared" si="27"/>
        <v>3.6480115356479481</v>
      </c>
      <c r="CA174" s="24">
        <v>42947</v>
      </c>
      <c r="CB174" s="23">
        <v>3102.29</v>
      </c>
      <c r="CC174" s="23">
        <v>1.62</v>
      </c>
      <c r="CD174" s="23">
        <v>20.114599999999999</v>
      </c>
      <c r="CE174" s="23">
        <v>179.29499999999999</v>
      </c>
      <c r="CF174" s="23">
        <v>30.344899999999999</v>
      </c>
      <c r="CG174" s="23">
        <v>10.4117</v>
      </c>
      <c r="CH174" s="23">
        <v>7.7832999999999997</v>
      </c>
      <c r="CI174" s="23">
        <f t="shared" si="28"/>
        <v>1.7570430607038192</v>
      </c>
      <c r="CN174" s="24">
        <v>42947</v>
      </c>
      <c r="CO174" s="23">
        <v>4113.8100000000004</v>
      </c>
      <c r="CP174" s="23">
        <v>2.12</v>
      </c>
      <c r="CQ174" s="23">
        <v>19.7349</v>
      </c>
      <c r="CR174" s="23">
        <v>169.8099</v>
      </c>
      <c r="CS174" s="23">
        <v>26.5441</v>
      </c>
      <c r="CT174" s="23">
        <v>13.0185</v>
      </c>
      <c r="CU174" s="23">
        <v>8.2144999999999992</v>
      </c>
      <c r="CV174" s="23">
        <f t="shared" si="29"/>
        <v>2.2865959944547685</v>
      </c>
      <c r="DA174" s="24">
        <v>42947</v>
      </c>
      <c r="DB174" s="23">
        <v>2861.45</v>
      </c>
      <c r="DC174" s="23">
        <v>1.98</v>
      </c>
      <c r="DD174" s="23">
        <v>20.4724</v>
      </c>
      <c r="DE174" s="23">
        <v>141.65389999999999</v>
      </c>
      <c r="DF174" s="23">
        <v>30.541899999999998</v>
      </c>
      <c r="DG174" s="23">
        <v>12.4824</v>
      </c>
      <c r="DH174" s="23">
        <v>8.1624999999999996</v>
      </c>
      <c r="DI174" s="23">
        <f t="shared" si="30"/>
        <v>2.1054675284497102</v>
      </c>
      <c r="DN174" s="24">
        <v>42947</v>
      </c>
      <c r="DO174" s="23">
        <v>4208.22</v>
      </c>
      <c r="DP174" s="23">
        <v>1.62</v>
      </c>
      <c r="DQ174" s="23">
        <v>23.008400000000002</v>
      </c>
      <c r="DR174" s="23">
        <v>216.19319999999999</v>
      </c>
      <c r="DS174" s="23">
        <v>51.257899999999999</v>
      </c>
      <c r="DT174" s="23">
        <v>20.725899999999999</v>
      </c>
      <c r="DU174" s="23">
        <v>15.9915</v>
      </c>
      <c r="DV174" s="23">
        <f t="shared" si="31"/>
        <v>1.8061460692911133</v>
      </c>
      <c r="EA174" s="24">
        <v>42947</v>
      </c>
      <c r="EB174" s="23">
        <v>4486.66</v>
      </c>
      <c r="EC174" s="23">
        <v>3.4</v>
      </c>
      <c r="ED174" s="23">
        <v>18.702000000000002</v>
      </c>
      <c r="EE174" s="23">
        <v>141.09299999999999</v>
      </c>
      <c r="EF174" s="23">
        <v>66.740700000000004</v>
      </c>
      <c r="EG174" s="23">
        <v>15.112</v>
      </c>
      <c r="EH174" s="23">
        <v>7.7725</v>
      </c>
      <c r="EI174" s="23">
        <f t="shared" si="32"/>
        <v>3.6253346818905494</v>
      </c>
    </row>
    <row r="175" spans="1:139" x14ac:dyDescent="0.35">
      <c r="A175" s="21">
        <v>42978</v>
      </c>
      <c r="B175" s="23">
        <v>5090.05</v>
      </c>
      <c r="C175" s="23">
        <v>1.3</v>
      </c>
      <c r="D175" s="23">
        <v>23.5488</v>
      </c>
      <c r="E175" s="23">
        <v>168.1816</v>
      </c>
      <c r="F175" s="23">
        <v>56.747500000000002</v>
      </c>
      <c r="G175" s="23">
        <v>20.552499999999998</v>
      </c>
      <c r="H175" s="23">
        <v>12.1694</v>
      </c>
      <c r="I175" s="23">
        <f t="shared" si="22"/>
        <v>1.4118194892970435</v>
      </c>
      <c r="N175" s="24">
        <v>42978</v>
      </c>
      <c r="O175" s="23">
        <v>3739.95</v>
      </c>
      <c r="P175" s="23">
        <v>1.49</v>
      </c>
      <c r="Q175" s="23">
        <v>22.2499</v>
      </c>
      <c r="R175" s="23">
        <v>182.4777</v>
      </c>
      <c r="S175" s="23">
        <v>29.816400000000002</v>
      </c>
      <c r="T175" s="23">
        <v>9.0381</v>
      </c>
      <c r="U175" s="23">
        <v>6.5774999999999997</v>
      </c>
      <c r="V175" s="23">
        <f t="shared" si="23"/>
        <v>1.563078008385465</v>
      </c>
      <c r="AA175" s="24">
        <v>42978</v>
      </c>
      <c r="AB175" s="23">
        <v>3047.47</v>
      </c>
      <c r="AC175" s="23">
        <v>2.81</v>
      </c>
      <c r="AD175" s="23">
        <v>21.1187</v>
      </c>
      <c r="AE175" s="23">
        <v>145.2492</v>
      </c>
      <c r="AF175" s="23">
        <v>31.127400000000002</v>
      </c>
      <c r="AG175" s="23">
        <v>9.9154999999999998</v>
      </c>
      <c r="AH175" s="23">
        <v>7.4096000000000002</v>
      </c>
      <c r="AI175" s="23">
        <f t="shared" si="24"/>
        <v>2.8645627417550985</v>
      </c>
      <c r="AN175" s="24">
        <v>42978</v>
      </c>
      <c r="AO175" s="23">
        <v>2553.08</v>
      </c>
      <c r="AP175" s="23">
        <v>3.74</v>
      </c>
      <c r="AQ175" s="23">
        <v>48.457999999999998</v>
      </c>
      <c r="AR175" s="23">
        <v>52.527000000000001</v>
      </c>
      <c r="AS175" s="23">
        <v>11.700200000000001</v>
      </c>
      <c r="AT175" s="23">
        <v>1.6775</v>
      </c>
      <c r="AU175" s="23">
        <v>0.4753</v>
      </c>
      <c r="AV175" s="23">
        <f t="shared" si="25"/>
        <v>3.4153562372556312</v>
      </c>
      <c r="BA175" s="24">
        <v>42978</v>
      </c>
      <c r="BB175" s="23">
        <v>1427.73</v>
      </c>
      <c r="BC175" s="23">
        <v>1.81</v>
      </c>
      <c r="BD175" s="23">
        <v>14.909800000000001</v>
      </c>
      <c r="BE175" s="23">
        <v>97.042900000000003</v>
      </c>
      <c r="BF175" s="23" t="s">
        <v>9</v>
      </c>
      <c r="BG175" s="23">
        <v>21.285599999999999</v>
      </c>
      <c r="BH175" s="23">
        <v>14.907400000000001</v>
      </c>
      <c r="BI175" s="23">
        <f t="shared" si="26"/>
        <v>1.9206880221685296</v>
      </c>
      <c r="BN175" s="24">
        <v>42978</v>
      </c>
      <c r="BO175" s="23">
        <v>2820.9</v>
      </c>
      <c r="BP175" s="23">
        <v>3.52</v>
      </c>
      <c r="BQ175" s="23">
        <v>44.417400000000001</v>
      </c>
      <c r="BR175" s="23">
        <v>141.36779999999999</v>
      </c>
      <c r="BS175" s="23" t="s">
        <v>9</v>
      </c>
      <c r="BT175" s="23">
        <v>25.2056</v>
      </c>
      <c r="BU175" s="23">
        <v>21.758700000000001</v>
      </c>
      <c r="BV175" s="23">
        <f t="shared" si="27"/>
        <v>3.6499491355805573</v>
      </c>
      <c r="CA175" s="24">
        <v>42978</v>
      </c>
      <c r="CB175" s="23">
        <v>3146.3</v>
      </c>
      <c r="CC175" s="23">
        <v>1.62</v>
      </c>
      <c r="CD175" s="23">
        <v>19.978300000000001</v>
      </c>
      <c r="CE175" s="23">
        <v>182.5975</v>
      </c>
      <c r="CF175" s="23">
        <v>30.276299999999999</v>
      </c>
      <c r="CG175" s="23">
        <v>10.402699999999999</v>
      </c>
      <c r="CH175" s="23">
        <v>7.8258999999999999</v>
      </c>
      <c r="CI175" s="23">
        <f t="shared" si="28"/>
        <v>1.7662438859860941</v>
      </c>
      <c r="CN175" s="24">
        <v>42978</v>
      </c>
      <c r="CO175" s="23">
        <v>4132.2700000000004</v>
      </c>
      <c r="CP175" s="23">
        <v>2.2000000000000002</v>
      </c>
      <c r="CQ175" s="23">
        <v>19.773099999999999</v>
      </c>
      <c r="CR175" s="23">
        <v>169.78970000000001</v>
      </c>
      <c r="CS175" s="23">
        <v>26.519300000000001</v>
      </c>
      <c r="CT175" s="23">
        <v>13.0008</v>
      </c>
      <c r="CU175" s="23">
        <v>8.1996000000000002</v>
      </c>
      <c r="CV175" s="23">
        <f t="shared" si="29"/>
        <v>2.3499785879784216</v>
      </c>
      <c r="DA175" s="24">
        <v>42978</v>
      </c>
      <c r="DB175" s="23">
        <v>2877.95</v>
      </c>
      <c r="DC175" s="23">
        <v>1.98</v>
      </c>
      <c r="DD175" s="23">
        <v>20.590399999999999</v>
      </c>
      <c r="DE175" s="23">
        <v>141.65389999999999</v>
      </c>
      <c r="DF175" s="23">
        <v>30.541899999999998</v>
      </c>
      <c r="DG175" s="23">
        <v>12.4824</v>
      </c>
      <c r="DH175" s="23">
        <v>8.1624999999999996</v>
      </c>
      <c r="DI175" s="23">
        <f t="shared" si="30"/>
        <v>2.0966754339756624</v>
      </c>
      <c r="DN175" s="24">
        <v>42978</v>
      </c>
      <c r="DO175" s="23">
        <v>4356.1499999999996</v>
      </c>
      <c r="DP175" s="23">
        <v>1.59</v>
      </c>
      <c r="DQ175" s="23">
        <v>21.296900000000001</v>
      </c>
      <c r="DR175" s="23">
        <v>225.3623</v>
      </c>
      <c r="DS175" s="23">
        <v>51.484699999999997</v>
      </c>
      <c r="DT175" s="23">
        <v>21.713200000000001</v>
      </c>
      <c r="DU175" s="23">
        <v>16.598299999999998</v>
      </c>
      <c r="DV175" s="23">
        <f t="shared" si="31"/>
        <v>1.7970422382645721</v>
      </c>
      <c r="EA175" s="24">
        <v>42978</v>
      </c>
      <c r="EB175" s="23">
        <v>4634.8900000000003</v>
      </c>
      <c r="EC175" s="23">
        <v>3.34</v>
      </c>
      <c r="ED175" s="23">
        <v>19.052399999999999</v>
      </c>
      <c r="EE175" s="23">
        <v>142.12299999999999</v>
      </c>
      <c r="EF175" s="23">
        <v>66.604200000000006</v>
      </c>
      <c r="EG175" s="23">
        <v>14.565799999999999</v>
      </c>
      <c r="EH175" s="23">
        <v>7.4835000000000003</v>
      </c>
      <c r="EI175" s="23">
        <f t="shared" si="32"/>
        <v>3.6353472756577103</v>
      </c>
    </row>
    <row r="176" spans="1:139" x14ac:dyDescent="0.35">
      <c r="A176" s="21">
        <v>43007</v>
      </c>
      <c r="B176" s="23">
        <v>5084.0200000000004</v>
      </c>
      <c r="C176" s="23">
        <v>1.29</v>
      </c>
      <c r="D176" s="23">
        <v>23.515599999999999</v>
      </c>
      <c r="E176" s="23">
        <v>168.18010000000001</v>
      </c>
      <c r="F176" s="23">
        <v>56.747500000000002</v>
      </c>
      <c r="G176" s="23">
        <v>20.552499999999998</v>
      </c>
      <c r="H176" s="23">
        <v>12.1694</v>
      </c>
      <c r="I176" s="23">
        <f t="shared" si="22"/>
        <v>1.3800496498261623</v>
      </c>
      <c r="N176" s="24">
        <v>43007</v>
      </c>
      <c r="O176" s="23">
        <v>3822.57</v>
      </c>
      <c r="P176" s="23">
        <v>1.41</v>
      </c>
      <c r="Q176" s="23">
        <v>22.739899999999999</v>
      </c>
      <c r="R176" s="23">
        <v>182.4872</v>
      </c>
      <c r="S176" s="23">
        <v>29.817</v>
      </c>
      <c r="T176" s="23">
        <v>9.0376999999999992</v>
      </c>
      <c r="U176" s="23">
        <v>6.5772000000000004</v>
      </c>
      <c r="V176" s="23">
        <f t="shared" si="23"/>
        <v>1.4963551039917529</v>
      </c>
      <c r="AA176" s="24">
        <v>43007</v>
      </c>
      <c r="AB176" s="23">
        <v>3022.98</v>
      </c>
      <c r="AC176" s="23">
        <v>2.85</v>
      </c>
      <c r="AD176" s="23">
        <v>20.953199999999999</v>
      </c>
      <c r="AE176" s="23">
        <v>145.2433</v>
      </c>
      <c r="AF176" s="23">
        <v>31.109500000000001</v>
      </c>
      <c r="AG176" s="23">
        <v>9.9151000000000007</v>
      </c>
      <c r="AH176" s="23">
        <v>7.4062000000000001</v>
      </c>
      <c r="AI176" s="23">
        <f t="shared" si="24"/>
        <v>2.8745506443040276</v>
      </c>
      <c r="AN176" s="24">
        <v>43007</v>
      </c>
      <c r="AO176" s="23">
        <v>2800.19</v>
      </c>
      <c r="AP176" s="23">
        <v>3.43</v>
      </c>
      <c r="AQ176" s="23">
        <v>53.188200000000002</v>
      </c>
      <c r="AR176" s="23">
        <v>52.487299999999998</v>
      </c>
      <c r="AS176" s="23">
        <v>11.6884</v>
      </c>
      <c r="AT176" s="23">
        <v>1.6762999999999999</v>
      </c>
      <c r="AU176" s="23">
        <v>0.46029999999999999</v>
      </c>
      <c r="AV176" s="23">
        <f t="shared" si="25"/>
        <v>3.4406673930760254</v>
      </c>
      <c r="BA176" s="24">
        <v>43007</v>
      </c>
      <c r="BB176" s="23">
        <v>1501.4</v>
      </c>
      <c r="BC176" s="23">
        <v>1.72</v>
      </c>
      <c r="BD176" s="23">
        <v>15.6791</v>
      </c>
      <c r="BE176" s="23">
        <v>97.042900000000003</v>
      </c>
      <c r="BF176" s="23" t="s">
        <v>9</v>
      </c>
      <c r="BG176" s="23">
        <v>21.285599999999999</v>
      </c>
      <c r="BH176" s="23">
        <v>14.907400000000001</v>
      </c>
      <c r="BI176" s="23">
        <f t="shared" si="26"/>
        <v>1.8751873438800997</v>
      </c>
      <c r="BN176" s="24">
        <v>43007</v>
      </c>
      <c r="BO176" s="23">
        <v>2773.18</v>
      </c>
      <c r="BP176" s="23">
        <v>3.45</v>
      </c>
      <c r="BQ176" s="23">
        <v>43.665999999999997</v>
      </c>
      <c r="BR176" s="23">
        <v>141.36779999999999</v>
      </c>
      <c r="BS176" s="23" t="s">
        <v>9</v>
      </c>
      <c r="BT176" s="23">
        <v>25.2056</v>
      </c>
      <c r="BU176" s="23">
        <v>21.758700000000001</v>
      </c>
      <c r="BV176" s="23">
        <f t="shared" si="27"/>
        <v>3.520716571183947</v>
      </c>
      <c r="CA176" s="24">
        <v>43007</v>
      </c>
      <c r="CB176" s="23">
        <v>3172.35</v>
      </c>
      <c r="CC176" s="23">
        <v>1.59</v>
      </c>
      <c r="CD176" s="23">
        <v>20.152699999999999</v>
      </c>
      <c r="CE176" s="23">
        <v>182.57849999999999</v>
      </c>
      <c r="CF176" s="23">
        <v>30.276299999999999</v>
      </c>
      <c r="CG176" s="23">
        <v>10.402699999999999</v>
      </c>
      <c r="CH176" s="23">
        <v>7.8258999999999999</v>
      </c>
      <c r="CI176" s="23">
        <f t="shared" si="28"/>
        <v>1.7302728087171637</v>
      </c>
      <c r="CN176" s="24">
        <v>43007</v>
      </c>
      <c r="CO176" s="23">
        <v>4299.68</v>
      </c>
      <c r="CP176" s="23">
        <v>2.12</v>
      </c>
      <c r="CQ176" s="23">
        <v>20.550599999999999</v>
      </c>
      <c r="CR176" s="23">
        <v>169.78970000000001</v>
      </c>
      <c r="CS176" s="23">
        <v>26.519300000000001</v>
      </c>
      <c r="CT176" s="23">
        <v>13.0006</v>
      </c>
      <c r="CU176" s="23">
        <v>8.1996000000000002</v>
      </c>
      <c r="CV176" s="23">
        <f t="shared" si="29"/>
        <v>2.3152188882007594</v>
      </c>
      <c r="DA176" s="24">
        <v>43007</v>
      </c>
      <c r="DB176" s="23">
        <v>2969.04</v>
      </c>
      <c r="DC176" s="23">
        <v>1.99</v>
      </c>
      <c r="DD176" s="23">
        <v>21.242100000000001</v>
      </c>
      <c r="DE176" s="23">
        <v>141.65389999999999</v>
      </c>
      <c r="DF176" s="23">
        <v>30.541899999999998</v>
      </c>
      <c r="DG176" s="23">
        <v>12.4824</v>
      </c>
      <c r="DH176" s="23">
        <v>8.1624999999999996</v>
      </c>
      <c r="DI176" s="23">
        <f t="shared" si="30"/>
        <v>2.1438077715164137</v>
      </c>
      <c r="DN176" s="24">
        <v>43007</v>
      </c>
      <c r="DO176" s="23">
        <v>4377.59</v>
      </c>
      <c r="DP176" s="23">
        <v>1.58</v>
      </c>
      <c r="DQ176" s="23">
        <v>21.520299999999999</v>
      </c>
      <c r="DR176" s="23">
        <v>224.8109</v>
      </c>
      <c r="DS176" s="23">
        <v>50.845799999999997</v>
      </c>
      <c r="DT176" s="23">
        <v>21.630800000000001</v>
      </c>
      <c r="DU176" s="23">
        <v>16.5838</v>
      </c>
      <c r="DV176" s="23">
        <f t="shared" si="31"/>
        <v>1.7607431179659678</v>
      </c>
      <c r="EA176" s="24">
        <v>43007</v>
      </c>
      <c r="EB176" s="23">
        <v>4507.28</v>
      </c>
      <c r="EC176" s="23">
        <v>3.45</v>
      </c>
      <c r="ED176" s="23">
        <v>18.4754</v>
      </c>
      <c r="EE176" s="23">
        <v>142.12299999999999</v>
      </c>
      <c r="EF176" s="23">
        <v>66.604200000000006</v>
      </c>
      <c r="EG176" s="23">
        <v>14.565799999999999</v>
      </c>
      <c r="EH176" s="23">
        <v>7.4835000000000003</v>
      </c>
      <c r="EI176" s="23">
        <f t="shared" si="32"/>
        <v>3.6189676709905827</v>
      </c>
    </row>
    <row r="177" spans="1:139" x14ac:dyDescent="0.35">
      <c r="A177" s="21">
        <v>43039</v>
      </c>
      <c r="B177" s="23">
        <v>5095.55</v>
      </c>
      <c r="C177" s="23">
        <v>1.3</v>
      </c>
      <c r="D177" s="23">
        <v>23.506</v>
      </c>
      <c r="E177" s="23">
        <v>168.94710000000001</v>
      </c>
      <c r="F177" s="23">
        <v>56.747500000000002</v>
      </c>
      <c r="G177" s="23">
        <v>20.552499999999998</v>
      </c>
      <c r="H177" s="23">
        <v>12.1694</v>
      </c>
      <c r="I177" s="23">
        <f t="shared" si="22"/>
        <v>1.373640431633417</v>
      </c>
      <c r="N177" s="24">
        <v>43039</v>
      </c>
      <c r="O177" s="23">
        <v>3997.48</v>
      </c>
      <c r="P177" s="23">
        <v>1.36</v>
      </c>
      <c r="Q177" s="23">
        <v>23.7744</v>
      </c>
      <c r="R177" s="23">
        <v>182.46889999999999</v>
      </c>
      <c r="S177" s="23">
        <v>30.001999999999999</v>
      </c>
      <c r="T177" s="23">
        <v>9.0391999999999992</v>
      </c>
      <c r="U177" s="23">
        <v>6.6113</v>
      </c>
      <c r="V177" s="23">
        <f t="shared" si="23"/>
        <v>1.48345351394002</v>
      </c>
      <c r="AA177" s="24">
        <v>43039</v>
      </c>
      <c r="AB177" s="23">
        <v>3001.82</v>
      </c>
      <c r="AC177" s="23">
        <v>2.87</v>
      </c>
      <c r="AD177" s="23">
        <v>20.778700000000001</v>
      </c>
      <c r="AE177" s="23">
        <v>145.44409999999999</v>
      </c>
      <c r="AF177" s="23">
        <v>31.258800000000001</v>
      </c>
      <c r="AG177" s="23">
        <v>9.8897999999999993</v>
      </c>
      <c r="AH177" s="23">
        <v>7.3829000000000002</v>
      </c>
      <c r="AI177" s="23">
        <f t="shared" si="24"/>
        <v>2.8666448757763971</v>
      </c>
      <c r="AN177" s="24">
        <v>43039</v>
      </c>
      <c r="AO177" s="23">
        <v>2779.61</v>
      </c>
      <c r="AP177" s="23">
        <v>3.46</v>
      </c>
      <c r="AQ177" s="23">
        <v>40.973300000000002</v>
      </c>
      <c r="AR177" s="23">
        <v>64.177300000000002</v>
      </c>
      <c r="AS177" s="23">
        <v>12.834300000000001</v>
      </c>
      <c r="AT177" s="23">
        <v>3.0714999999999999</v>
      </c>
      <c r="AU177" s="23">
        <v>1.4490000000000001</v>
      </c>
      <c r="AV177" s="23">
        <f t="shared" si="25"/>
        <v>3.4444245966785196</v>
      </c>
      <c r="BA177" s="24">
        <v>43039</v>
      </c>
      <c r="BB177" s="23">
        <v>1545.22</v>
      </c>
      <c r="BC177" s="23">
        <v>1.69</v>
      </c>
      <c r="BD177" s="23">
        <v>16.493600000000001</v>
      </c>
      <c r="BE177" s="23">
        <v>91.783500000000004</v>
      </c>
      <c r="BF177" s="23" t="s">
        <v>9</v>
      </c>
      <c r="BG177" s="23">
        <v>21.915800000000001</v>
      </c>
      <c r="BH177" s="23">
        <v>14.5526</v>
      </c>
      <c r="BI177" s="23">
        <f t="shared" si="26"/>
        <v>1.8516650949082114</v>
      </c>
      <c r="BN177" s="24">
        <v>43039</v>
      </c>
      <c r="BO177" s="23">
        <v>2783.54</v>
      </c>
      <c r="BP177" s="23">
        <v>3.44</v>
      </c>
      <c r="BQ177" s="23">
        <v>43.829099999999997</v>
      </c>
      <c r="BR177" s="23">
        <v>141.36779999999999</v>
      </c>
      <c r="BS177" s="23" t="s">
        <v>9</v>
      </c>
      <c r="BT177" s="23">
        <v>25.2056</v>
      </c>
      <c r="BU177" s="23">
        <v>21.758700000000001</v>
      </c>
      <c r="BV177" s="23">
        <f t="shared" si="27"/>
        <v>3.509180350097941</v>
      </c>
      <c r="CA177" s="24">
        <v>43039</v>
      </c>
      <c r="CB177" s="23">
        <v>3127.22</v>
      </c>
      <c r="CC177" s="23">
        <v>1.63</v>
      </c>
      <c r="CD177" s="23">
        <v>19.2667</v>
      </c>
      <c r="CE177" s="23">
        <v>183.0488</v>
      </c>
      <c r="CF177" s="23">
        <v>30.4696</v>
      </c>
      <c r="CG177" s="23">
        <v>10.5657</v>
      </c>
      <c r="CH177" s="23">
        <v>6.9922000000000004</v>
      </c>
      <c r="CI177" s="23">
        <f t="shared" si="28"/>
        <v>1.7241877673941117</v>
      </c>
      <c r="CN177" s="24">
        <v>43039</v>
      </c>
      <c r="CO177" s="23">
        <v>4326.33</v>
      </c>
      <c r="CP177" s="23">
        <v>2.06</v>
      </c>
      <c r="CQ177" s="23">
        <v>20.3125</v>
      </c>
      <c r="CR177" s="23">
        <v>172.7884</v>
      </c>
      <c r="CS177" s="23">
        <v>26.3248</v>
      </c>
      <c r="CT177" s="23">
        <v>13.048299999999999</v>
      </c>
      <c r="CU177" s="23">
        <v>8.2372999999999994</v>
      </c>
      <c r="CV177" s="23">
        <f t="shared" si="29"/>
        <v>2.2209565905047026</v>
      </c>
      <c r="DA177" s="24">
        <v>43039</v>
      </c>
      <c r="DB177" s="23">
        <v>3076.45</v>
      </c>
      <c r="DC177" s="23">
        <v>1.92</v>
      </c>
      <c r="DD177" s="23">
        <v>19.565300000000001</v>
      </c>
      <c r="DE177" s="23">
        <v>140.70060000000001</v>
      </c>
      <c r="DF177" s="23">
        <v>29.694800000000001</v>
      </c>
      <c r="DG177" s="23">
        <v>11.0237</v>
      </c>
      <c r="DH177" s="23">
        <v>7.9401999999999999</v>
      </c>
      <c r="DI177" s="23">
        <f t="shared" si="30"/>
        <v>2.1041163035495569</v>
      </c>
      <c r="DN177" s="24">
        <v>43039</v>
      </c>
      <c r="DO177" s="23">
        <v>4727.6000000000004</v>
      </c>
      <c r="DP177" s="23">
        <v>1.47</v>
      </c>
      <c r="DQ177" s="23">
        <v>23.247199999999999</v>
      </c>
      <c r="DR177" s="23">
        <v>224.7688</v>
      </c>
      <c r="DS177" s="23">
        <v>51.762300000000003</v>
      </c>
      <c r="DT177" s="23">
        <v>21.628699999999998</v>
      </c>
      <c r="DU177" s="23">
        <v>16.5824</v>
      </c>
      <c r="DV177" s="23">
        <f t="shared" si="31"/>
        <v>1.7233316904879248</v>
      </c>
      <c r="EA177" s="24">
        <v>43039</v>
      </c>
      <c r="EB177" s="23">
        <v>4691.33</v>
      </c>
      <c r="EC177" s="23">
        <v>3.32</v>
      </c>
      <c r="ED177" s="23">
        <v>19.2256</v>
      </c>
      <c r="EE177" s="23">
        <v>142.12299999999999</v>
      </c>
      <c r="EF177" s="23">
        <v>66.604200000000006</v>
      </c>
      <c r="EG177" s="23">
        <v>14.565799999999999</v>
      </c>
      <c r="EH177" s="23">
        <v>7.4835000000000003</v>
      </c>
      <c r="EI177" s="23">
        <f t="shared" si="32"/>
        <v>3.5825284518592664</v>
      </c>
    </row>
    <row r="178" spans="1:139" x14ac:dyDescent="0.35">
      <c r="A178" s="21">
        <v>43069</v>
      </c>
      <c r="B178" s="23">
        <v>5148.21</v>
      </c>
      <c r="C178" s="23">
        <v>1.33</v>
      </c>
      <c r="D178" s="23">
        <v>23.2103</v>
      </c>
      <c r="E178" s="23">
        <v>173.02369999999999</v>
      </c>
      <c r="F178" s="23">
        <v>56.7211</v>
      </c>
      <c r="G178" s="23">
        <v>20.991499999999998</v>
      </c>
      <c r="H178" s="23">
        <v>12.598100000000001</v>
      </c>
      <c r="I178" s="23">
        <f t="shared" si="22"/>
        <v>1.3986533846502147</v>
      </c>
      <c r="N178" s="24">
        <v>43069</v>
      </c>
      <c r="O178" s="23">
        <v>4217.03</v>
      </c>
      <c r="P178" s="23">
        <v>1.31</v>
      </c>
      <c r="Q178" s="23">
        <v>25.5731</v>
      </c>
      <c r="R178" s="23">
        <v>180.8554</v>
      </c>
      <c r="S178" s="23">
        <v>29.6373</v>
      </c>
      <c r="T178" s="23">
        <v>9.1575000000000006</v>
      </c>
      <c r="U178" s="23">
        <v>6.3567999999999998</v>
      </c>
      <c r="V178" s="23">
        <f t="shared" si="23"/>
        <v>1.4781759302802397</v>
      </c>
      <c r="AA178" s="24">
        <v>43069</v>
      </c>
      <c r="AB178" s="23">
        <v>3155.82</v>
      </c>
      <c r="AC178" s="23">
        <v>2.75</v>
      </c>
      <c r="AD178" s="23">
        <v>21.8447</v>
      </c>
      <c r="AE178" s="23">
        <v>145.44409999999999</v>
      </c>
      <c r="AF178" s="23">
        <v>31.258800000000001</v>
      </c>
      <c r="AG178" s="23">
        <v>9.8897999999999993</v>
      </c>
      <c r="AH178" s="23">
        <v>7.3829000000000002</v>
      </c>
      <c r="AI178" s="23">
        <f t="shared" si="24"/>
        <v>2.8598969315071807</v>
      </c>
      <c r="AN178" s="24">
        <v>43069</v>
      </c>
      <c r="AO178" s="23">
        <v>2814.58</v>
      </c>
      <c r="AP178" s="23">
        <v>3.43</v>
      </c>
      <c r="AQ178" s="23">
        <v>41.575699999999998</v>
      </c>
      <c r="AR178" s="23">
        <v>64.309100000000001</v>
      </c>
      <c r="AS178" s="23">
        <v>12.6724</v>
      </c>
      <c r="AT178" s="23">
        <v>2.5508000000000002</v>
      </c>
      <c r="AU178" s="23">
        <v>1.3707</v>
      </c>
      <c r="AV178" s="23">
        <f t="shared" si="25"/>
        <v>3.4749068583810665</v>
      </c>
      <c r="BA178" s="24">
        <v>43069</v>
      </c>
      <c r="BB178" s="23">
        <v>1594.54</v>
      </c>
      <c r="BC178" s="23">
        <v>1.68</v>
      </c>
      <c r="BD178" s="23">
        <v>17.1218</v>
      </c>
      <c r="BE178" s="23">
        <v>93.797399999999996</v>
      </c>
      <c r="BF178" s="23" t="s">
        <v>9</v>
      </c>
      <c r="BG178" s="23">
        <v>20.490600000000001</v>
      </c>
      <c r="BH178" s="23">
        <v>14.346399999999999</v>
      </c>
      <c r="BI178" s="23">
        <f t="shared" si="26"/>
        <v>1.8675897776734607</v>
      </c>
      <c r="BN178" s="24">
        <v>43069</v>
      </c>
      <c r="BO178" s="23">
        <v>2854.22</v>
      </c>
      <c r="BP178" s="23">
        <v>3.42</v>
      </c>
      <c r="BQ178" s="23">
        <v>45.822699999999998</v>
      </c>
      <c r="BR178" s="23">
        <v>140.26859999999999</v>
      </c>
      <c r="BS178" s="23" t="s">
        <v>9</v>
      </c>
      <c r="BT178" s="23">
        <v>24.9726</v>
      </c>
      <c r="BU178" s="23">
        <v>21.829499999999999</v>
      </c>
      <c r="BV178" s="23">
        <f t="shared" si="27"/>
        <v>3.5452800941395237</v>
      </c>
      <c r="CA178" s="24">
        <v>43069</v>
      </c>
      <c r="CB178" s="23">
        <v>3220.59</v>
      </c>
      <c r="CC178" s="23">
        <v>1.61</v>
      </c>
      <c r="CD178" s="23">
        <v>20.075600000000001</v>
      </c>
      <c r="CE178" s="23">
        <v>183.50020000000001</v>
      </c>
      <c r="CF178" s="23">
        <v>30.3108</v>
      </c>
      <c r="CG178" s="23">
        <v>10.024699999999999</v>
      </c>
      <c r="CH178" s="23">
        <v>6.7760999999999996</v>
      </c>
      <c r="CI178" s="23">
        <f t="shared" si="28"/>
        <v>1.7275382458747259</v>
      </c>
      <c r="CN178" s="24">
        <v>43069</v>
      </c>
      <c r="CO178" s="23">
        <v>4481.84</v>
      </c>
      <c r="CP178" s="23">
        <v>2.02</v>
      </c>
      <c r="CQ178" s="23">
        <v>21.0077</v>
      </c>
      <c r="CR178" s="23">
        <v>172.60489999999999</v>
      </c>
      <c r="CS178" s="23">
        <v>26.161999999999999</v>
      </c>
      <c r="CT178" s="23">
        <v>13.015000000000001</v>
      </c>
      <c r="CU178" s="23">
        <v>8.2131000000000007</v>
      </c>
      <c r="CV178" s="23">
        <f t="shared" si="29"/>
        <v>2.2212971671253148</v>
      </c>
      <c r="DA178" s="24">
        <v>43069</v>
      </c>
      <c r="DB178" s="23">
        <v>3095.84</v>
      </c>
      <c r="DC178" s="23">
        <v>1.89</v>
      </c>
      <c r="DD178" s="23">
        <v>22.068300000000001</v>
      </c>
      <c r="DE178" s="23">
        <v>126.0843</v>
      </c>
      <c r="DF178" s="23">
        <v>28.8948</v>
      </c>
      <c r="DG178" s="23">
        <v>11.1877</v>
      </c>
      <c r="DH178" s="23">
        <v>8.5975999999999999</v>
      </c>
      <c r="DI178" s="23">
        <f t="shared" si="30"/>
        <v>2.0555725544833066</v>
      </c>
      <c r="DN178" s="24">
        <v>43069</v>
      </c>
      <c r="DO178" s="23">
        <v>4802.32</v>
      </c>
      <c r="DP178" s="23">
        <v>1.47</v>
      </c>
      <c r="DQ178" s="23">
        <v>22.249099999999999</v>
      </c>
      <c r="DR178" s="23">
        <v>234.47399999999999</v>
      </c>
      <c r="DS178" s="23">
        <v>52.517600000000002</v>
      </c>
      <c r="DT178" s="23">
        <v>22.491499999999998</v>
      </c>
      <c r="DU178" s="23">
        <v>17.258500000000002</v>
      </c>
      <c r="DV178" s="23">
        <f t="shared" si="31"/>
        <v>1.7043190915977011</v>
      </c>
      <c r="EA178" s="24">
        <v>43069</v>
      </c>
      <c r="EB178" s="23">
        <v>4817</v>
      </c>
      <c r="EC178" s="23">
        <v>3.28</v>
      </c>
      <c r="ED178" s="23">
        <v>19.950900000000001</v>
      </c>
      <c r="EE178" s="23">
        <v>140.00659999999999</v>
      </c>
      <c r="EF178" s="23">
        <v>66.628399999999999</v>
      </c>
      <c r="EG178" s="23">
        <v>15.443199999999999</v>
      </c>
      <c r="EH178" s="23">
        <v>7.9471999999999996</v>
      </c>
      <c r="EI178" s="23">
        <f t="shared" si="32"/>
        <v>3.5685551310616948</v>
      </c>
    </row>
    <row r="179" spans="1:139" x14ac:dyDescent="0.35">
      <c r="A179" s="21">
        <v>43098</v>
      </c>
      <c r="B179" s="23">
        <v>5291.44</v>
      </c>
      <c r="C179" s="23">
        <v>1.31</v>
      </c>
      <c r="D179" s="23">
        <v>23.841100000000001</v>
      </c>
      <c r="E179" s="23">
        <v>173.02369999999999</v>
      </c>
      <c r="F179" s="23">
        <v>56.7211</v>
      </c>
      <c r="G179" s="23">
        <v>20.991499999999998</v>
      </c>
      <c r="H179" s="23">
        <v>12.598100000000001</v>
      </c>
      <c r="I179" s="23">
        <f t="shared" si="22"/>
        <v>1.394207130882579</v>
      </c>
      <c r="N179" s="24">
        <v>43098</v>
      </c>
      <c r="O179" s="23">
        <v>4282.1099999999997</v>
      </c>
      <c r="P179" s="23">
        <v>1.29</v>
      </c>
      <c r="Q179" s="23">
        <v>26.065300000000001</v>
      </c>
      <c r="R179" s="23">
        <v>180.24359999999999</v>
      </c>
      <c r="S179" s="23">
        <v>29.657599999999999</v>
      </c>
      <c r="T179" s="23">
        <v>9.1755999999999993</v>
      </c>
      <c r="U179" s="23">
        <v>6.3495999999999997</v>
      </c>
      <c r="V179" s="23">
        <f t="shared" si="23"/>
        <v>1.447597715537611</v>
      </c>
      <c r="AA179" s="24">
        <v>43098</v>
      </c>
      <c r="AB179" s="23">
        <v>3231.18</v>
      </c>
      <c r="AC179" s="23">
        <v>2.7</v>
      </c>
      <c r="AD179" s="23">
        <v>21.958200000000001</v>
      </c>
      <c r="AE179" s="23">
        <v>148.38460000000001</v>
      </c>
      <c r="AF179" s="23">
        <v>31.076699999999999</v>
      </c>
      <c r="AG179" s="23">
        <v>9.7575000000000003</v>
      </c>
      <c r="AH179" s="23">
        <v>7.452</v>
      </c>
      <c r="AI179" s="23">
        <f t="shared" si="24"/>
        <v>2.846965333127383</v>
      </c>
      <c r="AN179" s="24">
        <v>43098</v>
      </c>
      <c r="AO179" s="23">
        <v>2950.62</v>
      </c>
      <c r="AP179" s="23">
        <v>3.28</v>
      </c>
      <c r="AQ179" s="23">
        <v>43.5852</v>
      </c>
      <c r="AR179" s="23">
        <v>64.309100000000001</v>
      </c>
      <c r="AS179" s="23">
        <v>12.6724</v>
      </c>
      <c r="AT179" s="23">
        <v>2.5508000000000002</v>
      </c>
      <c r="AU179" s="23">
        <v>1.3707</v>
      </c>
      <c r="AV179" s="23">
        <f t="shared" si="25"/>
        <v>3.4927642804318841</v>
      </c>
      <c r="BA179" s="24">
        <v>43098</v>
      </c>
      <c r="BB179" s="23">
        <v>1624.37</v>
      </c>
      <c r="BC179" s="23">
        <v>1.67</v>
      </c>
      <c r="BD179" s="23">
        <v>17.4422</v>
      </c>
      <c r="BE179" s="23">
        <v>93.797399999999996</v>
      </c>
      <c r="BF179" s="23" t="s">
        <v>9</v>
      </c>
      <c r="BG179" s="23">
        <v>20.490600000000001</v>
      </c>
      <c r="BH179" s="23">
        <v>14.346399999999999</v>
      </c>
      <c r="BI179" s="23">
        <f t="shared" si="26"/>
        <v>1.8624238235546526</v>
      </c>
      <c r="BN179" s="24">
        <v>43098</v>
      </c>
      <c r="BO179" s="23">
        <v>2828.73</v>
      </c>
      <c r="BP179" s="23">
        <v>3.45</v>
      </c>
      <c r="BQ179" s="23">
        <v>45.413499999999999</v>
      </c>
      <c r="BR179" s="23">
        <v>140.26859999999999</v>
      </c>
      <c r="BS179" s="23" t="s">
        <v>9</v>
      </c>
      <c r="BT179" s="23">
        <v>24.9726</v>
      </c>
      <c r="BU179" s="23">
        <v>21.829499999999999</v>
      </c>
      <c r="BV179" s="23">
        <f t="shared" si="27"/>
        <v>3.525417145815898</v>
      </c>
      <c r="CA179" s="24">
        <v>43098</v>
      </c>
      <c r="CB179" s="23">
        <v>3190.65</v>
      </c>
      <c r="CC179" s="23">
        <v>1.64</v>
      </c>
      <c r="CD179" s="23">
        <v>19.905999999999999</v>
      </c>
      <c r="CE179" s="23">
        <v>183.50049999999999</v>
      </c>
      <c r="CF179" s="23">
        <v>30.3096</v>
      </c>
      <c r="CG179" s="23">
        <v>10.018000000000001</v>
      </c>
      <c r="CH179" s="23">
        <v>6.7742000000000004</v>
      </c>
      <c r="CI179" s="23">
        <f t="shared" si="28"/>
        <v>1.7197716246410071</v>
      </c>
      <c r="CN179" s="24">
        <v>43098</v>
      </c>
      <c r="CO179" s="23">
        <v>4563.58</v>
      </c>
      <c r="CP179" s="23">
        <v>1.96</v>
      </c>
      <c r="CQ179" s="23">
        <v>21.375699999999998</v>
      </c>
      <c r="CR179" s="23">
        <v>172.60489999999999</v>
      </c>
      <c r="CS179" s="23">
        <v>26.161999999999999</v>
      </c>
      <c r="CT179" s="23">
        <v>13.015000000000001</v>
      </c>
      <c r="CU179" s="23">
        <v>8.2131000000000007</v>
      </c>
      <c r="CV179" s="23">
        <f t="shared" si="29"/>
        <v>2.1587091597024499</v>
      </c>
      <c r="DA179" s="24">
        <v>43098</v>
      </c>
      <c r="DB179" s="23">
        <v>3142.77</v>
      </c>
      <c r="DC179" s="23">
        <v>1.88</v>
      </c>
      <c r="DD179" s="23">
        <v>22.402799999999999</v>
      </c>
      <c r="DE179" s="23">
        <v>126.0843</v>
      </c>
      <c r="DF179" s="23">
        <v>28.8948</v>
      </c>
      <c r="DG179" s="23">
        <v>11.1877</v>
      </c>
      <c r="DH179" s="23">
        <v>8.5975999999999999</v>
      </c>
      <c r="DI179" s="23">
        <f t="shared" si="30"/>
        <v>2.0444552763007642</v>
      </c>
      <c r="DN179" s="24">
        <v>43098</v>
      </c>
      <c r="DO179" s="23">
        <v>4790.16</v>
      </c>
      <c r="DP179" s="23">
        <v>1.48</v>
      </c>
      <c r="DQ179" s="23">
        <v>22.764299999999999</v>
      </c>
      <c r="DR179" s="23">
        <v>234.5076</v>
      </c>
      <c r="DS179" s="23">
        <v>52.240600000000001</v>
      </c>
      <c r="DT179" s="23">
        <v>21.961200000000002</v>
      </c>
      <c r="DU179" s="23">
        <v>17.248200000000001</v>
      </c>
      <c r="DV179" s="23">
        <f t="shared" si="31"/>
        <v>1.6695425113656834</v>
      </c>
      <c r="EA179" s="24">
        <v>43098</v>
      </c>
      <c r="EB179" s="23">
        <v>4512.5600000000004</v>
      </c>
      <c r="EC179" s="23">
        <v>3.48</v>
      </c>
      <c r="ED179" s="23">
        <v>18.645199999999999</v>
      </c>
      <c r="EE179" s="23">
        <v>140.00659999999999</v>
      </c>
      <c r="EF179" s="23">
        <v>66.628399999999999</v>
      </c>
      <c r="EG179" s="23">
        <v>15.443199999999999</v>
      </c>
      <c r="EH179" s="23">
        <v>7.9471999999999996</v>
      </c>
      <c r="EI179" s="23">
        <f t="shared" si="32"/>
        <v>3.5161886650221867</v>
      </c>
    </row>
    <row r="180" spans="1:139" x14ac:dyDescent="0.35">
      <c r="A180" s="21">
        <v>43131</v>
      </c>
      <c r="B180" s="23">
        <v>5713.96</v>
      </c>
      <c r="C180" s="23">
        <v>1.22</v>
      </c>
      <c r="D180" s="23">
        <v>25.679200000000002</v>
      </c>
      <c r="E180" s="23">
        <v>172.74959999999999</v>
      </c>
      <c r="F180" s="23">
        <v>56.7211</v>
      </c>
      <c r="G180" s="23">
        <v>20.991499999999998</v>
      </c>
      <c r="H180" s="23">
        <v>12.598100000000001</v>
      </c>
      <c r="I180" s="23">
        <f t="shared" si="22"/>
        <v>1.3764282921782256</v>
      </c>
      <c r="N180" s="24">
        <v>43131</v>
      </c>
      <c r="O180" s="23">
        <v>4689.07</v>
      </c>
      <c r="P180" s="23">
        <v>1.2</v>
      </c>
      <c r="Q180" s="23">
        <v>28.588999999999999</v>
      </c>
      <c r="R180" s="23">
        <v>179.97649999999999</v>
      </c>
      <c r="S180" s="23">
        <v>29.671399999999998</v>
      </c>
      <c r="T180" s="23">
        <v>9.1862999999999992</v>
      </c>
      <c r="U180" s="23">
        <v>6.3479000000000001</v>
      </c>
      <c r="V180" s="23">
        <f t="shared" si="23"/>
        <v>1.4358089945961483</v>
      </c>
      <c r="AA180" s="24">
        <v>43131</v>
      </c>
      <c r="AB180" s="23">
        <v>3296.83</v>
      </c>
      <c r="AC180" s="23">
        <v>2.65</v>
      </c>
      <c r="AD180" s="23">
        <v>22.404299999999999</v>
      </c>
      <c r="AE180" s="23">
        <v>148.42869999999999</v>
      </c>
      <c r="AF180" s="23">
        <v>31.076699999999999</v>
      </c>
      <c r="AG180" s="23">
        <v>9.7575000000000003</v>
      </c>
      <c r="AH180" s="23">
        <v>7.452</v>
      </c>
      <c r="AI180" s="23">
        <f t="shared" si="24"/>
        <v>2.8216628614475909</v>
      </c>
      <c r="AN180" s="24">
        <v>43131</v>
      </c>
      <c r="AO180" s="23">
        <v>3062.59</v>
      </c>
      <c r="AP180" s="23">
        <v>3.16</v>
      </c>
      <c r="AQ180" s="23">
        <v>45.239199999999997</v>
      </c>
      <c r="AR180" s="23">
        <v>64.645600000000002</v>
      </c>
      <c r="AS180" s="23">
        <v>12.6724</v>
      </c>
      <c r="AT180" s="23">
        <v>2.5508000000000002</v>
      </c>
      <c r="AU180" s="23">
        <v>1.3707</v>
      </c>
      <c r="AV180" s="23">
        <f t="shared" si="25"/>
        <v>3.4791920530674285</v>
      </c>
      <c r="BA180" s="24">
        <v>43131</v>
      </c>
      <c r="BB180" s="23">
        <v>1724.29</v>
      </c>
      <c r="BC180" s="23">
        <v>1.59</v>
      </c>
      <c r="BD180" s="23">
        <v>18.5151</v>
      </c>
      <c r="BE180" s="23">
        <v>93.855999999999995</v>
      </c>
      <c r="BF180" s="23" t="s">
        <v>9</v>
      </c>
      <c r="BG180" s="23">
        <v>20.490600000000001</v>
      </c>
      <c r="BH180" s="23">
        <v>14.346399999999999</v>
      </c>
      <c r="BI180" s="23">
        <f t="shared" si="26"/>
        <v>1.8436870992435717</v>
      </c>
      <c r="BN180" s="24">
        <v>43131</v>
      </c>
      <c r="BO180" s="23">
        <v>2765.65</v>
      </c>
      <c r="BP180" s="23">
        <v>3.53</v>
      </c>
      <c r="BQ180" s="23">
        <v>44.400799999999997</v>
      </c>
      <c r="BR180" s="23">
        <v>140.11109999999999</v>
      </c>
      <c r="BS180" s="23" t="s">
        <v>9</v>
      </c>
      <c r="BT180" s="23">
        <v>24.9726</v>
      </c>
      <c r="BU180" s="23">
        <v>21.829499999999999</v>
      </c>
      <c r="BV180" s="23">
        <f t="shared" si="27"/>
        <v>3.5142699785669387</v>
      </c>
      <c r="CA180" s="24">
        <v>43131</v>
      </c>
      <c r="CB180" s="23">
        <v>3399.32</v>
      </c>
      <c r="CC180" s="23">
        <v>1.55</v>
      </c>
      <c r="CD180" s="23">
        <v>21.207899999999999</v>
      </c>
      <c r="CE180" s="23">
        <v>183.6063</v>
      </c>
      <c r="CF180" s="23">
        <v>30.3096</v>
      </c>
      <c r="CG180" s="23">
        <v>10.018000000000001</v>
      </c>
      <c r="CH180" s="23">
        <v>6.7742000000000004</v>
      </c>
      <c r="CI180" s="23">
        <f t="shared" si="28"/>
        <v>1.7014886429016993</v>
      </c>
      <c r="CN180" s="24">
        <v>43131</v>
      </c>
      <c r="CO180" s="23">
        <v>4811.84</v>
      </c>
      <c r="CP180" s="23">
        <v>1.86</v>
      </c>
      <c r="CQ180" s="23">
        <v>22.531600000000001</v>
      </c>
      <c r="CR180" s="23">
        <v>172.2578</v>
      </c>
      <c r="CS180" s="23">
        <v>26.055199999999999</v>
      </c>
      <c r="CT180" s="23">
        <v>13.015000000000001</v>
      </c>
      <c r="CU180" s="23">
        <v>8.2131000000000007</v>
      </c>
      <c r="CV180" s="23">
        <f t="shared" si="29"/>
        <v>2.1168199609709832</v>
      </c>
      <c r="DA180" s="24">
        <v>43131</v>
      </c>
      <c r="DB180" s="23">
        <v>3269.28</v>
      </c>
      <c r="DC180" s="23">
        <v>1.8</v>
      </c>
      <c r="DD180" s="23">
        <v>23.304600000000001</v>
      </c>
      <c r="DE180" s="23">
        <v>126.0843</v>
      </c>
      <c r="DF180" s="23">
        <v>28.8948</v>
      </c>
      <c r="DG180" s="23">
        <v>11.1877</v>
      </c>
      <c r="DH180" s="23">
        <v>8.5975999999999999</v>
      </c>
      <c r="DI180" s="23">
        <f t="shared" si="30"/>
        <v>2.0058106103685915</v>
      </c>
      <c r="DN180" s="24">
        <v>43131</v>
      </c>
      <c r="DO180" s="23">
        <v>5130.22</v>
      </c>
      <c r="DP180" s="23">
        <v>1.39</v>
      </c>
      <c r="DQ180" s="23">
        <v>24.383400000000002</v>
      </c>
      <c r="DR180" s="23">
        <v>234.5308</v>
      </c>
      <c r="DS180" s="23">
        <v>52.241300000000003</v>
      </c>
      <c r="DT180" s="23">
        <v>21.950900000000001</v>
      </c>
      <c r="DU180" s="23">
        <v>17.238399999999999</v>
      </c>
      <c r="DV180" s="23">
        <f t="shared" si="31"/>
        <v>1.6326839820727734</v>
      </c>
      <c r="EA180" s="24">
        <v>43131</v>
      </c>
      <c r="EB180" s="23">
        <v>4372.21</v>
      </c>
      <c r="EC180" s="23">
        <v>3.6</v>
      </c>
      <c r="ED180" s="23">
        <v>18.0608</v>
      </c>
      <c r="EE180" s="23">
        <v>140.00659999999999</v>
      </c>
      <c r="EF180" s="23">
        <v>66.628399999999999</v>
      </c>
      <c r="EG180" s="23">
        <v>15.443199999999999</v>
      </c>
      <c r="EH180" s="23">
        <v>7.9471999999999996</v>
      </c>
      <c r="EI180" s="23">
        <f t="shared" si="32"/>
        <v>3.5060233865481405</v>
      </c>
    </row>
    <row r="181" spans="1:139" x14ac:dyDescent="0.35">
      <c r="A181" s="21">
        <v>43159</v>
      </c>
      <c r="B181" s="23">
        <v>5426.62</v>
      </c>
      <c r="C181" s="23">
        <v>1.29</v>
      </c>
      <c r="D181" s="23">
        <v>22.8871</v>
      </c>
      <c r="E181" s="23">
        <v>185.22399999999999</v>
      </c>
      <c r="F181" s="23">
        <v>56.441000000000003</v>
      </c>
      <c r="G181" s="23">
        <v>19.948799999999999</v>
      </c>
      <c r="H181" s="23">
        <v>18.741399999999999</v>
      </c>
      <c r="I181" s="23">
        <f t="shared" si="22"/>
        <v>1.3654068788135059</v>
      </c>
      <c r="N181" s="24">
        <v>43159</v>
      </c>
      <c r="O181" s="23">
        <v>4545.6499999999996</v>
      </c>
      <c r="P181" s="23">
        <v>1.25</v>
      </c>
      <c r="Q181" s="23">
        <v>26.791899999999998</v>
      </c>
      <c r="R181" s="23">
        <v>172.8638</v>
      </c>
      <c r="S181" s="23">
        <v>30.120100000000001</v>
      </c>
      <c r="T181" s="23">
        <v>9.5696999999999992</v>
      </c>
      <c r="U181" s="23">
        <v>5.7732000000000001</v>
      </c>
      <c r="V181" s="23">
        <f t="shared" si="23"/>
        <v>1.4196511166221069</v>
      </c>
      <c r="AA181" s="24">
        <v>43159</v>
      </c>
      <c r="AB181" s="23">
        <v>3058.41</v>
      </c>
      <c r="AC181" s="23">
        <v>2.87</v>
      </c>
      <c r="AD181" s="23">
        <v>20.784099999999999</v>
      </c>
      <c r="AE181" s="23">
        <v>148.44370000000001</v>
      </c>
      <c r="AF181" s="23">
        <v>31.076699999999999</v>
      </c>
      <c r="AG181" s="23">
        <v>9.7575000000000003</v>
      </c>
      <c r="AH181" s="23">
        <v>7.452</v>
      </c>
      <c r="AI181" s="23">
        <f t="shared" si="24"/>
        <v>2.8344139369296877</v>
      </c>
      <c r="AN181" s="24">
        <v>43159</v>
      </c>
      <c r="AO181" s="23">
        <v>2719.13</v>
      </c>
      <c r="AP181" s="23">
        <v>3.59</v>
      </c>
      <c r="AQ181" s="23">
        <v>34.908700000000003</v>
      </c>
      <c r="AR181" s="23">
        <v>78.576899999999995</v>
      </c>
      <c r="AS181" s="23">
        <v>13.6968</v>
      </c>
      <c r="AT181" s="23">
        <v>3.3681000000000001</v>
      </c>
      <c r="AU181" s="23">
        <v>4.7652999999999999</v>
      </c>
      <c r="AV181" s="23">
        <f t="shared" si="25"/>
        <v>3.5242067203550564</v>
      </c>
      <c r="BA181" s="24">
        <v>43159</v>
      </c>
      <c r="BB181" s="23">
        <v>1672.84</v>
      </c>
      <c r="BC181" s="23">
        <v>1.67</v>
      </c>
      <c r="BD181" s="23">
        <v>17.3309</v>
      </c>
      <c r="BE181" s="23">
        <v>99.148499999999999</v>
      </c>
      <c r="BF181" s="23" t="s">
        <v>9</v>
      </c>
      <c r="BG181" s="23">
        <v>20.447399999999998</v>
      </c>
      <c r="BH181" s="23">
        <v>13.200100000000001</v>
      </c>
      <c r="BI181" s="23">
        <f t="shared" si="26"/>
        <v>1.8530633570228683</v>
      </c>
      <c r="BN181" s="24">
        <v>43159</v>
      </c>
      <c r="BO181" s="23">
        <v>2576.58</v>
      </c>
      <c r="BP181" s="23">
        <v>3.81</v>
      </c>
      <c r="BQ181" s="23">
        <v>41.939500000000002</v>
      </c>
      <c r="BR181" s="23">
        <v>144.1671</v>
      </c>
      <c r="BS181" s="23" t="s">
        <v>9</v>
      </c>
      <c r="BT181" s="23">
        <v>24.589099999999998</v>
      </c>
      <c r="BU181" s="23">
        <v>19.8825</v>
      </c>
      <c r="BV181" s="23">
        <f t="shared" si="27"/>
        <v>3.5535807560842363</v>
      </c>
      <c r="CA181" s="24">
        <v>43159</v>
      </c>
      <c r="CB181" s="23">
        <v>3231.85</v>
      </c>
      <c r="CC181" s="23">
        <v>1.64</v>
      </c>
      <c r="CD181" s="23">
        <v>20.9008</v>
      </c>
      <c r="CE181" s="23">
        <v>188.25559999999999</v>
      </c>
      <c r="CF181" s="23">
        <v>30.093699999999998</v>
      </c>
      <c r="CG181" s="23">
        <v>9.9956999999999994</v>
      </c>
      <c r="CH181" s="23">
        <v>5.6279000000000003</v>
      </c>
      <c r="CI181" s="23">
        <f t="shared" si="28"/>
        <v>1.6972661345242845</v>
      </c>
      <c r="CN181" s="24">
        <v>43159</v>
      </c>
      <c r="CO181" s="23">
        <v>4621.8</v>
      </c>
      <c r="CP181" s="23">
        <v>1.93</v>
      </c>
      <c r="CQ181" s="23">
        <v>21.698899999999998</v>
      </c>
      <c r="CR181" s="23">
        <v>188.07640000000001</v>
      </c>
      <c r="CS181" s="23">
        <v>26.5229</v>
      </c>
      <c r="CT181" s="23">
        <v>12.1408</v>
      </c>
      <c r="CU181" s="23">
        <v>7.9519000000000002</v>
      </c>
      <c r="CV181" s="23">
        <f t="shared" si="29"/>
        <v>2.0817380345786578</v>
      </c>
      <c r="DA181" s="24">
        <v>43159</v>
      </c>
      <c r="DB181" s="23">
        <v>3085.9</v>
      </c>
      <c r="DC181" s="23">
        <v>1.89</v>
      </c>
      <c r="DD181" s="23">
        <v>20.4998</v>
      </c>
      <c r="DE181" s="23">
        <v>156.09630000000001</v>
      </c>
      <c r="DF181" s="23">
        <v>28.340299999999999</v>
      </c>
      <c r="DG181" s="23">
        <v>10.702500000000001</v>
      </c>
      <c r="DH181" s="23">
        <v>9.6884999999999994</v>
      </c>
      <c r="DI181" s="23">
        <f t="shared" si="30"/>
        <v>1.9696846003821826</v>
      </c>
      <c r="DN181" s="24">
        <v>43159</v>
      </c>
      <c r="DO181" s="23">
        <v>5187.99</v>
      </c>
      <c r="DP181" s="23">
        <v>1.4</v>
      </c>
      <c r="DQ181" s="23">
        <v>24.6599</v>
      </c>
      <c r="DR181" s="23">
        <v>234.7475</v>
      </c>
      <c r="DS181" s="23">
        <v>52.235799999999998</v>
      </c>
      <c r="DT181" s="23">
        <v>21.9499</v>
      </c>
      <c r="DU181" s="23">
        <v>17.209499999999998</v>
      </c>
      <c r="DV181" s="23">
        <f t="shared" si="31"/>
        <v>1.6219169415042929</v>
      </c>
      <c r="EA181" s="24">
        <v>43159</v>
      </c>
      <c r="EB181" s="23">
        <v>4204.29</v>
      </c>
      <c r="EC181" s="23">
        <v>3.79</v>
      </c>
      <c r="ED181" s="23">
        <v>16.212199999999999</v>
      </c>
      <c r="EE181" s="23">
        <v>143.06819999999999</v>
      </c>
      <c r="EF181" s="23">
        <v>66.749700000000004</v>
      </c>
      <c r="EG181" s="23">
        <v>18.494399999999999</v>
      </c>
      <c r="EH181" s="23">
        <v>10.813700000000001</v>
      </c>
      <c r="EI181" s="23">
        <f t="shared" si="32"/>
        <v>3.5563487496682393</v>
      </c>
    </row>
    <row r="182" spans="1:139" x14ac:dyDescent="0.35">
      <c r="A182" s="21">
        <v>43189</v>
      </c>
      <c r="B182" s="23">
        <v>5174.63</v>
      </c>
      <c r="C182" s="23">
        <v>1.34</v>
      </c>
      <c r="D182" s="23">
        <v>21.7254</v>
      </c>
      <c r="E182" s="23">
        <v>185.91</v>
      </c>
      <c r="F182" s="23">
        <v>56.418199999999999</v>
      </c>
      <c r="G182" s="23">
        <v>19.994199999999999</v>
      </c>
      <c r="H182" s="23">
        <v>18.751899999999999</v>
      </c>
      <c r="I182" s="23">
        <f t="shared" si="22"/>
        <v>1.3433614561662561</v>
      </c>
      <c r="N182" s="24">
        <v>43189</v>
      </c>
      <c r="O182" s="23">
        <v>4410.8500000000004</v>
      </c>
      <c r="P182" s="23">
        <v>1.3</v>
      </c>
      <c r="Q182" s="23">
        <v>25.863700000000001</v>
      </c>
      <c r="R182" s="23">
        <v>174.4658</v>
      </c>
      <c r="S182" s="23">
        <v>30.118400000000001</v>
      </c>
      <c r="T182" s="23">
        <v>9.5554000000000006</v>
      </c>
      <c r="U182" s="23">
        <v>5.7996999999999996</v>
      </c>
      <c r="V182" s="23">
        <f t="shared" si="23"/>
        <v>1.4093480041463666</v>
      </c>
      <c r="AA182" s="24">
        <v>43189</v>
      </c>
      <c r="AB182" s="23">
        <v>3024.2</v>
      </c>
      <c r="AC182" s="23">
        <v>3</v>
      </c>
      <c r="AD182" s="23">
        <v>20.3291</v>
      </c>
      <c r="AE182" s="23">
        <v>157.2037</v>
      </c>
      <c r="AF182" s="23">
        <v>30.962499999999999</v>
      </c>
      <c r="AG182" s="23">
        <v>9.4910999999999994</v>
      </c>
      <c r="AH182" s="23">
        <v>6.5027999999999997</v>
      </c>
      <c r="AI182" s="23">
        <f t="shared" si="24"/>
        <v>2.9300730316757666</v>
      </c>
      <c r="AN182" s="24">
        <v>43189</v>
      </c>
      <c r="AO182" s="23">
        <v>2760.97</v>
      </c>
      <c r="AP182" s="23">
        <v>3.51</v>
      </c>
      <c r="AQ182" s="23">
        <v>35.445900000000002</v>
      </c>
      <c r="AR182" s="23">
        <v>78.576899999999995</v>
      </c>
      <c r="AS182" s="23">
        <v>13.6968</v>
      </c>
      <c r="AT182" s="23">
        <v>3.3681000000000001</v>
      </c>
      <c r="AU182" s="23">
        <v>4.7652999999999999</v>
      </c>
      <c r="AV182" s="23">
        <f t="shared" si="25"/>
        <v>3.5056691839070662</v>
      </c>
      <c r="BA182" s="24">
        <v>43189</v>
      </c>
      <c r="BB182" s="23">
        <v>1598.57</v>
      </c>
      <c r="BC182" s="23">
        <v>1.8</v>
      </c>
      <c r="BD182" s="23">
        <v>16.515699999999999</v>
      </c>
      <c r="BE182" s="23">
        <v>99.148499999999999</v>
      </c>
      <c r="BF182" s="23" t="s">
        <v>9</v>
      </c>
      <c r="BG182" s="23">
        <v>20.4574</v>
      </c>
      <c r="BH182" s="23">
        <v>13.213900000000001</v>
      </c>
      <c r="BI182" s="23">
        <f t="shared" si="26"/>
        <v>1.8863161805075648</v>
      </c>
      <c r="BN182" s="24">
        <v>43189</v>
      </c>
      <c r="BO182" s="23">
        <v>2654.28</v>
      </c>
      <c r="BP182" s="23">
        <v>3.49</v>
      </c>
      <c r="BQ182" s="23">
        <v>43.595399999999998</v>
      </c>
      <c r="BR182" s="23">
        <v>144.1671</v>
      </c>
      <c r="BS182" s="23" t="s">
        <v>9</v>
      </c>
      <c r="BT182" s="23">
        <v>24.589099999999998</v>
      </c>
      <c r="BU182" s="23">
        <v>19.8825</v>
      </c>
      <c r="BV182" s="23">
        <f t="shared" si="27"/>
        <v>3.3600024664728956</v>
      </c>
      <c r="CA182" s="24">
        <v>43189</v>
      </c>
      <c r="CB182" s="23">
        <v>3121.67</v>
      </c>
      <c r="CC182" s="23">
        <v>1.69</v>
      </c>
      <c r="CD182" s="23">
        <v>20.2576</v>
      </c>
      <c r="CE182" s="23">
        <v>188.27070000000001</v>
      </c>
      <c r="CF182" s="23">
        <v>30.0748</v>
      </c>
      <c r="CG182" s="23">
        <v>9.8429000000000002</v>
      </c>
      <c r="CH182" s="23">
        <v>5.5686</v>
      </c>
      <c r="CI182" s="23">
        <f t="shared" si="28"/>
        <v>1.6794663587919776</v>
      </c>
      <c r="CN182" s="24">
        <v>43189</v>
      </c>
      <c r="CO182" s="23">
        <v>4489.09</v>
      </c>
      <c r="CP182" s="23">
        <v>2</v>
      </c>
      <c r="CQ182" s="23">
        <v>21.059200000000001</v>
      </c>
      <c r="CR182" s="23">
        <v>188.07640000000001</v>
      </c>
      <c r="CS182" s="23">
        <v>26.5229</v>
      </c>
      <c r="CT182" s="23">
        <v>12.1408</v>
      </c>
      <c r="CU182" s="23">
        <v>7.9519000000000002</v>
      </c>
      <c r="CV182" s="23">
        <f t="shared" si="29"/>
        <v>2.0721263853278482</v>
      </c>
      <c r="DA182" s="24">
        <v>43189</v>
      </c>
      <c r="DB182" s="23">
        <v>2955.14</v>
      </c>
      <c r="DC182" s="23">
        <v>2</v>
      </c>
      <c r="DD182" s="23">
        <v>19.696999999999999</v>
      </c>
      <c r="DE182" s="23">
        <v>156.09630000000001</v>
      </c>
      <c r="DF182" s="23">
        <v>28.337599999999998</v>
      </c>
      <c r="DG182" s="23">
        <v>10.698600000000001</v>
      </c>
      <c r="DH182" s="23">
        <v>9.6532999999999998</v>
      </c>
      <c r="DI182" s="23">
        <f t="shared" si="30"/>
        <v>1.9848645853069324</v>
      </c>
      <c r="DN182" s="24">
        <v>43189</v>
      </c>
      <c r="DO182" s="23">
        <v>5047.37</v>
      </c>
      <c r="DP182" s="23">
        <v>1.44</v>
      </c>
      <c r="DQ182" s="23">
        <v>23.991499999999998</v>
      </c>
      <c r="DR182" s="23">
        <v>234.74930000000001</v>
      </c>
      <c r="DS182" s="23">
        <v>52.235799999999998</v>
      </c>
      <c r="DT182" s="23">
        <v>21.9499</v>
      </c>
      <c r="DU182" s="23">
        <v>17.209499999999998</v>
      </c>
      <c r="DV182" s="23">
        <f t="shared" si="31"/>
        <v>1.5905455906215702</v>
      </c>
      <c r="EA182" s="24">
        <v>43189</v>
      </c>
      <c r="EB182" s="23">
        <v>4356.28</v>
      </c>
      <c r="EC182" s="23">
        <v>3.68</v>
      </c>
      <c r="ED182" s="23">
        <v>16.737100000000002</v>
      </c>
      <c r="EE182" s="23">
        <v>143.06819999999999</v>
      </c>
      <c r="EF182" s="23">
        <v>66.749700000000004</v>
      </c>
      <c r="EG182" s="23">
        <v>18.494399999999999</v>
      </c>
      <c r="EH182" s="23">
        <v>10.813700000000001</v>
      </c>
      <c r="EI182" s="23">
        <f t="shared" si="32"/>
        <v>3.5739971039920992</v>
      </c>
    </row>
    <row r="183" spans="1:139" x14ac:dyDescent="0.35">
      <c r="A183" s="21">
        <v>43220</v>
      </c>
      <c r="B183" s="23">
        <v>5189.8599999999997</v>
      </c>
      <c r="C183" s="23">
        <v>1.35</v>
      </c>
      <c r="D183" s="23">
        <v>20.307700000000001</v>
      </c>
      <c r="E183" s="23">
        <v>192.66319999999999</v>
      </c>
      <c r="F183" s="23">
        <v>56.430399999999999</v>
      </c>
      <c r="G183" s="23">
        <v>19.9297</v>
      </c>
      <c r="H183" s="23">
        <v>19.611499999999999</v>
      </c>
      <c r="I183" s="23">
        <f t="shared" si="22"/>
        <v>1.3512301994065727</v>
      </c>
      <c r="N183" s="24">
        <v>43220</v>
      </c>
      <c r="O183" s="23">
        <v>4570.3900000000003</v>
      </c>
      <c r="P183" s="23">
        <v>1.26</v>
      </c>
      <c r="Q183" s="23">
        <v>26.783799999999999</v>
      </c>
      <c r="R183" s="23">
        <v>174.50579999999999</v>
      </c>
      <c r="S183" s="23">
        <v>30.119</v>
      </c>
      <c r="T183" s="23">
        <v>9.5556000000000001</v>
      </c>
      <c r="U183" s="23">
        <v>5.8003999999999998</v>
      </c>
      <c r="V183" s="23">
        <f t="shared" si="23"/>
        <v>1.3914139752903469</v>
      </c>
      <c r="AA183" s="24">
        <v>43220</v>
      </c>
      <c r="AB183" s="23">
        <v>2880.07</v>
      </c>
      <c r="AC183" s="23">
        <v>3.16</v>
      </c>
      <c r="AD183" s="23">
        <v>19.350200000000001</v>
      </c>
      <c r="AE183" s="23">
        <v>157.2037</v>
      </c>
      <c r="AF183" s="23">
        <v>30.962499999999999</v>
      </c>
      <c r="AG183" s="23">
        <v>9.4910999999999994</v>
      </c>
      <c r="AH183" s="23">
        <v>6.5027999999999997</v>
      </c>
      <c r="AI183" s="23">
        <f t="shared" si="24"/>
        <v>2.952676885242977</v>
      </c>
      <c r="AN183" s="24">
        <v>43220</v>
      </c>
      <c r="AO183" s="23">
        <v>3015.13</v>
      </c>
      <c r="AP183" s="23">
        <v>3.23</v>
      </c>
      <c r="AQ183" s="23">
        <v>38.7089</v>
      </c>
      <c r="AR183" s="23">
        <v>78.576899999999995</v>
      </c>
      <c r="AS183" s="23">
        <v>13.6968</v>
      </c>
      <c r="AT183" s="23">
        <v>3.3681000000000001</v>
      </c>
      <c r="AU183" s="23">
        <v>4.7652999999999999</v>
      </c>
      <c r="AV183" s="23">
        <f t="shared" si="25"/>
        <v>3.4949435504708322</v>
      </c>
      <c r="BA183" s="24">
        <v>43220</v>
      </c>
      <c r="BB183" s="23">
        <v>1589.33</v>
      </c>
      <c r="BC183" s="23">
        <v>1.83</v>
      </c>
      <c r="BD183" s="23">
        <v>15.104900000000001</v>
      </c>
      <c r="BE183" s="23">
        <v>105.61360000000001</v>
      </c>
      <c r="BF183" s="23" t="s">
        <v>9</v>
      </c>
      <c r="BG183" s="23">
        <v>20.976199999999999</v>
      </c>
      <c r="BH183" s="23">
        <v>13.8657</v>
      </c>
      <c r="BI183" s="23">
        <f t="shared" si="26"/>
        <v>1.8842178093706425</v>
      </c>
      <c r="BN183" s="24">
        <v>43220</v>
      </c>
      <c r="BO183" s="23">
        <v>2632.17</v>
      </c>
      <c r="BP183" s="23">
        <v>3.53</v>
      </c>
      <c r="BQ183" s="23">
        <v>43.232300000000002</v>
      </c>
      <c r="BR183" s="23">
        <v>144.1671</v>
      </c>
      <c r="BS183" s="23" t="s">
        <v>9</v>
      </c>
      <c r="BT183" s="23">
        <v>24.589099999999998</v>
      </c>
      <c r="BU183" s="23">
        <v>19.8825</v>
      </c>
      <c r="BV183" s="23">
        <f t="shared" si="27"/>
        <v>3.3793471693172363</v>
      </c>
      <c r="CA183" s="24">
        <v>43220</v>
      </c>
      <c r="CB183" s="23">
        <v>3163.26</v>
      </c>
      <c r="CC183" s="23">
        <v>1.69</v>
      </c>
      <c r="CD183" s="23">
        <v>20.5275</v>
      </c>
      <c r="CE183" s="23">
        <v>188.27070000000001</v>
      </c>
      <c r="CF183" s="23">
        <v>30.0748</v>
      </c>
      <c r="CG183" s="23">
        <v>9.8429000000000002</v>
      </c>
      <c r="CH183" s="23">
        <v>5.5686</v>
      </c>
      <c r="CI183" s="23">
        <f t="shared" si="28"/>
        <v>1.6921611663638496</v>
      </c>
      <c r="CN183" s="24">
        <v>43220</v>
      </c>
      <c r="CO183" s="23">
        <v>4354.09</v>
      </c>
      <c r="CP183" s="23">
        <v>2.06</v>
      </c>
      <c r="CQ183" s="23">
        <v>20.418800000000001</v>
      </c>
      <c r="CR183" s="23">
        <v>188.07640000000001</v>
      </c>
      <c r="CS183" s="23">
        <v>26.5229</v>
      </c>
      <c r="CT183" s="23">
        <v>12.1408</v>
      </c>
      <c r="CU183" s="23">
        <v>7.9519000000000002</v>
      </c>
      <c r="CV183" s="23">
        <f t="shared" si="29"/>
        <v>2.0555897479774141</v>
      </c>
      <c r="DA183" s="24">
        <v>43220</v>
      </c>
      <c r="DB183" s="23">
        <v>2956.43</v>
      </c>
      <c r="DC183" s="23">
        <v>2.0099999999999998</v>
      </c>
      <c r="DD183" s="23">
        <v>19.7056</v>
      </c>
      <c r="DE183" s="23">
        <v>156.09630000000001</v>
      </c>
      <c r="DF183" s="23">
        <v>28.337599999999998</v>
      </c>
      <c r="DG183" s="23">
        <v>10.698600000000001</v>
      </c>
      <c r="DH183" s="23">
        <v>9.6532999999999998</v>
      </c>
      <c r="DI183" s="23">
        <f t="shared" si="30"/>
        <v>1.9864335695114352</v>
      </c>
      <c r="DN183" s="24">
        <v>43220</v>
      </c>
      <c r="DO183" s="23">
        <v>5032.6099999999997</v>
      </c>
      <c r="DP183" s="23">
        <v>1.45</v>
      </c>
      <c r="DQ183" s="23">
        <v>23.143799999999999</v>
      </c>
      <c r="DR183" s="23">
        <v>250.50149999999999</v>
      </c>
      <c r="DS183" s="23">
        <v>52.116900000000001</v>
      </c>
      <c r="DT183" s="23">
        <v>22.221599999999999</v>
      </c>
      <c r="DU183" s="23">
        <v>13.696999999999999</v>
      </c>
      <c r="DV183" s="23">
        <f t="shared" si="31"/>
        <v>1.5673122780716386</v>
      </c>
      <c r="EA183" s="24">
        <v>43220</v>
      </c>
      <c r="EB183" s="23">
        <v>4446.16</v>
      </c>
      <c r="EC183" s="23">
        <v>3.61</v>
      </c>
      <c r="ED183" s="23">
        <v>17.080300000000001</v>
      </c>
      <c r="EE183" s="23">
        <v>143.06819999999999</v>
      </c>
      <c r="EF183" s="23">
        <v>66.749700000000004</v>
      </c>
      <c r="EG183" s="23">
        <v>18.494399999999999</v>
      </c>
      <c r="EH183" s="23">
        <v>10.813700000000001</v>
      </c>
      <c r="EI183" s="23">
        <f t="shared" si="32"/>
        <v>3.5707672784622506</v>
      </c>
    </row>
    <row r="184" spans="1:139" x14ac:dyDescent="0.35">
      <c r="A184" s="21">
        <v>43251</v>
      </c>
      <c r="B184" s="23">
        <v>5406.82</v>
      </c>
      <c r="C184" s="23">
        <v>1.29</v>
      </c>
      <c r="D184" s="23">
        <v>21.287800000000001</v>
      </c>
      <c r="E184" s="23">
        <v>192.0711</v>
      </c>
      <c r="F184" s="23">
        <v>56.683300000000003</v>
      </c>
      <c r="G184" s="23">
        <v>19.834399999999999</v>
      </c>
      <c r="H184" s="23">
        <v>19.6126</v>
      </c>
      <c r="I184" s="23">
        <f t="shared" si="22"/>
        <v>1.3364809452531514</v>
      </c>
      <c r="N184" s="24">
        <v>43251</v>
      </c>
      <c r="O184" s="23">
        <v>4671.71</v>
      </c>
      <c r="P184" s="23">
        <v>1.25</v>
      </c>
      <c r="Q184" s="23">
        <v>26.5105</v>
      </c>
      <c r="R184" s="23">
        <v>179.8134</v>
      </c>
      <c r="S184" s="23">
        <v>30.253900000000002</v>
      </c>
      <c r="T184" s="23">
        <v>9.1683000000000003</v>
      </c>
      <c r="U184" s="23">
        <v>5.5053000000000001</v>
      </c>
      <c r="V184" s="23">
        <f t="shared" si="23"/>
        <v>1.3870900377870901</v>
      </c>
      <c r="AA184" s="24">
        <v>43251</v>
      </c>
      <c r="AB184" s="23">
        <v>2821.46</v>
      </c>
      <c r="AC184" s="23">
        <v>3.07</v>
      </c>
      <c r="AD184" s="23">
        <v>18.956399999999999</v>
      </c>
      <c r="AE184" s="23">
        <v>157.2037</v>
      </c>
      <c r="AF184" s="23">
        <v>30.962499999999999</v>
      </c>
      <c r="AG184" s="23">
        <v>9.4910999999999994</v>
      </c>
      <c r="AH184" s="23">
        <v>6.5027999999999997</v>
      </c>
      <c r="AI184" s="23">
        <f t="shared" si="24"/>
        <v>2.8343530751447545</v>
      </c>
      <c r="AN184" s="24">
        <v>43251</v>
      </c>
      <c r="AO184" s="23">
        <v>3096.57</v>
      </c>
      <c r="AP184" s="23">
        <v>3.18</v>
      </c>
      <c r="AQ184" s="23">
        <v>32.110500000000002</v>
      </c>
      <c r="AR184" s="23">
        <v>95.125500000000002</v>
      </c>
      <c r="AS184" s="23">
        <v>14.1205</v>
      </c>
      <c r="AT184" s="23">
        <v>4.3186999999999998</v>
      </c>
      <c r="AU184" s="23">
        <v>5.5941000000000001</v>
      </c>
      <c r="AV184" s="23">
        <f t="shared" si="25"/>
        <v>3.4865007562216421</v>
      </c>
      <c r="BA184" s="24">
        <v>43251</v>
      </c>
      <c r="BB184" s="23">
        <v>1570.24</v>
      </c>
      <c r="BC184" s="23">
        <v>1.9</v>
      </c>
      <c r="BD184" s="23">
        <v>14.9907</v>
      </c>
      <c r="BE184" s="23">
        <v>105.83280000000001</v>
      </c>
      <c r="BF184" s="23" t="s">
        <v>9</v>
      </c>
      <c r="BG184" s="23">
        <v>20.572199999999999</v>
      </c>
      <c r="BH184" s="23">
        <v>13.6349</v>
      </c>
      <c r="BI184" s="23">
        <f t="shared" si="26"/>
        <v>1.9100546370538569</v>
      </c>
      <c r="BN184" s="24">
        <v>43251</v>
      </c>
      <c r="BO184" s="23">
        <v>2684.43</v>
      </c>
      <c r="BP184" s="23">
        <v>3.48</v>
      </c>
      <c r="BQ184" s="23">
        <v>44.552500000000002</v>
      </c>
      <c r="BR184" s="23">
        <v>140.2216</v>
      </c>
      <c r="BS184" s="23" t="s">
        <v>9</v>
      </c>
      <c r="BT184" s="23">
        <v>23.954499999999999</v>
      </c>
      <c r="BU184" s="23">
        <v>19.1249</v>
      </c>
      <c r="BV184" s="23">
        <f t="shared" si="27"/>
        <v>3.4028316447949951</v>
      </c>
      <c r="CA184" s="24">
        <v>43251</v>
      </c>
      <c r="CB184" s="23">
        <v>3169.08</v>
      </c>
      <c r="CC184" s="23">
        <v>1.7</v>
      </c>
      <c r="CD184" s="23">
        <v>19.708500000000001</v>
      </c>
      <c r="CE184" s="23">
        <v>190.2542</v>
      </c>
      <c r="CF184" s="23">
        <v>30.690799999999999</v>
      </c>
      <c r="CG184" s="23">
        <v>9.3623999999999992</v>
      </c>
      <c r="CH184" s="23">
        <v>5.43</v>
      </c>
      <c r="CI184" s="23">
        <f t="shared" si="28"/>
        <v>1.6956023708815582</v>
      </c>
      <c r="CN184" s="24">
        <v>43251</v>
      </c>
      <c r="CO184" s="23">
        <v>4495.8999999999996</v>
      </c>
      <c r="CP184" s="23">
        <v>2.04</v>
      </c>
      <c r="CQ184" s="23">
        <v>19.974</v>
      </c>
      <c r="CR184" s="23">
        <v>179.34880000000001</v>
      </c>
      <c r="CS184" s="23">
        <v>26.787099999999999</v>
      </c>
      <c r="CT184" s="23">
        <v>11.994899999999999</v>
      </c>
      <c r="CU184" s="23">
        <v>8.0767000000000007</v>
      </c>
      <c r="CV184" s="23">
        <f t="shared" si="29"/>
        <v>2.0844986532911833</v>
      </c>
      <c r="DA184" s="24">
        <v>43251</v>
      </c>
      <c r="DB184" s="23">
        <v>3013.32</v>
      </c>
      <c r="DC184" s="23">
        <v>1.95</v>
      </c>
      <c r="DD184" s="23">
        <v>18.882000000000001</v>
      </c>
      <c r="DE184" s="23">
        <v>157.06479999999999</v>
      </c>
      <c r="DF184" s="23">
        <v>27.902999999999999</v>
      </c>
      <c r="DG184" s="23">
        <v>10.7308</v>
      </c>
      <c r="DH184" s="23">
        <v>9.2621000000000002</v>
      </c>
      <c r="DI184" s="23">
        <f t="shared" si="30"/>
        <v>1.9515186941107114</v>
      </c>
      <c r="DN184" s="24">
        <v>43251</v>
      </c>
      <c r="DO184" s="23">
        <v>5357.18</v>
      </c>
      <c r="DP184" s="23">
        <v>1.39</v>
      </c>
      <c r="DQ184" s="23">
        <v>22.2685</v>
      </c>
      <c r="DR184" s="23">
        <v>264.86329999999998</v>
      </c>
      <c r="DS184" s="23">
        <v>52.305300000000003</v>
      </c>
      <c r="DT184" s="23">
        <v>22.583500000000001</v>
      </c>
      <c r="DU184" s="23">
        <v>14.1099</v>
      </c>
      <c r="DV184" s="23">
        <f t="shared" si="31"/>
        <v>1.5656644551277668</v>
      </c>
      <c r="EA184" s="24">
        <v>43251</v>
      </c>
      <c r="EB184" s="23">
        <v>4382.79</v>
      </c>
      <c r="EC184" s="23">
        <v>3.67</v>
      </c>
      <c r="ED184" s="23">
        <v>16.4239</v>
      </c>
      <c r="EE184" s="23">
        <v>145.9171</v>
      </c>
      <c r="EF184" s="23">
        <v>66.013099999999994</v>
      </c>
      <c r="EG184" s="23">
        <v>17.680900000000001</v>
      </c>
      <c r="EH184" s="23">
        <v>12.1783</v>
      </c>
      <c r="EI184" s="23">
        <f t="shared" si="32"/>
        <v>3.5873330972977646</v>
      </c>
    </row>
    <row r="185" spans="1:139" x14ac:dyDescent="0.35">
      <c r="A185" s="21">
        <v>43280</v>
      </c>
      <c r="B185" s="23">
        <v>5647.36</v>
      </c>
      <c r="C185" s="23">
        <v>1.3</v>
      </c>
      <c r="D185" s="23">
        <v>22.227499999999999</v>
      </c>
      <c r="E185" s="23">
        <v>192.0711</v>
      </c>
      <c r="F185" s="23">
        <v>56.683300000000003</v>
      </c>
      <c r="G185" s="23">
        <v>19.834399999999999</v>
      </c>
      <c r="H185" s="23">
        <v>19.6126</v>
      </c>
      <c r="I185" s="23">
        <f t="shared" si="22"/>
        <v>1.3890852695381963</v>
      </c>
      <c r="N185" s="24">
        <v>43280</v>
      </c>
      <c r="O185" s="23">
        <v>4749.8100000000004</v>
      </c>
      <c r="P185" s="23">
        <v>1.23</v>
      </c>
      <c r="Q185" s="23">
        <v>26.936599999999999</v>
      </c>
      <c r="R185" s="23">
        <v>179.81370000000001</v>
      </c>
      <c r="S185" s="23">
        <v>30.253900000000002</v>
      </c>
      <c r="T185" s="23">
        <v>9.1684000000000001</v>
      </c>
      <c r="U185" s="23">
        <v>5.5052000000000003</v>
      </c>
      <c r="V185" s="23">
        <f t="shared" si="23"/>
        <v>1.3620873740854211</v>
      </c>
      <c r="AA185" s="24">
        <v>43280</v>
      </c>
      <c r="AB185" s="23">
        <v>2941.19</v>
      </c>
      <c r="AC185" s="23">
        <v>2.97</v>
      </c>
      <c r="AD185" s="23">
        <v>18.572199999999999</v>
      </c>
      <c r="AE185" s="23">
        <v>163.19890000000001</v>
      </c>
      <c r="AF185" s="23">
        <v>30.315000000000001</v>
      </c>
      <c r="AG185" s="23">
        <v>9.4821000000000009</v>
      </c>
      <c r="AH185" s="23">
        <v>6.859</v>
      </c>
      <c r="AI185" s="23">
        <f t="shared" si="24"/>
        <v>2.8673422598125167</v>
      </c>
      <c r="AN185" s="24">
        <v>43280</v>
      </c>
      <c r="AO185" s="23">
        <v>3118.2</v>
      </c>
      <c r="AP185" s="23">
        <v>3.16</v>
      </c>
      <c r="AQ185" s="23">
        <v>32.334800000000001</v>
      </c>
      <c r="AR185" s="23">
        <v>95.125500000000002</v>
      </c>
      <c r="AS185" s="23">
        <v>14.1205</v>
      </c>
      <c r="AT185" s="23">
        <v>4.3186999999999998</v>
      </c>
      <c r="AU185" s="23">
        <v>5.5941000000000001</v>
      </c>
      <c r="AV185" s="23">
        <f t="shared" si="25"/>
        <v>3.4400646804222146</v>
      </c>
      <c r="BA185" s="24">
        <v>43280</v>
      </c>
      <c r="BB185" s="23">
        <v>1538</v>
      </c>
      <c r="BC185" s="23">
        <v>1.94</v>
      </c>
      <c r="BD185" s="23">
        <v>14.6829</v>
      </c>
      <c r="BE185" s="23">
        <v>105.83280000000001</v>
      </c>
      <c r="BF185" s="23" t="s">
        <v>9</v>
      </c>
      <c r="BG185" s="23">
        <v>20.572199999999999</v>
      </c>
      <c r="BH185" s="23">
        <v>13.6349</v>
      </c>
      <c r="BI185" s="23">
        <f t="shared" si="26"/>
        <v>1.8999473071737059</v>
      </c>
      <c r="BN185" s="24">
        <v>43280</v>
      </c>
      <c r="BO185" s="23">
        <v>2786.65</v>
      </c>
      <c r="BP185" s="23">
        <v>3.38</v>
      </c>
      <c r="BQ185" s="23">
        <v>46.249000000000002</v>
      </c>
      <c r="BR185" s="23">
        <v>140.2216</v>
      </c>
      <c r="BS185" s="23" t="s">
        <v>9</v>
      </c>
      <c r="BT185" s="23">
        <v>23.954499999999999</v>
      </c>
      <c r="BU185" s="23">
        <v>19.1249</v>
      </c>
      <c r="BV185" s="23">
        <f t="shared" si="27"/>
        <v>3.4292797835873743</v>
      </c>
      <c r="CA185" s="24">
        <v>43280</v>
      </c>
      <c r="CB185" s="23">
        <v>3216.82</v>
      </c>
      <c r="CC185" s="23">
        <v>1.68</v>
      </c>
      <c r="CD185" s="23">
        <v>20.008299999999998</v>
      </c>
      <c r="CE185" s="23">
        <v>190.25710000000001</v>
      </c>
      <c r="CF185" s="23">
        <v>30.688800000000001</v>
      </c>
      <c r="CG185" s="23">
        <v>9.3584999999999994</v>
      </c>
      <c r="CH185" s="23">
        <v>5.4275000000000002</v>
      </c>
      <c r="CI185" s="23">
        <f t="shared" si="28"/>
        <v>1.6949482036726307</v>
      </c>
      <c r="CN185" s="24">
        <v>43280</v>
      </c>
      <c r="CO185" s="23">
        <v>4333.57</v>
      </c>
      <c r="CP185" s="23">
        <v>2.09</v>
      </c>
      <c r="CQ185" s="23">
        <v>19.235299999999999</v>
      </c>
      <c r="CR185" s="23">
        <v>179.34880000000001</v>
      </c>
      <c r="CS185" s="23">
        <v>26.787099999999999</v>
      </c>
      <c r="CT185" s="23">
        <v>11.994899999999999</v>
      </c>
      <c r="CU185" s="23">
        <v>8.0767000000000007</v>
      </c>
      <c r="CV185" s="23">
        <f t="shared" si="29"/>
        <v>2.0497575730143818</v>
      </c>
      <c r="DA185" s="24">
        <v>43280</v>
      </c>
      <c r="DB185" s="23">
        <v>3012.03</v>
      </c>
      <c r="DC185" s="23">
        <v>1.99</v>
      </c>
      <c r="DD185" s="23">
        <v>18.879200000000001</v>
      </c>
      <c r="DE185" s="23">
        <v>157.09530000000001</v>
      </c>
      <c r="DF185" s="23">
        <v>27.9008</v>
      </c>
      <c r="DG185" s="23">
        <v>10.7285</v>
      </c>
      <c r="DH185" s="23">
        <v>9.2571999999999992</v>
      </c>
      <c r="DI185" s="23">
        <f t="shared" si="30"/>
        <v>1.9806164953904111</v>
      </c>
      <c r="DN185" s="24">
        <v>43280</v>
      </c>
      <c r="DO185" s="23">
        <v>5299.85</v>
      </c>
      <c r="DP185" s="23">
        <v>1.42</v>
      </c>
      <c r="DQ185" s="23">
        <v>21.895499999999998</v>
      </c>
      <c r="DR185" s="23">
        <v>264.97579999999999</v>
      </c>
      <c r="DS185" s="23">
        <v>52.551000000000002</v>
      </c>
      <c r="DT185" s="23">
        <v>22.462</v>
      </c>
      <c r="DU185" s="23">
        <v>14.3559</v>
      </c>
      <c r="DV185" s="23">
        <f t="shared" si="31"/>
        <v>1.5485885996701492</v>
      </c>
      <c r="EA185" s="24">
        <v>43280</v>
      </c>
      <c r="EB185" s="23">
        <v>4512.0600000000004</v>
      </c>
      <c r="EC185" s="23">
        <v>3.6</v>
      </c>
      <c r="ED185" s="23">
        <v>16.852900000000002</v>
      </c>
      <c r="EE185" s="23">
        <v>145.9171</v>
      </c>
      <c r="EF185" s="23">
        <v>66.013099999999994</v>
      </c>
      <c r="EG185" s="23">
        <v>17.680900000000001</v>
      </c>
      <c r="EH185" s="23">
        <v>12.1783</v>
      </c>
      <c r="EI185" s="23">
        <f t="shared" si="32"/>
        <v>3.6147682522892151</v>
      </c>
    </row>
    <row r="186" spans="1:139" x14ac:dyDescent="0.35">
      <c r="A186" s="21">
        <v>43312</v>
      </c>
      <c r="B186" s="23">
        <v>5659.1</v>
      </c>
      <c r="C186" s="23">
        <v>1.31</v>
      </c>
      <c r="D186" s="23">
        <v>22.0623</v>
      </c>
      <c r="E186" s="23">
        <v>193.54839999999999</v>
      </c>
      <c r="F186" s="23">
        <v>56.301600000000001</v>
      </c>
      <c r="G186" s="23">
        <v>19.221599999999999</v>
      </c>
      <c r="H186" s="23">
        <v>19.6996</v>
      </c>
      <c r="I186" s="23">
        <f t="shared" si="22"/>
        <v>1.3915902390860164</v>
      </c>
      <c r="N186" s="24">
        <v>43312</v>
      </c>
      <c r="O186" s="23">
        <v>4839.05</v>
      </c>
      <c r="P186" s="23">
        <v>1.21</v>
      </c>
      <c r="Q186" s="23">
        <v>27.439599999999999</v>
      </c>
      <c r="R186" s="23">
        <v>179.8339</v>
      </c>
      <c r="S186" s="23">
        <v>30.2546</v>
      </c>
      <c r="T186" s="23">
        <v>9.1684999999999999</v>
      </c>
      <c r="U186" s="23">
        <v>5.5046999999999997</v>
      </c>
      <c r="V186" s="23">
        <f t="shared" si="23"/>
        <v>1.337434280366083</v>
      </c>
      <c r="AA186" s="24">
        <v>43312</v>
      </c>
      <c r="AB186" s="23">
        <v>3055.05</v>
      </c>
      <c r="AC186" s="23">
        <v>3.97</v>
      </c>
      <c r="AD186" s="23">
        <v>19.2912</v>
      </c>
      <c r="AE186" s="23">
        <v>163.19890000000001</v>
      </c>
      <c r="AF186" s="23">
        <v>30.315000000000001</v>
      </c>
      <c r="AG186" s="23">
        <v>9.4821000000000009</v>
      </c>
      <c r="AH186" s="23">
        <v>6.859</v>
      </c>
      <c r="AI186" s="23">
        <f t="shared" si="24"/>
        <v>3.9834866960363997</v>
      </c>
      <c r="AN186" s="24">
        <v>43312</v>
      </c>
      <c r="AO186" s="23">
        <v>3158.38</v>
      </c>
      <c r="AP186" s="23">
        <v>2.63</v>
      </c>
      <c r="AQ186" s="23">
        <v>26.3447</v>
      </c>
      <c r="AR186" s="23">
        <v>116.61109999999999</v>
      </c>
      <c r="AS186" s="23">
        <v>14.6594</v>
      </c>
      <c r="AT186" s="23">
        <v>6.5202</v>
      </c>
      <c r="AU186" s="23">
        <v>6.65</v>
      </c>
      <c r="AV186" s="23">
        <f t="shared" si="25"/>
        <v>2.8619348733313137</v>
      </c>
      <c r="BA186" s="24">
        <v>43312</v>
      </c>
      <c r="BB186" s="23">
        <v>1619.14</v>
      </c>
      <c r="BC186" s="23">
        <v>1.86</v>
      </c>
      <c r="BD186" s="23">
        <v>14.655099999999999</v>
      </c>
      <c r="BE186" s="23">
        <v>111.59099999999999</v>
      </c>
      <c r="BF186" s="23" t="s">
        <v>9</v>
      </c>
      <c r="BG186" s="23">
        <v>20.9298</v>
      </c>
      <c r="BH186" s="23">
        <v>13.904</v>
      </c>
      <c r="BI186" s="23">
        <f t="shared" si="26"/>
        <v>1.9014959640991345</v>
      </c>
      <c r="BN186" s="24">
        <v>43312</v>
      </c>
      <c r="BO186" s="23">
        <v>2815.79</v>
      </c>
      <c r="BP186" s="23">
        <v>3.35</v>
      </c>
      <c r="BQ186" s="23">
        <v>46.732599999999998</v>
      </c>
      <c r="BR186" s="23">
        <v>140.2216</v>
      </c>
      <c r="BS186" s="23" t="s">
        <v>9</v>
      </c>
      <c r="BT186" s="23">
        <v>23.954499999999999</v>
      </c>
      <c r="BU186" s="23">
        <v>19.1249</v>
      </c>
      <c r="BV186" s="23">
        <f t="shared" si="27"/>
        <v>3.4326281563749768</v>
      </c>
      <c r="CA186" s="24">
        <v>43312</v>
      </c>
      <c r="CB186" s="23">
        <v>3424.68</v>
      </c>
      <c r="CC186" s="23">
        <v>1.6</v>
      </c>
      <c r="CD186" s="23">
        <v>20.360099999999999</v>
      </c>
      <c r="CE186" s="23">
        <v>198.90119999999999</v>
      </c>
      <c r="CF186" s="23">
        <v>30.870999999999999</v>
      </c>
      <c r="CG186" s="23">
        <v>9.4563000000000006</v>
      </c>
      <c r="CH186" s="23">
        <v>5.5319000000000003</v>
      </c>
      <c r="CI186" s="23">
        <f t="shared" si="28"/>
        <v>1.7041834407661871</v>
      </c>
      <c r="CN186" s="24">
        <v>43312</v>
      </c>
      <c r="CO186" s="23">
        <v>4657.49</v>
      </c>
      <c r="CP186" s="23">
        <v>1.95</v>
      </c>
      <c r="CQ186" s="23">
        <v>19.4968</v>
      </c>
      <c r="CR186" s="23">
        <v>189.67760000000001</v>
      </c>
      <c r="CS186" s="23">
        <v>27.073799999999999</v>
      </c>
      <c r="CT186" s="23">
        <v>12.0068</v>
      </c>
      <c r="CU186" s="23">
        <v>8.3238000000000003</v>
      </c>
      <c r="CV186" s="23">
        <f t="shared" si="29"/>
        <v>2.034541591278888</v>
      </c>
      <c r="DA186" s="24">
        <v>43312</v>
      </c>
      <c r="DB186" s="23">
        <v>3097.36</v>
      </c>
      <c r="DC186" s="23">
        <v>1.95</v>
      </c>
      <c r="DD186" s="23">
        <v>19.416799999999999</v>
      </c>
      <c r="DE186" s="23">
        <v>157.09530000000001</v>
      </c>
      <c r="DF186" s="23">
        <v>27.900099999999998</v>
      </c>
      <c r="DG186" s="23">
        <v>10.721500000000001</v>
      </c>
      <c r="DH186" s="23">
        <v>9.2571999999999992</v>
      </c>
      <c r="DI186" s="23">
        <f t="shared" si="30"/>
        <v>1.9829064243857502</v>
      </c>
      <c r="DN186" s="24">
        <v>43312</v>
      </c>
      <c r="DO186" s="23">
        <v>5430.45</v>
      </c>
      <c r="DP186" s="23">
        <v>1.39</v>
      </c>
      <c r="DQ186" s="23">
        <v>22.435099999999998</v>
      </c>
      <c r="DR186" s="23">
        <v>264.97579999999999</v>
      </c>
      <c r="DS186" s="23">
        <v>52.551000000000002</v>
      </c>
      <c r="DT186" s="23">
        <v>22.462</v>
      </c>
      <c r="DU186" s="23">
        <v>14.3559</v>
      </c>
      <c r="DV186" s="23">
        <f t="shared" si="31"/>
        <v>1.5213416507262658</v>
      </c>
      <c r="EA186" s="24">
        <v>43312</v>
      </c>
      <c r="EB186" s="23">
        <v>4597.7700000000004</v>
      </c>
      <c r="EC186" s="23">
        <v>3.54</v>
      </c>
      <c r="ED186" s="23">
        <v>17.170999999999999</v>
      </c>
      <c r="EE186" s="23">
        <v>145.9171</v>
      </c>
      <c r="EF186" s="23">
        <v>66.013099999999994</v>
      </c>
      <c r="EG186" s="23">
        <v>17.680900000000001</v>
      </c>
      <c r="EH186" s="23">
        <v>12.1783</v>
      </c>
      <c r="EI186" s="23">
        <f t="shared" si="32"/>
        <v>3.6145950429557949</v>
      </c>
    </row>
    <row r="187" spans="1:139" x14ac:dyDescent="0.35">
      <c r="A187" s="21">
        <v>43343</v>
      </c>
      <c r="B187" s="23">
        <v>5759.6</v>
      </c>
      <c r="C187" s="23">
        <v>1.29</v>
      </c>
      <c r="D187" s="23">
        <v>22.3232</v>
      </c>
      <c r="E187" s="23">
        <v>195.30690000000001</v>
      </c>
      <c r="F187" s="23">
        <v>56.651699999999998</v>
      </c>
      <c r="G187" s="23">
        <v>19.124400000000001</v>
      </c>
      <c r="H187" s="23">
        <v>19.6431</v>
      </c>
      <c r="I187" s="23">
        <f t="shared" si="22"/>
        <v>1.3802246754772696</v>
      </c>
      <c r="N187" s="24">
        <v>43343</v>
      </c>
      <c r="O187" s="23">
        <v>5128.09</v>
      </c>
      <c r="P187" s="23">
        <v>1.17</v>
      </c>
      <c r="Q187" s="23">
        <v>27.662099999999999</v>
      </c>
      <c r="R187" s="23">
        <v>189.06379999999999</v>
      </c>
      <c r="S187" s="23">
        <v>30.436</v>
      </c>
      <c r="T187" s="23">
        <v>8.94</v>
      </c>
      <c r="U187" s="23">
        <v>5.7827000000000002</v>
      </c>
      <c r="V187" s="23">
        <f t="shared" si="23"/>
        <v>1.3351872503074245</v>
      </c>
      <c r="AA187" s="24">
        <v>43343</v>
      </c>
      <c r="AB187" s="23">
        <v>3069.65</v>
      </c>
      <c r="AC187" s="23">
        <v>3.96</v>
      </c>
      <c r="AD187" s="23">
        <v>19.383400000000002</v>
      </c>
      <c r="AE187" s="23">
        <v>163.34280000000001</v>
      </c>
      <c r="AF187" s="23">
        <v>30.315000000000001</v>
      </c>
      <c r="AG187" s="23">
        <v>9.4821000000000009</v>
      </c>
      <c r="AH187" s="23">
        <v>6.859</v>
      </c>
      <c r="AI187" s="23">
        <f t="shared" si="24"/>
        <v>3.9900195466682855</v>
      </c>
      <c r="AN187" s="24">
        <v>43343</v>
      </c>
      <c r="AO187" s="23">
        <v>3044.48</v>
      </c>
      <c r="AP187" s="23">
        <v>2.76</v>
      </c>
      <c r="AQ187" s="23">
        <v>25.3186</v>
      </c>
      <c r="AR187" s="23">
        <v>118.2773</v>
      </c>
      <c r="AS187" s="23">
        <v>14.870200000000001</v>
      </c>
      <c r="AT187" s="23">
        <v>6.0953999999999997</v>
      </c>
      <c r="AU187" s="23">
        <v>6.5865</v>
      </c>
      <c r="AV187" s="23">
        <f t="shared" si="25"/>
        <v>2.8548101057602597</v>
      </c>
      <c r="BA187" s="24">
        <v>43343</v>
      </c>
      <c r="BB187" s="23">
        <v>1635.47</v>
      </c>
      <c r="BC187" s="23">
        <v>1.88</v>
      </c>
      <c r="BD187" s="23">
        <v>14.870799999999999</v>
      </c>
      <c r="BE187" s="23">
        <v>111.77249999999999</v>
      </c>
      <c r="BF187" s="23" t="s">
        <v>9</v>
      </c>
      <c r="BG187" s="23">
        <v>20.748899999999999</v>
      </c>
      <c r="BH187" s="23">
        <v>14.247400000000001</v>
      </c>
      <c r="BI187" s="23">
        <f t="shared" si="26"/>
        <v>1.9203360153143036</v>
      </c>
      <c r="BN187" s="24">
        <v>43343</v>
      </c>
      <c r="BO187" s="23">
        <v>2878.24</v>
      </c>
      <c r="BP187" s="23">
        <v>3.27</v>
      </c>
      <c r="BQ187" s="23">
        <v>46.501600000000003</v>
      </c>
      <c r="BR187" s="23">
        <v>142.3287</v>
      </c>
      <c r="BS187" s="23" t="s">
        <v>9</v>
      </c>
      <c r="BT187" s="23">
        <v>23.753699999999998</v>
      </c>
      <c r="BU187" s="23">
        <v>18.287099999999999</v>
      </c>
      <c r="BV187" s="23">
        <f t="shared" si="27"/>
        <v>3.4190223367458326</v>
      </c>
      <c r="CA187" s="24">
        <v>43343</v>
      </c>
      <c r="CB187" s="23">
        <v>3566.96</v>
      </c>
      <c r="CC187" s="23">
        <v>1.55</v>
      </c>
      <c r="CD187" s="23">
        <v>21.366</v>
      </c>
      <c r="CE187" s="23">
        <v>199.1643</v>
      </c>
      <c r="CF187" s="23">
        <v>30.873799999999999</v>
      </c>
      <c r="CG187" s="23">
        <v>8.9094999999999995</v>
      </c>
      <c r="CH187" s="23">
        <v>5.1687000000000003</v>
      </c>
      <c r="CI187" s="23">
        <f t="shared" si="28"/>
        <v>1.7009714532572564</v>
      </c>
      <c r="CN187" s="24">
        <v>43343</v>
      </c>
      <c r="CO187" s="23">
        <v>4653.33</v>
      </c>
      <c r="CP187" s="23">
        <v>1.99</v>
      </c>
      <c r="CQ187" s="23">
        <v>19.447500000000002</v>
      </c>
      <c r="CR187" s="23">
        <v>189.08070000000001</v>
      </c>
      <c r="CS187" s="23">
        <v>26.988</v>
      </c>
      <c r="CT187" s="23">
        <v>11.9893</v>
      </c>
      <c r="CU187" s="23">
        <v>8.3244000000000007</v>
      </c>
      <c r="CV187" s="23">
        <f t="shared" si="29"/>
        <v>2.05443741687241</v>
      </c>
      <c r="DA187" s="24">
        <v>43343</v>
      </c>
      <c r="DB187" s="23">
        <v>3066.49</v>
      </c>
      <c r="DC187" s="23">
        <v>1.94</v>
      </c>
      <c r="DD187" s="23">
        <v>17.115100000000002</v>
      </c>
      <c r="DE187" s="23">
        <v>186.52279999999999</v>
      </c>
      <c r="DF187" s="23">
        <v>26.746500000000001</v>
      </c>
      <c r="DG187" s="23">
        <v>10.7857</v>
      </c>
      <c r="DH187" s="23">
        <v>9.4037000000000006</v>
      </c>
      <c r="DI187" s="23">
        <f t="shared" si="30"/>
        <v>1.943053621320602</v>
      </c>
      <c r="DN187" s="24">
        <v>43343</v>
      </c>
      <c r="DO187" s="23">
        <v>5886.9</v>
      </c>
      <c r="DP187" s="23">
        <v>1.31</v>
      </c>
      <c r="DQ187" s="23">
        <v>22.997900000000001</v>
      </c>
      <c r="DR187" s="23">
        <v>285.25139999999999</v>
      </c>
      <c r="DS187" s="23">
        <v>52.86</v>
      </c>
      <c r="DT187" s="23">
        <v>23.1831</v>
      </c>
      <c r="DU187" s="23">
        <v>15.256600000000001</v>
      </c>
      <c r="DV187" s="23">
        <f t="shared" si="31"/>
        <v>1.5153382072839405</v>
      </c>
      <c r="EA187" s="24">
        <v>43343</v>
      </c>
      <c r="EB187" s="23">
        <v>4643.1400000000003</v>
      </c>
      <c r="EC187" s="23">
        <v>3.51</v>
      </c>
      <c r="ED187" s="23">
        <v>16.7621</v>
      </c>
      <c r="EE187" s="23">
        <v>149.60599999999999</v>
      </c>
      <c r="EF187" s="23">
        <v>65.958500000000001</v>
      </c>
      <c r="EG187" s="23">
        <v>17.076499999999999</v>
      </c>
      <c r="EH187" s="23">
        <v>12.1112</v>
      </c>
      <c r="EI187" s="23">
        <f t="shared" si="32"/>
        <v>3.6187762937090504</v>
      </c>
    </row>
    <row r="188" spans="1:139" x14ac:dyDescent="0.35">
      <c r="A188" s="21">
        <v>43371</v>
      </c>
      <c r="B188" s="23">
        <v>5728.71</v>
      </c>
      <c r="C188" s="23">
        <v>1.3</v>
      </c>
      <c r="D188" s="23">
        <v>22.198799999999999</v>
      </c>
      <c r="E188" s="23">
        <v>195.30690000000001</v>
      </c>
      <c r="F188" s="23">
        <v>56.651699999999998</v>
      </c>
      <c r="G188" s="23">
        <v>19.124400000000001</v>
      </c>
      <c r="H188" s="23">
        <v>19.6431</v>
      </c>
      <c r="I188" s="23">
        <f t="shared" si="22"/>
        <v>1.3697935037413098</v>
      </c>
      <c r="N188" s="24">
        <v>43371</v>
      </c>
      <c r="O188" s="23">
        <v>5149.82</v>
      </c>
      <c r="P188" s="23">
        <v>1.17</v>
      </c>
      <c r="Q188" s="23">
        <v>27.7087</v>
      </c>
      <c r="R188" s="23">
        <v>189.02950000000001</v>
      </c>
      <c r="S188" s="23">
        <v>30.436699999999998</v>
      </c>
      <c r="T188" s="23">
        <v>8.9124999999999996</v>
      </c>
      <c r="U188" s="23">
        <v>5.7751000000000001</v>
      </c>
      <c r="V188" s="23">
        <f t="shared" si="23"/>
        <v>1.3086350343323729</v>
      </c>
      <c r="AA188" s="24">
        <v>43371</v>
      </c>
      <c r="AB188" s="23">
        <v>3090.97</v>
      </c>
      <c r="AC188" s="23">
        <v>3.97</v>
      </c>
      <c r="AD188" s="23">
        <v>19.518000000000001</v>
      </c>
      <c r="AE188" s="23">
        <v>163.27090000000001</v>
      </c>
      <c r="AF188" s="23">
        <v>30.315000000000001</v>
      </c>
      <c r="AG188" s="23">
        <v>9.4821000000000009</v>
      </c>
      <c r="AH188" s="23">
        <v>6.859</v>
      </c>
      <c r="AI188" s="23">
        <f t="shared" si="24"/>
        <v>4.0204007409905085</v>
      </c>
      <c r="AN188" s="24">
        <v>43371</v>
      </c>
      <c r="AO188" s="23">
        <v>3125</v>
      </c>
      <c r="AP188" s="23">
        <v>2.7</v>
      </c>
      <c r="AQ188" s="23">
        <v>25.988199999999999</v>
      </c>
      <c r="AR188" s="23">
        <v>118.2773</v>
      </c>
      <c r="AS188" s="23">
        <v>14.870200000000001</v>
      </c>
      <c r="AT188" s="23">
        <v>6.0953999999999997</v>
      </c>
      <c r="AU188" s="23">
        <v>6.5865</v>
      </c>
      <c r="AV188" s="23">
        <f t="shared" si="25"/>
        <v>2.8404898715846083</v>
      </c>
      <c r="BA188" s="24">
        <v>43371</v>
      </c>
      <c r="BB188" s="23">
        <v>1593.6</v>
      </c>
      <c r="BC188" s="23">
        <v>1.95</v>
      </c>
      <c r="BD188" s="23">
        <v>14.4901</v>
      </c>
      <c r="BE188" s="23">
        <v>111.77249999999999</v>
      </c>
      <c r="BF188" s="23" t="s">
        <v>9</v>
      </c>
      <c r="BG188" s="23">
        <v>20.748799999999999</v>
      </c>
      <c r="BH188" s="23">
        <v>14.247299999999999</v>
      </c>
      <c r="BI188" s="23">
        <f t="shared" si="26"/>
        <v>1.9315753296580627</v>
      </c>
      <c r="BN188" s="24">
        <v>43371</v>
      </c>
      <c r="BO188" s="23">
        <v>2786</v>
      </c>
      <c r="BP188" s="23">
        <v>3.42</v>
      </c>
      <c r="BQ188" s="23">
        <v>45.011400000000002</v>
      </c>
      <c r="BR188" s="23">
        <v>142.3287</v>
      </c>
      <c r="BS188" s="23" t="s">
        <v>9</v>
      </c>
      <c r="BT188" s="23">
        <v>23.753699999999998</v>
      </c>
      <c r="BU188" s="23">
        <v>18.287099999999999</v>
      </c>
      <c r="BV188" s="23">
        <f t="shared" si="27"/>
        <v>3.4599186353199207</v>
      </c>
      <c r="CA188" s="24">
        <v>43371</v>
      </c>
      <c r="CB188" s="23">
        <v>3661.67</v>
      </c>
      <c r="CC188" s="23">
        <v>1.52</v>
      </c>
      <c r="CD188" s="23">
        <v>21.933299999999999</v>
      </c>
      <c r="CE188" s="23">
        <v>199.16380000000001</v>
      </c>
      <c r="CF188" s="23">
        <v>30.873799999999999</v>
      </c>
      <c r="CG188" s="23">
        <v>8.9094999999999995</v>
      </c>
      <c r="CH188" s="23">
        <v>5.1687000000000003</v>
      </c>
      <c r="CI188" s="23">
        <f t="shared" si="28"/>
        <v>1.6911239620831333</v>
      </c>
      <c r="CN188" s="24">
        <v>43371</v>
      </c>
      <c r="CO188" s="23">
        <v>4765.3599999999997</v>
      </c>
      <c r="CP188" s="23">
        <v>1.86</v>
      </c>
      <c r="CQ188" s="23">
        <v>19.898800000000001</v>
      </c>
      <c r="CR188" s="23">
        <v>189.08070000000001</v>
      </c>
      <c r="CS188" s="23">
        <v>26.988</v>
      </c>
      <c r="CT188" s="23">
        <v>11.9893</v>
      </c>
      <c r="CU188" s="23">
        <v>8.3244000000000007</v>
      </c>
      <c r="CV188" s="23">
        <f t="shared" si="29"/>
        <v>1.9496719997096466</v>
      </c>
      <c r="DA188" s="24">
        <v>43371</v>
      </c>
      <c r="DB188" s="23">
        <v>2983.11</v>
      </c>
      <c r="DC188" s="23">
        <v>2.02</v>
      </c>
      <c r="DD188" s="23">
        <v>16.649699999999999</v>
      </c>
      <c r="DE188" s="23">
        <v>186.52279999999999</v>
      </c>
      <c r="DF188" s="23">
        <v>26.746500000000001</v>
      </c>
      <c r="DG188" s="23">
        <v>10.7857</v>
      </c>
      <c r="DH188" s="23">
        <v>9.4037000000000006</v>
      </c>
      <c r="DI188" s="23">
        <f t="shared" si="30"/>
        <v>1.9674144395240591</v>
      </c>
      <c r="DN188" s="24">
        <v>43371</v>
      </c>
      <c r="DO188" s="23">
        <v>5912.6</v>
      </c>
      <c r="DP188" s="23">
        <v>1.31</v>
      </c>
      <c r="DQ188" s="23">
        <v>23.265000000000001</v>
      </c>
      <c r="DR188" s="23">
        <v>285.32339999999999</v>
      </c>
      <c r="DS188" s="23">
        <v>53.139099999999999</v>
      </c>
      <c r="DT188" s="23">
        <v>23.012</v>
      </c>
      <c r="DU188" s="23">
        <v>15.2654</v>
      </c>
      <c r="DV188" s="23">
        <f t="shared" si="31"/>
        <v>1.4846370232528423</v>
      </c>
      <c r="EA188" s="24">
        <v>43371</v>
      </c>
      <c r="EB188" s="23">
        <v>4613.72</v>
      </c>
      <c r="EC188" s="23">
        <v>3.56</v>
      </c>
      <c r="ED188" s="23">
        <v>16.600899999999999</v>
      </c>
      <c r="EE188" s="23">
        <v>149.60599999999999</v>
      </c>
      <c r="EF188" s="23">
        <v>65.958500000000001</v>
      </c>
      <c r="EG188" s="23">
        <v>17.076499999999999</v>
      </c>
      <c r="EH188" s="23">
        <v>12.1112</v>
      </c>
      <c r="EI188" s="23">
        <f t="shared" si="32"/>
        <v>3.6399008297612654</v>
      </c>
    </row>
    <row r="189" spans="1:139" x14ac:dyDescent="0.35">
      <c r="A189" s="21">
        <v>43404</v>
      </c>
      <c r="B189" s="23">
        <v>5381.83</v>
      </c>
      <c r="C189" s="23">
        <v>1.39</v>
      </c>
      <c r="D189" s="23">
        <v>19.473299999999998</v>
      </c>
      <c r="E189" s="23">
        <v>204.87299999999999</v>
      </c>
      <c r="F189" s="23">
        <v>57.378700000000002</v>
      </c>
      <c r="G189" s="23">
        <v>19.340499999999999</v>
      </c>
      <c r="H189" s="23">
        <v>20.245000000000001</v>
      </c>
      <c r="I189" s="23">
        <f t="shared" si="22"/>
        <v>1.3699293830101085</v>
      </c>
      <c r="N189" s="24">
        <v>43404</v>
      </c>
      <c r="O189" s="23">
        <v>4538.18</v>
      </c>
      <c r="P189" s="23">
        <v>1.29</v>
      </c>
      <c r="Q189" s="23">
        <v>24.417300000000001</v>
      </c>
      <c r="R189" s="23">
        <v>189.03319999999999</v>
      </c>
      <c r="S189" s="23">
        <v>30.436800000000002</v>
      </c>
      <c r="T189" s="23">
        <v>8.9125999999999994</v>
      </c>
      <c r="U189" s="23">
        <v>5.7751000000000001</v>
      </c>
      <c r="V189" s="23">
        <f t="shared" si="23"/>
        <v>1.2591649089399584</v>
      </c>
      <c r="AA189" s="24">
        <v>43404</v>
      </c>
      <c r="AB189" s="23">
        <v>3152.54</v>
      </c>
      <c r="AC189" s="23">
        <v>3.95</v>
      </c>
      <c r="AD189" s="23">
        <v>19.452500000000001</v>
      </c>
      <c r="AE189" s="23">
        <v>168.00219999999999</v>
      </c>
      <c r="AF189" s="23">
        <v>30.098400000000002</v>
      </c>
      <c r="AG189" s="23">
        <v>9.4155999999999995</v>
      </c>
      <c r="AH189" s="23">
        <v>6.7766999999999999</v>
      </c>
      <c r="AI189" s="23">
        <f t="shared" si="24"/>
        <v>4.0631071770493659</v>
      </c>
      <c r="AN189" s="24">
        <v>43404</v>
      </c>
      <c r="AO189" s="23">
        <v>2770.49</v>
      </c>
      <c r="AP189" s="23">
        <v>3.11</v>
      </c>
      <c r="AQ189" s="23">
        <v>23.040099999999999</v>
      </c>
      <c r="AR189" s="23">
        <v>118.2773</v>
      </c>
      <c r="AS189" s="23">
        <v>14.870200000000001</v>
      </c>
      <c r="AT189" s="23">
        <v>6.0953999999999997</v>
      </c>
      <c r="AU189" s="23">
        <v>6.5865</v>
      </c>
      <c r="AV189" s="23">
        <f t="shared" si="25"/>
        <v>2.9013997251105197</v>
      </c>
      <c r="BA189" s="24">
        <v>43404</v>
      </c>
      <c r="BB189" s="23">
        <v>1517.07</v>
      </c>
      <c r="BC189" s="23">
        <v>2.08</v>
      </c>
      <c r="BD189" s="23">
        <v>12.8329</v>
      </c>
      <c r="BE189" s="23">
        <v>120.2328</v>
      </c>
      <c r="BF189" s="23" t="s">
        <v>9</v>
      </c>
      <c r="BG189" s="23">
        <v>21.302199999999999</v>
      </c>
      <c r="BH189" s="23">
        <v>15.356400000000001</v>
      </c>
      <c r="BI189" s="23">
        <f t="shared" si="26"/>
        <v>1.9642664126912985</v>
      </c>
      <c r="BN189" s="24">
        <v>43404</v>
      </c>
      <c r="BO189" s="23">
        <v>2741.91</v>
      </c>
      <c r="BP189" s="23">
        <v>3.48</v>
      </c>
      <c r="BQ189" s="23">
        <v>43.220199999999998</v>
      </c>
      <c r="BR189" s="23">
        <v>142.12469999999999</v>
      </c>
      <c r="BS189" s="23" t="s">
        <v>9</v>
      </c>
      <c r="BT189" s="23">
        <v>23.349799999999998</v>
      </c>
      <c r="BU189" s="23">
        <v>17.41</v>
      </c>
      <c r="BV189" s="23">
        <f t="shared" si="27"/>
        <v>3.4692736205352874</v>
      </c>
      <c r="CA189" s="24">
        <v>43404</v>
      </c>
      <c r="CB189" s="23">
        <v>3415.26</v>
      </c>
      <c r="CC189" s="23">
        <v>1.63</v>
      </c>
      <c r="CD189" s="23">
        <v>20.4573</v>
      </c>
      <c r="CE189" s="23">
        <v>199.16249999999999</v>
      </c>
      <c r="CF189" s="23">
        <v>30.873799999999999</v>
      </c>
      <c r="CG189" s="23">
        <v>8.9094999999999995</v>
      </c>
      <c r="CH189" s="23">
        <v>5.1687000000000003</v>
      </c>
      <c r="CI189" s="23">
        <f t="shared" si="28"/>
        <v>1.679221875525523</v>
      </c>
      <c r="CN189" s="24">
        <v>43404</v>
      </c>
      <c r="CO189" s="23">
        <v>4244.38</v>
      </c>
      <c r="CP189" s="23">
        <v>2.1</v>
      </c>
      <c r="CQ189" s="23">
        <v>16.774799999999999</v>
      </c>
      <c r="CR189" s="23">
        <v>196.5986</v>
      </c>
      <c r="CS189" s="23">
        <v>26.913799999999998</v>
      </c>
      <c r="CT189" s="23">
        <v>10.1031</v>
      </c>
      <c r="CU189" s="23">
        <v>6.8071000000000002</v>
      </c>
      <c r="CV189" s="23">
        <f t="shared" si="29"/>
        <v>1.9635380717565105</v>
      </c>
      <c r="DA189" s="24">
        <v>43404</v>
      </c>
      <c r="DB189" s="23">
        <v>2702.17</v>
      </c>
      <c r="DC189" s="23">
        <v>2.2400000000000002</v>
      </c>
      <c r="DD189" s="23">
        <v>15.0817</v>
      </c>
      <c r="DE189" s="23">
        <v>186.52279999999999</v>
      </c>
      <c r="DF189" s="23">
        <v>26.746500000000001</v>
      </c>
      <c r="DG189" s="23">
        <v>10.7857</v>
      </c>
      <c r="DH189" s="23">
        <v>9.4037000000000006</v>
      </c>
      <c r="DI189" s="23">
        <f t="shared" si="30"/>
        <v>1.9965543993596453</v>
      </c>
      <c r="DN189" s="24">
        <v>43404</v>
      </c>
      <c r="DO189" s="23">
        <v>5417.15</v>
      </c>
      <c r="DP189" s="23">
        <v>1.42</v>
      </c>
      <c r="DQ189" s="23">
        <v>21.331900000000001</v>
      </c>
      <c r="DR189" s="23">
        <v>285.14100000000002</v>
      </c>
      <c r="DS189" s="23">
        <v>53.217300000000002</v>
      </c>
      <c r="DT189" s="23">
        <v>23.0459</v>
      </c>
      <c r="DU189" s="23">
        <v>15.2744</v>
      </c>
      <c r="DV189" s="23">
        <f t="shared" si="31"/>
        <v>1.4583857757667298</v>
      </c>
      <c r="EA189" s="24">
        <v>43404</v>
      </c>
      <c r="EB189" s="23">
        <v>4703.26</v>
      </c>
      <c r="EC189" s="23">
        <v>3.48</v>
      </c>
      <c r="ED189" s="23">
        <v>16.920999999999999</v>
      </c>
      <c r="EE189" s="23">
        <v>149.60599999999999</v>
      </c>
      <c r="EF189" s="23">
        <v>65.958500000000001</v>
      </c>
      <c r="EG189" s="23">
        <v>17.076499999999999</v>
      </c>
      <c r="EH189" s="23">
        <v>12.1112</v>
      </c>
      <c r="EI189" s="23">
        <f t="shared" si="32"/>
        <v>3.6263596919125201</v>
      </c>
    </row>
    <row r="190" spans="1:139" x14ac:dyDescent="0.35">
      <c r="A190" s="21">
        <v>43434</v>
      </c>
      <c r="B190" s="23">
        <v>5341.36</v>
      </c>
      <c r="C190" s="23">
        <v>1.4</v>
      </c>
      <c r="D190" s="23">
        <v>19.305099999999999</v>
      </c>
      <c r="E190" s="23">
        <v>207.85040000000001</v>
      </c>
      <c r="F190" s="23">
        <v>56.681399999999996</v>
      </c>
      <c r="G190" s="23">
        <v>19.186199999999999</v>
      </c>
      <c r="H190" s="23">
        <v>20.1645</v>
      </c>
      <c r="I190" s="23">
        <f t="shared" si="22"/>
        <v>1.365384763445757</v>
      </c>
      <c r="N190" s="24">
        <v>43434</v>
      </c>
      <c r="O190" s="23">
        <v>4688.58</v>
      </c>
      <c r="P190" s="23">
        <v>1.28</v>
      </c>
      <c r="Q190" s="23">
        <v>23.787400000000002</v>
      </c>
      <c r="R190" s="23">
        <v>200.23220000000001</v>
      </c>
      <c r="S190" s="23">
        <v>30.805499999999999</v>
      </c>
      <c r="T190" s="23">
        <v>8.2890999999999995</v>
      </c>
      <c r="U190" s="23">
        <v>5.8217999999999996</v>
      </c>
      <c r="V190" s="23">
        <f t="shared" si="23"/>
        <v>1.2799920374396745</v>
      </c>
      <c r="AA190" s="24">
        <v>43434</v>
      </c>
      <c r="AB190" s="23">
        <v>3195.07</v>
      </c>
      <c r="AC190" s="23">
        <v>3.9</v>
      </c>
      <c r="AD190" s="23">
        <v>19.7149</v>
      </c>
      <c r="AE190" s="23">
        <v>168.00219999999999</v>
      </c>
      <c r="AF190" s="23">
        <v>30.098400000000002</v>
      </c>
      <c r="AG190" s="23">
        <v>9.4155999999999995</v>
      </c>
      <c r="AH190" s="23">
        <v>6.7766999999999999</v>
      </c>
      <c r="AI190" s="23">
        <f t="shared" si="24"/>
        <v>4.0614612639617658</v>
      </c>
      <c r="AN190" s="24">
        <v>43434</v>
      </c>
      <c r="AO190" s="23">
        <v>2712.09</v>
      </c>
      <c r="AP190" s="23">
        <v>3.2</v>
      </c>
      <c r="AQ190" s="23">
        <v>18.759</v>
      </c>
      <c r="AR190" s="23">
        <v>148.33590000000001</v>
      </c>
      <c r="AS190" s="23">
        <v>15.0342</v>
      </c>
      <c r="AT190" s="23">
        <v>7.6805000000000003</v>
      </c>
      <c r="AU190" s="23">
        <v>7.7070999999999996</v>
      </c>
      <c r="AV190" s="23">
        <f t="shared" si="25"/>
        <v>2.9308628863063602</v>
      </c>
      <c r="BA190" s="24">
        <v>43434</v>
      </c>
      <c r="BB190" s="23">
        <v>1553.52</v>
      </c>
      <c r="BC190" s="23">
        <v>2.0699999999999998</v>
      </c>
      <c r="BD190" s="23">
        <v>13.044</v>
      </c>
      <c r="BE190" s="23">
        <v>121.251</v>
      </c>
      <c r="BF190" s="23" t="s">
        <v>9</v>
      </c>
      <c r="BG190" s="23">
        <v>21.992100000000001</v>
      </c>
      <c r="BH190" s="23">
        <v>15.724500000000001</v>
      </c>
      <c r="BI190" s="23">
        <f t="shared" si="26"/>
        <v>2.0060591668728724</v>
      </c>
      <c r="BN190" s="24">
        <v>43434</v>
      </c>
      <c r="BO190" s="23">
        <v>2888.65</v>
      </c>
      <c r="BP190" s="23">
        <v>3.27</v>
      </c>
      <c r="BQ190" s="23">
        <v>45.799300000000002</v>
      </c>
      <c r="BR190" s="23">
        <v>142.45240000000001</v>
      </c>
      <c r="BS190" s="23" t="s">
        <v>9</v>
      </c>
      <c r="BT190" s="23">
        <v>23.056699999999999</v>
      </c>
      <c r="BU190" s="23">
        <v>17.728000000000002</v>
      </c>
      <c r="BV190" s="23">
        <f t="shared" si="27"/>
        <v>3.4308045502477671</v>
      </c>
      <c r="CA190" s="24">
        <v>43434</v>
      </c>
      <c r="CB190" s="23">
        <v>3648.07</v>
      </c>
      <c r="CC190" s="23">
        <v>1.57</v>
      </c>
      <c r="CD190" s="23">
        <v>21.208400000000001</v>
      </c>
      <c r="CE190" s="23">
        <v>205.99709999999999</v>
      </c>
      <c r="CF190" s="23">
        <v>30.979500000000002</v>
      </c>
      <c r="CG190" s="23">
        <v>9.3652999999999995</v>
      </c>
      <c r="CH190" s="23">
        <v>5.7610999999999999</v>
      </c>
      <c r="CI190" s="23">
        <f t="shared" si="28"/>
        <v>1.7092974981652251</v>
      </c>
      <c r="CN190" s="24">
        <v>43434</v>
      </c>
      <c r="CO190" s="23">
        <v>4401.3</v>
      </c>
      <c r="CP190" s="23">
        <v>2.08</v>
      </c>
      <c r="CQ190" s="23">
        <v>17.3948</v>
      </c>
      <c r="CR190" s="23">
        <v>196.96279999999999</v>
      </c>
      <c r="CS190" s="23">
        <v>27.1494</v>
      </c>
      <c r="CT190" s="23">
        <v>10.071300000000001</v>
      </c>
      <c r="CU190" s="23">
        <v>6.7312000000000003</v>
      </c>
      <c r="CV190" s="23">
        <f t="shared" si="29"/>
        <v>2.0197270430633485</v>
      </c>
      <c r="DA190" s="24">
        <v>43434</v>
      </c>
      <c r="DB190" s="23">
        <v>2821</v>
      </c>
      <c r="DC190" s="23">
        <v>2.16</v>
      </c>
      <c r="DD190" s="23">
        <v>14.8073</v>
      </c>
      <c r="DE190" s="23">
        <v>198.517</v>
      </c>
      <c r="DF190" s="23">
        <v>26.835799999999999</v>
      </c>
      <c r="DG190" s="23">
        <v>11.0061</v>
      </c>
      <c r="DH190" s="23">
        <v>9.5668000000000006</v>
      </c>
      <c r="DI190" s="23">
        <f t="shared" si="30"/>
        <v>2.0252131283755714</v>
      </c>
      <c r="DN190" s="24">
        <v>43434</v>
      </c>
      <c r="DO190" s="23">
        <v>5338.78</v>
      </c>
      <c r="DP190" s="23">
        <v>1.47</v>
      </c>
      <c r="DQ190" s="23">
        <v>21.095600000000001</v>
      </c>
      <c r="DR190" s="23">
        <v>285.14150000000001</v>
      </c>
      <c r="DS190" s="23">
        <v>53.216500000000003</v>
      </c>
      <c r="DT190" s="23">
        <v>23.045999999999999</v>
      </c>
      <c r="DU190" s="23">
        <v>15.272500000000001</v>
      </c>
      <c r="DV190" s="23">
        <f t="shared" si="31"/>
        <v>1.4753911986070773</v>
      </c>
      <c r="EA190" s="24">
        <v>43434</v>
      </c>
      <c r="EB190" s="23">
        <v>4859.5</v>
      </c>
      <c r="EC190" s="23">
        <v>3.38</v>
      </c>
      <c r="ED190" s="23">
        <v>16.929500000000001</v>
      </c>
      <c r="EE190" s="23">
        <v>154.11179999999999</v>
      </c>
      <c r="EF190" s="23">
        <v>65.473100000000002</v>
      </c>
      <c r="EG190" s="23">
        <v>16.280799999999999</v>
      </c>
      <c r="EH190" s="23">
        <v>12.157400000000001</v>
      </c>
      <c r="EI190" s="23">
        <f t="shared" si="32"/>
        <v>3.6363048011078201</v>
      </c>
    </row>
    <row r="191" spans="1:139" x14ac:dyDescent="0.35">
      <c r="A191" s="21">
        <v>43465</v>
      </c>
      <c r="B191" s="23">
        <v>4953.1499999999996</v>
      </c>
      <c r="C191" s="23">
        <v>1.53</v>
      </c>
      <c r="D191" s="23">
        <v>17.8841</v>
      </c>
      <c r="E191" s="23">
        <v>207.85040000000001</v>
      </c>
      <c r="F191" s="23">
        <v>56.681399999999996</v>
      </c>
      <c r="G191" s="23">
        <v>19.186199999999999</v>
      </c>
      <c r="H191" s="23">
        <v>20.1645</v>
      </c>
      <c r="I191" s="23">
        <f t="shared" si="22"/>
        <v>1.3908788828900478</v>
      </c>
      <c r="N191" s="24">
        <v>43465</v>
      </c>
      <c r="O191" s="23">
        <v>4303.1899999999996</v>
      </c>
      <c r="P191" s="23">
        <v>1.39</v>
      </c>
      <c r="Q191" s="23">
        <v>21.819600000000001</v>
      </c>
      <c r="R191" s="23">
        <v>200.3039</v>
      </c>
      <c r="S191" s="23">
        <v>30.811299999999999</v>
      </c>
      <c r="T191" s="23">
        <v>8.2911000000000001</v>
      </c>
      <c r="U191" s="23">
        <v>5.8247</v>
      </c>
      <c r="V191" s="23">
        <f t="shared" si="23"/>
        <v>1.2752596092806545</v>
      </c>
      <c r="AA191" s="24">
        <v>43465</v>
      </c>
      <c r="AB191" s="23">
        <v>2904.21</v>
      </c>
      <c r="AC191" s="23">
        <v>4.34</v>
      </c>
      <c r="AD191" s="23">
        <v>17.920200000000001</v>
      </c>
      <c r="AE191" s="23">
        <v>168.00219999999999</v>
      </c>
      <c r="AF191" s="23">
        <v>30.098400000000002</v>
      </c>
      <c r="AG191" s="23">
        <v>9.4155999999999995</v>
      </c>
      <c r="AH191" s="23">
        <v>6.7766999999999999</v>
      </c>
      <c r="AI191" s="23">
        <f t="shared" si="24"/>
        <v>4.1450454252096138</v>
      </c>
      <c r="AN191" s="24">
        <v>43465</v>
      </c>
      <c r="AO191" s="23">
        <v>2372.17</v>
      </c>
      <c r="AP191" s="23">
        <v>3.68</v>
      </c>
      <c r="AQ191" s="23">
        <v>16.407800000000002</v>
      </c>
      <c r="AR191" s="23">
        <v>148.33590000000001</v>
      </c>
      <c r="AS191" s="23">
        <v>15.0342</v>
      </c>
      <c r="AT191" s="23">
        <v>7.6805000000000003</v>
      </c>
      <c r="AU191" s="23">
        <v>7.7070999999999996</v>
      </c>
      <c r="AV191" s="23">
        <f t="shared" si="25"/>
        <v>2.996836728154896</v>
      </c>
      <c r="BA191" s="24">
        <v>43465</v>
      </c>
      <c r="BB191" s="23">
        <v>1372.09</v>
      </c>
      <c r="BC191" s="23">
        <v>2.34</v>
      </c>
      <c r="BD191" s="23">
        <v>11.5206</v>
      </c>
      <c r="BE191" s="23">
        <v>121.251</v>
      </c>
      <c r="BF191" s="23" t="s">
        <v>9</v>
      </c>
      <c r="BG191" s="23">
        <v>21.9922</v>
      </c>
      <c r="BH191" s="23">
        <v>15.724600000000001</v>
      </c>
      <c r="BI191" s="23">
        <f t="shared" si="26"/>
        <v>2.0294965487016543</v>
      </c>
      <c r="BN191" s="24">
        <v>43465</v>
      </c>
      <c r="BO191" s="23">
        <v>2667.22</v>
      </c>
      <c r="BP191" s="23">
        <v>3.58</v>
      </c>
      <c r="BQ191" s="23">
        <v>42.288600000000002</v>
      </c>
      <c r="BR191" s="23">
        <v>142.45240000000001</v>
      </c>
      <c r="BS191" s="23" t="s">
        <v>9</v>
      </c>
      <c r="BT191" s="23">
        <v>23.056699999999999</v>
      </c>
      <c r="BU191" s="23">
        <v>17.728000000000002</v>
      </c>
      <c r="BV191" s="23">
        <f t="shared" si="27"/>
        <v>3.4851654547461992</v>
      </c>
      <c r="CA191" s="24">
        <v>43465</v>
      </c>
      <c r="CB191" s="23">
        <v>3328.49</v>
      </c>
      <c r="CC191" s="23">
        <v>1.74</v>
      </c>
      <c r="CD191" s="23">
        <v>19.3124</v>
      </c>
      <c r="CE191" s="23">
        <v>206.89240000000001</v>
      </c>
      <c r="CF191" s="23">
        <v>30.921199999999999</v>
      </c>
      <c r="CG191" s="23">
        <v>9.3402999999999992</v>
      </c>
      <c r="CH191" s="23">
        <v>5.7373000000000003</v>
      </c>
      <c r="CI191" s="23">
        <f t="shared" si="28"/>
        <v>1.7225232922391256</v>
      </c>
      <c r="CN191" s="24">
        <v>43465</v>
      </c>
      <c r="CO191" s="23">
        <v>3936.19</v>
      </c>
      <c r="CP191" s="23">
        <v>2.31</v>
      </c>
      <c r="CQ191" s="23">
        <v>15.548</v>
      </c>
      <c r="CR191" s="23">
        <v>196.96279999999999</v>
      </c>
      <c r="CS191" s="23">
        <v>27.1494</v>
      </c>
      <c r="CT191" s="23">
        <v>10.071300000000001</v>
      </c>
      <c r="CU191" s="23">
        <v>6.7312000000000003</v>
      </c>
      <c r="CV191" s="23">
        <f t="shared" si="29"/>
        <v>2.0294341342235396</v>
      </c>
      <c r="DA191" s="24">
        <v>43465</v>
      </c>
      <c r="DB191" s="23">
        <v>2603.94</v>
      </c>
      <c r="DC191" s="23">
        <v>2.35</v>
      </c>
      <c r="DD191" s="23">
        <v>13.667899999999999</v>
      </c>
      <c r="DE191" s="23">
        <v>198.517</v>
      </c>
      <c r="DF191" s="23">
        <v>26.835799999999999</v>
      </c>
      <c r="DG191" s="23">
        <v>11.0061</v>
      </c>
      <c r="DH191" s="23">
        <v>9.5668000000000006</v>
      </c>
      <c r="DI191" s="23">
        <f t="shared" si="30"/>
        <v>2.0646335548640744</v>
      </c>
      <c r="DN191" s="24">
        <v>43465</v>
      </c>
      <c r="DO191" s="23">
        <v>4884.82</v>
      </c>
      <c r="DP191" s="23">
        <v>1.66</v>
      </c>
      <c r="DQ191" s="23">
        <v>19.3018</v>
      </c>
      <c r="DR191" s="23">
        <v>285.14139999999998</v>
      </c>
      <c r="DS191" s="23">
        <v>53.216500000000003</v>
      </c>
      <c r="DT191" s="23">
        <v>23.045999999999999</v>
      </c>
      <c r="DU191" s="23">
        <v>15.272500000000001</v>
      </c>
      <c r="DV191" s="23">
        <f t="shared" si="31"/>
        <v>1.5221621276627695</v>
      </c>
      <c r="EA191" s="24">
        <v>43465</v>
      </c>
      <c r="EB191" s="23">
        <v>4657.6899999999996</v>
      </c>
      <c r="EC191" s="23">
        <v>3.56</v>
      </c>
      <c r="ED191" s="23">
        <v>16.174600000000002</v>
      </c>
      <c r="EE191" s="23">
        <v>154.11179999999999</v>
      </c>
      <c r="EF191" s="23">
        <v>65.473100000000002</v>
      </c>
      <c r="EG191" s="23">
        <v>16.280799999999999</v>
      </c>
      <c r="EH191" s="23">
        <v>12.157400000000001</v>
      </c>
      <c r="EI191" s="23">
        <f t="shared" si="32"/>
        <v>3.6610975867575526</v>
      </c>
    </row>
    <row r="192" spans="1:139" x14ac:dyDescent="0.35">
      <c r="A192" s="21">
        <v>43496</v>
      </c>
      <c r="B192" s="23">
        <v>5462.32</v>
      </c>
      <c r="C192" s="23">
        <v>1.4</v>
      </c>
      <c r="D192" s="23">
        <v>19.672799999999999</v>
      </c>
      <c r="E192" s="23">
        <v>207.97810000000001</v>
      </c>
      <c r="F192" s="23">
        <v>56.681399999999996</v>
      </c>
      <c r="G192" s="23">
        <v>19.186199999999999</v>
      </c>
      <c r="H192" s="23">
        <v>20.1645</v>
      </c>
      <c r="I192" s="23">
        <f t="shared" si="22"/>
        <v>1.4089522466596733</v>
      </c>
      <c r="N192" s="24">
        <v>43496</v>
      </c>
      <c r="O192" s="23">
        <v>4752.51</v>
      </c>
      <c r="P192" s="23">
        <v>1.23</v>
      </c>
      <c r="Q192" s="23">
        <v>23.921600000000002</v>
      </c>
      <c r="R192" s="23">
        <v>201.72059999999999</v>
      </c>
      <c r="S192" s="23">
        <v>30.809899999999999</v>
      </c>
      <c r="T192" s="23">
        <v>8.2925000000000004</v>
      </c>
      <c r="U192" s="23">
        <v>5.8232999999999997</v>
      </c>
      <c r="V192" s="23">
        <f t="shared" si="23"/>
        <v>1.2448935052157288</v>
      </c>
      <c r="AA192" s="24">
        <v>43496</v>
      </c>
      <c r="AB192" s="23">
        <v>3053.79</v>
      </c>
      <c r="AC192" s="23">
        <v>4.1399999999999997</v>
      </c>
      <c r="AD192" s="23">
        <v>18.501999999999999</v>
      </c>
      <c r="AE192" s="23">
        <v>172.8681</v>
      </c>
      <c r="AF192" s="23">
        <v>29.7088</v>
      </c>
      <c r="AG192" s="23">
        <v>9.2337000000000007</v>
      </c>
      <c r="AH192" s="23">
        <v>6.9062999999999999</v>
      </c>
      <c r="AI192" s="23">
        <f t="shared" si="24"/>
        <v>4.1855579652828219</v>
      </c>
      <c r="AN192" s="24">
        <v>43496</v>
      </c>
      <c r="AO192" s="23">
        <v>2629.92</v>
      </c>
      <c r="AP192" s="23">
        <v>3.33</v>
      </c>
      <c r="AQ192" s="23">
        <v>18.282</v>
      </c>
      <c r="AR192" s="23">
        <v>147.09870000000001</v>
      </c>
      <c r="AS192" s="23">
        <v>15.0258</v>
      </c>
      <c r="AT192" s="23">
        <v>7.8432000000000004</v>
      </c>
      <c r="AU192" s="23">
        <v>7.8457999999999997</v>
      </c>
      <c r="AV192" s="23">
        <f t="shared" si="25"/>
        <v>3.0441454667430223</v>
      </c>
      <c r="BA192" s="24">
        <v>43496</v>
      </c>
      <c r="BB192" s="23">
        <v>1492.37</v>
      </c>
      <c r="BC192" s="23">
        <v>2.2000000000000002</v>
      </c>
      <c r="BD192" s="23">
        <v>12.5306</v>
      </c>
      <c r="BE192" s="23">
        <v>121.0628</v>
      </c>
      <c r="BF192" s="23" t="s">
        <v>9</v>
      </c>
      <c r="BG192" s="23">
        <v>21.8003</v>
      </c>
      <c r="BH192" s="23">
        <v>15.587400000000001</v>
      </c>
      <c r="BI192" s="23">
        <f t="shared" si="26"/>
        <v>2.1010059598213338</v>
      </c>
      <c r="BN192" s="24">
        <v>43496</v>
      </c>
      <c r="BO192" s="23">
        <v>2949.36</v>
      </c>
      <c r="BP192" s="23">
        <v>3.24</v>
      </c>
      <c r="BQ192" s="23">
        <v>46.761899999999997</v>
      </c>
      <c r="BR192" s="23">
        <v>142.45240000000001</v>
      </c>
      <c r="BS192" s="23" t="s">
        <v>9</v>
      </c>
      <c r="BT192" s="23">
        <v>23.056699999999999</v>
      </c>
      <c r="BU192" s="23">
        <v>17.728000000000002</v>
      </c>
      <c r="BV192" s="23">
        <f t="shared" si="27"/>
        <v>3.4684415364438403</v>
      </c>
      <c r="CA192" s="24">
        <v>43496</v>
      </c>
      <c r="CB192" s="23">
        <v>3482.46</v>
      </c>
      <c r="CC192" s="23">
        <v>1.68</v>
      </c>
      <c r="CD192" s="23">
        <v>20.2057</v>
      </c>
      <c r="CE192" s="23">
        <v>207.1705</v>
      </c>
      <c r="CF192" s="23">
        <v>30.921199999999999</v>
      </c>
      <c r="CG192" s="23">
        <v>9.3402999999999992</v>
      </c>
      <c r="CH192" s="23">
        <v>5.7373000000000003</v>
      </c>
      <c r="CI192" s="23">
        <f t="shared" si="28"/>
        <v>1.7364809485566137</v>
      </c>
      <c r="CN192" s="24">
        <v>43496</v>
      </c>
      <c r="CO192" s="23">
        <v>4383.12</v>
      </c>
      <c r="CP192" s="23">
        <v>2.08</v>
      </c>
      <c r="CQ192" s="23">
        <v>17.165199999999999</v>
      </c>
      <c r="CR192" s="23">
        <v>197.619</v>
      </c>
      <c r="CS192" s="23">
        <v>27.095300000000002</v>
      </c>
      <c r="CT192" s="23">
        <v>10.1182</v>
      </c>
      <c r="CU192" s="23">
        <v>6.7927</v>
      </c>
      <c r="CV192" s="23">
        <f t="shared" si="29"/>
        <v>2.0512122142763127</v>
      </c>
      <c r="DA192" s="24">
        <v>43496</v>
      </c>
      <c r="DB192" s="23">
        <v>2740.85</v>
      </c>
      <c r="DC192" s="23">
        <v>2.2400000000000002</v>
      </c>
      <c r="DD192" s="23">
        <v>14.3866</v>
      </c>
      <c r="DE192" s="23">
        <v>199.2518</v>
      </c>
      <c r="DF192" s="23">
        <v>26.835799999999999</v>
      </c>
      <c r="DG192" s="23">
        <v>11.0061</v>
      </c>
      <c r="DH192" s="23">
        <v>9.5668000000000006</v>
      </c>
      <c r="DI192" s="23">
        <f t="shared" si="30"/>
        <v>2.1027054827166367</v>
      </c>
      <c r="DN192" s="24">
        <v>43496</v>
      </c>
      <c r="DO192" s="23">
        <v>5248.73</v>
      </c>
      <c r="DP192" s="23">
        <v>1.56</v>
      </c>
      <c r="DQ192" s="23">
        <v>18.882000000000001</v>
      </c>
      <c r="DR192" s="23">
        <v>305.56470000000002</v>
      </c>
      <c r="DS192" s="23">
        <v>53.486499999999999</v>
      </c>
      <c r="DT192" s="23">
        <v>23.675000000000001</v>
      </c>
      <c r="DU192" s="23">
        <v>16.046700000000001</v>
      </c>
      <c r="DV192" s="23">
        <f t="shared" si="31"/>
        <v>1.5341884626032272</v>
      </c>
      <c r="EA192" s="24">
        <v>43496</v>
      </c>
      <c r="EB192" s="23">
        <v>4828.71</v>
      </c>
      <c r="EC192" s="23">
        <v>3.44</v>
      </c>
      <c r="ED192" s="23">
        <v>16.7637</v>
      </c>
      <c r="EE192" s="23">
        <v>153.7073</v>
      </c>
      <c r="EF192" s="23">
        <v>65.473100000000002</v>
      </c>
      <c r="EG192" s="23">
        <v>16.280799999999999</v>
      </c>
      <c r="EH192" s="23">
        <v>12.157400000000001</v>
      </c>
      <c r="EI192" s="23">
        <f t="shared" si="32"/>
        <v>3.6370368232164108</v>
      </c>
    </row>
    <row r="193" spans="1:139" x14ac:dyDescent="0.35">
      <c r="A193" s="21">
        <v>43524</v>
      </c>
      <c r="B193" s="23">
        <v>5506.3</v>
      </c>
      <c r="C193" s="23">
        <v>1.39</v>
      </c>
      <c r="D193" s="23">
        <v>19.003599999999999</v>
      </c>
      <c r="E193" s="23">
        <v>217.2236</v>
      </c>
      <c r="F193" s="23">
        <v>57.562899999999999</v>
      </c>
      <c r="G193" s="23">
        <v>18.869700000000002</v>
      </c>
      <c r="H193" s="23">
        <v>15.4244</v>
      </c>
      <c r="I193" s="23">
        <f t="shared" si="22"/>
        <v>1.4084284501519988</v>
      </c>
      <c r="N193" s="24">
        <v>43524</v>
      </c>
      <c r="O193" s="23">
        <v>4796.95</v>
      </c>
      <c r="P193" s="23">
        <v>1.24</v>
      </c>
      <c r="Q193" s="23">
        <v>23.526299999999999</v>
      </c>
      <c r="R193" s="23">
        <v>205.15989999999999</v>
      </c>
      <c r="S193" s="23">
        <v>31.077400000000001</v>
      </c>
      <c r="T193" s="23">
        <v>8.09</v>
      </c>
      <c r="U193" s="23">
        <v>6.2565999999999997</v>
      </c>
      <c r="V193" s="23">
        <f t="shared" si="23"/>
        <v>1.2611256745465875</v>
      </c>
      <c r="AA193" s="24">
        <v>43524</v>
      </c>
      <c r="AB193" s="23">
        <v>3114.32</v>
      </c>
      <c r="AC193" s="23">
        <v>4.07</v>
      </c>
      <c r="AD193" s="23">
        <v>18.8688</v>
      </c>
      <c r="AE193" s="23">
        <v>172.66480000000001</v>
      </c>
      <c r="AF193" s="23">
        <v>29.7088</v>
      </c>
      <c r="AG193" s="23">
        <v>9.2337000000000007</v>
      </c>
      <c r="AH193" s="23">
        <v>6.9062999999999999</v>
      </c>
      <c r="AI193" s="23">
        <f t="shared" si="24"/>
        <v>4.1898851319412538</v>
      </c>
      <c r="AN193" s="24">
        <v>43524</v>
      </c>
      <c r="AO193" s="23">
        <v>2680.56</v>
      </c>
      <c r="AP193" s="23">
        <v>3.32</v>
      </c>
      <c r="AQ193" s="23">
        <v>16.779499999999999</v>
      </c>
      <c r="AR193" s="23">
        <v>161.4451</v>
      </c>
      <c r="AS193" s="23">
        <v>16.396899999999999</v>
      </c>
      <c r="AT193" s="23">
        <v>9.1483000000000008</v>
      </c>
      <c r="AU193" s="23">
        <v>7.2645999999999997</v>
      </c>
      <c r="AV193" s="23">
        <f t="shared" si="25"/>
        <v>3.0969039054679333</v>
      </c>
      <c r="BA193" s="24">
        <v>43524</v>
      </c>
      <c r="BB193" s="23">
        <v>1524.63</v>
      </c>
      <c r="BC193" s="23">
        <v>2.2200000000000002</v>
      </c>
      <c r="BD193" s="23">
        <v>12.330399999999999</v>
      </c>
      <c r="BE193" s="23">
        <v>124.9254</v>
      </c>
      <c r="BF193" s="23" t="s">
        <v>9</v>
      </c>
      <c r="BG193" s="23">
        <v>20.489899999999999</v>
      </c>
      <c r="BH193" s="23">
        <v>15.841100000000001</v>
      </c>
      <c r="BI193" s="23">
        <f t="shared" si="26"/>
        <v>2.1831905882757665</v>
      </c>
      <c r="BN193" s="24">
        <v>43524</v>
      </c>
      <c r="BO193" s="23">
        <v>2976.04</v>
      </c>
      <c r="BP193" s="23">
        <v>3.22</v>
      </c>
      <c r="BQ193" s="23">
        <v>45.805</v>
      </c>
      <c r="BR193" s="23">
        <v>144.00069999999999</v>
      </c>
      <c r="BS193" s="23" t="s">
        <v>9</v>
      </c>
      <c r="BT193" s="23">
        <v>22.633099999999999</v>
      </c>
      <c r="BU193" s="23">
        <v>18.767600000000002</v>
      </c>
      <c r="BV193" s="23">
        <f t="shared" si="27"/>
        <v>3.436689852047504</v>
      </c>
      <c r="CA193" s="24">
        <v>43524</v>
      </c>
      <c r="CB193" s="23">
        <v>3517.03</v>
      </c>
      <c r="CC193" s="23">
        <v>1.68</v>
      </c>
      <c r="CD193" s="23">
        <v>20.3794</v>
      </c>
      <c r="CE193" s="23">
        <v>208.39089999999999</v>
      </c>
      <c r="CF193" s="23">
        <v>31.9755</v>
      </c>
      <c r="CG193" s="23">
        <v>9.0458999999999996</v>
      </c>
      <c r="CH193" s="23">
        <v>6.6162000000000001</v>
      </c>
      <c r="CI193" s="23">
        <f t="shared" si="28"/>
        <v>1.7414353715849882</v>
      </c>
      <c r="CN193" s="24">
        <v>43524</v>
      </c>
      <c r="CO193" s="23">
        <v>4656.6400000000003</v>
      </c>
      <c r="CP193" s="23">
        <v>1.99</v>
      </c>
      <c r="CQ193" s="23">
        <v>17.160599999999999</v>
      </c>
      <c r="CR193" s="23">
        <v>211.392</v>
      </c>
      <c r="CS193" s="23">
        <v>27.328700000000001</v>
      </c>
      <c r="CT193" s="23">
        <v>10.9907</v>
      </c>
      <c r="CU193" s="23">
        <v>7.5007000000000001</v>
      </c>
      <c r="CV193" s="23">
        <f t="shared" si="29"/>
        <v>2.0835601416963616</v>
      </c>
      <c r="DA193" s="24">
        <v>43524</v>
      </c>
      <c r="DB193" s="23">
        <v>2825.96</v>
      </c>
      <c r="DC193" s="23">
        <v>2.1800000000000002</v>
      </c>
      <c r="DD193" s="23">
        <v>14.3881</v>
      </c>
      <c r="DE193" s="23">
        <v>199.44390000000001</v>
      </c>
      <c r="DF193" s="23">
        <v>27.100200000000001</v>
      </c>
      <c r="DG193" s="23">
        <v>12.1144</v>
      </c>
      <c r="DH193" s="23">
        <v>8.5372000000000003</v>
      </c>
      <c r="DI193" s="23">
        <f t="shared" si="30"/>
        <v>2.1256983938029435</v>
      </c>
      <c r="DN193" s="24">
        <v>43524</v>
      </c>
      <c r="DO193" s="23">
        <v>5610.33</v>
      </c>
      <c r="DP193" s="23">
        <v>1.48</v>
      </c>
      <c r="DQ193" s="23">
        <v>20.182700000000001</v>
      </c>
      <c r="DR193" s="23">
        <v>305.52789999999999</v>
      </c>
      <c r="DS193" s="23">
        <v>53.486400000000003</v>
      </c>
      <c r="DT193" s="23">
        <v>23.6753</v>
      </c>
      <c r="DU193" s="23">
        <v>16.046900000000001</v>
      </c>
      <c r="DV193" s="23">
        <f t="shared" si="31"/>
        <v>1.5455941223672287</v>
      </c>
      <c r="EA193" s="24">
        <v>43524</v>
      </c>
      <c r="EB193" s="23">
        <v>5043.3900000000003</v>
      </c>
      <c r="EC193" s="23">
        <v>3.35</v>
      </c>
      <c r="ED193" s="23">
        <v>18.9786</v>
      </c>
      <c r="EE193" s="23">
        <v>150.07079999999999</v>
      </c>
      <c r="EF193" s="23">
        <v>64.944299999999998</v>
      </c>
      <c r="EG193" s="23">
        <v>12.822900000000001</v>
      </c>
      <c r="EH193" s="23">
        <v>8.8703000000000003</v>
      </c>
      <c r="EI193" s="23">
        <f t="shared" si="32"/>
        <v>3.6435656229630728</v>
      </c>
    </row>
    <row r="194" spans="1:139" x14ac:dyDescent="0.35">
      <c r="A194" s="21">
        <v>43553</v>
      </c>
      <c r="B194" s="23">
        <v>5629.16</v>
      </c>
      <c r="C194" s="23">
        <v>1.36</v>
      </c>
      <c r="D194" s="23">
        <v>19.405899999999999</v>
      </c>
      <c r="E194" s="23">
        <v>217.2236</v>
      </c>
      <c r="F194" s="23">
        <v>57.562899999999999</v>
      </c>
      <c r="G194" s="23">
        <v>18.869700000000002</v>
      </c>
      <c r="H194" s="23">
        <v>15.4244</v>
      </c>
      <c r="I194" s="23">
        <f t="shared" si="22"/>
        <v>1.3990267837467945</v>
      </c>
      <c r="N194" s="24">
        <v>43553</v>
      </c>
      <c r="O194" s="23">
        <v>4976.88</v>
      </c>
      <c r="P194" s="23">
        <v>1.19</v>
      </c>
      <c r="Q194" s="23">
        <v>24.369199999999999</v>
      </c>
      <c r="R194" s="23">
        <v>205.28380000000001</v>
      </c>
      <c r="S194" s="23">
        <v>31.1372</v>
      </c>
      <c r="T194" s="23">
        <v>8.0771999999999995</v>
      </c>
      <c r="U194" s="23">
        <v>6.2461000000000002</v>
      </c>
      <c r="V194" s="23">
        <f t="shared" si="23"/>
        <v>1.2432370765690151</v>
      </c>
      <c r="AA194" s="24">
        <v>43553</v>
      </c>
      <c r="AB194" s="23">
        <v>3233.97</v>
      </c>
      <c r="AC194" s="23">
        <v>4.01</v>
      </c>
      <c r="AD194" s="23">
        <v>19.344000000000001</v>
      </c>
      <c r="AE194" s="23">
        <v>155.73509999999999</v>
      </c>
      <c r="AF194" s="23">
        <v>29.351600000000001</v>
      </c>
      <c r="AG194" s="23">
        <v>8.2830999999999992</v>
      </c>
      <c r="AH194" s="23">
        <v>6.2887000000000004</v>
      </c>
      <c r="AI194" s="23">
        <f t="shared" si="24"/>
        <v>4.2620891869559525</v>
      </c>
      <c r="AN194" s="24">
        <v>43553</v>
      </c>
      <c r="AO194" s="23">
        <v>2737.58</v>
      </c>
      <c r="AP194" s="23">
        <v>3.26</v>
      </c>
      <c r="AQ194" s="23">
        <v>17.136399999999998</v>
      </c>
      <c r="AR194" s="23">
        <v>161.4451</v>
      </c>
      <c r="AS194" s="23">
        <v>16.396899999999999</v>
      </c>
      <c r="AT194" s="23">
        <v>9.1483000000000008</v>
      </c>
      <c r="AU194" s="23">
        <v>7.2645999999999997</v>
      </c>
      <c r="AV194" s="23">
        <f t="shared" si="25"/>
        <v>3.1077294890943477</v>
      </c>
      <c r="BA194" s="24">
        <v>43553</v>
      </c>
      <c r="BB194" s="23">
        <v>1478.71</v>
      </c>
      <c r="BC194" s="23">
        <v>2.27</v>
      </c>
      <c r="BD194" s="23">
        <v>11.960900000000001</v>
      </c>
      <c r="BE194" s="23">
        <v>124.9254</v>
      </c>
      <c r="BF194" s="23" t="s">
        <v>9</v>
      </c>
      <c r="BG194" s="23">
        <v>20.489899999999999</v>
      </c>
      <c r="BH194" s="23">
        <v>15.841100000000001</v>
      </c>
      <c r="BI194" s="23">
        <f t="shared" si="26"/>
        <v>2.1791652208349093</v>
      </c>
      <c r="BN194" s="24">
        <v>43553</v>
      </c>
      <c r="BO194" s="23">
        <v>3112.54</v>
      </c>
      <c r="BP194" s="23">
        <v>3.11</v>
      </c>
      <c r="BQ194" s="23">
        <v>48.459400000000002</v>
      </c>
      <c r="BR194" s="23">
        <v>144.00069999999999</v>
      </c>
      <c r="BS194" s="23" t="s">
        <v>9</v>
      </c>
      <c r="BT194" s="23">
        <v>22.633099999999999</v>
      </c>
      <c r="BU194" s="23">
        <v>18.767600000000002</v>
      </c>
      <c r="BV194" s="23">
        <f t="shared" si="27"/>
        <v>3.4246290515640196</v>
      </c>
      <c r="CA194" s="24">
        <v>43553</v>
      </c>
      <c r="CB194" s="23">
        <v>3524.03</v>
      </c>
      <c r="CC194" s="23">
        <v>1.67</v>
      </c>
      <c r="CD194" s="23">
        <v>20.420100000000001</v>
      </c>
      <c r="CE194" s="23">
        <v>208.40989999999999</v>
      </c>
      <c r="CF194" s="23">
        <v>31.9724</v>
      </c>
      <c r="CG194" s="23">
        <v>9.0429999999999993</v>
      </c>
      <c r="CH194" s="23">
        <v>6.6165000000000003</v>
      </c>
      <c r="CI194" s="23">
        <f t="shared" si="28"/>
        <v>1.7175418924305552</v>
      </c>
      <c r="CN194" s="24">
        <v>43553</v>
      </c>
      <c r="CO194" s="23">
        <v>4593.72</v>
      </c>
      <c r="CP194" s="23">
        <v>1.99</v>
      </c>
      <c r="CQ194" s="23">
        <v>16.892600000000002</v>
      </c>
      <c r="CR194" s="23">
        <v>211.62950000000001</v>
      </c>
      <c r="CS194" s="23">
        <v>27.325099999999999</v>
      </c>
      <c r="CT194" s="23">
        <v>10.986800000000001</v>
      </c>
      <c r="CU194" s="23">
        <v>7.5125999999999999</v>
      </c>
      <c r="CV194" s="23">
        <f t="shared" si="29"/>
        <v>2.0513856750872228</v>
      </c>
      <c r="DA194" s="24">
        <v>43553</v>
      </c>
      <c r="DB194" s="23">
        <v>2848.34</v>
      </c>
      <c r="DC194" s="23">
        <v>2.14</v>
      </c>
      <c r="DD194" s="23">
        <v>14.562099999999999</v>
      </c>
      <c r="DE194" s="23">
        <v>199.44390000000001</v>
      </c>
      <c r="DF194" s="23">
        <v>27.072900000000001</v>
      </c>
      <c r="DG194" s="23">
        <v>12.0876</v>
      </c>
      <c r="DH194" s="23">
        <v>8.5490999999999993</v>
      </c>
      <c r="DI194" s="23">
        <f t="shared" si="30"/>
        <v>2.1096989184044306</v>
      </c>
      <c r="DN194" s="24">
        <v>43553</v>
      </c>
      <c r="DO194" s="23">
        <v>5870.18</v>
      </c>
      <c r="DP194" s="23">
        <v>1.4</v>
      </c>
      <c r="DQ194" s="23">
        <v>21.505700000000001</v>
      </c>
      <c r="DR194" s="23">
        <v>309.012</v>
      </c>
      <c r="DS194" s="23">
        <v>53.540599999999998</v>
      </c>
      <c r="DT194" s="23">
        <v>23.350999999999999</v>
      </c>
      <c r="DU194" s="23">
        <v>19.517299999999999</v>
      </c>
      <c r="DV194" s="23">
        <f t="shared" si="31"/>
        <v>1.5104864206508912</v>
      </c>
      <c r="EA194" s="24">
        <v>43553</v>
      </c>
      <c r="EB194" s="23">
        <v>5189.5</v>
      </c>
      <c r="EC194" s="23">
        <v>3.18</v>
      </c>
      <c r="ED194" s="23">
        <v>19.480399999999999</v>
      </c>
      <c r="EE194" s="23">
        <v>150.07079999999999</v>
      </c>
      <c r="EF194" s="23">
        <v>64.944299999999998</v>
      </c>
      <c r="EG194" s="23">
        <v>12.822900000000001</v>
      </c>
      <c r="EH194" s="23">
        <v>8.8703000000000003</v>
      </c>
      <c r="EI194" s="23">
        <f t="shared" si="32"/>
        <v>3.5063636632447253</v>
      </c>
    </row>
    <row r="195" spans="1:139" x14ac:dyDescent="0.35">
      <c r="A195" s="21">
        <v>43585</v>
      </c>
      <c r="B195" s="23">
        <v>5987.31</v>
      </c>
      <c r="C195" s="23">
        <v>1.29</v>
      </c>
      <c r="D195" s="23">
        <v>20.680700000000002</v>
      </c>
      <c r="E195" s="23">
        <v>218.05029999999999</v>
      </c>
      <c r="F195" s="23">
        <v>58.703899999999997</v>
      </c>
      <c r="G195" s="23">
        <v>18.344000000000001</v>
      </c>
      <c r="H195" s="23">
        <v>13.709</v>
      </c>
      <c r="I195" s="23">
        <f t="shared" si="22"/>
        <v>1.3945132014765504</v>
      </c>
      <c r="N195" s="24">
        <v>43585</v>
      </c>
      <c r="O195" s="23">
        <v>5264.96</v>
      </c>
      <c r="P195" s="23">
        <v>1.1299999999999999</v>
      </c>
      <c r="Q195" s="23">
        <v>25.779699999999998</v>
      </c>
      <c r="R195" s="23">
        <v>205.28380000000001</v>
      </c>
      <c r="S195" s="23">
        <v>31.1372</v>
      </c>
      <c r="T195" s="23">
        <v>8.0771999999999995</v>
      </c>
      <c r="U195" s="23">
        <v>6.2461000000000002</v>
      </c>
      <c r="V195" s="23">
        <f t="shared" si="23"/>
        <v>1.2338954502552986</v>
      </c>
      <c r="AA195" s="24">
        <v>43585</v>
      </c>
      <c r="AB195" s="23">
        <v>3308.75</v>
      </c>
      <c r="AC195" s="23">
        <v>3.93</v>
      </c>
      <c r="AD195" s="23">
        <v>19.771100000000001</v>
      </c>
      <c r="AE195" s="23">
        <v>155.73509999999999</v>
      </c>
      <c r="AF195" s="23">
        <v>29.351600000000001</v>
      </c>
      <c r="AG195" s="23">
        <v>8.2830999999999992</v>
      </c>
      <c r="AH195" s="23">
        <v>6.2887000000000004</v>
      </c>
      <c r="AI195" s="23">
        <f t="shared" si="24"/>
        <v>4.2240539433588236</v>
      </c>
      <c r="AN195" s="24">
        <v>43585</v>
      </c>
      <c r="AO195" s="23">
        <v>2735.13</v>
      </c>
      <c r="AP195" s="23">
        <v>3.27</v>
      </c>
      <c r="AQ195" s="23">
        <v>17.709499999999998</v>
      </c>
      <c r="AR195" s="23">
        <v>158.75810000000001</v>
      </c>
      <c r="AS195" s="23">
        <v>17.654699999999998</v>
      </c>
      <c r="AT195" s="23">
        <v>9.3462999999999994</v>
      </c>
      <c r="AU195" s="23">
        <v>7.1063000000000001</v>
      </c>
      <c r="AV195" s="23">
        <f t="shared" si="25"/>
        <v>3.1399857053290807</v>
      </c>
      <c r="BA195" s="24">
        <v>43585</v>
      </c>
      <c r="BB195" s="23">
        <v>1609.66</v>
      </c>
      <c r="BC195" s="23">
        <v>2.08</v>
      </c>
      <c r="BD195" s="23">
        <v>12.6381</v>
      </c>
      <c r="BE195" s="23">
        <v>128.1003</v>
      </c>
      <c r="BF195" s="23" t="s">
        <v>9</v>
      </c>
      <c r="BG195" s="23">
        <v>20.5168</v>
      </c>
      <c r="BH195" s="23">
        <v>16.015999999999998</v>
      </c>
      <c r="BI195" s="23">
        <f t="shared" si="26"/>
        <v>2.1712077386581643</v>
      </c>
      <c r="BN195" s="24">
        <v>43585</v>
      </c>
      <c r="BO195" s="23">
        <v>3104.47</v>
      </c>
      <c r="BP195" s="23">
        <v>3.13</v>
      </c>
      <c r="BQ195" s="23">
        <v>48.333799999999997</v>
      </c>
      <c r="BR195" s="23">
        <v>144.00069999999999</v>
      </c>
      <c r="BS195" s="23" t="s">
        <v>9</v>
      </c>
      <c r="BT195" s="23">
        <v>22.633099999999999</v>
      </c>
      <c r="BU195" s="23">
        <v>18.767600000000002</v>
      </c>
      <c r="BV195" s="23">
        <f t="shared" si="27"/>
        <v>3.3905055406454534</v>
      </c>
      <c r="CA195" s="24">
        <v>43585</v>
      </c>
      <c r="CB195" s="23">
        <v>3424.49</v>
      </c>
      <c r="CC195" s="23">
        <v>1.72</v>
      </c>
      <c r="CD195" s="23">
        <v>19.843299999999999</v>
      </c>
      <c r="CE195" s="23">
        <v>208.40989999999999</v>
      </c>
      <c r="CF195" s="23">
        <v>31.9724</v>
      </c>
      <c r="CG195" s="23">
        <v>9.0429999999999993</v>
      </c>
      <c r="CH195" s="23">
        <v>6.6165000000000003</v>
      </c>
      <c r="CI195" s="23">
        <f t="shared" si="28"/>
        <v>1.7081467718922432</v>
      </c>
      <c r="CN195" s="24">
        <v>43585</v>
      </c>
      <c r="CO195" s="23">
        <v>4777.6400000000003</v>
      </c>
      <c r="CP195" s="23">
        <v>1.92</v>
      </c>
      <c r="CQ195" s="23">
        <v>17.3154</v>
      </c>
      <c r="CR195" s="23">
        <v>215.05690000000001</v>
      </c>
      <c r="CS195" s="23">
        <v>26.453600000000002</v>
      </c>
      <c r="CT195" s="23">
        <v>11.1592</v>
      </c>
      <c r="CU195" s="23">
        <v>7.9043000000000001</v>
      </c>
      <c r="CV195" s="23">
        <f t="shared" si="29"/>
        <v>2.0422931932976414</v>
      </c>
      <c r="DA195" s="24">
        <v>43585</v>
      </c>
      <c r="DB195" s="23">
        <v>2975.45</v>
      </c>
      <c r="DC195" s="23">
        <v>2.15</v>
      </c>
      <c r="DD195" s="23">
        <v>15.212</v>
      </c>
      <c r="DE195" s="23">
        <v>199.44390000000001</v>
      </c>
      <c r="DF195" s="23">
        <v>27.072900000000001</v>
      </c>
      <c r="DG195" s="23">
        <v>12.0876</v>
      </c>
      <c r="DH195" s="23">
        <v>8.5490999999999993</v>
      </c>
      <c r="DI195" s="23">
        <f t="shared" si="30"/>
        <v>2.2129306930350574</v>
      </c>
      <c r="DN195" s="24">
        <v>43585</v>
      </c>
      <c r="DO195" s="23">
        <v>6247.18</v>
      </c>
      <c r="DP195" s="23">
        <v>1.32</v>
      </c>
      <c r="DQ195" s="23">
        <v>22.886800000000001</v>
      </c>
      <c r="DR195" s="23">
        <v>309.012</v>
      </c>
      <c r="DS195" s="23">
        <v>53.540599999999998</v>
      </c>
      <c r="DT195" s="23">
        <v>23.350999999999999</v>
      </c>
      <c r="DU195" s="23">
        <v>19.517299999999999</v>
      </c>
      <c r="DV195" s="23">
        <f t="shared" si="31"/>
        <v>1.4879572357514534</v>
      </c>
      <c r="EA195" s="24">
        <v>43585</v>
      </c>
      <c r="EB195" s="23">
        <v>5255.77</v>
      </c>
      <c r="EC195" s="23">
        <v>3.14</v>
      </c>
      <c r="ED195" s="23">
        <v>19.7209</v>
      </c>
      <c r="EE195" s="23">
        <v>150.07079999999999</v>
      </c>
      <c r="EF195" s="23">
        <v>64.944299999999998</v>
      </c>
      <c r="EG195" s="23">
        <v>12.822900000000001</v>
      </c>
      <c r="EH195" s="23">
        <v>8.8703000000000003</v>
      </c>
      <c r="EI195" s="23">
        <f t="shared" si="32"/>
        <v>3.4569165172734628</v>
      </c>
    </row>
    <row r="196" spans="1:139" x14ac:dyDescent="0.35">
      <c r="A196" s="21">
        <v>43616</v>
      </c>
      <c r="B196" s="23">
        <v>5629.81</v>
      </c>
      <c r="C196" s="23">
        <v>1.36</v>
      </c>
      <c r="D196" s="23">
        <v>19.296299999999999</v>
      </c>
      <c r="E196" s="23">
        <v>220.80940000000001</v>
      </c>
      <c r="F196" s="23">
        <v>58.000599999999999</v>
      </c>
      <c r="G196" s="23">
        <v>17.577100000000002</v>
      </c>
      <c r="H196" s="23">
        <v>13.2949</v>
      </c>
      <c r="I196" s="23">
        <f t="shared" si="22"/>
        <v>1.3777777257928614</v>
      </c>
      <c r="N196" s="24">
        <v>43616</v>
      </c>
      <c r="O196" s="23">
        <v>4863.2</v>
      </c>
      <c r="P196" s="23">
        <v>1.24</v>
      </c>
      <c r="Q196" s="23">
        <v>25.111000000000001</v>
      </c>
      <c r="R196" s="23">
        <v>197.5926</v>
      </c>
      <c r="S196" s="23">
        <v>31.490200000000002</v>
      </c>
      <c r="T196" s="23">
        <v>8.8164999999999996</v>
      </c>
      <c r="U196" s="23">
        <v>6.8924000000000003</v>
      </c>
      <c r="V196" s="23">
        <f t="shared" si="23"/>
        <v>1.2465615020666232</v>
      </c>
      <c r="AA196" s="24">
        <v>43616</v>
      </c>
      <c r="AB196" s="23">
        <v>3181.87</v>
      </c>
      <c r="AC196" s="23">
        <v>4.08</v>
      </c>
      <c r="AD196" s="23">
        <v>19.012899999999998</v>
      </c>
      <c r="AE196" s="23">
        <v>155.73509999999999</v>
      </c>
      <c r="AF196" s="23">
        <v>29.351600000000001</v>
      </c>
      <c r="AG196" s="23">
        <v>8.2830999999999992</v>
      </c>
      <c r="AH196" s="23">
        <v>6.2887000000000004</v>
      </c>
      <c r="AI196" s="23">
        <f t="shared" si="24"/>
        <v>4.1763697536123328</v>
      </c>
      <c r="AN196" s="24">
        <v>43616</v>
      </c>
      <c r="AO196" s="23">
        <v>2423.16</v>
      </c>
      <c r="AP196" s="23">
        <v>3.75</v>
      </c>
      <c r="AQ196" s="23">
        <v>15.5441</v>
      </c>
      <c r="AR196" s="23">
        <v>159.72559999999999</v>
      </c>
      <c r="AS196" s="23">
        <v>15.9961</v>
      </c>
      <c r="AT196" s="23">
        <v>8.9597999999999995</v>
      </c>
      <c r="AU196" s="23">
        <v>7.0458999999999996</v>
      </c>
      <c r="AV196" s="23">
        <f t="shared" si="25"/>
        <v>3.2542954998274998</v>
      </c>
      <c r="BA196" s="24">
        <v>43616</v>
      </c>
      <c r="BB196" s="23">
        <v>1491.44</v>
      </c>
      <c r="BC196" s="23">
        <v>2.2799999999999998</v>
      </c>
      <c r="BD196" s="23">
        <v>11.7234</v>
      </c>
      <c r="BE196" s="23">
        <v>128.49780000000001</v>
      </c>
      <c r="BF196" s="23" t="s">
        <v>9</v>
      </c>
      <c r="BG196" s="23">
        <v>21.286000000000001</v>
      </c>
      <c r="BH196" s="23">
        <v>16.404299999999999</v>
      </c>
      <c r="BI196" s="23">
        <f t="shared" si="26"/>
        <v>2.2146131978703654</v>
      </c>
      <c r="BN196" s="24">
        <v>43616</v>
      </c>
      <c r="BO196" s="23">
        <v>3142.63</v>
      </c>
      <c r="BP196" s="23">
        <v>3.1</v>
      </c>
      <c r="BQ196" s="23">
        <v>48.474299999999999</v>
      </c>
      <c r="BR196" s="23">
        <v>145.04669999999999</v>
      </c>
      <c r="BS196" s="23" t="s">
        <v>9</v>
      </c>
      <c r="BT196" s="23">
        <v>22.770299999999999</v>
      </c>
      <c r="BU196" s="23">
        <v>18.074200000000001</v>
      </c>
      <c r="BV196" s="23">
        <f t="shared" si="27"/>
        <v>3.3545914862480091</v>
      </c>
      <c r="CA196" s="24">
        <v>43616</v>
      </c>
      <c r="CB196" s="23">
        <v>3338.12</v>
      </c>
      <c r="CC196" s="23">
        <v>1.78</v>
      </c>
      <c r="CD196" s="23">
        <v>19.241700000000002</v>
      </c>
      <c r="CE196" s="23">
        <v>211.53039999999999</v>
      </c>
      <c r="CF196" s="23">
        <v>31.581299999999999</v>
      </c>
      <c r="CG196" s="23">
        <v>8.8788999999999998</v>
      </c>
      <c r="CH196" s="23">
        <v>6.6928999999999998</v>
      </c>
      <c r="CI196" s="23">
        <f t="shared" si="28"/>
        <v>1.7161381031325635</v>
      </c>
      <c r="CN196" s="24">
        <v>43616</v>
      </c>
      <c r="CO196" s="23">
        <v>4395.42</v>
      </c>
      <c r="CP196" s="23">
        <v>2.12</v>
      </c>
      <c r="CQ196" s="23">
        <v>15.883800000000001</v>
      </c>
      <c r="CR196" s="23">
        <v>214.65</v>
      </c>
      <c r="CS196" s="23">
        <v>26.821100000000001</v>
      </c>
      <c r="CT196" s="23">
        <v>11.146100000000001</v>
      </c>
      <c r="CU196" s="23">
        <v>7.9305000000000003</v>
      </c>
      <c r="CV196" s="23">
        <f t="shared" si="29"/>
        <v>2.078500171753086</v>
      </c>
      <c r="DA196" s="24">
        <v>43616</v>
      </c>
      <c r="DB196" s="23">
        <v>2673.54</v>
      </c>
      <c r="DC196" s="23">
        <v>2.4</v>
      </c>
      <c r="DD196" s="23">
        <v>14.712899999999999</v>
      </c>
      <c r="DE196" s="23">
        <v>190.6369</v>
      </c>
      <c r="DF196" s="23">
        <v>26.993099999999998</v>
      </c>
      <c r="DG196" s="23">
        <v>11.4529</v>
      </c>
      <c r="DH196" s="23">
        <v>7.7460000000000004</v>
      </c>
      <c r="DI196" s="23">
        <f t="shared" si="30"/>
        <v>2.2415549935022288</v>
      </c>
      <c r="DN196" s="24">
        <v>43616</v>
      </c>
      <c r="DO196" s="23">
        <v>5721.39</v>
      </c>
      <c r="DP196" s="23">
        <v>1.46</v>
      </c>
      <c r="DQ196" s="23">
        <v>20.960599999999999</v>
      </c>
      <c r="DR196" s="23">
        <v>309.012</v>
      </c>
      <c r="DS196" s="23">
        <v>53.540599999999998</v>
      </c>
      <c r="DT196" s="23">
        <v>23.350999999999999</v>
      </c>
      <c r="DU196" s="23">
        <v>19.517299999999999</v>
      </c>
      <c r="DV196" s="23">
        <f t="shared" si="31"/>
        <v>1.4990460779956321</v>
      </c>
      <c r="EA196" s="24">
        <v>43616</v>
      </c>
      <c r="EB196" s="23">
        <v>5189.13</v>
      </c>
      <c r="EC196" s="23">
        <v>3.23</v>
      </c>
      <c r="ED196" s="23">
        <v>19.068999999999999</v>
      </c>
      <c r="EE196" s="23">
        <v>149.92519999999999</v>
      </c>
      <c r="EF196" s="23">
        <v>62.4084</v>
      </c>
      <c r="EG196" s="23">
        <v>13.298</v>
      </c>
      <c r="EH196" s="23">
        <v>7.3766999999999996</v>
      </c>
      <c r="EI196" s="23">
        <f t="shared" si="32"/>
        <v>3.4621806931016894</v>
      </c>
    </row>
    <row r="197" spans="1:139" x14ac:dyDescent="0.35">
      <c r="A197" s="21">
        <v>43644</v>
      </c>
      <c r="B197" s="23">
        <v>5886.41</v>
      </c>
      <c r="C197" s="23">
        <v>1.28</v>
      </c>
      <c r="D197" s="23">
        <v>20.1736</v>
      </c>
      <c r="E197" s="23">
        <v>220.80940000000001</v>
      </c>
      <c r="F197" s="23">
        <v>58.000599999999999</v>
      </c>
      <c r="G197" s="23">
        <v>17.577100000000002</v>
      </c>
      <c r="H197" s="23">
        <v>13.2949</v>
      </c>
      <c r="I197" s="23">
        <f t="shared" si="22"/>
        <v>1.3509925519678279</v>
      </c>
      <c r="N197" s="24">
        <v>43644</v>
      </c>
      <c r="O197" s="23">
        <v>5222.49</v>
      </c>
      <c r="P197" s="23">
        <v>1.18</v>
      </c>
      <c r="Q197" s="23">
        <v>26.964700000000001</v>
      </c>
      <c r="R197" s="23">
        <v>197.5977</v>
      </c>
      <c r="S197" s="23">
        <v>31.492799999999999</v>
      </c>
      <c r="T197" s="23">
        <v>8.8150999999999993</v>
      </c>
      <c r="U197" s="23">
        <v>6.8925000000000001</v>
      </c>
      <c r="V197" s="23">
        <f t="shared" si="23"/>
        <v>1.2635941623849403</v>
      </c>
      <c r="AA197" s="24">
        <v>43644</v>
      </c>
      <c r="AB197" s="23">
        <v>3337.41</v>
      </c>
      <c r="AC197" s="23">
        <v>3.91</v>
      </c>
      <c r="AD197" s="23">
        <v>19.955200000000001</v>
      </c>
      <c r="AE197" s="23">
        <v>156.41849999999999</v>
      </c>
      <c r="AF197" s="23">
        <v>29.427600000000002</v>
      </c>
      <c r="AG197" s="23">
        <v>8.3234999999999992</v>
      </c>
      <c r="AH197" s="23">
        <v>6.2027000000000001</v>
      </c>
      <c r="AI197" s="23">
        <f t="shared" si="24"/>
        <v>4.1538792177751374</v>
      </c>
      <c r="AN197" s="24">
        <v>43644</v>
      </c>
      <c r="AO197" s="23">
        <v>2641.17</v>
      </c>
      <c r="AP197" s="23">
        <v>3.44</v>
      </c>
      <c r="AQ197" s="23">
        <v>16.942599999999999</v>
      </c>
      <c r="AR197" s="23">
        <v>159.72559999999999</v>
      </c>
      <c r="AS197" s="23">
        <v>15.9961</v>
      </c>
      <c r="AT197" s="23">
        <v>8.9597999999999995</v>
      </c>
      <c r="AU197" s="23">
        <v>7.0458999999999996</v>
      </c>
      <c r="AV197" s="23">
        <f t="shared" si="25"/>
        <v>3.3008497877543928</v>
      </c>
      <c r="BA197" s="24">
        <v>43644</v>
      </c>
      <c r="BB197" s="23">
        <v>1588.07</v>
      </c>
      <c r="BC197" s="23">
        <v>2.17</v>
      </c>
      <c r="BD197" s="23">
        <v>12.482900000000001</v>
      </c>
      <c r="BE197" s="23">
        <v>128.49780000000001</v>
      </c>
      <c r="BF197" s="23" t="s">
        <v>9</v>
      </c>
      <c r="BG197" s="23">
        <v>21.286000000000001</v>
      </c>
      <c r="BH197" s="23">
        <v>16.404399999999999</v>
      </c>
      <c r="BI197" s="23">
        <f t="shared" si="26"/>
        <v>2.2382473260924982</v>
      </c>
      <c r="BN197" s="24">
        <v>43644</v>
      </c>
      <c r="BO197" s="23">
        <v>3184.65</v>
      </c>
      <c r="BP197" s="23">
        <v>3.09</v>
      </c>
      <c r="BQ197" s="23">
        <v>49.122500000000002</v>
      </c>
      <c r="BR197" s="23">
        <v>145.04669999999999</v>
      </c>
      <c r="BS197" s="23" t="s">
        <v>9</v>
      </c>
      <c r="BT197" s="23">
        <v>22.770299999999999</v>
      </c>
      <c r="BU197" s="23">
        <v>18.074200000000001</v>
      </c>
      <c r="BV197" s="23">
        <f t="shared" si="27"/>
        <v>3.3502183700971688</v>
      </c>
      <c r="CA197" s="24">
        <v>43644</v>
      </c>
      <c r="CB197" s="23">
        <v>3556.61</v>
      </c>
      <c r="CC197" s="23">
        <v>1.69</v>
      </c>
      <c r="CD197" s="23">
        <v>20.4969</v>
      </c>
      <c r="CE197" s="23">
        <v>211.53039999999999</v>
      </c>
      <c r="CF197" s="23">
        <v>31.581299999999999</v>
      </c>
      <c r="CG197" s="23">
        <v>8.8788999999999998</v>
      </c>
      <c r="CH197" s="23">
        <v>6.6928999999999998</v>
      </c>
      <c r="CI197" s="23">
        <f t="shared" si="28"/>
        <v>1.7219316904870077</v>
      </c>
      <c r="CN197" s="24">
        <v>43644</v>
      </c>
      <c r="CO197" s="23">
        <v>4738.1499999999996</v>
      </c>
      <c r="CP197" s="23">
        <v>1.94</v>
      </c>
      <c r="CQ197" s="23">
        <v>17.111999999999998</v>
      </c>
      <c r="CR197" s="23">
        <v>214.65</v>
      </c>
      <c r="CS197" s="23">
        <v>26.821100000000001</v>
      </c>
      <c r="CT197" s="23">
        <v>11.146100000000001</v>
      </c>
      <c r="CU197" s="23">
        <v>7.9305000000000003</v>
      </c>
      <c r="CV197" s="23">
        <f t="shared" si="29"/>
        <v>2.0350287088807688</v>
      </c>
      <c r="DA197" s="24">
        <v>43644</v>
      </c>
      <c r="DB197" s="23">
        <v>2980.48</v>
      </c>
      <c r="DC197" s="23">
        <v>2.1800000000000002</v>
      </c>
      <c r="DD197" s="23">
        <v>16.402100000000001</v>
      </c>
      <c r="DE197" s="23">
        <v>190.6369</v>
      </c>
      <c r="DF197" s="23">
        <v>26.993099999999998</v>
      </c>
      <c r="DG197" s="23">
        <v>11.4529</v>
      </c>
      <c r="DH197" s="23">
        <v>7.7460000000000004</v>
      </c>
      <c r="DI197" s="23">
        <f t="shared" si="30"/>
        <v>2.2719211251944644</v>
      </c>
      <c r="DN197" s="24">
        <v>43644</v>
      </c>
      <c r="DO197" s="23">
        <v>6220</v>
      </c>
      <c r="DP197" s="23">
        <v>1.36</v>
      </c>
      <c r="DQ197" s="23">
        <v>23.506699999999999</v>
      </c>
      <c r="DR197" s="23">
        <v>306.2799</v>
      </c>
      <c r="DS197" s="23">
        <v>53.241799999999998</v>
      </c>
      <c r="DT197" s="23">
        <v>22.7913</v>
      </c>
      <c r="DU197" s="23">
        <v>19.1173</v>
      </c>
      <c r="DV197" s="23">
        <f t="shared" si="31"/>
        <v>1.4974573124560493</v>
      </c>
      <c r="EA197" s="24">
        <v>43644</v>
      </c>
      <c r="EB197" s="23">
        <v>5375.03</v>
      </c>
      <c r="EC197" s="23">
        <v>3.14</v>
      </c>
      <c r="ED197" s="23">
        <v>19.708500000000001</v>
      </c>
      <c r="EE197" s="23">
        <v>149.92519999999999</v>
      </c>
      <c r="EF197" s="23">
        <v>62.4084</v>
      </c>
      <c r="EG197" s="23">
        <v>13.298</v>
      </c>
      <c r="EH197" s="23">
        <v>7.3766999999999996</v>
      </c>
      <c r="EI197" s="23">
        <f t="shared" si="32"/>
        <v>3.4352573935305983</v>
      </c>
    </row>
    <row r="198" spans="1:139" x14ac:dyDescent="0.35">
      <c r="A198" s="21">
        <v>43677</v>
      </c>
      <c r="B198" s="23">
        <v>6087.74</v>
      </c>
      <c r="C198" s="23">
        <v>1.26</v>
      </c>
      <c r="D198" s="23">
        <v>20.7974</v>
      </c>
      <c r="E198" s="23">
        <v>220.80940000000001</v>
      </c>
      <c r="F198" s="23">
        <v>58.000599999999999</v>
      </c>
      <c r="G198" s="23">
        <v>17.577100000000002</v>
      </c>
      <c r="H198" s="23">
        <v>13.2949</v>
      </c>
      <c r="I198" s="23">
        <f t="shared" si="22"/>
        <v>1.3666157731498045</v>
      </c>
      <c r="N198" s="24">
        <v>43677</v>
      </c>
      <c r="O198" s="23">
        <v>5294.17</v>
      </c>
      <c r="P198" s="23">
        <v>1.1599999999999999</v>
      </c>
      <c r="Q198" s="23">
        <v>27.243400000000001</v>
      </c>
      <c r="R198" s="23">
        <v>198.40719999999999</v>
      </c>
      <c r="S198" s="23">
        <v>31.4925</v>
      </c>
      <c r="T198" s="23">
        <v>8.8265999999999991</v>
      </c>
      <c r="U198" s="23">
        <v>6.8992000000000004</v>
      </c>
      <c r="V198" s="23">
        <f t="shared" si="23"/>
        <v>1.2495095103309619</v>
      </c>
      <c r="AA198" s="24">
        <v>43677</v>
      </c>
      <c r="AB198" s="23">
        <v>3408.07</v>
      </c>
      <c r="AC198" s="23">
        <v>2.73</v>
      </c>
      <c r="AD198" s="23">
        <v>20.360099999999999</v>
      </c>
      <c r="AE198" s="23">
        <v>156.50970000000001</v>
      </c>
      <c r="AF198" s="23">
        <v>29.417400000000001</v>
      </c>
      <c r="AG198" s="23">
        <v>8.3141999999999996</v>
      </c>
      <c r="AH198" s="23">
        <v>6.1913999999999998</v>
      </c>
      <c r="AI198" s="23">
        <f t="shared" si="24"/>
        <v>2.9342064124053699</v>
      </c>
      <c r="AN198" s="24">
        <v>43677</v>
      </c>
      <c r="AO198" s="23">
        <v>2587.34</v>
      </c>
      <c r="AP198" s="23">
        <v>3.53</v>
      </c>
      <c r="AQ198" s="23">
        <v>16.597300000000001</v>
      </c>
      <c r="AR198" s="23">
        <v>159.72559999999999</v>
      </c>
      <c r="AS198" s="23">
        <v>15.9961</v>
      </c>
      <c r="AT198" s="23">
        <v>8.9597999999999995</v>
      </c>
      <c r="AU198" s="23">
        <v>7.0458999999999996</v>
      </c>
      <c r="AV198" s="23">
        <f t="shared" si="25"/>
        <v>3.3765494473196882</v>
      </c>
      <c r="BA198" s="24">
        <v>43677</v>
      </c>
      <c r="BB198" s="23">
        <v>1628.43</v>
      </c>
      <c r="BC198" s="23">
        <v>2.15</v>
      </c>
      <c r="BD198" s="23">
        <v>12.5809</v>
      </c>
      <c r="BE198" s="23">
        <v>129.51570000000001</v>
      </c>
      <c r="BF198" s="23" t="s">
        <v>9</v>
      </c>
      <c r="BG198" s="23">
        <v>20.5992</v>
      </c>
      <c r="BH198" s="23">
        <v>16.2622</v>
      </c>
      <c r="BI198" s="23">
        <f t="shared" si="26"/>
        <v>2.2728351436240946</v>
      </c>
      <c r="BN198" s="24">
        <v>43677</v>
      </c>
      <c r="BO198" s="23">
        <v>3243.34</v>
      </c>
      <c r="BP198" s="23">
        <v>3.03</v>
      </c>
      <c r="BQ198" s="23">
        <v>50.375399999999999</v>
      </c>
      <c r="BR198" s="23">
        <v>147.79849999999999</v>
      </c>
      <c r="BS198" s="23" t="s">
        <v>9</v>
      </c>
      <c r="BT198" s="23">
        <v>22.548400000000001</v>
      </c>
      <c r="BU198" s="23">
        <v>19.9422</v>
      </c>
      <c r="BV198" s="23">
        <f t="shared" si="27"/>
        <v>3.3056111315891634</v>
      </c>
      <c r="CA198" s="24">
        <v>43677</v>
      </c>
      <c r="CB198" s="23">
        <v>3496.35</v>
      </c>
      <c r="CC198" s="23">
        <v>1.72</v>
      </c>
      <c r="CD198" s="23">
        <v>20.1496</v>
      </c>
      <c r="CE198" s="23">
        <v>211.53039999999999</v>
      </c>
      <c r="CF198" s="23">
        <v>31.581299999999999</v>
      </c>
      <c r="CG198" s="23">
        <v>8.8788999999999998</v>
      </c>
      <c r="CH198" s="23">
        <v>6.6928999999999998</v>
      </c>
      <c r="CI198" s="23">
        <f t="shared" si="28"/>
        <v>1.7198630871549114</v>
      </c>
      <c r="CN198" s="24">
        <v>43677</v>
      </c>
      <c r="CO198" s="23">
        <v>4765.4799999999996</v>
      </c>
      <c r="CP198" s="23">
        <v>1.94</v>
      </c>
      <c r="CQ198" s="23">
        <v>17.723099999999999</v>
      </c>
      <c r="CR198" s="23">
        <v>207.43270000000001</v>
      </c>
      <c r="CS198" s="23">
        <v>26.153600000000001</v>
      </c>
      <c r="CT198" s="23">
        <v>10.6271</v>
      </c>
      <c r="CU198" s="23">
        <v>7.6238999999999999</v>
      </c>
      <c r="CV198" s="23">
        <f t="shared" si="29"/>
        <v>2.0426971686810322</v>
      </c>
      <c r="DA198" s="24">
        <v>43677</v>
      </c>
      <c r="DB198" s="23">
        <v>2995.79</v>
      </c>
      <c r="DC198" s="23">
        <v>2.09</v>
      </c>
      <c r="DD198" s="23">
        <v>16.4863</v>
      </c>
      <c r="DE198" s="23">
        <v>190.6369</v>
      </c>
      <c r="DF198" s="23">
        <v>26.993099999999998</v>
      </c>
      <c r="DG198" s="23">
        <v>11.4529</v>
      </c>
      <c r="DH198" s="23">
        <v>7.7460000000000004</v>
      </c>
      <c r="DI198" s="23">
        <f t="shared" si="30"/>
        <v>2.1958134758273049</v>
      </c>
      <c r="DN198" s="24">
        <v>43677</v>
      </c>
      <c r="DO198" s="23">
        <v>6438.53</v>
      </c>
      <c r="DP198" s="23">
        <v>1.33</v>
      </c>
      <c r="DQ198" s="23">
        <v>24.3325</v>
      </c>
      <c r="DR198" s="23">
        <v>306.2799</v>
      </c>
      <c r="DS198" s="23">
        <v>53.241799999999998</v>
      </c>
      <c r="DT198" s="23">
        <v>22.7913</v>
      </c>
      <c r="DU198" s="23">
        <v>19.1173</v>
      </c>
      <c r="DV198" s="23">
        <f t="shared" si="31"/>
        <v>1.4936632586004626</v>
      </c>
      <c r="EA198" s="24">
        <v>43677</v>
      </c>
      <c r="EB198" s="23">
        <v>5341.34</v>
      </c>
      <c r="EC198" s="23">
        <v>3.17</v>
      </c>
      <c r="ED198" s="23">
        <v>19.566199999999998</v>
      </c>
      <c r="EE198" s="23">
        <v>149.92519999999999</v>
      </c>
      <c r="EF198" s="23">
        <v>62.4084</v>
      </c>
      <c r="EG198" s="23">
        <v>13.298</v>
      </c>
      <c r="EH198" s="23">
        <v>7.3766999999999996</v>
      </c>
      <c r="EI198" s="23">
        <f t="shared" si="32"/>
        <v>3.4034164319102556</v>
      </c>
    </row>
    <row r="199" spans="1:139" x14ac:dyDescent="0.35">
      <c r="A199" s="21">
        <v>43707</v>
      </c>
      <c r="B199" s="23">
        <v>6000.36</v>
      </c>
      <c r="C199" s="23">
        <v>1.26</v>
      </c>
      <c r="D199" s="23">
        <v>20.867000000000001</v>
      </c>
      <c r="E199" s="23">
        <v>217.72900000000001</v>
      </c>
      <c r="F199" s="23">
        <v>57.869500000000002</v>
      </c>
      <c r="G199" s="23">
        <v>17.6892</v>
      </c>
      <c r="H199" s="23">
        <v>13.185700000000001</v>
      </c>
      <c r="I199" s="23">
        <f t="shared" si="22"/>
        <v>1.3422023520862507</v>
      </c>
      <c r="N199" s="24">
        <v>43707</v>
      </c>
      <c r="O199" s="23">
        <v>5189.57</v>
      </c>
      <c r="P199" s="23">
        <v>1.2</v>
      </c>
      <c r="Q199" s="23">
        <v>26.679099999999998</v>
      </c>
      <c r="R199" s="23">
        <v>198.51419999999999</v>
      </c>
      <c r="S199" s="23">
        <v>31.538499999999999</v>
      </c>
      <c r="T199" s="23">
        <v>8.8413000000000004</v>
      </c>
      <c r="U199" s="23">
        <v>6.7746000000000004</v>
      </c>
      <c r="V199" s="23">
        <f t="shared" si="23"/>
        <v>1.2657380611614064</v>
      </c>
      <c r="AA199" s="24">
        <v>43707</v>
      </c>
      <c r="AB199" s="23">
        <v>3490.67</v>
      </c>
      <c r="AC199" s="23">
        <v>2.67</v>
      </c>
      <c r="AD199" s="23">
        <v>20.841699999999999</v>
      </c>
      <c r="AE199" s="23">
        <v>156.18430000000001</v>
      </c>
      <c r="AF199" s="23">
        <v>29.3978</v>
      </c>
      <c r="AG199" s="23">
        <v>8.2911999999999999</v>
      </c>
      <c r="AH199" s="23">
        <v>6.1787000000000001</v>
      </c>
      <c r="AI199" s="23">
        <f t="shared" si="24"/>
        <v>2.9071042149489861</v>
      </c>
      <c r="AN199" s="24">
        <v>43707</v>
      </c>
      <c r="AO199" s="23">
        <v>2366.1</v>
      </c>
      <c r="AP199" s="23">
        <v>4</v>
      </c>
      <c r="AQ199" s="23">
        <v>15.754099999999999</v>
      </c>
      <c r="AR199" s="23">
        <v>153.29089999999999</v>
      </c>
      <c r="AS199" s="23">
        <v>15.947699999999999</v>
      </c>
      <c r="AT199" s="23">
        <v>8.7359000000000009</v>
      </c>
      <c r="AU199" s="23">
        <v>7.0002000000000004</v>
      </c>
      <c r="AV199" s="23">
        <f t="shared" si="25"/>
        <v>3.5736394813080001</v>
      </c>
      <c r="BA199" s="24">
        <v>43707</v>
      </c>
      <c r="BB199" s="23">
        <v>1537.74</v>
      </c>
      <c r="BC199" s="23">
        <v>2.31</v>
      </c>
      <c r="BD199" s="23">
        <v>11.875400000000001</v>
      </c>
      <c r="BE199" s="23">
        <v>129.83690000000001</v>
      </c>
      <c r="BF199" s="23" t="s">
        <v>9</v>
      </c>
      <c r="BG199" s="23">
        <v>21.279599999999999</v>
      </c>
      <c r="BH199" s="23">
        <v>16.411899999999999</v>
      </c>
      <c r="BI199" s="23">
        <f t="shared" si="26"/>
        <v>2.3182350455449483</v>
      </c>
      <c r="BN199" s="24">
        <v>43707</v>
      </c>
      <c r="BO199" s="23">
        <v>3408.69</v>
      </c>
      <c r="BP199" s="23">
        <v>2.9</v>
      </c>
      <c r="BQ199" s="23">
        <v>53.393700000000003</v>
      </c>
      <c r="BR199" s="23">
        <v>148.12729999999999</v>
      </c>
      <c r="BS199" s="23" t="s">
        <v>9</v>
      </c>
      <c r="BT199" s="23">
        <v>22.4117</v>
      </c>
      <c r="BU199" s="23">
        <v>19.986499999999999</v>
      </c>
      <c r="BV199" s="23">
        <f t="shared" si="27"/>
        <v>3.2763644197704767</v>
      </c>
      <c r="CA199" s="24">
        <v>43707</v>
      </c>
      <c r="CB199" s="23">
        <v>3476.41</v>
      </c>
      <c r="CC199" s="23">
        <v>1.74</v>
      </c>
      <c r="CD199" s="23">
        <v>19.305299999999999</v>
      </c>
      <c r="CE199" s="23">
        <v>218.9325</v>
      </c>
      <c r="CF199" s="23">
        <v>30.965199999999999</v>
      </c>
      <c r="CG199" s="23">
        <v>9.4261999999999997</v>
      </c>
      <c r="CH199" s="23">
        <v>7.1993999999999998</v>
      </c>
      <c r="CI199" s="23">
        <f t="shared" si="28"/>
        <v>1.7336802440183054</v>
      </c>
      <c r="CN199" s="24">
        <v>43707</v>
      </c>
      <c r="CO199" s="23">
        <v>4638.46</v>
      </c>
      <c r="CP199" s="23">
        <v>2.09</v>
      </c>
      <c r="CQ199" s="23">
        <v>17.199200000000001</v>
      </c>
      <c r="CR199" s="23">
        <v>207.61789999999999</v>
      </c>
      <c r="CS199" s="23">
        <v>26.398700000000002</v>
      </c>
      <c r="CT199" s="23">
        <v>10.611599999999999</v>
      </c>
      <c r="CU199" s="23">
        <v>7.6557000000000004</v>
      </c>
      <c r="CV199" s="23">
        <f t="shared" si="29"/>
        <v>2.1425680853015314</v>
      </c>
      <c r="DA199" s="24">
        <v>43707</v>
      </c>
      <c r="DB199" s="23">
        <v>2899.97</v>
      </c>
      <c r="DC199" s="23">
        <v>2.2799999999999998</v>
      </c>
      <c r="DD199" s="23">
        <v>15.8924</v>
      </c>
      <c r="DE199" s="23">
        <v>189.7962</v>
      </c>
      <c r="DF199" s="23">
        <v>24.921099999999999</v>
      </c>
      <c r="DG199" s="23">
        <v>8.6524000000000001</v>
      </c>
      <c r="DH199" s="23">
        <v>5.1585000000000001</v>
      </c>
      <c r="DI199" s="23">
        <f t="shared" si="30"/>
        <v>2.3301550985885711</v>
      </c>
      <c r="DN199" s="24">
        <v>43707</v>
      </c>
      <c r="DO199" s="23">
        <v>6320.77</v>
      </c>
      <c r="DP199" s="23">
        <v>1.37</v>
      </c>
      <c r="DQ199" s="23">
        <v>23.887499999999999</v>
      </c>
      <c r="DR199" s="23">
        <v>306.10579999999999</v>
      </c>
      <c r="DS199" s="23">
        <v>53.241799999999998</v>
      </c>
      <c r="DT199" s="23">
        <v>22.7913</v>
      </c>
      <c r="DU199" s="23">
        <v>19.1173</v>
      </c>
      <c r="DV199" s="23">
        <f t="shared" si="31"/>
        <v>1.5009788870390286</v>
      </c>
      <c r="EA199" s="24">
        <v>43707</v>
      </c>
      <c r="EB199" s="23">
        <v>5593.89</v>
      </c>
      <c r="EC199" s="23">
        <v>3.07</v>
      </c>
      <c r="ED199" s="23">
        <v>20.283999999999999</v>
      </c>
      <c r="EE199" s="23">
        <v>149.51840000000001</v>
      </c>
      <c r="EF199" s="23">
        <v>62.945300000000003</v>
      </c>
      <c r="EG199" s="23">
        <v>13.6046</v>
      </c>
      <c r="EH199" s="23">
        <v>7.6052</v>
      </c>
      <c r="EI199" s="23">
        <f t="shared" si="32"/>
        <v>3.3977864411971916</v>
      </c>
    </row>
    <row r="200" spans="1:139" x14ac:dyDescent="0.35">
      <c r="A200" s="21">
        <v>43738</v>
      </c>
      <c r="B200" s="23">
        <v>6006.38</v>
      </c>
      <c r="C200" s="23">
        <v>1.27</v>
      </c>
      <c r="D200" s="23">
        <v>20.885000000000002</v>
      </c>
      <c r="E200" s="23">
        <v>217.72900000000001</v>
      </c>
      <c r="F200" s="23">
        <v>57.869500000000002</v>
      </c>
      <c r="G200" s="23">
        <v>17.6892</v>
      </c>
      <c r="H200" s="23">
        <v>13.185700000000001</v>
      </c>
      <c r="I200" s="23">
        <f t="shared" si="22"/>
        <v>1.3486718510233877</v>
      </c>
      <c r="N200" s="24">
        <v>43738</v>
      </c>
      <c r="O200" s="23">
        <v>5200.43</v>
      </c>
      <c r="P200" s="23">
        <v>1.22</v>
      </c>
      <c r="Q200" s="23">
        <v>26.749099999999999</v>
      </c>
      <c r="R200" s="23">
        <v>198.40270000000001</v>
      </c>
      <c r="S200" s="23">
        <v>31.536999999999999</v>
      </c>
      <c r="T200" s="23">
        <v>8.8369999999999997</v>
      </c>
      <c r="U200" s="23">
        <v>6.7728000000000002</v>
      </c>
      <c r="V200" s="23">
        <f t="shared" si="23"/>
        <v>1.2884221535185245</v>
      </c>
      <c r="AA200" s="24">
        <v>43738</v>
      </c>
      <c r="AB200" s="23">
        <v>3539.96</v>
      </c>
      <c r="AC200" s="23">
        <v>2.65</v>
      </c>
      <c r="AD200" s="23">
        <v>21.1358</v>
      </c>
      <c r="AE200" s="23">
        <v>156.18430000000001</v>
      </c>
      <c r="AF200" s="23">
        <v>29.409400000000002</v>
      </c>
      <c r="AG200" s="23">
        <v>8.3092000000000006</v>
      </c>
      <c r="AH200" s="23">
        <v>6.1833</v>
      </c>
      <c r="AI200" s="23">
        <f t="shared" si="24"/>
        <v>2.8923151552274464</v>
      </c>
      <c r="AN200" s="24">
        <v>43738</v>
      </c>
      <c r="AO200" s="23">
        <v>2448.4899999999998</v>
      </c>
      <c r="AP200" s="23">
        <v>3.89</v>
      </c>
      <c r="AQ200" s="23">
        <v>16.302700000000002</v>
      </c>
      <c r="AR200" s="23">
        <v>153.29089999999999</v>
      </c>
      <c r="AS200" s="23">
        <v>15.947699999999999</v>
      </c>
      <c r="AT200" s="23">
        <v>8.7359000000000009</v>
      </c>
      <c r="AU200" s="23">
        <v>7.0002000000000004</v>
      </c>
      <c r="AV200" s="23">
        <f t="shared" si="25"/>
        <v>3.6746006391419805</v>
      </c>
      <c r="BA200" s="24">
        <v>43738</v>
      </c>
      <c r="BB200" s="23">
        <v>1615.02</v>
      </c>
      <c r="BC200" s="23">
        <v>2.2200000000000002</v>
      </c>
      <c r="BD200" s="23">
        <v>12.472200000000001</v>
      </c>
      <c r="BE200" s="23">
        <v>129.83840000000001</v>
      </c>
      <c r="BF200" s="23" t="s">
        <v>9</v>
      </c>
      <c r="BG200" s="23">
        <v>21.278700000000001</v>
      </c>
      <c r="BH200" s="23">
        <v>16.411899999999999</v>
      </c>
      <c r="BI200" s="23">
        <f t="shared" si="26"/>
        <v>2.3371566673456918</v>
      </c>
      <c r="BN200" s="24">
        <v>43738</v>
      </c>
      <c r="BO200" s="23">
        <v>3416.35</v>
      </c>
      <c r="BP200" s="23">
        <v>2.92</v>
      </c>
      <c r="BQ200" s="23">
        <v>53.5137</v>
      </c>
      <c r="BR200" s="23">
        <v>148.12729999999999</v>
      </c>
      <c r="BS200" s="23" t="s">
        <v>9</v>
      </c>
      <c r="BT200" s="23">
        <v>22.4117</v>
      </c>
      <c r="BU200" s="23">
        <v>19.986499999999999</v>
      </c>
      <c r="BV200" s="23">
        <f t="shared" si="27"/>
        <v>3.2497934485019346</v>
      </c>
      <c r="CA200" s="24">
        <v>43738</v>
      </c>
      <c r="CB200" s="23">
        <v>3457.51</v>
      </c>
      <c r="CC200" s="23">
        <v>1.77</v>
      </c>
      <c r="CD200" s="23">
        <v>19.200299999999999</v>
      </c>
      <c r="CE200" s="23">
        <v>218.9325</v>
      </c>
      <c r="CF200" s="23">
        <v>30.965199999999999</v>
      </c>
      <c r="CG200" s="23">
        <v>9.4261999999999997</v>
      </c>
      <c r="CH200" s="23">
        <v>7.1993999999999998</v>
      </c>
      <c r="CI200" s="23">
        <f t="shared" si="28"/>
        <v>1.7625779920378897</v>
      </c>
      <c r="CN200" s="24">
        <v>43738</v>
      </c>
      <c r="CO200" s="23">
        <v>4775.67</v>
      </c>
      <c r="CP200" s="23">
        <v>2</v>
      </c>
      <c r="CQ200" s="23">
        <v>17.696200000000001</v>
      </c>
      <c r="CR200" s="23">
        <v>207.61789999999999</v>
      </c>
      <c r="CS200" s="23">
        <v>26.398700000000002</v>
      </c>
      <c r="CT200" s="23">
        <v>10.611599999999999</v>
      </c>
      <c r="CU200" s="23">
        <v>7.6557000000000004</v>
      </c>
      <c r="CV200" s="23">
        <f t="shared" si="29"/>
        <v>2.1105535522022638</v>
      </c>
      <c r="DA200" s="24">
        <v>43738</v>
      </c>
      <c r="DB200" s="23">
        <v>2987.26</v>
      </c>
      <c r="DC200" s="23">
        <v>2.2400000000000002</v>
      </c>
      <c r="DD200" s="23">
        <v>16.370799999999999</v>
      </c>
      <c r="DE200" s="23">
        <v>189.7962</v>
      </c>
      <c r="DF200" s="23">
        <v>24.921099999999999</v>
      </c>
      <c r="DG200" s="23">
        <v>8.6623999999999999</v>
      </c>
      <c r="DH200" s="23">
        <v>5.1585000000000001</v>
      </c>
      <c r="DI200" s="23">
        <f t="shared" si="30"/>
        <v>2.3578957061790207</v>
      </c>
      <c r="DN200" s="24">
        <v>43738</v>
      </c>
      <c r="DO200" s="23">
        <v>6385.56</v>
      </c>
      <c r="DP200" s="23">
        <v>1.36</v>
      </c>
      <c r="DQ200" s="23">
        <v>23.6312</v>
      </c>
      <c r="DR200" s="23">
        <v>304.79289999999997</v>
      </c>
      <c r="DS200" s="23">
        <v>53.722999999999999</v>
      </c>
      <c r="DT200" s="23">
        <v>22.757400000000001</v>
      </c>
      <c r="DU200" s="23">
        <v>18.9573</v>
      </c>
      <c r="DV200" s="23">
        <f t="shared" si="31"/>
        <v>1.4950821523535005</v>
      </c>
      <c r="EA200" s="24">
        <v>43738</v>
      </c>
      <c r="EB200" s="23">
        <v>5830.98</v>
      </c>
      <c r="EC200" s="23">
        <v>2.97</v>
      </c>
      <c r="ED200" s="23">
        <v>21.0839</v>
      </c>
      <c r="EE200" s="23">
        <v>149.51840000000001</v>
      </c>
      <c r="EF200" s="23">
        <v>62.967399999999998</v>
      </c>
      <c r="EG200" s="23">
        <v>13.6058</v>
      </c>
      <c r="EH200" s="23">
        <v>7.6052</v>
      </c>
      <c r="EI200" s="23">
        <f t="shared" si="32"/>
        <v>3.359014175135882</v>
      </c>
    </row>
    <row r="201" spans="1:139" x14ac:dyDescent="0.35">
      <c r="A201" s="21">
        <v>43769</v>
      </c>
      <c r="B201" s="23">
        <v>6205.96</v>
      </c>
      <c r="C201" s="23">
        <v>1.22</v>
      </c>
      <c r="D201" s="23">
        <v>21.725300000000001</v>
      </c>
      <c r="E201" s="23">
        <v>218.6541</v>
      </c>
      <c r="F201" s="23">
        <v>58.452399999999997</v>
      </c>
      <c r="G201" s="23">
        <v>17.747399999999999</v>
      </c>
      <c r="H201" s="23">
        <v>12.608700000000001</v>
      </c>
      <c r="I201" s="23">
        <f t="shared" si="22"/>
        <v>1.3225647859141096</v>
      </c>
      <c r="N201" s="24">
        <v>43769</v>
      </c>
      <c r="O201" s="23">
        <v>5225.13</v>
      </c>
      <c r="P201" s="23">
        <v>1.19</v>
      </c>
      <c r="Q201" s="23">
        <v>26.642099999999999</v>
      </c>
      <c r="R201" s="23">
        <v>200.21860000000001</v>
      </c>
      <c r="S201" s="23">
        <v>31.561800000000002</v>
      </c>
      <c r="T201" s="23">
        <v>8.8652999999999995</v>
      </c>
      <c r="U201" s="23">
        <v>6.7915999999999999</v>
      </c>
      <c r="V201" s="23">
        <f t="shared" si="23"/>
        <v>1.2481980244925983</v>
      </c>
      <c r="AA201" s="24">
        <v>43769</v>
      </c>
      <c r="AB201" s="23">
        <v>3527.47</v>
      </c>
      <c r="AC201" s="23">
        <v>2.66</v>
      </c>
      <c r="AD201" s="23">
        <v>20.9543</v>
      </c>
      <c r="AE201" s="23">
        <v>157.53149999999999</v>
      </c>
      <c r="AF201" s="23">
        <v>29.340199999999999</v>
      </c>
      <c r="AG201" s="23">
        <v>7.6467000000000001</v>
      </c>
      <c r="AH201" s="23">
        <v>5.7557999999999998</v>
      </c>
      <c r="AI201" s="23">
        <f t="shared" si="24"/>
        <v>2.8653833257497796</v>
      </c>
      <c r="AN201" s="24">
        <v>43769</v>
      </c>
      <c r="AO201" s="23">
        <v>2392.0500000000002</v>
      </c>
      <c r="AP201" s="23">
        <v>4.03</v>
      </c>
      <c r="AQ201" s="23">
        <v>15.9269</v>
      </c>
      <c r="AR201" s="23">
        <v>153.29089999999999</v>
      </c>
      <c r="AS201" s="23">
        <v>15.947699999999999</v>
      </c>
      <c r="AT201" s="23">
        <v>8.7359000000000009</v>
      </c>
      <c r="AU201" s="23">
        <v>7.0002000000000004</v>
      </c>
      <c r="AV201" s="23">
        <f t="shared" si="25"/>
        <v>3.7649040414297326</v>
      </c>
      <c r="BA201" s="24">
        <v>43769</v>
      </c>
      <c r="BB201" s="23">
        <v>1647.43</v>
      </c>
      <c r="BC201" s="23">
        <v>2.2200000000000002</v>
      </c>
      <c r="BD201" s="23">
        <v>12.7308</v>
      </c>
      <c r="BE201" s="23">
        <v>131.22120000000001</v>
      </c>
      <c r="BF201" s="23" t="s">
        <v>9</v>
      </c>
      <c r="BG201" s="23">
        <v>20.4114</v>
      </c>
      <c r="BH201" s="23">
        <v>15.7552</v>
      </c>
      <c r="BI201" s="23">
        <f t="shared" si="26"/>
        <v>2.3672946112299891</v>
      </c>
      <c r="BN201" s="24">
        <v>43769</v>
      </c>
      <c r="BO201" s="23">
        <v>3421.42</v>
      </c>
      <c r="BP201" s="23">
        <v>2.91</v>
      </c>
      <c r="BQ201" s="23">
        <v>51.712200000000003</v>
      </c>
      <c r="BR201" s="23">
        <v>151.01310000000001</v>
      </c>
      <c r="BS201" s="23" t="s">
        <v>9</v>
      </c>
      <c r="BT201" s="23">
        <v>22.8948</v>
      </c>
      <c r="BU201" s="23">
        <v>20.170500000000001</v>
      </c>
      <c r="BV201" s="23">
        <f t="shared" si="27"/>
        <v>3.1847218419335439</v>
      </c>
      <c r="CA201" s="24">
        <v>43769</v>
      </c>
      <c r="CB201" s="23">
        <v>3632.48</v>
      </c>
      <c r="CC201" s="23">
        <v>1.69</v>
      </c>
      <c r="CD201" s="23">
        <v>20.172000000000001</v>
      </c>
      <c r="CE201" s="23">
        <v>218.9325</v>
      </c>
      <c r="CF201" s="23">
        <v>30.965199999999999</v>
      </c>
      <c r="CG201" s="23">
        <v>9.4261999999999997</v>
      </c>
      <c r="CH201" s="23">
        <v>7.1993999999999998</v>
      </c>
      <c r="CI201" s="23">
        <f t="shared" si="28"/>
        <v>1.7589085157006403</v>
      </c>
      <c r="CN201" s="24">
        <v>43769</v>
      </c>
      <c r="CO201" s="23">
        <v>4817.96</v>
      </c>
      <c r="CP201" s="23">
        <v>2</v>
      </c>
      <c r="CQ201" s="23">
        <v>17.731100000000001</v>
      </c>
      <c r="CR201" s="23">
        <v>208.9188</v>
      </c>
      <c r="CS201" s="23">
        <v>26.363299999999999</v>
      </c>
      <c r="CT201" s="23">
        <v>10.625299999999999</v>
      </c>
      <c r="CU201" s="23">
        <v>7.718</v>
      </c>
      <c r="CV201" s="23">
        <f t="shared" si="29"/>
        <v>2.106989190001777</v>
      </c>
      <c r="DA201" s="24">
        <v>43769</v>
      </c>
      <c r="DB201" s="23">
        <v>2972.23</v>
      </c>
      <c r="DC201" s="23">
        <v>2.2200000000000002</v>
      </c>
      <c r="DD201" s="23">
        <v>16.398299999999999</v>
      </c>
      <c r="DE201" s="23">
        <v>188.57990000000001</v>
      </c>
      <c r="DF201" s="23">
        <v>25.117999999999999</v>
      </c>
      <c r="DG201" s="23">
        <v>8.6771999999999991</v>
      </c>
      <c r="DH201" s="23">
        <v>5.2267999999999999</v>
      </c>
      <c r="DI201" s="23">
        <f t="shared" si="30"/>
        <v>2.3067922939704548</v>
      </c>
      <c r="DN201" s="24">
        <v>43769</v>
      </c>
      <c r="DO201" s="23">
        <v>6610.75</v>
      </c>
      <c r="DP201" s="23">
        <v>1.32</v>
      </c>
      <c r="DQ201" s="23">
        <v>24.464600000000001</v>
      </c>
      <c r="DR201" s="23">
        <v>308.85169999999999</v>
      </c>
      <c r="DS201" s="23">
        <v>53.722999999999999</v>
      </c>
      <c r="DT201" s="23">
        <v>22.757400000000001</v>
      </c>
      <c r="DU201" s="23">
        <v>18.9573</v>
      </c>
      <c r="DV201" s="23">
        <f t="shared" si="31"/>
        <v>1.4769912755148245</v>
      </c>
      <c r="EA201" s="24">
        <v>43769</v>
      </c>
      <c r="EB201" s="23">
        <v>5789.58</v>
      </c>
      <c r="EC201" s="23">
        <v>3.01</v>
      </c>
      <c r="ED201" s="23">
        <v>20.9255</v>
      </c>
      <c r="EE201" s="23">
        <v>149.51840000000001</v>
      </c>
      <c r="EF201" s="23">
        <v>62.967399999999998</v>
      </c>
      <c r="EG201" s="23">
        <v>13.6058</v>
      </c>
      <c r="EH201" s="23">
        <v>7.6052</v>
      </c>
      <c r="EI201" s="23">
        <f t="shared" si="32"/>
        <v>3.3217577199790771</v>
      </c>
    </row>
    <row r="202" spans="1:139" x14ac:dyDescent="0.35">
      <c r="A202" s="21">
        <v>43798</v>
      </c>
      <c r="B202" s="23">
        <v>6399.03</v>
      </c>
      <c r="C202" s="23">
        <v>1.18</v>
      </c>
      <c r="D202" s="23">
        <v>22.486599999999999</v>
      </c>
      <c r="E202" s="23">
        <v>221.90710000000001</v>
      </c>
      <c r="F202" s="23">
        <v>57.524299999999997</v>
      </c>
      <c r="G202" s="23">
        <v>17.612300000000001</v>
      </c>
      <c r="H202" s="23">
        <v>12.579499999999999</v>
      </c>
      <c r="I202" s="23">
        <f t="shared" si="22"/>
        <v>1.2989987058793677</v>
      </c>
      <c r="N202" s="24">
        <v>43798</v>
      </c>
      <c r="O202" s="23">
        <v>5315.84</v>
      </c>
      <c r="P202" s="23">
        <v>1.19</v>
      </c>
      <c r="Q202" s="23">
        <v>27.220099999999999</v>
      </c>
      <c r="R202" s="23">
        <v>198.76689999999999</v>
      </c>
      <c r="S202" s="23">
        <v>31.454899999999999</v>
      </c>
      <c r="T202" s="23">
        <v>8.7260000000000009</v>
      </c>
      <c r="U202" s="23">
        <v>6.5667</v>
      </c>
      <c r="V202" s="23">
        <f t="shared" si="23"/>
        <v>1.2566806234947518</v>
      </c>
      <c r="AA202" s="24">
        <v>43798</v>
      </c>
      <c r="AB202" s="23">
        <v>3572.54</v>
      </c>
      <c r="AC202" s="23">
        <v>2.63</v>
      </c>
      <c r="AD202" s="23">
        <v>21.222000000000001</v>
      </c>
      <c r="AE202" s="23">
        <v>157.53149999999999</v>
      </c>
      <c r="AF202" s="23">
        <v>29.340199999999999</v>
      </c>
      <c r="AG202" s="23">
        <v>7.6467000000000001</v>
      </c>
      <c r="AH202" s="23">
        <v>5.7557999999999998</v>
      </c>
      <c r="AI202" s="23">
        <f t="shared" si="24"/>
        <v>2.8419649923386241</v>
      </c>
      <c r="AN202" s="24">
        <v>43798</v>
      </c>
      <c r="AO202" s="23">
        <v>2421.4</v>
      </c>
      <c r="AP202" s="23">
        <v>4.03</v>
      </c>
      <c r="AQ202" s="23">
        <v>18.274100000000001</v>
      </c>
      <c r="AR202" s="23">
        <v>132.4479</v>
      </c>
      <c r="AS202" s="23">
        <v>15.045199999999999</v>
      </c>
      <c r="AT202" s="23">
        <v>6.5788000000000002</v>
      </c>
      <c r="AU202" s="23">
        <v>5.0256999999999996</v>
      </c>
      <c r="AV202" s="23">
        <f t="shared" si="25"/>
        <v>3.8474990857586335</v>
      </c>
      <c r="BA202" s="24">
        <v>43798</v>
      </c>
      <c r="BB202" s="23">
        <v>1727.84</v>
      </c>
      <c r="BC202" s="23">
        <v>2.14</v>
      </c>
      <c r="BD202" s="23">
        <v>13.427</v>
      </c>
      <c r="BE202" s="23">
        <v>131.41929999999999</v>
      </c>
      <c r="BF202" s="23" t="s">
        <v>9</v>
      </c>
      <c r="BG202" s="23">
        <v>20.763200000000001</v>
      </c>
      <c r="BH202" s="23">
        <v>15.982900000000001</v>
      </c>
      <c r="BI202" s="23">
        <f t="shared" si="26"/>
        <v>2.3710742071335931</v>
      </c>
      <c r="BN202" s="24">
        <v>43798</v>
      </c>
      <c r="BO202" s="23">
        <v>3353.66</v>
      </c>
      <c r="BP202" s="23">
        <v>2.98</v>
      </c>
      <c r="BQ202" s="23">
        <v>51.555900000000001</v>
      </c>
      <c r="BR202" s="23">
        <v>150.614</v>
      </c>
      <c r="BS202" s="23" t="s">
        <v>9</v>
      </c>
      <c r="BT202" s="23">
        <v>22.7837</v>
      </c>
      <c r="BU202" s="23">
        <v>20.267299999999999</v>
      </c>
      <c r="BV202" s="23">
        <f t="shared" si="27"/>
        <v>3.1576017189932584</v>
      </c>
      <c r="CA202" s="24">
        <v>43798</v>
      </c>
      <c r="CB202" s="23">
        <v>3814.48</v>
      </c>
      <c r="CC202" s="23">
        <v>1.67</v>
      </c>
      <c r="CD202" s="23">
        <v>21.182600000000001</v>
      </c>
      <c r="CE202" s="23">
        <v>218.9325</v>
      </c>
      <c r="CF202" s="23">
        <v>30.965199999999999</v>
      </c>
      <c r="CG202" s="23">
        <v>9.4261999999999997</v>
      </c>
      <c r="CH202" s="23">
        <v>7.1993999999999998</v>
      </c>
      <c r="CI202" s="23">
        <f t="shared" si="28"/>
        <v>1.8179543127144249</v>
      </c>
      <c r="CN202" s="24">
        <v>43798</v>
      </c>
      <c r="CO202" s="23">
        <v>5029.84</v>
      </c>
      <c r="CP202" s="23">
        <v>1.95</v>
      </c>
      <c r="CQ202" s="23">
        <v>18.982700000000001</v>
      </c>
      <c r="CR202" s="23">
        <v>206.0222</v>
      </c>
      <c r="CS202" s="23">
        <v>26.280899999999999</v>
      </c>
      <c r="CT202" s="23">
        <v>12.3565</v>
      </c>
      <c r="CU202" s="23">
        <v>8.6823999999999995</v>
      </c>
      <c r="CV202" s="23">
        <f t="shared" si="29"/>
        <v>2.1203725785824066</v>
      </c>
      <c r="DA202" s="24">
        <v>43798</v>
      </c>
      <c r="DB202" s="23">
        <v>3054.97</v>
      </c>
      <c r="DC202" s="23">
        <v>2.21</v>
      </c>
      <c r="DD202" s="23">
        <v>18.621700000000001</v>
      </c>
      <c r="DE202" s="23">
        <v>171.02709999999999</v>
      </c>
      <c r="DF202" s="23">
        <v>25.352699999999999</v>
      </c>
      <c r="DG202" s="23">
        <v>8.8173999999999992</v>
      </c>
      <c r="DH202" s="23">
        <v>5.9983000000000004</v>
      </c>
      <c r="DI202" s="23">
        <f t="shared" si="30"/>
        <v>2.3443479312637767</v>
      </c>
      <c r="DN202" s="24">
        <v>43798</v>
      </c>
      <c r="DO202" s="23">
        <v>6957.29</v>
      </c>
      <c r="DP202" s="23">
        <v>1.27</v>
      </c>
      <c r="DQ202" s="23">
        <v>25.747</v>
      </c>
      <c r="DR202" s="23">
        <v>308.85169999999999</v>
      </c>
      <c r="DS202" s="23">
        <v>53.722999999999999</v>
      </c>
      <c r="DT202" s="23">
        <v>22.757400000000001</v>
      </c>
      <c r="DU202" s="23">
        <v>18.9573</v>
      </c>
      <c r="DV202" s="23">
        <f t="shared" si="31"/>
        <v>1.4621571351681493</v>
      </c>
      <c r="EA202" s="24">
        <v>43798</v>
      </c>
      <c r="EB202" s="23">
        <v>5682.34</v>
      </c>
      <c r="EC202" s="23">
        <v>3.11</v>
      </c>
      <c r="ED202" s="23">
        <v>20.0029</v>
      </c>
      <c r="EE202" s="23">
        <v>153.01580000000001</v>
      </c>
      <c r="EF202" s="23">
        <v>64.08</v>
      </c>
      <c r="EG202" s="23">
        <v>13.488300000000001</v>
      </c>
      <c r="EH202" s="23">
        <v>7.8116000000000003</v>
      </c>
      <c r="EI202" s="23">
        <f t="shared" si="32"/>
        <v>3.3250821616138015</v>
      </c>
    </row>
    <row r="203" spans="1:139" x14ac:dyDescent="0.35">
      <c r="A203" s="21">
        <v>43830</v>
      </c>
      <c r="B203" s="23">
        <v>6533.98</v>
      </c>
      <c r="C203" s="23">
        <v>1.1499999999999999</v>
      </c>
      <c r="D203" s="23">
        <v>22.9465</v>
      </c>
      <c r="E203" s="23">
        <v>221.90710000000001</v>
      </c>
      <c r="F203" s="23">
        <v>57.524299999999997</v>
      </c>
      <c r="G203" s="23">
        <v>17.612300000000001</v>
      </c>
      <c r="H203" s="23">
        <v>12.579499999999999</v>
      </c>
      <c r="I203" s="23">
        <f t="shared" si="22"/>
        <v>1.2640250559474793</v>
      </c>
      <c r="N203" s="24">
        <v>43830</v>
      </c>
      <c r="O203" s="23">
        <v>5474.77</v>
      </c>
      <c r="P203" s="23">
        <v>1.17</v>
      </c>
      <c r="Q203" s="23">
        <v>28.135300000000001</v>
      </c>
      <c r="R203" s="23">
        <v>198.0523</v>
      </c>
      <c r="S203" s="23">
        <v>31.450299999999999</v>
      </c>
      <c r="T203" s="23">
        <v>8.7190999999999992</v>
      </c>
      <c r="U203" s="23">
        <v>6.5605000000000002</v>
      </c>
      <c r="V203" s="23">
        <f t="shared" si="23"/>
        <v>1.2482890629440588</v>
      </c>
      <c r="AA203" s="24">
        <v>43830</v>
      </c>
      <c r="AB203" s="23">
        <v>3642.45</v>
      </c>
      <c r="AC203" s="23">
        <v>2.59</v>
      </c>
      <c r="AD203" s="23">
        <v>21.6373</v>
      </c>
      <c r="AE203" s="23">
        <v>157.53149999999999</v>
      </c>
      <c r="AF203" s="23">
        <v>29.340199999999999</v>
      </c>
      <c r="AG203" s="23">
        <v>7.6467000000000001</v>
      </c>
      <c r="AH203" s="23">
        <v>5.7557999999999998</v>
      </c>
      <c r="AI203" s="23">
        <f t="shared" si="24"/>
        <v>2.8013805554737576</v>
      </c>
      <c r="AN203" s="24">
        <v>43830</v>
      </c>
      <c r="AO203" s="23">
        <v>2556.5500000000002</v>
      </c>
      <c r="AP203" s="23">
        <v>3.83</v>
      </c>
      <c r="AQ203" s="23">
        <v>19.294</v>
      </c>
      <c r="AR203" s="23">
        <v>132.4479</v>
      </c>
      <c r="AS203" s="23">
        <v>15.045199999999999</v>
      </c>
      <c r="AT203" s="23">
        <v>6.5788000000000002</v>
      </c>
      <c r="AU203" s="23">
        <v>5.0256999999999996</v>
      </c>
      <c r="AV203" s="23">
        <f t="shared" si="25"/>
        <v>3.8373987122564257</v>
      </c>
      <c r="BA203" s="24">
        <v>43830</v>
      </c>
      <c r="BB203" s="23">
        <v>1770.54</v>
      </c>
      <c r="BC203" s="23">
        <v>2.12</v>
      </c>
      <c r="BD203" s="23">
        <v>13.758800000000001</v>
      </c>
      <c r="BE203" s="23">
        <v>131.41929999999999</v>
      </c>
      <c r="BF203" s="23" t="s">
        <v>9</v>
      </c>
      <c r="BG203" s="23">
        <v>20.763100000000001</v>
      </c>
      <c r="BH203" s="23">
        <v>15.982799999999999</v>
      </c>
      <c r="BI203" s="23">
        <f t="shared" si="26"/>
        <v>2.3567821480670661</v>
      </c>
      <c r="BN203" s="24">
        <v>43830</v>
      </c>
      <c r="BO203" s="23">
        <v>3369.85</v>
      </c>
      <c r="BP203" s="23">
        <v>3.02</v>
      </c>
      <c r="BQ203" s="23">
        <v>51.8048</v>
      </c>
      <c r="BR203" s="23">
        <v>150.614</v>
      </c>
      <c r="BS203" s="23" t="s">
        <v>9</v>
      </c>
      <c r="BT203" s="23">
        <v>22.7837</v>
      </c>
      <c r="BU203" s="23">
        <v>20.267299999999999</v>
      </c>
      <c r="BV203" s="23">
        <f t="shared" si="27"/>
        <v>3.1570292893519114</v>
      </c>
      <c r="CA203" s="24">
        <v>43830</v>
      </c>
      <c r="CB203" s="23">
        <v>3946.64</v>
      </c>
      <c r="CC203" s="23">
        <v>1.63</v>
      </c>
      <c r="CD203" s="23">
        <v>21.916599999999999</v>
      </c>
      <c r="CE203" s="23">
        <v>218.9325</v>
      </c>
      <c r="CF203" s="23">
        <v>30.965199999999999</v>
      </c>
      <c r="CG203" s="23">
        <v>9.4261999999999997</v>
      </c>
      <c r="CH203" s="23">
        <v>7.1993999999999998</v>
      </c>
      <c r="CI203" s="23">
        <f t="shared" si="28"/>
        <v>1.8092901779635171</v>
      </c>
      <c r="CN203" s="24">
        <v>43830</v>
      </c>
      <c r="CO203" s="23">
        <v>5012.72</v>
      </c>
      <c r="CP203" s="23">
        <v>2.04</v>
      </c>
      <c r="CQ203" s="23">
        <v>18.831800000000001</v>
      </c>
      <c r="CR203" s="23">
        <v>206.9171</v>
      </c>
      <c r="CS203" s="23">
        <v>26.256399999999999</v>
      </c>
      <c r="CT203" s="23">
        <v>12.3682</v>
      </c>
      <c r="CU203" s="23">
        <v>8.6933000000000007</v>
      </c>
      <c r="CV203" s="23">
        <f t="shared" si="29"/>
        <v>2.1686273032237273</v>
      </c>
      <c r="DA203" s="24">
        <v>43830</v>
      </c>
      <c r="DB203" s="23">
        <v>3130.35</v>
      </c>
      <c r="DC203" s="23">
        <v>2.16</v>
      </c>
      <c r="DD203" s="23">
        <v>19.0793</v>
      </c>
      <c r="DE203" s="23">
        <v>171.0438</v>
      </c>
      <c r="DF203" s="23">
        <v>25.352599999999999</v>
      </c>
      <c r="DG203" s="23">
        <v>8.8094000000000001</v>
      </c>
      <c r="DH203" s="23">
        <v>5.9829999999999997</v>
      </c>
      <c r="DI203" s="23">
        <f t="shared" si="30"/>
        <v>2.3126188571303166</v>
      </c>
      <c r="DN203" s="24">
        <v>43830</v>
      </c>
      <c r="DO203" s="23">
        <v>7243.96</v>
      </c>
      <c r="DP203" s="23">
        <v>1.23</v>
      </c>
      <c r="DQ203" s="23">
        <v>26.8079</v>
      </c>
      <c r="DR203" s="23">
        <v>308.85169999999999</v>
      </c>
      <c r="DS203" s="23">
        <v>53.722999999999999</v>
      </c>
      <c r="DT203" s="23">
        <v>22.757400000000001</v>
      </c>
      <c r="DU203" s="23">
        <v>18.9573</v>
      </c>
      <c r="DV203" s="23">
        <f t="shared" si="31"/>
        <v>1.4279976072014744</v>
      </c>
      <c r="EA203" s="24">
        <v>43830</v>
      </c>
      <c r="EB203" s="23">
        <v>5867.22</v>
      </c>
      <c r="EC203" s="23">
        <v>3.04</v>
      </c>
      <c r="ED203" s="23">
        <v>20.594200000000001</v>
      </c>
      <c r="EE203" s="23">
        <v>153.01580000000001</v>
      </c>
      <c r="EF203" s="23">
        <v>64.08</v>
      </c>
      <c r="EG203" s="23">
        <v>13.488300000000001</v>
      </c>
      <c r="EH203" s="23">
        <v>7.8116000000000003</v>
      </c>
      <c r="EI203" s="23">
        <f t="shared" si="32"/>
        <v>3.2935291800437261</v>
      </c>
    </row>
    <row r="204" spans="1:139" x14ac:dyDescent="0.35">
      <c r="A204" s="21">
        <v>43861</v>
      </c>
      <c r="B204" s="23">
        <v>6590.08</v>
      </c>
      <c r="C204" s="23">
        <v>1.1399999999999999</v>
      </c>
      <c r="D204" s="23">
        <v>23.089400000000001</v>
      </c>
      <c r="E204" s="23">
        <v>222.5034</v>
      </c>
      <c r="F204" s="23">
        <v>57.524299999999997</v>
      </c>
      <c r="G204" s="23">
        <v>17.612300000000001</v>
      </c>
      <c r="H204" s="23">
        <v>12.579499999999999</v>
      </c>
      <c r="I204" s="23">
        <f t="shared" si="22"/>
        <v>1.2441230914961277</v>
      </c>
      <c r="N204" s="24">
        <v>43861</v>
      </c>
      <c r="O204" s="23">
        <v>5658.79</v>
      </c>
      <c r="P204" s="23">
        <v>1.1399999999999999</v>
      </c>
      <c r="Q204" s="23">
        <v>28.953600000000002</v>
      </c>
      <c r="R204" s="23">
        <v>198.94810000000001</v>
      </c>
      <c r="S204" s="23">
        <v>31.4817</v>
      </c>
      <c r="T204" s="23">
        <v>8.7410999999999994</v>
      </c>
      <c r="U204" s="23">
        <v>6.5716999999999999</v>
      </c>
      <c r="V204" s="23">
        <f t="shared" si="23"/>
        <v>1.2389293758736351</v>
      </c>
      <c r="AA204" s="24">
        <v>43861</v>
      </c>
      <c r="AB204" s="23">
        <v>3632.49</v>
      </c>
      <c r="AC204" s="23">
        <v>2.6</v>
      </c>
      <c r="AD204" s="23">
        <v>21.552700000000002</v>
      </c>
      <c r="AE204" s="23">
        <v>158.9614</v>
      </c>
      <c r="AF204" s="23">
        <v>29.263500000000001</v>
      </c>
      <c r="AG204" s="23">
        <v>7.5339999999999998</v>
      </c>
      <c r="AH204" s="23">
        <v>5.2821999999999996</v>
      </c>
      <c r="AI204" s="23">
        <f t="shared" si="24"/>
        <v>2.7649126847372667</v>
      </c>
      <c r="AN204" s="24">
        <v>43861</v>
      </c>
      <c r="AO204" s="23">
        <v>2278.5500000000002</v>
      </c>
      <c r="AP204" s="23">
        <v>4.3099999999999996</v>
      </c>
      <c r="AQ204" s="23">
        <v>17.196000000000002</v>
      </c>
      <c r="AR204" s="23">
        <v>132.4479</v>
      </c>
      <c r="AS204" s="23">
        <v>15.045199999999999</v>
      </c>
      <c r="AT204" s="23">
        <v>6.5788000000000002</v>
      </c>
      <c r="AU204" s="23">
        <v>5.0256999999999996</v>
      </c>
      <c r="AV204" s="23">
        <f t="shared" si="25"/>
        <v>3.8934285227209657</v>
      </c>
      <c r="BA204" s="24">
        <v>43861</v>
      </c>
      <c r="BB204" s="23">
        <v>1718.48</v>
      </c>
      <c r="BC204" s="23">
        <v>2.2400000000000002</v>
      </c>
      <c r="BD204" s="23">
        <v>13.175000000000001</v>
      </c>
      <c r="BE204" s="23">
        <v>132.86449999999999</v>
      </c>
      <c r="BF204" s="23" t="s">
        <v>9</v>
      </c>
      <c r="BG204" s="23">
        <v>20.806899999999999</v>
      </c>
      <c r="BH204" s="23">
        <v>16.023599999999998</v>
      </c>
      <c r="BI204" s="23">
        <f t="shared" si="26"/>
        <v>2.3887044310189425</v>
      </c>
      <c r="BN204" s="24">
        <v>43861</v>
      </c>
      <c r="BO204" s="23">
        <v>3431.35</v>
      </c>
      <c r="BP204" s="23">
        <v>2.97</v>
      </c>
      <c r="BQ204" s="23">
        <v>52.7502</v>
      </c>
      <c r="BR204" s="23">
        <v>151.05609999999999</v>
      </c>
      <c r="BS204" s="23" t="s">
        <v>9</v>
      </c>
      <c r="BT204" s="23">
        <v>22.7837</v>
      </c>
      <c r="BU204" s="23">
        <v>20.267299999999999</v>
      </c>
      <c r="BV204" s="23">
        <f t="shared" si="27"/>
        <v>3.122516155372439</v>
      </c>
      <c r="CA204" s="24">
        <v>43861</v>
      </c>
      <c r="CB204" s="23">
        <v>3833.25</v>
      </c>
      <c r="CC204" s="23">
        <v>1.69</v>
      </c>
      <c r="CD204" s="23">
        <v>21.405100000000001</v>
      </c>
      <c r="CE204" s="23">
        <v>223.8578</v>
      </c>
      <c r="CF204" s="23">
        <v>29.531700000000001</v>
      </c>
      <c r="CG204" s="23">
        <v>8.7345000000000006</v>
      </c>
      <c r="CH204" s="23">
        <v>6.2603999999999997</v>
      </c>
      <c r="CI204" s="23">
        <f t="shared" si="28"/>
        <v>1.8071364145671283</v>
      </c>
      <c r="CN204" s="24">
        <v>43861</v>
      </c>
      <c r="CO204" s="23">
        <v>4971.74</v>
      </c>
      <c r="CP204" s="23">
        <v>2.06</v>
      </c>
      <c r="CQ204" s="23">
        <v>19.699200000000001</v>
      </c>
      <c r="CR204" s="23">
        <v>198.46019999999999</v>
      </c>
      <c r="CS204" s="23">
        <v>25.879000000000001</v>
      </c>
      <c r="CT204" s="23">
        <v>11.9908</v>
      </c>
      <c r="CU204" s="23">
        <v>8.2345000000000006</v>
      </c>
      <c r="CV204" s="23">
        <f t="shared" si="29"/>
        <v>2.1496242451040204</v>
      </c>
      <c r="DA204" s="24">
        <v>43861</v>
      </c>
      <c r="DB204" s="23">
        <v>2931.09</v>
      </c>
      <c r="DC204" s="23">
        <v>2.31</v>
      </c>
      <c r="DD204" s="23">
        <v>17.816400000000002</v>
      </c>
      <c r="DE204" s="23">
        <v>171.50299999999999</v>
      </c>
      <c r="DF204" s="23">
        <v>25.688199999999998</v>
      </c>
      <c r="DG204" s="23">
        <v>8.5333000000000006</v>
      </c>
      <c r="DH204" s="23">
        <v>5.6936999999999998</v>
      </c>
      <c r="DI204" s="23">
        <f t="shared" si="30"/>
        <v>2.3032976437140524</v>
      </c>
      <c r="DN204" s="24">
        <v>43861</v>
      </c>
      <c r="DO204" s="23">
        <v>7559.21</v>
      </c>
      <c r="DP204" s="23">
        <v>1.1499999999999999</v>
      </c>
      <c r="DQ204" s="23">
        <v>28.6557</v>
      </c>
      <c r="DR204" s="23">
        <v>305.68</v>
      </c>
      <c r="DS204" s="23">
        <v>53.088099999999997</v>
      </c>
      <c r="DT204" s="23">
        <v>21.903700000000001</v>
      </c>
      <c r="DU204" s="23">
        <v>18.2913</v>
      </c>
      <c r="DV204" s="23">
        <f t="shared" si="31"/>
        <v>1.3515177207014561</v>
      </c>
      <c r="EA204" s="24">
        <v>43861</v>
      </c>
      <c r="EB204" s="23">
        <v>6251.49</v>
      </c>
      <c r="EC204" s="23">
        <v>2.86</v>
      </c>
      <c r="ED204" s="23">
        <v>21.935099999999998</v>
      </c>
      <c r="EE204" s="23">
        <v>153.01580000000001</v>
      </c>
      <c r="EF204" s="23">
        <v>64.08</v>
      </c>
      <c r="EG204" s="23">
        <v>13.488300000000001</v>
      </c>
      <c r="EH204" s="23">
        <v>7.8116000000000003</v>
      </c>
      <c r="EI204" s="23">
        <f t="shared" si="32"/>
        <v>3.2307218076406352</v>
      </c>
    </row>
    <row r="205" spans="1:139" x14ac:dyDescent="0.35">
      <c r="A205" s="21">
        <v>43889</v>
      </c>
      <c r="B205" s="23">
        <v>6163.58</v>
      </c>
      <c r="C205" s="23">
        <v>1.22</v>
      </c>
      <c r="D205" s="23">
        <v>21.648800000000001</v>
      </c>
      <c r="E205" s="23">
        <v>224.0598</v>
      </c>
      <c r="F205" s="23">
        <v>57.275199999999998</v>
      </c>
      <c r="G205" s="23">
        <v>17.9831</v>
      </c>
      <c r="H205" s="23">
        <v>12.6739</v>
      </c>
      <c r="I205" s="23">
        <f t="shared" si="22"/>
        <v>1.2340680800549235</v>
      </c>
      <c r="N205" s="24">
        <v>43889</v>
      </c>
      <c r="O205" s="23">
        <v>5247.11</v>
      </c>
      <c r="P205" s="23">
        <v>1.24</v>
      </c>
      <c r="Q205" s="23">
        <v>27.7026</v>
      </c>
      <c r="R205" s="23">
        <v>194.4699</v>
      </c>
      <c r="S205" s="23">
        <v>31.480499999999999</v>
      </c>
      <c r="T205" s="23">
        <v>8.8469999999999995</v>
      </c>
      <c r="U205" s="23">
        <v>6.6005000000000003</v>
      </c>
      <c r="V205" s="23">
        <f t="shared" si="23"/>
        <v>1.24063011434003</v>
      </c>
      <c r="AA205" s="24">
        <v>43889</v>
      </c>
      <c r="AB205" s="23">
        <v>3342.18</v>
      </c>
      <c r="AC205" s="23">
        <v>2.83</v>
      </c>
      <c r="AD205" s="23">
        <v>19.830200000000001</v>
      </c>
      <c r="AE205" s="23">
        <v>159.0592</v>
      </c>
      <c r="AF205" s="23">
        <v>29.263500000000001</v>
      </c>
      <c r="AG205" s="23">
        <v>7.5339999999999998</v>
      </c>
      <c r="AH205" s="23">
        <v>5.2821999999999996</v>
      </c>
      <c r="AI205" s="23">
        <f t="shared" si="24"/>
        <v>2.7536731749342458</v>
      </c>
      <c r="AN205" s="24">
        <v>43889</v>
      </c>
      <c r="AO205" s="23">
        <v>1929.1</v>
      </c>
      <c r="AP205" s="23">
        <v>5.17</v>
      </c>
      <c r="AQ205" s="23">
        <v>16.2773</v>
      </c>
      <c r="AR205" s="23">
        <v>117.7765</v>
      </c>
      <c r="AS205" s="23">
        <v>12.993</v>
      </c>
      <c r="AT205" s="23">
        <v>3.6638000000000002</v>
      </c>
      <c r="AU205" s="23">
        <v>2.4436</v>
      </c>
      <c r="AV205" s="23">
        <f t="shared" si="25"/>
        <v>4.0547110068835801</v>
      </c>
      <c r="BA205" s="24">
        <v>43889</v>
      </c>
      <c r="BB205" s="23">
        <v>1518.12</v>
      </c>
      <c r="BC205" s="23">
        <v>2.56</v>
      </c>
      <c r="BD205" s="23">
        <v>11.1129</v>
      </c>
      <c r="BE205" s="23">
        <v>133.5994</v>
      </c>
      <c r="BF205" s="23" t="s">
        <v>9</v>
      </c>
      <c r="BG205" s="23">
        <v>23.145099999999999</v>
      </c>
      <c r="BH205" s="23">
        <v>17.931699999999999</v>
      </c>
      <c r="BI205" s="23">
        <f t="shared" si="26"/>
        <v>2.4124715955529528</v>
      </c>
      <c r="BN205" s="24">
        <v>43889</v>
      </c>
      <c r="BO205" s="23">
        <v>3208.72</v>
      </c>
      <c r="BP205" s="23">
        <v>3.17</v>
      </c>
      <c r="BQ205" s="23">
        <v>48.355400000000003</v>
      </c>
      <c r="BR205" s="23">
        <v>149.02520000000001</v>
      </c>
      <c r="BS205" s="23" t="s">
        <v>9</v>
      </c>
      <c r="BT205" s="23">
        <v>22.763400000000001</v>
      </c>
      <c r="BU205" s="23">
        <v>19.637799999999999</v>
      </c>
      <c r="BV205" s="23">
        <f t="shared" si="27"/>
        <v>3.0981453674798534</v>
      </c>
      <c r="CA205" s="24">
        <v>43889</v>
      </c>
      <c r="CB205" s="23">
        <v>3581.48</v>
      </c>
      <c r="CC205" s="23">
        <v>1.82</v>
      </c>
      <c r="CD205" s="23">
        <v>19.218599999999999</v>
      </c>
      <c r="CE205" s="23">
        <v>222.78899999999999</v>
      </c>
      <c r="CF205" s="23">
        <v>29.443999999999999</v>
      </c>
      <c r="CG205" s="23">
        <v>9.4059000000000008</v>
      </c>
      <c r="CH205" s="23">
        <v>7.1639999999999997</v>
      </c>
      <c r="CI205" s="23">
        <f t="shared" si="28"/>
        <v>1.815602700441137</v>
      </c>
      <c r="CN205" s="24">
        <v>43889</v>
      </c>
      <c r="CO205" s="23">
        <v>4510.79</v>
      </c>
      <c r="CP205" s="23">
        <v>2.29</v>
      </c>
      <c r="CQ205" s="23">
        <v>17.177800000000001</v>
      </c>
      <c r="CR205" s="23">
        <v>202.30459999999999</v>
      </c>
      <c r="CS205" s="23">
        <v>26.178799999999999</v>
      </c>
      <c r="CT205" s="23">
        <v>12.012</v>
      </c>
      <c r="CU205" s="23">
        <v>8.2303999999999995</v>
      </c>
      <c r="CV205" s="23">
        <f t="shared" si="29"/>
        <v>2.1736234899633669</v>
      </c>
      <c r="DA205" s="24">
        <v>43889</v>
      </c>
      <c r="DB205" s="23">
        <v>2663.67</v>
      </c>
      <c r="DC205" s="23">
        <v>2.5299999999999998</v>
      </c>
      <c r="DD205" s="23">
        <v>18.2182</v>
      </c>
      <c r="DE205" s="23">
        <v>154.8999</v>
      </c>
      <c r="DF205" s="23">
        <v>26.871400000000001</v>
      </c>
      <c r="DG205" s="23">
        <v>9.0593000000000004</v>
      </c>
      <c r="DH205" s="23">
        <v>5.7735000000000003</v>
      </c>
      <c r="DI205" s="23">
        <f t="shared" si="30"/>
        <v>2.3030985323443018</v>
      </c>
      <c r="DN205" s="24">
        <v>43889</v>
      </c>
      <c r="DO205" s="23">
        <v>7011.9</v>
      </c>
      <c r="DP205" s="23">
        <v>1.36</v>
      </c>
      <c r="DQ205" s="23">
        <v>26.581</v>
      </c>
      <c r="DR205" s="23">
        <v>305.95179999999999</v>
      </c>
      <c r="DS205" s="23">
        <v>53.088099999999997</v>
      </c>
      <c r="DT205" s="23">
        <v>21.903700000000001</v>
      </c>
      <c r="DU205" s="23">
        <v>18.2913</v>
      </c>
      <c r="DV205" s="23">
        <f t="shared" si="31"/>
        <v>1.4561519808944818</v>
      </c>
      <c r="EA205" s="24">
        <v>43889</v>
      </c>
      <c r="EB205" s="23">
        <v>5630.94</v>
      </c>
      <c r="EC205" s="23">
        <v>3.22</v>
      </c>
      <c r="ED205" s="23">
        <v>16.440100000000001</v>
      </c>
      <c r="EE205" s="23">
        <v>165.80029999999999</v>
      </c>
      <c r="EF205" s="23">
        <v>64.467399999999998</v>
      </c>
      <c r="EG205" s="23">
        <v>19.970800000000001</v>
      </c>
      <c r="EH205" s="23">
        <v>13.6517</v>
      </c>
      <c r="EI205" s="23">
        <f t="shared" si="32"/>
        <v>3.2475907817653895</v>
      </c>
    </row>
    <row r="206" spans="1:139" x14ac:dyDescent="0.35">
      <c r="A206" s="21">
        <v>43921</v>
      </c>
      <c r="B206" s="23">
        <v>5384.38</v>
      </c>
      <c r="C206" s="23">
        <v>1.4</v>
      </c>
      <c r="D206" s="23">
        <v>18.8993</v>
      </c>
      <c r="E206" s="23">
        <v>224.0598</v>
      </c>
      <c r="F206" s="23">
        <v>57.275199999999998</v>
      </c>
      <c r="G206" s="23">
        <v>17.9831</v>
      </c>
      <c r="H206" s="23">
        <v>12.6739</v>
      </c>
      <c r="I206" s="23">
        <f t="shared" ref="I206:I269" si="33">C206*B206/AVERAGE(B206,B195:B205)</f>
        <v>1.241270108742337</v>
      </c>
      <c r="N206" s="24">
        <v>43921</v>
      </c>
      <c r="O206" s="23">
        <v>4609.4399999999996</v>
      </c>
      <c r="P206" s="23">
        <v>1.37</v>
      </c>
      <c r="Q206" s="23">
        <v>24.3079</v>
      </c>
      <c r="R206" s="23">
        <v>194.53870000000001</v>
      </c>
      <c r="S206" s="23">
        <v>31.478899999999999</v>
      </c>
      <c r="T206" s="23">
        <v>8.8462999999999994</v>
      </c>
      <c r="U206" s="23">
        <v>6.6005000000000003</v>
      </c>
      <c r="V206" s="23">
        <f t="shared" ref="V206:V269" si="34">P206*O206/AVERAGE(O206,O195:O205)</f>
        <v>1.2111900188441307</v>
      </c>
      <c r="AA206" s="24">
        <v>43921</v>
      </c>
      <c r="AB206" s="23">
        <v>3144.7</v>
      </c>
      <c r="AC206" s="23">
        <v>3.03</v>
      </c>
      <c r="AD206" s="23">
        <v>18.267900000000001</v>
      </c>
      <c r="AE206" s="23">
        <v>172.75800000000001</v>
      </c>
      <c r="AF206" s="23">
        <v>29.3994</v>
      </c>
      <c r="AG206" s="23">
        <v>8.3542000000000005</v>
      </c>
      <c r="AH206" s="23">
        <v>5.5486000000000004</v>
      </c>
      <c r="AI206" s="23">
        <f t="shared" ref="AI206:AI269" si="35">AC206*AB206/AVERAGE(AB206,AB195:AB205)</f>
        <v>2.7800947079109992</v>
      </c>
      <c r="AN206" s="24">
        <v>43921</v>
      </c>
      <c r="AO206" s="23">
        <v>1253.32</v>
      </c>
      <c r="AP206" s="23">
        <v>7.97</v>
      </c>
      <c r="AQ206" s="23">
        <v>10.575200000000001</v>
      </c>
      <c r="AR206" s="23">
        <v>117.7765</v>
      </c>
      <c r="AS206" s="23">
        <v>12.993</v>
      </c>
      <c r="AT206" s="23">
        <v>3.6638000000000002</v>
      </c>
      <c r="AU206" s="23">
        <v>2.4436</v>
      </c>
      <c r="AV206" s="23">
        <f t="shared" ref="AV206:AV269" si="36">AP206*AO206/AVERAGE(AO206,AO195:AO205)</f>
        <v>4.2760411467318491</v>
      </c>
      <c r="BA206" s="24">
        <v>43921</v>
      </c>
      <c r="BB206" s="23">
        <v>1172.3499999999999</v>
      </c>
      <c r="BC206" s="23">
        <v>3.34</v>
      </c>
      <c r="BD206" s="23">
        <v>8.5810999999999993</v>
      </c>
      <c r="BE206" s="23">
        <v>133.5994</v>
      </c>
      <c r="BF206" s="23" t="s">
        <v>9</v>
      </c>
      <c r="BG206" s="23">
        <v>23.145099999999999</v>
      </c>
      <c r="BH206" s="23">
        <v>17.931699999999999</v>
      </c>
      <c r="BI206" s="23">
        <f t="shared" ref="BI206:BI269" si="37">BC206*BB206/AVERAGE(BB206,BB195:BB205)</f>
        <v>2.4697761696115452</v>
      </c>
      <c r="BN206" s="24">
        <v>43921</v>
      </c>
      <c r="BO206" s="23">
        <v>2727.71</v>
      </c>
      <c r="BP206" s="23">
        <v>3.76</v>
      </c>
      <c r="BQ206" s="23">
        <v>42.0276</v>
      </c>
      <c r="BR206" s="23">
        <v>149.02520000000001</v>
      </c>
      <c r="BS206" s="23" t="s">
        <v>9</v>
      </c>
      <c r="BT206" s="23">
        <v>22.762699999999999</v>
      </c>
      <c r="BU206" s="23">
        <v>19.636900000000001</v>
      </c>
      <c r="BV206" s="23">
        <f t="shared" ref="BV206:BV269" si="38">BP206*BO206/AVERAGE(BO206,BO195:BO205)</f>
        <v>3.1547120178894947</v>
      </c>
      <c r="CA206" s="24">
        <v>43921</v>
      </c>
      <c r="CB206" s="23">
        <v>3437.95</v>
      </c>
      <c r="CC206" s="23">
        <v>1.91</v>
      </c>
      <c r="CD206" s="23">
        <v>18.482099999999999</v>
      </c>
      <c r="CE206" s="23">
        <v>222.7372</v>
      </c>
      <c r="CF206" s="23">
        <v>29.517399999999999</v>
      </c>
      <c r="CG206" s="23">
        <v>9.3703000000000003</v>
      </c>
      <c r="CH206" s="23">
        <v>7.1326999999999998</v>
      </c>
      <c r="CI206" s="23">
        <f t="shared" ref="CI206:CI269" si="39">CC206*CB206/AVERAGE(CB206,CB195:CB205)</f>
        <v>1.8326875876394351</v>
      </c>
      <c r="CN206" s="24">
        <v>43921</v>
      </c>
      <c r="CO206" s="23">
        <v>3645.68</v>
      </c>
      <c r="CP206" s="23">
        <v>2.76</v>
      </c>
      <c r="CQ206" s="23">
        <v>13.864800000000001</v>
      </c>
      <c r="CR206" s="23">
        <v>202.31010000000001</v>
      </c>
      <c r="CS206" s="23">
        <v>26.178799999999999</v>
      </c>
      <c r="CT206" s="23">
        <v>12.012</v>
      </c>
      <c r="CU206" s="23">
        <v>8.2303999999999995</v>
      </c>
      <c r="CV206" s="23">
        <f t="shared" ref="CV206:CV269" si="40">CP206*CO206/AVERAGE(CO206,CO195:CO205)</f>
        <v>2.1531007577628563</v>
      </c>
      <c r="DA206" s="24">
        <v>43921</v>
      </c>
      <c r="DB206" s="23">
        <v>2269.19</v>
      </c>
      <c r="DC206" s="23">
        <v>3.06</v>
      </c>
      <c r="DD206" s="23">
        <v>15.520200000000001</v>
      </c>
      <c r="DE206" s="23">
        <v>154.8999</v>
      </c>
      <c r="DF206" s="23">
        <v>26.871400000000001</v>
      </c>
      <c r="DG206" s="23">
        <v>9.0593000000000004</v>
      </c>
      <c r="DH206" s="23">
        <v>5.7735000000000003</v>
      </c>
      <c r="DI206" s="23">
        <f t="shared" ref="DI206:DI269" si="41">DC206*DB206/AVERAGE(DB206,DB195:DB205)</f>
        <v>2.4128302811230329</v>
      </c>
      <c r="DN206" s="24">
        <v>43921</v>
      </c>
      <c r="DO206" s="23">
        <v>6399.98</v>
      </c>
      <c r="DP206" s="23">
        <v>1.5</v>
      </c>
      <c r="DQ206" s="23">
        <v>24.261600000000001</v>
      </c>
      <c r="DR206" s="23">
        <v>305.95179999999999</v>
      </c>
      <c r="DS206" s="23">
        <v>53.088099999999997</v>
      </c>
      <c r="DT206" s="23">
        <v>21.903700000000001</v>
      </c>
      <c r="DU206" s="23">
        <v>18.2913</v>
      </c>
      <c r="DV206" s="23">
        <f t="shared" ref="DV206:DV269" si="42">DP206*DO206/AVERAGE(DO206,DO195:DO205)</f>
        <v>1.4560756716802004</v>
      </c>
      <c r="EA206" s="24">
        <v>43921</v>
      </c>
      <c r="EB206" s="23">
        <v>5064.63</v>
      </c>
      <c r="EC206" s="23">
        <v>3.6</v>
      </c>
      <c r="ED206" s="23">
        <v>14.8154</v>
      </c>
      <c r="EE206" s="23">
        <v>165.02950000000001</v>
      </c>
      <c r="EF206" s="23">
        <v>64.571200000000005</v>
      </c>
      <c r="EG206" s="23">
        <v>19.983899999999998</v>
      </c>
      <c r="EH206" s="23">
        <v>13.661899999999999</v>
      </c>
      <c r="EI206" s="23">
        <f t="shared" ref="EI206:EI269" si="43">EC206*EB206/AVERAGE(EB206,EB195:EB205)</f>
        <v>3.2717864516181132</v>
      </c>
    </row>
    <row r="207" spans="1:139" x14ac:dyDescent="0.35">
      <c r="A207" s="21">
        <v>43951</v>
      </c>
      <c r="B207" s="23">
        <v>6152.56</v>
      </c>
      <c r="C207" s="23">
        <v>1.23</v>
      </c>
      <c r="D207" s="23">
        <v>23.683299999999999</v>
      </c>
      <c r="E207" s="23">
        <v>206.9521</v>
      </c>
      <c r="F207" s="23">
        <v>57.955599999999997</v>
      </c>
      <c r="G207" s="23">
        <v>18.0017</v>
      </c>
      <c r="H207" s="23">
        <v>12.285399999999999</v>
      </c>
      <c r="I207" s="23">
        <f t="shared" si="33"/>
        <v>1.2433111980555382</v>
      </c>
      <c r="N207" s="24">
        <v>43951</v>
      </c>
      <c r="O207" s="23">
        <v>5624.45</v>
      </c>
      <c r="P207" s="23">
        <v>1.08</v>
      </c>
      <c r="Q207" s="23">
        <v>29.4998</v>
      </c>
      <c r="R207" s="23">
        <v>195.64099999999999</v>
      </c>
      <c r="S207" s="23">
        <v>31.4846</v>
      </c>
      <c r="T207" s="23">
        <v>8.8634000000000004</v>
      </c>
      <c r="U207" s="23">
        <v>6.6112000000000002</v>
      </c>
      <c r="V207" s="23">
        <f t="shared" si="34"/>
        <v>1.1584015927434061</v>
      </c>
      <c r="AA207" s="24">
        <v>43951</v>
      </c>
      <c r="AB207" s="23">
        <v>3369.75</v>
      </c>
      <c r="AC207" s="23">
        <v>2.84</v>
      </c>
      <c r="AD207" s="23">
        <v>19.575700000000001</v>
      </c>
      <c r="AE207" s="23">
        <v>172.75800000000001</v>
      </c>
      <c r="AF207" s="23">
        <v>29.3994</v>
      </c>
      <c r="AG207" s="23">
        <v>8.3542000000000005</v>
      </c>
      <c r="AH207" s="23">
        <v>5.5486000000000004</v>
      </c>
      <c r="AI207" s="23">
        <f t="shared" si="35"/>
        <v>2.7881113563728288</v>
      </c>
      <c r="AN207" s="24">
        <v>43951</v>
      </c>
      <c r="AO207" s="23">
        <v>1608.78</v>
      </c>
      <c r="AP207" s="23">
        <v>6.13</v>
      </c>
      <c r="AQ207" s="23">
        <v>13.5745</v>
      </c>
      <c r="AR207" s="23">
        <v>117.7765</v>
      </c>
      <c r="AS207" s="23">
        <v>12.993</v>
      </c>
      <c r="AT207" s="23">
        <v>3.6638000000000002</v>
      </c>
      <c r="AU207" s="23">
        <v>2.4436</v>
      </c>
      <c r="AV207" s="23">
        <f t="shared" si="36"/>
        <v>4.398342853511167</v>
      </c>
      <c r="BA207" s="24">
        <v>43951</v>
      </c>
      <c r="BB207" s="23">
        <v>1276.55</v>
      </c>
      <c r="BC207" s="23">
        <v>3.03</v>
      </c>
      <c r="BD207" s="23">
        <v>10.7598</v>
      </c>
      <c r="BE207" s="23">
        <v>122.3614</v>
      </c>
      <c r="BF207" s="23" t="s">
        <v>9</v>
      </c>
      <c r="BG207" s="23">
        <v>19.581</v>
      </c>
      <c r="BH207" s="23">
        <v>15.3452</v>
      </c>
      <c r="BI207" s="23">
        <f t="shared" si="37"/>
        <v>2.4831656948610665</v>
      </c>
      <c r="BN207" s="24">
        <v>43951</v>
      </c>
      <c r="BO207" s="23">
        <v>2981.45</v>
      </c>
      <c r="BP207" s="23">
        <v>3.47</v>
      </c>
      <c r="BQ207" s="23">
        <v>45.937100000000001</v>
      </c>
      <c r="BR207" s="23">
        <v>149.02520000000001</v>
      </c>
      <c r="BS207" s="23" t="s">
        <v>9</v>
      </c>
      <c r="BT207" s="23">
        <v>22.762699999999999</v>
      </c>
      <c r="BU207" s="23">
        <v>19.636900000000001</v>
      </c>
      <c r="BV207" s="23">
        <f t="shared" si="38"/>
        <v>3.1922898588885213</v>
      </c>
      <c r="CA207" s="24">
        <v>43951</v>
      </c>
      <c r="CB207" s="23">
        <v>3877.28</v>
      </c>
      <c r="CC207" s="23">
        <v>1.67</v>
      </c>
      <c r="CD207" s="23">
        <v>20.7684</v>
      </c>
      <c r="CE207" s="23">
        <v>223.46639999999999</v>
      </c>
      <c r="CF207" s="23">
        <v>29.337700000000002</v>
      </c>
      <c r="CG207" s="23">
        <v>9.3482000000000003</v>
      </c>
      <c r="CH207" s="23">
        <v>7.1154000000000002</v>
      </c>
      <c r="CI207" s="23">
        <f t="shared" si="39"/>
        <v>1.7883375467449325</v>
      </c>
      <c r="CN207" s="24">
        <v>43951</v>
      </c>
      <c r="CO207" s="23">
        <v>3959.03</v>
      </c>
      <c r="CP207" s="23">
        <v>2.6</v>
      </c>
      <c r="CQ207" s="23">
        <v>15.051299999999999</v>
      </c>
      <c r="CR207" s="23">
        <v>202.31010000000001</v>
      </c>
      <c r="CS207" s="23">
        <v>26.178799999999999</v>
      </c>
      <c r="CT207" s="23">
        <v>12.012</v>
      </c>
      <c r="CU207" s="23">
        <v>8.2303999999999995</v>
      </c>
      <c r="CV207" s="23">
        <f t="shared" si="40"/>
        <v>2.2352449306870281</v>
      </c>
      <c r="DA207" s="24">
        <v>43951</v>
      </c>
      <c r="DB207" s="23">
        <v>2677</v>
      </c>
      <c r="DC207" s="23">
        <v>2.39</v>
      </c>
      <c r="DD207" s="23">
        <v>18.3094</v>
      </c>
      <c r="DE207" s="23">
        <v>154.8999</v>
      </c>
      <c r="DF207" s="23">
        <v>26.871400000000001</v>
      </c>
      <c r="DG207" s="23">
        <v>9.0593000000000004</v>
      </c>
      <c r="DH207" s="23">
        <v>5.7735000000000003</v>
      </c>
      <c r="DI207" s="23">
        <f t="shared" si="41"/>
        <v>2.2425923470171645</v>
      </c>
      <c r="DN207" s="24">
        <v>43951</v>
      </c>
      <c r="DO207" s="23">
        <v>7277.75</v>
      </c>
      <c r="DP207" s="23">
        <v>1.29</v>
      </c>
      <c r="DQ207" s="23">
        <v>27.124300000000002</v>
      </c>
      <c r="DR207" s="23">
        <v>305.34429999999998</v>
      </c>
      <c r="DS207" s="23">
        <v>53.311</v>
      </c>
      <c r="DT207" s="23">
        <v>22.224499999999999</v>
      </c>
      <c r="DU207" s="23">
        <v>19.290500000000002</v>
      </c>
      <c r="DV207" s="23">
        <f t="shared" si="42"/>
        <v>1.4056601431193572</v>
      </c>
      <c r="EA207" s="24">
        <v>43951</v>
      </c>
      <c r="EB207" s="23">
        <v>5236.1099999999997</v>
      </c>
      <c r="EC207" s="23">
        <v>3.5</v>
      </c>
      <c r="ED207" s="23">
        <v>15.3108</v>
      </c>
      <c r="EE207" s="23">
        <v>165.02950000000001</v>
      </c>
      <c r="EF207" s="23">
        <v>64.571200000000005</v>
      </c>
      <c r="EG207" s="23">
        <v>19.983899999999998</v>
      </c>
      <c r="EH207" s="23">
        <v>13.661899999999999</v>
      </c>
      <c r="EI207" s="23">
        <f t="shared" si="43"/>
        <v>3.2895707397220275</v>
      </c>
    </row>
    <row r="208" spans="1:139" x14ac:dyDescent="0.35">
      <c r="A208" s="21">
        <v>43980</v>
      </c>
      <c r="B208" s="23">
        <v>6545.04</v>
      </c>
      <c r="C208" s="23">
        <v>1.1499999999999999</v>
      </c>
      <c r="D208" s="23">
        <v>25.005700000000001</v>
      </c>
      <c r="E208" s="23">
        <v>207.41</v>
      </c>
      <c r="F208" s="23">
        <v>56.643599999999999</v>
      </c>
      <c r="G208" s="23">
        <v>17.729700000000001</v>
      </c>
      <c r="H208" s="23">
        <v>11.707800000000001</v>
      </c>
      <c r="I208" s="23">
        <f t="shared" si="33"/>
        <v>1.2212959414783211</v>
      </c>
      <c r="N208" s="24">
        <v>43980</v>
      </c>
      <c r="O208" s="23">
        <v>5899.67</v>
      </c>
      <c r="P208" s="23">
        <v>1.01</v>
      </c>
      <c r="Q208" s="23">
        <v>35.483899999999998</v>
      </c>
      <c r="R208" s="23">
        <v>170.44540000000001</v>
      </c>
      <c r="S208" s="23">
        <v>30.924299999999999</v>
      </c>
      <c r="T208" s="23">
        <v>7.7920999999999996</v>
      </c>
      <c r="U208" s="23">
        <v>5.6973000000000003</v>
      </c>
      <c r="V208" s="23">
        <f t="shared" si="34"/>
        <v>1.1179162144440451</v>
      </c>
      <c r="AA208" s="24">
        <v>43980</v>
      </c>
      <c r="AB208" s="23">
        <v>3441.08</v>
      </c>
      <c r="AC208" s="23">
        <v>2.79</v>
      </c>
      <c r="AD208" s="23">
        <v>19.989999999999998</v>
      </c>
      <c r="AE208" s="23">
        <v>172.75800000000001</v>
      </c>
      <c r="AF208" s="23">
        <v>29.3994</v>
      </c>
      <c r="AG208" s="23">
        <v>8.3542000000000005</v>
      </c>
      <c r="AH208" s="23">
        <v>5.5486000000000004</v>
      </c>
      <c r="AI208" s="23">
        <f t="shared" si="35"/>
        <v>2.7795121157998173</v>
      </c>
      <c r="AN208" s="24">
        <v>43980</v>
      </c>
      <c r="AO208" s="23">
        <v>1631.04</v>
      </c>
      <c r="AP208" s="23">
        <v>6.11</v>
      </c>
      <c r="AQ208" s="23">
        <v>16.329699999999999</v>
      </c>
      <c r="AR208" s="23">
        <v>108.5652</v>
      </c>
      <c r="AS208" s="23">
        <v>12.804600000000001</v>
      </c>
      <c r="AT208" s="23">
        <v>-3.9382000000000001</v>
      </c>
      <c r="AU208" s="23">
        <v>-3.9722</v>
      </c>
      <c r="AV208" s="23">
        <f t="shared" si="36"/>
        <v>4.5794729471557094</v>
      </c>
      <c r="BA208" s="24">
        <v>43980</v>
      </c>
      <c r="BB208" s="23">
        <v>1306.3599999999999</v>
      </c>
      <c r="BC208" s="23">
        <v>3</v>
      </c>
      <c r="BD208" s="23">
        <v>11.5107</v>
      </c>
      <c r="BE208" s="23">
        <v>123.8262</v>
      </c>
      <c r="BF208" s="23" t="s">
        <v>9</v>
      </c>
      <c r="BG208" s="23">
        <v>17.717600000000001</v>
      </c>
      <c r="BH208" s="23">
        <v>14.1724</v>
      </c>
      <c r="BI208" s="23">
        <f t="shared" si="37"/>
        <v>2.541154043377265</v>
      </c>
      <c r="BN208" s="24">
        <v>43980</v>
      </c>
      <c r="BO208" s="23">
        <v>3042.16</v>
      </c>
      <c r="BP208" s="23">
        <v>3.37</v>
      </c>
      <c r="BQ208" s="23">
        <v>46.529400000000003</v>
      </c>
      <c r="BR208" s="23">
        <v>145.869</v>
      </c>
      <c r="BS208" s="23" t="s">
        <v>9</v>
      </c>
      <c r="BT208" s="23">
        <v>22.1294</v>
      </c>
      <c r="BU208" s="23">
        <v>20.444299999999998</v>
      </c>
      <c r="BV208" s="23">
        <f t="shared" si="38"/>
        <v>3.1716167040695455</v>
      </c>
      <c r="CA208" s="24">
        <v>43980</v>
      </c>
      <c r="CB208" s="23">
        <v>4009.18</v>
      </c>
      <c r="CC208" s="23">
        <v>1.65</v>
      </c>
      <c r="CD208" s="23">
        <v>22.0501</v>
      </c>
      <c r="CE208" s="23">
        <v>226.3784</v>
      </c>
      <c r="CF208" s="23">
        <v>28.501000000000001</v>
      </c>
      <c r="CG208" s="23">
        <v>9.0459999999999994</v>
      </c>
      <c r="CH208" s="23">
        <v>6.7850999999999999</v>
      </c>
      <c r="CI208" s="23">
        <f t="shared" si="39"/>
        <v>1.7992395220085757</v>
      </c>
      <c r="CN208" s="24">
        <v>43980</v>
      </c>
      <c r="CO208" s="23">
        <v>4173.97</v>
      </c>
      <c r="CP208" s="23">
        <v>2.4700000000000002</v>
      </c>
      <c r="CQ208" s="23">
        <v>17.372299999999999</v>
      </c>
      <c r="CR208" s="23">
        <v>190.48920000000001</v>
      </c>
      <c r="CS208" s="23">
        <v>25.6951</v>
      </c>
      <c r="CT208" s="23">
        <v>11.062099999999999</v>
      </c>
      <c r="CU208" s="23">
        <v>7.4389000000000003</v>
      </c>
      <c r="CV208" s="23">
        <f t="shared" si="40"/>
        <v>2.2477764746730031</v>
      </c>
      <c r="DA208" s="24">
        <v>43980</v>
      </c>
      <c r="DB208" s="23">
        <v>2840.48</v>
      </c>
      <c r="DC208" s="23">
        <v>2.2999999999999998</v>
      </c>
      <c r="DD208" s="23">
        <v>20.413399999999999</v>
      </c>
      <c r="DE208" s="23">
        <v>150.52619999999999</v>
      </c>
      <c r="DF208" s="23">
        <v>26.691199999999998</v>
      </c>
      <c r="DG208" s="23">
        <v>7.9560000000000004</v>
      </c>
      <c r="DH208" s="23">
        <v>4.8902000000000001</v>
      </c>
      <c r="DI208" s="23">
        <f t="shared" si="41"/>
        <v>2.2788254800235332</v>
      </c>
      <c r="DN208" s="24">
        <v>43980</v>
      </c>
      <c r="DO208" s="23">
        <v>7838.76</v>
      </c>
      <c r="DP208" s="23">
        <v>1.21</v>
      </c>
      <c r="DQ208" s="23">
        <v>29.215199999999999</v>
      </c>
      <c r="DR208" s="23">
        <v>305.34429999999998</v>
      </c>
      <c r="DS208" s="23">
        <v>53.311</v>
      </c>
      <c r="DT208" s="23">
        <v>22.224499999999999</v>
      </c>
      <c r="DU208" s="23">
        <v>19.290500000000002</v>
      </c>
      <c r="DV208" s="23">
        <f t="shared" si="42"/>
        <v>1.3835718997000652</v>
      </c>
      <c r="EA208" s="24">
        <v>43980</v>
      </c>
      <c r="EB208" s="23">
        <v>5466.53</v>
      </c>
      <c r="EC208" s="23">
        <v>3.38</v>
      </c>
      <c r="ED208" s="23">
        <v>15.7715</v>
      </c>
      <c r="EE208" s="23">
        <v>156.10069999999999</v>
      </c>
      <c r="EF208" s="23">
        <v>66.427899999999994</v>
      </c>
      <c r="EG208" s="23">
        <v>20.107299999999999</v>
      </c>
      <c r="EH208" s="23">
        <v>12.6418</v>
      </c>
      <c r="EI208" s="23">
        <f t="shared" si="43"/>
        <v>3.3028778872302849</v>
      </c>
    </row>
    <row r="209" spans="1:139" x14ac:dyDescent="0.35">
      <c r="A209" s="21">
        <v>44012</v>
      </c>
      <c r="B209" s="23">
        <v>6535.62</v>
      </c>
      <c r="C209" s="23">
        <v>1.1599999999999999</v>
      </c>
      <c r="D209" s="23">
        <v>24.9588</v>
      </c>
      <c r="E209" s="23">
        <v>207.41</v>
      </c>
      <c r="F209" s="23">
        <v>56.643599999999999</v>
      </c>
      <c r="G209" s="23">
        <v>17.729700000000001</v>
      </c>
      <c r="H209" s="23">
        <v>11.707800000000001</v>
      </c>
      <c r="I209" s="23">
        <f t="shared" si="33"/>
        <v>1.2194381614780083</v>
      </c>
      <c r="N209" s="24">
        <v>44012</v>
      </c>
      <c r="O209" s="23">
        <v>6282.56</v>
      </c>
      <c r="P209" s="23">
        <v>0.95</v>
      </c>
      <c r="Q209" s="23">
        <v>37.826900000000002</v>
      </c>
      <c r="R209" s="23">
        <v>170.2312</v>
      </c>
      <c r="S209" s="23">
        <v>30.919499999999999</v>
      </c>
      <c r="T209" s="23">
        <v>7.7779999999999996</v>
      </c>
      <c r="U209" s="23">
        <v>5.6902999999999997</v>
      </c>
      <c r="V209" s="23">
        <f t="shared" si="34"/>
        <v>1.1014927425254832</v>
      </c>
      <c r="AA209" s="24">
        <v>44012</v>
      </c>
      <c r="AB209" s="23">
        <v>3412.4</v>
      </c>
      <c r="AC209" s="23">
        <v>2.82</v>
      </c>
      <c r="AD209" s="23">
        <v>19.823399999999999</v>
      </c>
      <c r="AE209" s="23">
        <v>172.83840000000001</v>
      </c>
      <c r="AF209" s="23">
        <v>29.3994</v>
      </c>
      <c r="AG209" s="23">
        <v>8.3542000000000005</v>
      </c>
      <c r="AH209" s="23">
        <v>5.5486000000000004</v>
      </c>
      <c r="AI209" s="23">
        <f t="shared" si="35"/>
        <v>2.7809527846225865</v>
      </c>
      <c r="AN209" s="24">
        <v>44012</v>
      </c>
      <c r="AO209" s="23">
        <v>1601.07</v>
      </c>
      <c r="AP209" s="23">
        <v>6.06</v>
      </c>
      <c r="AQ209" s="23">
        <v>16.029699999999998</v>
      </c>
      <c r="AR209" s="23">
        <v>108.5652</v>
      </c>
      <c r="AS209" s="23">
        <v>12.804600000000001</v>
      </c>
      <c r="AT209" s="23">
        <v>-3.9382000000000001</v>
      </c>
      <c r="AU209" s="23">
        <v>-3.9722</v>
      </c>
      <c r="AV209" s="23">
        <f t="shared" si="36"/>
        <v>4.643486700654349</v>
      </c>
      <c r="BA209" s="24">
        <v>44012</v>
      </c>
      <c r="BB209" s="23">
        <v>1299.04</v>
      </c>
      <c r="BC209" s="23">
        <v>3.03</v>
      </c>
      <c r="BD209" s="23">
        <v>11.446199999999999</v>
      </c>
      <c r="BE209" s="23">
        <v>123.8262</v>
      </c>
      <c r="BF209" s="23" t="s">
        <v>9</v>
      </c>
      <c r="BG209" s="23">
        <v>17.717600000000001</v>
      </c>
      <c r="BH209" s="23">
        <v>14.1724</v>
      </c>
      <c r="BI209" s="23">
        <f t="shared" si="37"/>
        <v>2.5926750284061275</v>
      </c>
      <c r="BN209" s="24">
        <v>44012</v>
      </c>
      <c r="BO209" s="23">
        <v>3071.47</v>
      </c>
      <c r="BP209" s="23">
        <v>3.33</v>
      </c>
      <c r="BQ209" s="23">
        <v>46.977699999999999</v>
      </c>
      <c r="BR209" s="23">
        <v>145.869</v>
      </c>
      <c r="BS209" s="23" t="s">
        <v>9</v>
      </c>
      <c r="BT209" s="23">
        <v>22.1294</v>
      </c>
      <c r="BU209" s="23">
        <v>20.444299999999998</v>
      </c>
      <c r="BV209" s="23">
        <f t="shared" si="38"/>
        <v>3.173425424492653</v>
      </c>
      <c r="CA209" s="24">
        <v>44012</v>
      </c>
      <c r="CB209" s="23">
        <v>3914.49</v>
      </c>
      <c r="CC209" s="23">
        <v>1.71</v>
      </c>
      <c r="CD209" s="23">
        <v>21.413399999999999</v>
      </c>
      <c r="CE209" s="23">
        <v>227.52889999999999</v>
      </c>
      <c r="CF209" s="23">
        <v>28.2347</v>
      </c>
      <c r="CG209" s="23">
        <v>8.9581999999999997</v>
      </c>
      <c r="CH209" s="23">
        <v>6.7106000000000003</v>
      </c>
      <c r="CI209" s="23">
        <f t="shared" si="39"/>
        <v>1.8059768377269403</v>
      </c>
      <c r="CN209" s="24">
        <v>44012</v>
      </c>
      <c r="CO209" s="23">
        <v>4240.49</v>
      </c>
      <c r="CP209" s="23">
        <v>2.4500000000000002</v>
      </c>
      <c r="CQ209" s="23">
        <v>17.6358</v>
      </c>
      <c r="CR209" s="23">
        <v>190.09440000000001</v>
      </c>
      <c r="CS209" s="23">
        <v>25.6951</v>
      </c>
      <c r="CT209" s="23">
        <v>11.062099999999999</v>
      </c>
      <c r="CU209" s="23">
        <v>7.4389000000000003</v>
      </c>
      <c r="CV209" s="23">
        <f t="shared" si="40"/>
        <v>2.2857759998151881</v>
      </c>
      <c r="DA209" s="24">
        <v>44012</v>
      </c>
      <c r="DB209" s="23">
        <v>2875.82</v>
      </c>
      <c r="DC209" s="23">
        <v>2.2999999999999998</v>
      </c>
      <c r="DD209" s="23">
        <v>20.667400000000001</v>
      </c>
      <c r="DE209" s="23">
        <v>150.52619999999999</v>
      </c>
      <c r="DF209" s="23">
        <v>26.691199999999998</v>
      </c>
      <c r="DG209" s="23">
        <v>7.9560000000000004</v>
      </c>
      <c r="DH209" s="23">
        <v>4.8902000000000001</v>
      </c>
      <c r="DI209" s="23">
        <f t="shared" si="41"/>
        <v>2.3142179881986666</v>
      </c>
      <c r="DN209" s="24">
        <v>44012</v>
      </c>
      <c r="DO209" s="23">
        <v>8389.56</v>
      </c>
      <c r="DP209" s="23">
        <v>1.1399999999999999</v>
      </c>
      <c r="DQ209" s="23">
        <v>31.2681</v>
      </c>
      <c r="DR209" s="23">
        <v>305.3639</v>
      </c>
      <c r="DS209" s="23">
        <v>53.311</v>
      </c>
      <c r="DT209" s="23">
        <v>22.224499999999999</v>
      </c>
      <c r="DU209" s="23">
        <v>19.290500000000002</v>
      </c>
      <c r="DV209" s="23">
        <f t="shared" si="42"/>
        <v>1.3592765191092406</v>
      </c>
      <c r="EA209" s="24">
        <v>44012</v>
      </c>
      <c r="EB209" s="23">
        <v>5208.95</v>
      </c>
      <c r="EC209" s="23">
        <v>3.58</v>
      </c>
      <c r="ED209" s="23">
        <v>14.9755</v>
      </c>
      <c r="EE209" s="23">
        <v>156.10069999999999</v>
      </c>
      <c r="EF209" s="23">
        <v>66.427899999999994</v>
      </c>
      <c r="EG209" s="23">
        <v>20.107299999999999</v>
      </c>
      <c r="EH209" s="23">
        <v>12.6418</v>
      </c>
      <c r="EI209" s="23">
        <f t="shared" si="43"/>
        <v>3.341743205304343</v>
      </c>
    </row>
    <row r="210" spans="1:139" x14ac:dyDescent="0.35">
      <c r="A210" s="21">
        <v>44043</v>
      </c>
      <c r="B210" s="23">
        <v>6966.66</v>
      </c>
      <c r="C210" s="23">
        <v>1.04</v>
      </c>
      <c r="D210" s="23">
        <v>27.831600000000002</v>
      </c>
      <c r="E210" s="23">
        <v>196.01150000000001</v>
      </c>
      <c r="F210" s="23">
        <v>57.649000000000001</v>
      </c>
      <c r="G210" s="23">
        <v>17.1127</v>
      </c>
      <c r="H210" s="23">
        <v>11.0983</v>
      </c>
      <c r="I210" s="23">
        <f t="shared" si="33"/>
        <v>1.1518247969791597</v>
      </c>
      <c r="N210" s="24">
        <v>44043</v>
      </c>
      <c r="O210" s="23">
        <v>6961.98</v>
      </c>
      <c r="P210" s="23">
        <v>0.86</v>
      </c>
      <c r="Q210" s="23">
        <v>41.5749</v>
      </c>
      <c r="R210" s="23">
        <v>171.60570000000001</v>
      </c>
      <c r="S210" s="23">
        <v>30.951499999999999</v>
      </c>
      <c r="T210" s="23">
        <v>7.8285999999999998</v>
      </c>
      <c r="U210" s="23">
        <v>5.7332000000000001</v>
      </c>
      <c r="V210" s="23">
        <f t="shared" si="34"/>
        <v>1.0773416360597596</v>
      </c>
      <c r="AA210" s="24">
        <v>44043</v>
      </c>
      <c r="AB210" s="23">
        <v>3634.57</v>
      </c>
      <c r="AC210" s="23">
        <v>2.66</v>
      </c>
      <c r="AD210" s="23">
        <v>20.976700000000001</v>
      </c>
      <c r="AE210" s="23">
        <v>175.1181</v>
      </c>
      <c r="AF210" s="23">
        <v>29.289400000000001</v>
      </c>
      <c r="AG210" s="23">
        <v>8.2652000000000001</v>
      </c>
      <c r="AH210" s="23">
        <v>5.5339</v>
      </c>
      <c r="AI210" s="23">
        <f t="shared" si="35"/>
        <v>2.7787964530041251</v>
      </c>
      <c r="AN210" s="24">
        <v>44043</v>
      </c>
      <c r="AO210" s="23">
        <v>1507.55</v>
      </c>
      <c r="AP210" s="23">
        <v>6.47</v>
      </c>
      <c r="AQ210" s="23">
        <v>32.246699999999997</v>
      </c>
      <c r="AR210" s="23">
        <v>52.050800000000002</v>
      </c>
      <c r="AS210" s="23">
        <v>13.749700000000001</v>
      </c>
      <c r="AT210" s="23">
        <v>-7.1670999999999996</v>
      </c>
      <c r="AU210" s="23">
        <v>-6.5437000000000003</v>
      </c>
      <c r="AV210" s="23">
        <f t="shared" si="36"/>
        <v>4.8781437859464871</v>
      </c>
      <c r="BA210" s="24">
        <v>44043</v>
      </c>
      <c r="BB210" s="23">
        <v>1340.83</v>
      </c>
      <c r="BC210" s="23">
        <v>2.94</v>
      </c>
      <c r="BD210" s="23">
        <v>14.005000000000001</v>
      </c>
      <c r="BE210" s="23">
        <v>103.68770000000001</v>
      </c>
      <c r="BF210" s="23" t="s">
        <v>9</v>
      </c>
      <c r="BG210" s="23">
        <v>17.3383</v>
      </c>
      <c r="BH210" s="23">
        <v>12.1515</v>
      </c>
      <c r="BI210" s="23">
        <f t="shared" si="37"/>
        <v>2.63824266186288</v>
      </c>
      <c r="BN210" s="24">
        <v>44043</v>
      </c>
      <c r="BO210" s="23">
        <v>3207.84</v>
      </c>
      <c r="BP210" s="23">
        <v>3.16</v>
      </c>
      <c r="BQ210" s="23">
        <v>49.048099999999998</v>
      </c>
      <c r="BR210" s="23">
        <v>145.869</v>
      </c>
      <c r="BS210" s="23" t="s">
        <v>9</v>
      </c>
      <c r="BT210" s="23">
        <v>22.1294</v>
      </c>
      <c r="BU210" s="23">
        <v>20.444299999999998</v>
      </c>
      <c r="BV210" s="23">
        <f t="shared" si="38"/>
        <v>3.1480119987567505</v>
      </c>
      <c r="CA210" s="24">
        <v>44043</v>
      </c>
      <c r="CB210" s="23">
        <v>4110.97</v>
      </c>
      <c r="CC210" s="23">
        <v>1.63</v>
      </c>
      <c r="CD210" s="23">
        <v>22.488199999999999</v>
      </c>
      <c r="CE210" s="23">
        <v>227.52889999999999</v>
      </c>
      <c r="CF210" s="23">
        <v>28.2347</v>
      </c>
      <c r="CG210" s="23">
        <v>8.9581999999999997</v>
      </c>
      <c r="CH210" s="23">
        <v>6.7106000000000003</v>
      </c>
      <c r="CI210" s="23">
        <f t="shared" si="39"/>
        <v>1.7832511134983231</v>
      </c>
      <c r="CN210" s="24">
        <v>44043</v>
      </c>
      <c r="CO210" s="23">
        <v>4423.87</v>
      </c>
      <c r="CP210" s="23">
        <v>2.34</v>
      </c>
      <c r="CQ210" s="23">
        <v>18.463000000000001</v>
      </c>
      <c r="CR210" s="23">
        <v>189.5042</v>
      </c>
      <c r="CS210" s="23">
        <v>25.573799999999999</v>
      </c>
      <c r="CT210" s="23">
        <v>11.04</v>
      </c>
      <c r="CU210" s="23">
        <v>7.4950000000000001</v>
      </c>
      <c r="CV210" s="23">
        <f t="shared" si="40"/>
        <v>2.291914490383987</v>
      </c>
      <c r="DA210" s="24">
        <v>44043</v>
      </c>
      <c r="DB210" s="23">
        <v>3033.17</v>
      </c>
      <c r="DC210" s="23">
        <v>2.1800000000000002</v>
      </c>
      <c r="DD210" s="23">
        <v>24.3156</v>
      </c>
      <c r="DE210" s="23">
        <v>132.45349999999999</v>
      </c>
      <c r="DF210" s="23">
        <v>26.808199999999999</v>
      </c>
      <c r="DG210" s="23">
        <v>7.3113000000000001</v>
      </c>
      <c r="DH210" s="23">
        <v>3.7690000000000001</v>
      </c>
      <c r="DI210" s="23">
        <f t="shared" si="41"/>
        <v>2.3109732053402925</v>
      </c>
      <c r="DN210" s="24">
        <v>44043</v>
      </c>
      <c r="DO210" s="23">
        <v>8861.6200000000008</v>
      </c>
      <c r="DP210" s="23">
        <v>1.08</v>
      </c>
      <c r="DQ210" s="23">
        <v>32.376300000000001</v>
      </c>
      <c r="DR210" s="23">
        <v>310.29109999999997</v>
      </c>
      <c r="DS210" s="23">
        <v>53.212499999999999</v>
      </c>
      <c r="DT210" s="23">
        <v>22.1465</v>
      </c>
      <c r="DU210" s="23">
        <v>19.1417</v>
      </c>
      <c r="DV210" s="23">
        <f t="shared" si="42"/>
        <v>1.3222474844028318</v>
      </c>
      <c r="EA210" s="24">
        <v>44043</v>
      </c>
      <c r="EB210" s="23">
        <v>5613.43</v>
      </c>
      <c r="EC210" s="23">
        <v>3.33</v>
      </c>
      <c r="ED210" s="23">
        <v>16.125699999999998</v>
      </c>
      <c r="EE210" s="23">
        <v>156.10069999999999</v>
      </c>
      <c r="EF210" s="23">
        <v>66.427899999999994</v>
      </c>
      <c r="EG210" s="23">
        <v>20.107299999999999</v>
      </c>
      <c r="EH210" s="23">
        <v>12.6418</v>
      </c>
      <c r="EI210" s="23">
        <f t="shared" si="43"/>
        <v>3.3361943384869646</v>
      </c>
    </row>
    <row r="211" spans="1:139" x14ac:dyDescent="0.35">
      <c r="A211" s="21">
        <v>44074</v>
      </c>
      <c r="B211" s="23">
        <v>7594.73</v>
      </c>
      <c r="C211" s="23">
        <v>0.96</v>
      </c>
      <c r="D211" s="23">
        <v>29.920500000000001</v>
      </c>
      <c r="E211" s="23">
        <v>201.83770000000001</v>
      </c>
      <c r="F211" s="23">
        <v>56.750799999999998</v>
      </c>
      <c r="G211" s="23">
        <v>17.1981</v>
      </c>
      <c r="H211" s="23">
        <v>10.6181</v>
      </c>
      <c r="I211" s="23">
        <f t="shared" si="33"/>
        <v>1.1351006720464982</v>
      </c>
      <c r="N211" s="24">
        <v>44074</v>
      </c>
      <c r="O211" s="23">
        <v>7919.62</v>
      </c>
      <c r="P211" s="23">
        <v>0.75</v>
      </c>
      <c r="Q211" s="23">
        <v>58.140700000000002</v>
      </c>
      <c r="R211" s="23">
        <v>139.29570000000001</v>
      </c>
      <c r="S211" s="23">
        <v>30.4847</v>
      </c>
      <c r="T211" s="23">
        <v>6.6752000000000002</v>
      </c>
      <c r="U211" s="23">
        <v>4.9306000000000001</v>
      </c>
      <c r="V211" s="23">
        <f t="shared" si="34"/>
        <v>1.0267472719234676</v>
      </c>
      <c r="AA211" s="24">
        <v>44074</v>
      </c>
      <c r="AB211" s="23">
        <v>3817.02</v>
      </c>
      <c r="AC211" s="23">
        <v>2.54</v>
      </c>
      <c r="AD211" s="23">
        <v>22.029699999999998</v>
      </c>
      <c r="AE211" s="23">
        <v>173.97989999999999</v>
      </c>
      <c r="AF211" s="23">
        <v>29.289400000000001</v>
      </c>
      <c r="AG211" s="23">
        <v>8.2652000000000001</v>
      </c>
      <c r="AH211" s="23">
        <v>5.5339</v>
      </c>
      <c r="AI211" s="23">
        <f t="shared" si="35"/>
        <v>2.7650224103129979</v>
      </c>
      <c r="AN211" s="24">
        <v>44074</v>
      </c>
      <c r="AO211" s="23">
        <v>1474.66</v>
      </c>
      <c r="AP211" s="23">
        <v>6.66</v>
      </c>
      <c r="AQ211" s="23">
        <v>29.7667</v>
      </c>
      <c r="AR211" s="23">
        <v>52.396799999999999</v>
      </c>
      <c r="AS211" s="23">
        <v>10.264900000000001</v>
      </c>
      <c r="AT211" s="23">
        <v>-7.7064000000000004</v>
      </c>
      <c r="AU211" s="23">
        <v>-7.3559999999999999</v>
      </c>
      <c r="AV211" s="23">
        <f t="shared" si="36"/>
        <v>5.1013752242175761</v>
      </c>
      <c r="BA211" s="24">
        <v>44074</v>
      </c>
      <c r="BB211" s="23">
        <v>1393.79</v>
      </c>
      <c r="BC211" s="23">
        <v>2.77</v>
      </c>
      <c r="BD211" s="23">
        <v>13.9559</v>
      </c>
      <c r="BE211" s="23">
        <v>103.6657</v>
      </c>
      <c r="BF211" s="23" t="s">
        <v>9</v>
      </c>
      <c r="BG211" s="23">
        <v>14.511699999999999</v>
      </c>
      <c r="BH211" s="23">
        <v>11.5678</v>
      </c>
      <c r="BI211" s="23">
        <f t="shared" si="37"/>
        <v>2.6047828587652893</v>
      </c>
      <c r="BN211" s="24">
        <v>44074</v>
      </c>
      <c r="BO211" s="23">
        <v>3198.11</v>
      </c>
      <c r="BP211" s="23">
        <v>3.16</v>
      </c>
      <c r="BQ211" s="23">
        <v>53.303899999999999</v>
      </c>
      <c r="BR211" s="23">
        <v>141.2612</v>
      </c>
      <c r="BS211" s="23" t="s">
        <v>9</v>
      </c>
      <c r="BT211" s="23">
        <v>21.4011</v>
      </c>
      <c r="BU211" s="23">
        <v>17.464200000000002</v>
      </c>
      <c r="BV211" s="23">
        <f t="shared" si="38"/>
        <v>3.1556608688660375</v>
      </c>
      <c r="CA211" s="24">
        <v>44074</v>
      </c>
      <c r="CB211" s="23">
        <v>4203.5200000000004</v>
      </c>
      <c r="CC211" s="23">
        <v>1.61</v>
      </c>
      <c r="CD211" s="23">
        <v>23.368400000000001</v>
      </c>
      <c r="CE211" s="23">
        <v>227.26300000000001</v>
      </c>
      <c r="CF211" s="23">
        <v>28.645299999999999</v>
      </c>
      <c r="CG211" s="23">
        <v>8.9544999999999995</v>
      </c>
      <c r="CH211" s="23">
        <v>6.6417000000000002</v>
      </c>
      <c r="CI211" s="23">
        <f t="shared" si="39"/>
        <v>1.7724437184998527</v>
      </c>
      <c r="CN211" s="24">
        <v>44074</v>
      </c>
      <c r="CO211" s="23">
        <v>4813.83</v>
      </c>
      <c r="CP211" s="23">
        <v>2.08</v>
      </c>
      <c r="CQ211" s="23">
        <v>24.4419</v>
      </c>
      <c r="CR211" s="23">
        <v>157.054</v>
      </c>
      <c r="CS211" s="23">
        <v>26.7392</v>
      </c>
      <c r="CT211" s="23">
        <v>9.6560000000000006</v>
      </c>
      <c r="CU211" s="23">
        <v>5.7706</v>
      </c>
      <c r="CV211" s="23">
        <f t="shared" si="40"/>
        <v>2.2096899877316276</v>
      </c>
      <c r="DA211" s="24">
        <v>44074</v>
      </c>
      <c r="DB211" s="23">
        <v>3165.12</v>
      </c>
      <c r="DC211" s="23">
        <v>2.1</v>
      </c>
      <c r="DD211" s="23">
        <v>25.626799999999999</v>
      </c>
      <c r="DE211" s="23">
        <v>133.35230000000001</v>
      </c>
      <c r="DF211" s="23">
        <v>26.796299999999999</v>
      </c>
      <c r="DG211" s="23">
        <v>7.0308999999999999</v>
      </c>
      <c r="DH211" s="23">
        <v>3.6267</v>
      </c>
      <c r="DI211" s="23">
        <f t="shared" si="41"/>
        <v>2.305208588930459</v>
      </c>
      <c r="DN211" s="24">
        <v>44074</v>
      </c>
      <c r="DO211" s="23">
        <v>9864.74</v>
      </c>
      <c r="DP211" s="23">
        <v>0.97</v>
      </c>
      <c r="DQ211" s="23">
        <v>36.041200000000003</v>
      </c>
      <c r="DR211" s="23">
        <v>310.29109999999997</v>
      </c>
      <c r="DS211" s="23">
        <v>53.212499999999999</v>
      </c>
      <c r="DT211" s="23">
        <v>22.1465</v>
      </c>
      <c r="DU211" s="23">
        <v>19.1417</v>
      </c>
      <c r="DV211" s="23">
        <f t="shared" si="42"/>
        <v>1.2701792235225511</v>
      </c>
      <c r="EA211" s="24">
        <v>44074</v>
      </c>
      <c r="EB211" s="23">
        <v>5467.31</v>
      </c>
      <c r="EC211" s="23">
        <v>3.46</v>
      </c>
      <c r="ED211" s="23">
        <v>15.9391</v>
      </c>
      <c r="EE211" s="23">
        <v>159.08000000000001</v>
      </c>
      <c r="EF211" s="23">
        <v>67.544899999999998</v>
      </c>
      <c r="EG211" s="23">
        <v>20.2746</v>
      </c>
      <c r="EH211" s="23">
        <v>12.5877</v>
      </c>
      <c r="EI211" s="23">
        <f t="shared" si="43"/>
        <v>3.3825714298912328</v>
      </c>
    </row>
    <row r="212" spans="1:139" x14ac:dyDescent="0.35">
      <c r="A212" s="21">
        <v>44104</v>
      </c>
      <c r="B212" s="23">
        <v>7129.33</v>
      </c>
      <c r="C212" s="23">
        <v>1.02</v>
      </c>
      <c r="D212" s="23">
        <v>28.0838</v>
      </c>
      <c r="E212" s="23">
        <v>201.83770000000001</v>
      </c>
      <c r="F212" s="23">
        <v>56.750799999999998</v>
      </c>
      <c r="G212" s="23">
        <v>17.1981</v>
      </c>
      <c r="H212" s="23">
        <v>10.6181</v>
      </c>
      <c r="I212" s="23">
        <f t="shared" si="33"/>
        <v>1.1158815743287007</v>
      </c>
      <c r="N212" s="24">
        <v>44104</v>
      </c>
      <c r="O212" s="23">
        <v>7509.83</v>
      </c>
      <c r="P212" s="23">
        <v>0.77</v>
      </c>
      <c r="Q212" s="23">
        <v>55.071300000000001</v>
      </c>
      <c r="R212" s="23">
        <v>139.48419999999999</v>
      </c>
      <c r="S212" s="23">
        <v>30.494399999999999</v>
      </c>
      <c r="T212" s="23">
        <v>6.6829999999999998</v>
      </c>
      <c r="U212" s="23">
        <v>4.9360999999999997</v>
      </c>
      <c r="V212" s="23">
        <f t="shared" si="34"/>
        <v>0.9674001504826697</v>
      </c>
      <c r="AA212" s="24">
        <v>44104</v>
      </c>
      <c r="AB212" s="23">
        <v>3757.12</v>
      </c>
      <c r="AC212" s="23">
        <v>2.59</v>
      </c>
      <c r="AD212" s="23">
        <v>21.683900000000001</v>
      </c>
      <c r="AE212" s="23">
        <v>173.97989999999999</v>
      </c>
      <c r="AF212" s="23">
        <v>29.289400000000001</v>
      </c>
      <c r="AG212" s="23">
        <v>8.2652000000000001</v>
      </c>
      <c r="AH212" s="23">
        <v>5.5339</v>
      </c>
      <c r="AI212" s="23">
        <f t="shared" si="35"/>
        <v>2.760957218994665</v>
      </c>
      <c r="AN212" s="24">
        <v>44104</v>
      </c>
      <c r="AO212" s="23">
        <v>1271.83</v>
      </c>
      <c r="AP212" s="23">
        <v>7.51</v>
      </c>
      <c r="AQ212" s="23">
        <v>25.672499999999999</v>
      </c>
      <c r="AR212" s="23">
        <v>52.396799999999999</v>
      </c>
      <c r="AS212" s="23">
        <v>10.264900000000001</v>
      </c>
      <c r="AT212" s="23">
        <v>-7.7064000000000004</v>
      </c>
      <c r="AU212" s="23">
        <v>-7.3559999999999999</v>
      </c>
      <c r="AV212" s="23">
        <f t="shared" si="36"/>
        <v>5.2274852845265176</v>
      </c>
      <c r="BA212" s="24">
        <v>44104</v>
      </c>
      <c r="BB212" s="23">
        <v>1340.44</v>
      </c>
      <c r="BC212" s="23">
        <v>2.89</v>
      </c>
      <c r="BD212" s="23">
        <v>13.421799999999999</v>
      </c>
      <c r="BE212" s="23">
        <v>103.6657</v>
      </c>
      <c r="BF212" s="23" t="s">
        <v>9</v>
      </c>
      <c r="BG212" s="23">
        <v>14.511699999999999</v>
      </c>
      <c r="BH212" s="23">
        <v>11.5678</v>
      </c>
      <c r="BI212" s="23">
        <f t="shared" si="37"/>
        <v>2.6545836999914925</v>
      </c>
      <c r="BN212" s="24">
        <v>44104</v>
      </c>
      <c r="BO212" s="23">
        <v>3113.89</v>
      </c>
      <c r="BP212" s="23">
        <v>3.26</v>
      </c>
      <c r="BQ212" s="23">
        <v>51.900199999999998</v>
      </c>
      <c r="BR212" s="23">
        <v>141.2612</v>
      </c>
      <c r="BS212" s="23" t="s">
        <v>9</v>
      </c>
      <c r="BT212" s="23">
        <v>21.4011</v>
      </c>
      <c r="BU212" s="23">
        <v>17.464200000000002</v>
      </c>
      <c r="BV212" s="23">
        <f t="shared" si="38"/>
        <v>3.1949370259835184</v>
      </c>
      <c r="CA212" s="24">
        <v>44104</v>
      </c>
      <c r="CB212" s="23">
        <v>4123.42</v>
      </c>
      <c r="CC212" s="23">
        <v>1.65</v>
      </c>
      <c r="CD212" s="23">
        <v>22.924900000000001</v>
      </c>
      <c r="CE212" s="23">
        <v>227.3038</v>
      </c>
      <c r="CF212" s="23">
        <v>28.4466</v>
      </c>
      <c r="CG212" s="23">
        <v>8.9535999999999998</v>
      </c>
      <c r="CH212" s="23">
        <v>6.6422999999999996</v>
      </c>
      <c r="CI212" s="23">
        <f t="shared" si="39"/>
        <v>1.7563401121304572</v>
      </c>
      <c r="CN212" s="24">
        <v>44104</v>
      </c>
      <c r="CO212" s="23">
        <v>4783.63</v>
      </c>
      <c r="CP212" s="23">
        <v>2.09</v>
      </c>
      <c r="CQ212" s="23">
        <v>24.273700000000002</v>
      </c>
      <c r="CR212" s="23">
        <v>157.054</v>
      </c>
      <c r="CS212" s="23">
        <v>26.7392</v>
      </c>
      <c r="CT212" s="23">
        <v>9.6560000000000006</v>
      </c>
      <c r="CU212" s="23">
        <v>5.7706</v>
      </c>
      <c r="CV212" s="23">
        <f t="shared" si="40"/>
        <v>2.2060612152020229</v>
      </c>
      <c r="DA212" s="24">
        <v>44104</v>
      </c>
      <c r="DB212" s="23">
        <v>3231.53</v>
      </c>
      <c r="DC212" s="23">
        <v>2.06</v>
      </c>
      <c r="DD212" s="23">
        <v>26.1645</v>
      </c>
      <c r="DE212" s="23">
        <v>133.35230000000001</v>
      </c>
      <c r="DF212" s="23">
        <v>26.796299999999999</v>
      </c>
      <c r="DG212" s="23">
        <v>7.0308999999999999</v>
      </c>
      <c r="DH212" s="23">
        <v>3.6267</v>
      </c>
      <c r="DI212" s="23">
        <f t="shared" si="41"/>
        <v>2.2925611356932576</v>
      </c>
      <c r="DN212" s="24">
        <v>44104</v>
      </c>
      <c r="DO212" s="23">
        <v>9390.23</v>
      </c>
      <c r="DP212" s="23">
        <v>1.03</v>
      </c>
      <c r="DQ212" s="23">
        <v>34.307600000000001</v>
      </c>
      <c r="DR212" s="23">
        <v>310.1103</v>
      </c>
      <c r="DS212" s="23">
        <v>53.212499999999999</v>
      </c>
      <c r="DT212" s="23">
        <v>22.1465</v>
      </c>
      <c r="DU212" s="23">
        <v>19.1417</v>
      </c>
      <c r="DV212" s="23">
        <f t="shared" si="42"/>
        <v>1.2425706425996259</v>
      </c>
      <c r="EA212" s="24">
        <v>44104</v>
      </c>
      <c r="EB212" s="23">
        <v>5528.57</v>
      </c>
      <c r="EC212" s="23">
        <v>3.44</v>
      </c>
      <c r="ED212" s="23">
        <v>16.0655</v>
      </c>
      <c r="EE212" s="23">
        <v>159.08000000000001</v>
      </c>
      <c r="EF212" s="23">
        <v>67.544899999999998</v>
      </c>
      <c r="EG212" s="23">
        <v>20.2746</v>
      </c>
      <c r="EH212" s="23">
        <v>12.5877</v>
      </c>
      <c r="EI212" s="23">
        <f t="shared" si="43"/>
        <v>3.4160945408497008</v>
      </c>
    </row>
    <row r="213" spans="1:139" x14ac:dyDescent="0.35">
      <c r="A213" s="21">
        <v>44134</v>
      </c>
      <c r="B213" s="23">
        <v>7204.82</v>
      </c>
      <c r="C213" s="23">
        <v>0.99</v>
      </c>
      <c r="D213" s="23">
        <v>28.924600000000002</v>
      </c>
      <c r="E213" s="23">
        <v>188.9128</v>
      </c>
      <c r="F213" s="23">
        <v>57.400199999999998</v>
      </c>
      <c r="G213" s="23">
        <v>16.950399999999998</v>
      </c>
      <c r="H213" s="23">
        <v>10.3268</v>
      </c>
      <c r="I213" s="23">
        <f t="shared" si="33"/>
        <v>1.0807255926497803</v>
      </c>
      <c r="N213" s="24">
        <v>44134</v>
      </c>
      <c r="O213" s="23">
        <v>7214.61</v>
      </c>
      <c r="P213" s="23">
        <v>0.77</v>
      </c>
      <c r="Q213" s="23">
        <v>52.691299999999998</v>
      </c>
      <c r="R213" s="23">
        <v>140.47620000000001</v>
      </c>
      <c r="S213" s="23">
        <v>30.5762</v>
      </c>
      <c r="T213" s="23">
        <v>6.7123999999999997</v>
      </c>
      <c r="U213" s="23">
        <v>4.9953000000000003</v>
      </c>
      <c r="V213" s="23">
        <f t="shared" si="34"/>
        <v>0.90428919024176646</v>
      </c>
      <c r="AA213" s="24">
        <v>44134</v>
      </c>
      <c r="AB213" s="23">
        <v>3646.28</v>
      </c>
      <c r="AC213" s="23">
        <v>2.67</v>
      </c>
      <c r="AD213" s="23">
        <v>20.782499999999999</v>
      </c>
      <c r="AE213" s="23">
        <v>173.37790000000001</v>
      </c>
      <c r="AF213" s="23">
        <v>29.208200000000001</v>
      </c>
      <c r="AG213" s="23">
        <v>8.5511999999999997</v>
      </c>
      <c r="AH213" s="23">
        <v>5.8794000000000004</v>
      </c>
      <c r="AI213" s="23">
        <f t="shared" si="35"/>
        <v>2.754532056290846</v>
      </c>
      <c r="AN213" s="24">
        <v>44134</v>
      </c>
      <c r="AO213" s="23">
        <v>1215</v>
      </c>
      <c r="AP213" s="23">
        <v>7.89</v>
      </c>
      <c r="AQ213" s="23">
        <v>69.863799999999998</v>
      </c>
      <c r="AR213" s="23">
        <v>25.048500000000001</v>
      </c>
      <c r="AS213" s="23">
        <v>12.074299999999999</v>
      </c>
      <c r="AT213" s="23">
        <v>-9.7277000000000005</v>
      </c>
      <c r="AU213" s="23">
        <v>-8.9201999999999995</v>
      </c>
      <c r="AV213" s="23">
        <f t="shared" si="36"/>
        <v>5.5442205230651345</v>
      </c>
      <c r="BA213" s="24">
        <v>44134</v>
      </c>
      <c r="BB213" s="23">
        <v>1332.39</v>
      </c>
      <c r="BC213" s="23">
        <v>2.91</v>
      </c>
      <c r="BD213" s="23">
        <v>13.2849</v>
      </c>
      <c r="BE213" s="23">
        <v>100.90989999999999</v>
      </c>
      <c r="BF213" s="23" t="s">
        <v>9</v>
      </c>
      <c r="BG213" s="23">
        <v>15.1799</v>
      </c>
      <c r="BH213" s="23">
        <v>11.6127</v>
      </c>
      <c r="BI213" s="23">
        <f t="shared" si="37"/>
        <v>2.7055759321685002</v>
      </c>
      <c r="BN213" s="24">
        <v>44134</v>
      </c>
      <c r="BO213" s="23">
        <v>3013.28</v>
      </c>
      <c r="BP213" s="23">
        <v>3.13</v>
      </c>
      <c r="BQ213" s="23">
        <v>54.257100000000001</v>
      </c>
      <c r="BR213" s="23">
        <v>138.4076</v>
      </c>
      <c r="BS213" s="23" t="s">
        <v>9</v>
      </c>
      <c r="BT213" s="23">
        <v>20.956800000000001</v>
      </c>
      <c r="BU213" s="23">
        <v>15.636799999999999</v>
      </c>
      <c r="BV213" s="23">
        <f t="shared" si="38"/>
        <v>3.000538893818554</v>
      </c>
      <c r="CA213" s="24">
        <v>44134</v>
      </c>
      <c r="CB213" s="23">
        <v>3965.19</v>
      </c>
      <c r="CC213" s="23">
        <v>1.71</v>
      </c>
      <c r="CD213" s="23">
        <v>22.29</v>
      </c>
      <c r="CE213" s="23">
        <v>225.05600000000001</v>
      </c>
      <c r="CF213" s="23">
        <v>28.4925</v>
      </c>
      <c r="CG213" s="23">
        <v>8.9016000000000002</v>
      </c>
      <c r="CH213" s="23">
        <v>6.6150000000000002</v>
      </c>
      <c r="CI213" s="23">
        <f t="shared" si="39"/>
        <v>1.7379204470089931</v>
      </c>
      <c r="CN213" s="24">
        <v>44134</v>
      </c>
      <c r="CO213" s="23">
        <v>4717.38</v>
      </c>
      <c r="CP213" s="23">
        <v>2.0699999999999998</v>
      </c>
      <c r="CQ213" s="23">
        <v>23.9316</v>
      </c>
      <c r="CR213" s="23">
        <v>157.054</v>
      </c>
      <c r="CS213" s="23">
        <v>26.7392</v>
      </c>
      <c r="CT213" s="23">
        <v>9.6560000000000006</v>
      </c>
      <c r="CU213" s="23">
        <v>5.7706</v>
      </c>
      <c r="CV213" s="23">
        <f t="shared" si="40"/>
        <v>2.1586829018382745</v>
      </c>
      <c r="DA213" s="24">
        <v>44134</v>
      </c>
      <c r="DB213" s="23">
        <v>3237.77</v>
      </c>
      <c r="DC213" s="23">
        <v>2.06</v>
      </c>
      <c r="DD213" s="23">
        <v>26.215</v>
      </c>
      <c r="DE213" s="23">
        <v>133.35230000000001</v>
      </c>
      <c r="DF213" s="23">
        <v>26.796299999999999</v>
      </c>
      <c r="DG213" s="23">
        <v>7.0308999999999999</v>
      </c>
      <c r="DH213" s="23">
        <v>3.6267</v>
      </c>
      <c r="DI213" s="23">
        <f t="shared" si="41"/>
        <v>2.2796157693385619</v>
      </c>
      <c r="DN213" s="24">
        <v>44134</v>
      </c>
      <c r="DO213" s="23">
        <v>8912.2199999999993</v>
      </c>
      <c r="DP213" s="23">
        <v>1.0900000000000001</v>
      </c>
      <c r="DQ213" s="23">
        <v>33.115499999999997</v>
      </c>
      <c r="DR213" s="23">
        <v>310.65960000000001</v>
      </c>
      <c r="DS213" s="23">
        <v>52.321899999999999</v>
      </c>
      <c r="DT213" s="23">
        <v>21.534500000000001</v>
      </c>
      <c r="DU213" s="23">
        <v>18.5763</v>
      </c>
      <c r="DV213" s="23">
        <f t="shared" si="42"/>
        <v>1.2180046353869645</v>
      </c>
      <c r="EA213" s="24">
        <v>44134</v>
      </c>
      <c r="EB213" s="23">
        <v>5795.26</v>
      </c>
      <c r="EC213" s="23">
        <v>3.28</v>
      </c>
      <c r="ED213" s="23">
        <v>16.8367</v>
      </c>
      <c r="EE213" s="23">
        <v>159.08000000000001</v>
      </c>
      <c r="EF213" s="23">
        <v>67.544899999999998</v>
      </c>
      <c r="EG213" s="23">
        <v>20.2746</v>
      </c>
      <c r="EH213" s="23">
        <v>12.5877</v>
      </c>
      <c r="EI213" s="23">
        <f t="shared" si="43"/>
        <v>3.4140389548227148</v>
      </c>
    </row>
    <row r="214" spans="1:139" x14ac:dyDescent="0.35">
      <c r="A214" s="21">
        <v>44165</v>
      </c>
      <c r="B214" s="23">
        <v>8023.53</v>
      </c>
      <c r="C214" s="23">
        <v>0.89</v>
      </c>
      <c r="D214" s="23">
        <v>32.262900000000002</v>
      </c>
      <c r="E214" s="23">
        <v>195.0455</v>
      </c>
      <c r="F214" s="23">
        <v>56.571199999999997</v>
      </c>
      <c r="G214" s="23">
        <v>16.595500000000001</v>
      </c>
      <c r="H214" s="23">
        <v>10.528</v>
      </c>
      <c r="I214" s="23">
        <f t="shared" si="33"/>
        <v>1.0602169124611149</v>
      </c>
      <c r="N214" s="24">
        <v>44165</v>
      </c>
      <c r="O214" s="23">
        <v>8007.29</v>
      </c>
      <c r="P214" s="23">
        <v>0.67</v>
      </c>
      <c r="Q214" s="23">
        <v>57.139899999999997</v>
      </c>
      <c r="R214" s="23">
        <v>143.398</v>
      </c>
      <c r="S214" s="23">
        <v>30.851900000000001</v>
      </c>
      <c r="T214" s="23">
        <v>6.7126000000000001</v>
      </c>
      <c r="U214" s="23">
        <v>4.8441999999999998</v>
      </c>
      <c r="V214" s="23">
        <f t="shared" si="34"/>
        <v>0.84254038077678739</v>
      </c>
      <c r="AA214" s="24">
        <v>44165</v>
      </c>
      <c r="AB214" s="23">
        <v>3930.07</v>
      </c>
      <c r="AC214" s="23">
        <v>2.48</v>
      </c>
      <c r="AD214" s="23">
        <v>22.4</v>
      </c>
      <c r="AE214" s="23">
        <v>173.37790000000001</v>
      </c>
      <c r="AF214" s="23">
        <v>29.208200000000001</v>
      </c>
      <c r="AG214" s="23">
        <v>8.5511999999999997</v>
      </c>
      <c r="AH214" s="23">
        <v>5.8794000000000004</v>
      </c>
      <c r="AI214" s="23">
        <f t="shared" si="35"/>
        <v>2.7345939302003197</v>
      </c>
      <c r="AN214" s="24">
        <v>44165</v>
      </c>
      <c r="AO214" s="23">
        <v>1525.98</v>
      </c>
      <c r="AP214" s="23">
        <v>6.32</v>
      </c>
      <c r="AQ214" s="23">
        <v>79.5822</v>
      </c>
      <c r="AR214" s="23">
        <v>25.832899999999999</v>
      </c>
      <c r="AS214" s="23">
        <v>8.4346999999999994</v>
      </c>
      <c r="AT214" s="23">
        <v>-10.143800000000001</v>
      </c>
      <c r="AU214" s="23">
        <v>-9.2927</v>
      </c>
      <c r="AV214" s="23">
        <f t="shared" si="36"/>
        <v>5.8292357139295321</v>
      </c>
      <c r="BA214" s="24">
        <v>44165</v>
      </c>
      <c r="BB214" s="23">
        <v>1561.85</v>
      </c>
      <c r="BC214" s="23">
        <v>2.42</v>
      </c>
      <c r="BD214" s="23">
        <v>15.5824</v>
      </c>
      <c r="BE214" s="23">
        <v>100.5234</v>
      </c>
      <c r="BF214" s="23" t="s">
        <v>9</v>
      </c>
      <c r="BG214" s="23">
        <v>15.1387</v>
      </c>
      <c r="BH214" s="23">
        <v>12.2386</v>
      </c>
      <c r="BI214" s="23">
        <f t="shared" si="37"/>
        <v>2.6631916170407153</v>
      </c>
      <c r="BN214" s="24">
        <v>44165</v>
      </c>
      <c r="BO214" s="23">
        <v>3179.3</v>
      </c>
      <c r="BP214" s="23">
        <v>2.93</v>
      </c>
      <c r="BQ214" s="23">
        <v>59.062600000000003</v>
      </c>
      <c r="BR214" s="23">
        <v>138.5497</v>
      </c>
      <c r="BS214" s="23" t="s">
        <v>9</v>
      </c>
      <c r="BT214" s="23">
        <v>20.525400000000001</v>
      </c>
      <c r="BU214" s="23">
        <v>15.317399999999999</v>
      </c>
      <c r="BV214" s="23">
        <f t="shared" si="38"/>
        <v>2.9773285643171294</v>
      </c>
      <c r="CA214" s="24">
        <v>44165</v>
      </c>
      <c r="CB214" s="23">
        <v>4297.25</v>
      </c>
      <c r="CC214" s="23">
        <v>1.59</v>
      </c>
      <c r="CD214" s="23">
        <v>22.601600000000001</v>
      </c>
      <c r="CE214" s="23">
        <v>231.83009999999999</v>
      </c>
      <c r="CF214" s="23">
        <v>29.590299999999999</v>
      </c>
      <c r="CG214" s="23">
        <v>9.0447000000000006</v>
      </c>
      <c r="CH214" s="23">
        <v>7.0446</v>
      </c>
      <c r="CI214" s="23">
        <f t="shared" si="39"/>
        <v>1.7334134309444573</v>
      </c>
      <c r="CN214" s="24">
        <v>44165</v>
      </c>
      <c r="CO214" s="23">
        <v>5468.2</v>
      </c>
      <c r="CP214" s="23">
        <v>1.79</v>
      </c>
      <c r="CQ214" s="23">
        <v>32.251800000000003</v>
      </c>
      <c r="CR214" s="23">
        <v>134.1199</v>
      </c>
      <c r="CS214" s="23">
        <v>26.5625</v>
      </c>
      <c r="CT214" s="23">
        <v>7.7877999999999998</v>
      </c>
      <c r="CU214" s="23">
        <v>5.0365000000000002</v>
      </c>
      <c r="CV214" s="23">
        <f t="shared" si="40"/>
        <v>2.1464561625238274</v>
      </c>
      <c r="DA214" s="24">
        <v>44165</v>
      </c>
      <c r="DB214" s="23">
        <v>3570.73</v>
      </c>
      <c r="DC214" s="23">
        <v>1.87</v>
      </c>
      <c r="DD214" s="23">
        <v>29.737100000000002</v>
      </c>
      <c r="DE214" s="23">
        <v>132.3964</v>
      </c>
      <c r="DF214" s="23">
        <v>27.281700000000001</v>
      </c>
      <c r="DG214" s="23">
        <v>6.9569999999999999</v>
      </c>
      <c r="DH214" s="23">
        <v>2.8006000000000002</v>
      </c>
      <c r="DI214" s="23">
        <f t="shared" si="41"/>
        <v>2.2491259509929851</v>
      </c>
      <c r="DN214" s="24">
        <v>44165</v>
      </c>
      <c r="DO214" s="23">
        <v>9956.76</v>
      </c>
      <c r="DP214" s="23">
        <v>0.98</v>
      </c>
      <c r="DQ214" s="23">
        <v>36.9968</v>
      </c>
      <c r="DR214" s="23">
        <v>310.65960000000001</v>
      </c>
      <c r="DS214" s="23">
        <v>52.321899999999999</v>
      </c>
      <c r="DT214" s="23">
        <v>21.534500000000001</v>
      </c>
      <c r="DU214" s="23">
        <v>18.5763</v>
      </c>
      <c r="DV214" s="23">
        <f t="shared" si="42"/>
        <v>1.186256955835516</v>
      </c>
      <c r="EA214" s="24">
        <v>44165</v>
      </c>
      <c r="EB214" s="23">
        <v>5835.45</v>
      </c>
      <c r="EC214" s="23">
        <v>3.29</v>
      </c>
      <c r="ED214" s="23">
        <v>16.687200000000001</v>
      </c>
      <c r="EE214" s="23">
        <v>160.5993</v>
      </c>
      <c r="EF214" s="23">
        <v>68.367699999999999</v>
      </c>
      <c r="EG214" s="23">
        <v>19.403300000000002</v>
      </c>
      <c r="EH214" s="23">
        <v>12.1493</v>
      </c>
      <c r="EI214" s="23">
        <f t="shared" si="43"/>
        <v>3.4403121648946953</v>
      </c>
    </row>
    <row r="215" spans="1:139" x14ac:dyDescent="0.35">
      <c r="A215" s="21">
        <v>44196</v>
      </c>
      <c r="B215" s="23">
        <v>8307.51</v>
      </c>
      <c r="C215" s="23">
        <v>0.82</v>
      </c>
      <c r="D215" s="23">
        <v>33.402099999999997</v>
      </c>
      <c r="E215" s="23">
        <v>195.0455</v>
      </c>
      <c r="F215" s="23">
        <v>56.571199999999997</v>
      </c>
      <c r="G215" s="23">
        <v>16.595500000000001</v>
      </c>
      <c r="H215" s="23">
        <v>10.528</v>
      </c>
      <c r="I215" s="23">
        <f t="shared" si="33"/>
        <v>0.98968566732495677</v>
      </c>
      <c r="N215" s="24">
        <v>44196</v>
      </c>
      <c r="O215" s="23">
        <v>8412.8799999999992</v>
      </c>
      <c r="P215" s="23">
        <v>0.62</v>
      </c>
      <c r="Q215" s="23">
        <v>59.9985</v>
      </c>
      <c r="R215" s="23">
        <v>143.52000000000001</v>
      </c>
      <c r="S215" s="23">
        <v>30.854399999999998</v>
      </c>
      <c r="T215" s="23">
        <v>6.7156000000000002</v>
      </c>
      <c r="U215" s="23">
        <v>4.8461999999999996</v>
      </c>
      <c r="V215" s="23">
        <f t="shared" si="34"/>
        <v>0.78882449173724489</v>
      </c>
      <c r="AA215" s="24">
        <v>44196</v>
      </c>
      <c r="AB215" s="23">
        <v>3975.58</v>
      </c>
      <c r="AC215" s="23">
        <v>2.67</v>
      </c>
      <c r="AD215" s="23">
        <v>22.659400000000002</v>
      </c>
      <c r="AE215" s="23">
        <v>173.37790000000001</v>
      </c>
      <c r="AF215" s="23">
        <v>29.208200000000001</v>
      </c>
      <c r="AG215" s="23">
        <v>8.5511999999999997</v>
      </c>
      <c r="AH215" s="23">
        <v>5.8794000000000004</v>
      </c>
      <c r="AI215" s="23">
        <f t="shared" si="35"/>
        <v>2.9551742096417812</v>
      </c>
      <c r="AN215" s="24">
        <v>44196</v>
      </c>
      <c r="AO215" s="23">
        <v>1583.03</v>
      </c>
      <c r="AP215" s="23">
        <v>5.92</v>
      </c>
      <c r="AQ215" s="23">
        <v>82.557400000000001</v>
      </c>
      <c r="AR215" s="23">
        <v>25.832899999999999</v>
      </c>
      <c r="AS215" s="23">
        <v>8.4346999999999994</v>
      </c>
      <c r="AT215" s="23">
        <v>-10.143800000000001</v>
      </c>
      <c r="AU215" s="23">
        <v>-9.2927</v>
      </c>
      <c r="AV215" s="23">
        <f t="shared" si="36"/>
        <v>5.956514157111978</v>
      </c>
      <c r="BA215" s="24">
        <v>44196</v>
      </c>
      <c r="BB215" s="23">
        <v>1668.27</v>
      </c>
      <c r="BC215" s="23">
        <v>2.27</v>
      </c>
      <c r="BD215" s="23">
        <v>16.644100000000002</v>
      </c>
      <c r="BE215" s="23">
        <v>100.5234</v>
      </c>
      <c r="BF215" s="23" t="s">
        <v>9</v>
      </c>
      <c r="BG215" s="23">
        <v>15.1387</v>
      </c>
      <c r="BH215" s="23">
        <v>12.2386</v>
      </c>
      <c r="BI215" s="23">
        <f t="shared" si="37"/>
        <v>2.6844525701377626</v>
      </c>
      <c r="BN215" s="24">
        <v>44196</v>
      </c>
      <c r="BO215" s="23">
        <v>3213.21</v>
      </c>
      <c r="BP215" s="23">
        <v>2.9</v>
      </c>
      <c r="BQ215" s="23">
        <v>59.692599999999999</v>
      </c>
      <c r="BR215" s="23">
        <v>138.5497</v>
      </c>
      <c r="BS215" s="23" t="s">
        <v>9</v>
      </c>
      <c r="BT215" s="23">
        <v>20.525400000000001</v>
      </c>
      <c r="BU215" s="23">
        <v>15.317399999999999</v>
      </c>
      <c r="BV215" s="23">
        <f t="shared" si="38"/>
        <v>2.9907521806844826</v>
      </c>
      <c r="CA215" s="24">
        <v>44196</v>
      </c>
      <c r="CB215" s="23">
        <v>4439.78</v>
      </c>
      <c r="CC215" s="23">
        <v>1.55</v>
      </c>
      <c r="CD215" s="23">
        <v>23.4</v>
      </c>
      <c r="CE215" s="23">
        <v>231.58760000000001</v>
      </c>
      <c r="CF215" s="23">
        <v>29.572299999999998</v>
      </c>
      <c r="CG215" s="23">
        <v>9.0351999999999997</v>
      </c>
      <c r="CH215" s="23">
        <v>7.0427999999999997</v>
      </c>
      <c r="CI215" s="23">
        <f t="shared" si="39"/>
        <v>1.7278386969344952</v>
      </c>
      <c r="CN215" s="24">
        <v>44196</v>
      </c>
      <c r="CO215" s="23">
        <v>5522.67</v>
      </c>
      <c r="CP215" s="23">
        <v>1.69</v>
      </c>
      <c r="CQ215" s="23">
        <v>32.617100000000001</v>
      </c>
      <c r="CR215" s="23">
        <v>133.9649</v>
      </c>
      <c r="CS215" s="23">
        <v>26.553999999999998</v>
      </c>
      <c r="CT215" s="23">
        <v>7.7933000000000003</v>
      </c>
      <c r="CU215" s="23">
        <v>5.0400999999999998</v>
      </c>
      <c r="CV215" s="23">
        <f t="shared" si="40"/>
        <v>2.0278318300788971</v>
      </c>
      <c r="DA215" s="24">
        <v>44196</v>
      </c>
      <c r="DB215" s="23">
        <v>3637.21</v>
      </c>
      <c r="DC215" s="23">
        <v>1.87</v>
      </c>
      <c r="DD215" s="23">
        <v>30.290800000000001</v>
      </c>
      <c r="DE215" s="23">
        <v>132.3964</v>
      </c>
      <c r="DF215" s="23">
        <v>27.281700000000001</v>
      </c>
      <c r="DG215" s="23">
        <v>6.9569999999999999</v>
      </c>
      <c r="DH215" s="23">
        <v>2.8006000000000002</v>
      </c>
      <c r="DI215" s="23">
        <f t="shared" si="41"/>
        <v>2.2588627943933459</v>
      </c>
      <c r="DN215" s="24">
        <v>44196</v>
      </c>
      <c r="DO215" s="23">
        <v>10452.450000000001</v>
      </c>
      <c r="DP215" s="23">
        <v>0.94</v>
      </c>
      <c r="DQ215" s="23">
        <v>38.8386</v>
      </c>
      <c r="DR215" s="23">
        <v>310.6703</v>
      </c>
      <c r="DS215" s="23">
        <v>52.321899999999999</v>
      </c>
      <c r="DT215" s="23">
        <v>21.534500000000001</v>
      </c>
      <c r="DU215" s="23">
        <v>18.5763</v>
      </c>
      <c r="DV215" s="23">
        <f t="shared" si="42"/>
        <v>1.1568800251346267</v>
      </c>
      <c r="EA215" s="24">
        <v>44196</v>
      </c>
      <c r="EB215" s="23">
        <v>5876.94</v>
      </c>
      <c r="EC215" s="23">
        <v>3.26</v>
      </c>
      <c r="ED215" s="23">
        <v>16.756799999999998</v>
      </c>
      <c r="EE215" s="23">
        <v>160.5993</v>
      </c>
      <c r="EF215" s="23">
        <v>68.367699999999999</v>
      </c>
      <c r="EG215" s="23">
        <v>19.403300000000002</v>
      </c>
      <c r="EH215" s="23">
        <v>12.1493</v>
      </c>
      <c r="EI215" s="23">
        <f t="shared" si="43"/>
        <v>3.4326808341125963</v>
      </c>
    </row>
    <row r="216" spans="1:139" x14ac:dyDescent="0.35">
      <c r="A216" s="21">
        <v>44225</v>
      </c>
      <c r="B216" s="23">
        <v>8194.64</v>
      </c>
      <c r="C216" s="23">
        <v>0.83</v>
      </c>
      <c r="D216" s="23">
        <v>32.886099999999999</v>
      </c>
      <c r="E216" s="23">
        <v>201.32810000000001</v>
      </c>
      <c r="F216" s="23">
        <v>56.571199999999997</v>
      </c>
      <c r="G216" s="23">
        <v>16.595500000000001</v>
      </c>
      <c r="H216" s="23">
        <v>10.528</v>
      </c>
      <c r="I216" s="23">
        <f t="shared" si="33"/>
        <v>0.96931458485743882</v>
      </c>
      <c r="N216" s="24">
        <v>44225</v>
      </c>
      <c r="O216" s="23">
        <v>8471.8799999999992</v>
      </c>
      <c r="P216" s="23">
        <v>0.6</v>
      </c>
      <c r="Q216" s="23">
        <v>60.2057</v>
      </c>
      <c r="R216" s="23">
        <v>143.99780000000001</v>
      </c>
      <c r="S216" s="23">
        <v>30.861599999999999</v>
      </c>
      <c r="T216" s="23">
        <v>6.7687999999999997</v>
      </c>
      <c r="U216" s="23">
        <v>4.9048999999999996</v>
      </c>
      <c r="V216" s="23">
        <f t="shared" si="34"/>
        <v>0.74241183077389705</v>
      </c>
      <c r="AA216" s="24">
        <v>44225</v>
      </c>
      <c r="AB216" s="23">
        <v>3772.49</v>
      </c>
      <c r="AC216" s="23">
        <v>2.82</v>
      </c>
      <c r="AD216" s="23">
        <v>20.881799999999998</v>
      </c>
      <c r="AE216" s="23">
        <v>177.01580000000001</v>
      </c>
      <c r="AF216" s="23">
        <v>29.4161</v>
      </c>
      <c r="AG216" s="23">
        <v>8.9293999999999993</v>
      </c>
      <c r="AH216" s="23">
        <v>6.2317</v>
      </c>
      <c r="AI216" s="23">
        <f t="shared" si="35"/>
        <v>2.95216227091217</v>
      </c>
      <c r="AN216" s="24">
        <v>44225</v>
      </c>
      <c r="AO216" s="23">
        <v>1637.95</v>
      </c>
      <c r="AP216" s="23">
        <v>5.75</v>
      </c>
      <c r="AQ216" s="23">
        <v>85.421599999999998</v>
      </c>
      <c r="AR216" s="23">
        <v>25.402100000000001</v>
      </c>
      <c r="AS216" s="23">
        <v>8.4346999999999994</v>
      </c>
      <c r="AT216" s="23">
        <v>-10.143800000000001</v>
      </c>
      <c r="AU216" s="23">
        <v>-9.2927</v>
      </c>
      <c r="AV216" s="23">
        <f t="shared" si="36"/>
        <v>6.196426838515273</v>
      </c>
      <c r="BA216" s="24">
        <v>44225</v>
      </c>
      <c r="BB216" s="23">
        <v>1640.8</v>
      </c>
      <c r="BC216" s="23">
        <v>2.36</v>
      </c>
      <c r="BD216" s="23">
        <v>16.340800000000002</v>
      </c>
      <c r="BE216" s="23">
        <v>103.8545</v>
      </c>
      <c r="BF216" s="23" t="s">
        <v>9</v>
      </c>
      <c r="BG216" s="23">
        <v>15.1561</v>
      </c>
      <c r="BH216" s="23">
        <v>12.2308</v>
      </c>
      <c r="BI216" s="23">
        <f t="shared" si="37"/>
        <v>2.7575832349699922</v>
      </c>
      <c r="BN216" s="24">
        <v>44225</v>
      </c>
      <c r="BO216" s="23">
        <v>3209.35</v>
      </c>
      <c r="BP216" s="23">
        <v>2.91</v>
      </c>
      <c r="BQ216" s="23">
        <v>59.620899999999999</v>
      </c>
      <c r="BR216" s="23">
        <v>138.34299999999999</v>
      </c>
      <c r="BS216" s="23" t="s">
        <v>9</v>
      </c>
      <c r="BT216" s="23">
        <v>20.525400000000001</v>
      </c>
      <c r="BU216" s="23">
        <v>15.317399999999999</v>
      </c>
      <c r="BV216" s="23">
        <f t="shared" si="38"/>
        <v>3.0153641627175451</v>
      </c>
      <c r="CA216" s="24">
        <v>44225</v>
      </c>
      <c r="CB216" s="23">
        <v>4519.72</v>
      </c>
      <c r="CC216" s="23">
        <v>1.54</v>
      </c>
      <c r="CD216" s="23">
        <v>23.825800000000001</v>
      </c>
      <c r="CE216" s="23">
        <v>232.01490000000001</v>
      </c>
      <c r="CF216" s="23">
        <v>29.5976</v>
      </c>
      <c r="CG216" s="23">
        <v>9.0477000000000007</v>
      </c>
      <c r="CH216" s="23">
        <v>7.0495000000000001</v>
      </c>
      <c r="CI216" s="23">
        <f t="shared" si="39"/>
        <v>1.7228553907438144</v>
      </c>
      <c r="CN216" s="24">
        <v>44225</v>
      </c>
      <c r="CO216" s="23">
        <v>5290.64</v>
      </c>
      <c r="CP216" s="23">
        <v>1.72</v>
      </c>
      <c r="CQ216" s="23">
        <v>31.238600000000002</v>
      </c>
      <c r="CR216" s="23">
        <v>132.7072</v>
      </c>
      <c r="CS216" s="23">
        <v>26.553999999999998</v>
      </c>
      <c r="CT216" s="23">
        <v>7.7933000000000003</v>
      </c>
      <c r="CU216" s="23">
        <v>5.0400999999999998</v>
      </c>
      <c r="CV216" s="23">
        <f t="shared" si="40"/>
        <v>1.9657687805872104</v>
      </c>
      <c r="DA216" s="24">
        <v>44225</v>
      </c>
      <c r="DB216" s="23">
        <v>3567.79</v>
      </c>
      <c r="DC216" s="23">
        <v>1.91</v>
      </c>
      <c r="DD216" s="23">
        <v>29.712599999999998</v>
      </c>
      <c r="DE216" s="23">
        <v>132.97819999999999</v>
      </c>
      <c r="DF216" s="23">
        <v>27.281700000000001</v>
      </c>
      <c r="DG216" s="23">
        <v>6.9569999999999999</v>
      </c>
      <c r="DH216" s="23">
        <v>2.8006000000000002</v>
      </c>
      <c r="DI216" s="23">
        <f t="shared" si="41"/>
        <v>2.2239571187843832</v>
      </c>
      <c r="DN216" s="24">
        <v>44225</v>
      </c>
      <c r="DO216" s="23">
        <v>10362.52</v>
      </c>
      <c r="DP216" s="23">
        <v>0.94</v>
      </c>
      <c r="DQ216" s="23">
        <v>38.120899999999999</v>
      </c>
      <c r="DR216" s="23">
        <v>316.59519999999998</v>
      </c>
      <c r="DS216" s="23">
        <v>52.357799999999997</v>
      </c>
      <c r="DT216" s="23">
        <v>21.7181</v>
      </c>
      <c r="DU216" s="23">
        <v>18.692599999999999</v>
      </c>
      <c r="DV216" s="23">
        <f t="shared" si="42"/>
        <v>1.1162233680031102</v>
      </c>
      <c r="EA216" s="24">
        <v>44225</v>
      </c>
      <c r="EB216" s="23">
        <v>5821.76</v>
      </c>
      <c r="EC216" s="23">
        <v>3.29</v>
      </c>
      <c r="ED216" s="23">
        <v>16.595500000000001</v>
      </c>
      <c r="EE216" s="23">
        <v>160.3494</v>
      </c>
      <c r="EF216" s="23">
        <v>68.367699999999999</v>
      </c>
      <c r="EG216" s="23">
        <v>19.403300000000002</v>
      </c>
      <c r="EH216" s="23">
        <v>12.1493</v>
      </c>
      <c r="EI216" s="23">
        <f t="shared" si="43"/>
        <v>3.4539040553675147</v>
      </c>
    </row>
    <row r="217" spans="1:139" x14ac:dyDescent="0.35">
      <c r="A217" s="21">
        <v>44253</v>
      </c>
      <c r="B217" s="23">
        <v>8741.5499999999993</v>
      </c>
      <c r="C217" s="23">
        <v>0.78</v>
      </c>
      <c r="D217" s="23">
        <v>34.8812</v>
      </c>
      <c r="E217" s="23">
        <v>203.34610000000001</v>
      </c>
      <c r="F217" s="23">
        <v>57.4223</v>
      </c>
      <c r="G217" s="23">
        <v>14.8735</v>
      </c>
      <c r="H217" s="23">
        <v>8.7824000000000009</v>
      </c>
      <c r="I217" s="23">
        <f t="shared" si="33"/>
        <v>0.94285041651700729</v>
      </c>
      <c r="N217" s="24">
        <v>44253</v>
      </c>
      <c r="O217" s="23">
        <v>8276.44</v>
      </c>
      <c r="P217" s="23">
        <v>0.6</v>
      </c>
      <c r="Q217" s="23">
        <v>57.564700000000002</v>
      </c>
      <c r="R217" s="23">
        <v>154.58619999999999</v>
      </c>
      <c r="S217" s="23">
        <v>30.601500000000001</v>
      </c>
      <c r="T217" s="23">
        <v>6.3930999999999996</v>
      </c>
      <c r="U217" s="23">
        <v>4.8173000000000004</v>
      </c>
      <c r="V217" s="23">
        <f t="shared" si="34"/>
        <v>0.69949422853329568</v>
      </c>
      <c r="AA217" s="24">
        <v>44253</v>
      </c>
      <c r="AB217" s="23">
        <v>3716.98</v>
      </c>
      <c r="AC217" s="23">
        <v>2.86</v>
      </c>
      <c r="AD217" s="23">
        <v>20.5745</v>
      </c>
      <c r="AE217" s="23">
        <v>176.8587</v>
      </c>
      <c r="AF217" s="23">
        <v>29.4161</v>
      </c>
      <c r="AG217" s="23">
        <v>8.9293999999999993</v>
      </c>
      <c r="AH217" s="23">
        <v>6.2317</v>
      </c>
      <c r="AI217" s="23">
        <f t="shared" si="35"/>
        <v>2.9246328720868706</v>
      </c>
      <c r="AN217" s="24">
        <v>44253</v>
      </c>
      <c r="AO217" s="23">
        <v>1974.49</v>
      </c>
      <c r="AP217" s="23">
        <v>4.71</v>
      </c>
      <c r="AQ217" s="23" t="s">
        <v>9</v>
      </c>
      <c r="AR217" s="23">
        <v>7.5800000000000006E-2</v>
      </c>
      <c r="AS217" s="23">
        <v>4.2366999999999999</v>
      </c>
      <c r="AT217" s="23">
        <v>-14.5671</v>
      </c>
      <c r="AU217" s="23">
        <v>-14.625999999999999</v>
      </c>
      <c r="AV217" s="23">
        <f t="shared" si="36"/>
        <v>6.1033637303319166</v>
      </c>
      <c r="BA217" s="24">
        <v>44253</v>
      </c>
      <c r="BB217" s="23">
        <v>1837.4</v>
      </c>
      <c r="BC217" s="23">
        <v>2.06</v>
      </c>
      <c r="BD217" s="23">
        <v>17.184699999999999</v>
      </c>
      <c r="BE217" s="23">
        <v>106.71899999999999</v>
      </c>
      <c r="BF217" s="23" t="s">
        <v>9</v>
      </c>
      <c r="BG217" s="23">
        <v>16.603100000000001</v>
      </c>
      <c r="BH217" s="23">
        <v>13.406599999999999</v>
      </c>
      <c r="BI217" s="23">
        <f t="shared" si="37"/>
        <v>2.645331556598197</v>
      </c>
      <c r="BN217" s="24">
        <v>44253</v>
      </c>
      <c r="BO217" s="23">
        <v>3234.54</v>
      </c>
      <c r="BP217" s="23">
        <v>2.84</v>
      </c>
      <c r="BQ217" s="23">
        <v>58.148699999999998</v>
      </c>
      <c r="BR217" s="23">
        <v>137.5342</v>
      </c>
      <c r="BS217" s="23" t="s">
        <v>9</v>
      </c>
      <c r="BT217" s="23">
        <v>22.2088</v>
      </c>
      <c r="BU217" s="23">
        <v>16.760200000000001</v>
      </c>
      <c r="BV217" s="23">
        <f t="shared" si="38"/>
        <v>2.9638686922108359</v>
      </c>
      <c r="CA217" s="24">
        <v>44253</v>
      </c>
      <c r="CB217" s="23">
        <v>4421.8100000000004</v>
      </c>
      <c r="CC217" s="23">
        <v>1.58</v>
      </c>
      <c r="CD217" s="23">
        <v>23.022600000000001</v>
      </c>
      <c r="CE217" s="23">
        <v>234.54159999999999</v>
      </c>
      <c r="CF217" s="23">
        <v>29.6755</v>
      </c>
      <c r="CG217" s="23">
        <v>7.7637999999999998</v>
      </c>
      <c r="CH217" s="23">
        <v>5.7563000000000004</v>
      </c>
      <c r="CI217" s="23">
        <f t="shared" si="39"/>
        <v>1.6998492636742162</v>
      </c>
      <c r="CN217" s="24">
        <v>44253</v>
      </c>
      <c r="CO217" s="23">
        <v>5650.77</v>
      </c>
      <c r="CP217" s="23">
        <v>1.6</v>
      </c>
      <c r="CQ217" s="23">
        <v>42.697499999999998</v>
      </c>
      <c r="CR217" s="23">
        <v>104.553</v>
      </c>
      <c r="CS217" s="23">
        <v>26.417100000000001</v>
      </c>
      <c r="CT217" s="23">
        <v>6.9090999999999996</v>
      </c>
      <c r="CU217" s="23">
        <v>4.2488000000000001</v>
      </c>
      <c r="CV217" s="23">
        <f t="shared" si="40"/>
        <v>1.9138203878768385</v>
      </c>
      <c r="DA217" s="24">
        <v>44253</v>
      </c>
      <c r="DB217" s="23">
        <v>3701.64</v>
      </c>
      <c r="DC217" s="23">
        <v>1.85</v>
      </c>
      <c r="DD217" s="23">
        <v>29.139299999999999</v>
      </c>
      <c r="DE217" s="23">
        <v>141.27070000000001</v>
      </c>
      <c r="DF217" s="23">
        <v>27.804600000000001</v>
      </c>
      <c r="DG217" s="23">
        <v>8.4329000000000001</v>
      </c>
      <c r="DH217" s="23">
        <v>5.3630000000000004</v>
      </c>
      <c r="DI217" s="23">
        <f t="shared" si="41"/>
        <v>2.1735506626339518</v>
      </c>
      <c r="DN217" s="24">
        <v>44253</v>
      </c>
      <c r="DO217" s="23">
        <v>10455.219999999999</v>
      </c>
      <c r="DP217" s="23">
        <v>0.87</v>
      </c>
      <c r="DQ217" s="23">
        <v>38.457799999999999</v>
      </c>
      <c r="DR217" s="23">
        <v>316.41789999999997</v>
      </c>
      <c r="DS217" s="23">
        <v>52.357799999999997</v>
      </c>
      <c r="DT217" s="23">
        <v>21.7181</v>
      </c>
      <c r="DU217" s="23">
        <v>18.692599999999999</v>
      </c>
      <c r="DV217" s="23">
        <f t="shared" si="42"/>
        <v>1.0091593030848873</v>
      </c>
      <c r="EA217" s="24">
        <v>44253</v>
      </c>
      <c r="EB217" s="23">
        <v>5462.73</v>
      </c>
      <c r="EC217" s="23">
        <v>3.53</v>
      </c>
      <c r="ED217" s="23">
        <v>19.464300000000001</v>
      </c>
      <c r="EE217" s="23">
        <v>157.0256</v>
      </c>
      <c r="EF217" s="23">
        <v>69.7988</v>
      </c>
      <c r="EG217" s="23">
        <v>19.3856</v>
      </c>
      <c r="EH217" s="23">
        <v>10.9269</v>
      </c>
      <c r="EI217" s="23">
        <f t="shared" si="43"/>
        <v>3.4861308449061252</v>
      </c>
    </row>
    <row r="218" spans="1:139" x14ac:dyDescent="0.35">
      <c r="A218" s="21">
        <v>44286</v>
      </c>
      <c r="B218" s="23">
        <v>8880.5499999999993</v>
      </c>
      <c r="C218" s="23">
        <v>0.77</v>
      </c>
      <c r="D218" s="23">
        <v>35.4255</v>
      </c>
      <c r="E218" s="23">
        <v>203.34610000000001</v>
      </c>
      <c r="F218" s="23">
        <v>57.4223</v>
      </c>
      <c r="G218" s="23">
        <v>14.8735</v>
      </c>
      <c r="H218" s="23">
        <v>8.7824000000000009</v>
      </c>
      <c r="I218" s="23">
        <f t="shared" si="33"/>
        <v>0.90894358600805902</v>
      </c>
      <c r="N218" s="24">
        <v>44286</v>
      </c>
      <c r="O218" s="23">
        <v>8549.08</v>
      </c>
      <c r="P218" s="23">
        <v>0.56000000000000005</v>
      </c>
      <c r="Q218" s="23">
        <v>59.5137</v>
      </c>
      <c r="R218" s="23">
        <v>155.52950000000001</v>
      </c>
      <c r="S218" s="23">
        <v>30.606400000000001</v>
      </c>
      <c r="T218" s="23">
        <v>6.36</v>
      </c>
      <c r="U218" s="23">
        <v>4.8051000000000004</v>
      </c>
      <c r="V218" s="23">
        <f t="shared" si="34"/>
        <v>0.64455997618766858</v>
      </c>
      <c r="AA218" s="24">
        <v>44286</v>
      </c>
      <c r="AB218" s="23">
        <v>4005.81</v>
      </c>
      <c r="AC218" s="23">
        <v>2.67</v>
      </c>
      <c r="AD218" s="23">
        <v>21.724900000000002</v>
      </c>
      <c r="AE218" s="23">
        <v>183.59389999999999</v>
      </c>
      <c r="AF218" s="23">
        <v>29.392199999999999</v>
      </c>
      <c r="AG218" s="23">
        <v>9.08</v>
      </c>
      <c r="AH218" s="23">
        <v>6.2854000000000001</v>
      </c>
      <c r="AI218" s="23">
        <f t="shared" si="35"/>
        <v>2.8855351867110768</v>
      </c>
      <c r="AN218" s="24">
        <v>44286</v>
      </c>
      <c r="AO218" s="23">
        <v>2039.94</v>
      </c>
      <c r="AP218" s="23">
        <v>4.4800000000000004</v>
      </c>
      <c r="AQ218" s="23" t="s">
        <v>9</v>
      </c>
      <c r="AR218" s="23">
        <v>7.5800000000000006E-2</v>
      </c>
      <c r="AS218" s="23">
        <v>4.2366999999999999</v>
      </c>
      <c r="AT218" s="23">
        <v>-14.5671</v>
      </c>
      <c r="AU218" s="23">
        <v>-14.625999999999999</v>
      </c>
      <c r="AV218" s="23">
        <f t="shared" si="36"/>
        <v>5.7503714687813963</v>
      </c>
      <c r="BA218" s="24">
        <v>44286</v>
      </c>
      <c r="BB218" s="23">
        <v>1941.47</v>
      </c>
      <c r="BC218" s="23">
        <v>1.96</v>
      </c>
      <c r="BD218" s="23">
        <v>18.137</v>
      </c>
      <c r="BE218" s="23">
        <v>106.71899999999999</v>
      </c>
      <c r="BF218" s="23" t="s">
        <v>9</v>
      </c>
      <c r="BG218" s="23">
        <v>16.6038</v>
      </c>
      <c r="BH218" s="23">
        <v>13.406599999999999</v>
      </c>
      <c r="BI218" s="23">
        <f t="shared" si="37"/>
        <v>2.5454535238213092</v>
      </c>
      <c r="BN218" s="24">
        <v>44286</v>
      </c>
      <c r="BO218" s="23">
        <v>3440.2</v>
      </c>
      <c r="BP218" s="23">
        <v>2.69</v>
      </c>
      <c r="BQ218" s="23">
        <v>61.8459</v>
      </c>
      <c r="BR218" s="23">
        <v>137.5342</v>
      </c>
      <c r="BS218" s="23" t="s">
        <v>9</v>
      </c>
      <c r="BT218" s="23">
        <v>22.2088</v>
      </c>
      <c r="BU218" s="23">
        <v>16.760100000000001</v>
      </c>
      <c r="BV218" s="23">
        <f t="shared" si="38"/>
        <v>2.9296990354783561</v>
      </c>
      <c r="CA218" s="24">
        <v>44286</v>
      </c>
      <c r="CB218" s="23">
        <v>4568.7700000000004</v>
      </c>
      <c r="CC218" s="23">
        <v>1.58</v>
      </c>
      <c r="CD218" s="23">
        <v>23.724299999999999</v>
      </c>
      <c r="CE218" s="23">
        <v>234.6583</v>
      </c>
      <c r="CF218" s="23">
        <v>29.4849</v>
      </c>
      <c r="CG218" s="23">
        <v>7.5605000000000002</v>
      </c>
      <c r="CH218" s="23">
        <v>5.7866999999999997</v>
      </c>
      <c r="CI218" s="23">
        <f t="shared" si="39"/>
        <v>1.7169773988342838</v>
      </c>
      <c r="CN218" s="24">
        <v>44286</v>
      </c>
      <c r="CO218" s="23">
        <v>6130.04</v>
      </c>
      <c r="CP218" s="23">
        <v>1.48</v>
      </c>
      <c r="CQ218" s="23">
        <v>46.289099999999998</v>
      </c>
      <c r="CR218" s="23">
        <v>104.553</v>
      </c>
      <c r="CS218" s="23">
        <v>26.417100000000001</v>
      </c>
      <c r="CT218" s="23">
        <v>6.9090999999999996</v>
      </c>
      <c r="CU218" s="23">
        <v>4.2488000000000001</v>
      </c>
      <c r="CV218" s="23">
        <f t="shared" si="40"/>
        <v>1.839803861526887</v>
      </c>
      <c r="DA218" s="24">
        <v>44286</v>
      </c>
      <c r="DB218" s="23">
        <v>3944.17</v>
      </c>
      <c r="DC218" s="23">
        <v>1.78</v>
      </c>
      <c r="DD218" s="23">
        <v>31.048500000000001</v>
      </c>
      <c r="DE218" s="23">
        <v>141.27070000000001</v>
      </c>
      <c r="DF218" s="23">
        <v>27.804600000000001</v>
      </c>
      <c r="DG218" s="23">
        <v>8.4329000000000001</v>
      </c>
      <c r="DH218" s="23">
        <v>5.3630000000000004</v>
      </c>
      <c r="DI218" s="23">
        <f t="shared" si="41"/>
        <v>2.1337965064460325</v>
      </c>
      <c r="DN218" s="24">
        <v>44286</v>
      </c>
      <c r="DO218" s="23">
        <v>10573.52</v>
      </c>
      <c r="DP218" s="23">
        <v>0.86</v>
      </c>
      <c r="DQ218" s="23">
        <v>38.893000000000001</v>
      </c>
      <c r="DR218" s="23">
        <v>316.27359999999999</v>
      </c>
      <c r="DS218" s="23">
        <v>52.357799999999997</v>
      </c>
      <c r="DT218" s="23">
        <v>21.7181</v>
      </c>
      <c r="DU218" s="23">
        <v>18.692599999999999</v>
      </c>
      <c r="DV218" s="23">
        <f t="shared" si="42"/>
        <v>0.97136588260062395</v>
      </c>
      <c r="EA218" s="24">
        <v>44286</v>
      </c>
      <c r="EB218" s="23">
        <v>6033.41</v>
      </c>
      <c r="EC218" s="23">
        <v>3.19</v>
      </c>
      <c r="ED218" s="23">
        <v>20.537400000000002</v>
      </c>
      <c r="EE218" s="23">
        <v>157.0256</v>
      </c>
      <c r="EF218" s="23">
        <v>69.7988</v>
      </c>
      <c r="EG218" s="23">
        <v>19.3856</v>
      </c>
      <c r="EH218" s="23">
        <v>10.9269</v>
      </c>
      <c r="EI218" s="23">
        <f t="shared" si="43"/>
        <v>3.4294151332401337</v>
      </c>
    </row>
    <row r="219" spans="1:139" x14ac:dyDescent="0.35">
      <c r="A219" s="21">
        <v>44316</v>
      </c>
      <c r="B219" s="23">
        <v>9543.85</v>
      </c>
      <c r="C219" s="23">
        <v>0.72</v>
      </c>
      <c r="D219" s="23">
        <v>34.500500000000002</v>
      </c>
      <c r="E219" s="23">
        <v>217.55969999999999</v>
      </c>
      <c r="F219" s="23">
        <v>59.626100000000001</v>
      </c>
      <c r="G219" s="23">
        <v>16.476800000000001</v>
      </c>
      <c r="H219" s="23">
        <v>11.0875</v>
      </c>
      <c r="I219" s="23">
        <f t="shared" si="33"/>
        <v>0.88033281010139763</v>
      </c>
      <c r="N219" s="24">
        <v>44316</v>
      </c>
      <c r="O219" s="23">
        <v>9144.42</v>
      </c>
      <c r="P219" s="23">
        <v>0.51</v>
      </c>
      <c r="Q219" s="23">
        <v>62.446399999999997</v>
      </c>
      <c r="R219" s="23">
        <v>158.3777</v>
      </c>
      <c r="S219" s="23">
        <v>30.682099999999998</v>
      </c>
      <c r="T219" s="23">
        <v>6.5029000000000003</v>
      </c>
      <c r="U219" s="23">
        <v>4.9627999999999997</v>
      </c>
      <c r="V219" s="23">
        <f t="shared" si="34"/>
        <v>0.60403338749400159</v>
      </c>
      <c r="AA219" s="24">
        <v>44316</v>
      </c>
      <c r="AB219" s="23">
        <v>4095.8</v>
      </c>
      <c r="AC219" s="23">
        <v>2.63</v>
      </c>
      <c r="AD219" s="23">
        <v>22.212900000000001</v>
      </c>
      <c r="AE219" s="23">
        <v>183.59389999999999</v>
      </c>
      <c r="AF219" s="23">
        <v>29.392199999999999</v>
      </c>
      <c r="AG219" s="23">
        <v>9.08</v>
      </c>
      <c r="AH219" s="23">
        <v>6.2854000000000001</v>
      </c>
      <c r="AI219" s="23">
        <f t="shared" si="35"/>
        <v>2.8594818295240372</v>
      </c>
      <c r="AN219" s="24">
        <v>44316</v>
      </c>
      <c r="AO219" s="23">
        <v>2038.66</v>
      </c>
      <c r="AP219" s="23">
        <v>4.3099999999999996</v>
      </c>
      <c r="AQ219" s="23" t="s">
        <v>9</v>
      </c>
      <c r="AR219" s="23">
        <v>6.6199999999999995E-2</v>
      </c>
      <c r="AS219" s="23">
        <v>4.2342000000000004</v>
      </c>
      <c r="AT219" s="23">
        <v>-14.5603</v>
      </c>
      <c r="AU219" s="23">
        <v>-14.6235</v>
      </c>
      <c r="AV219" s="23">
        <f t="shared" si="36"/>
        <v>5.4068208725616875</v>
      </c>
      <c r="BA219" s="24">
        <v>44316</v>
      </c>
      <c r="BB219" s="23">
        <v>2066.6999999999998</v>
      </c>
      <c r="BC219" s="23">
        <v>1.83</v>
      </c>
      <c r="BD219" s="23">
        <v>14.801399999999999</v>
      </c>
      <c r="BE219" s="23">
        <v>134.73140000000001</v>
      </c>
      <c r="BF219" s="23" t="s">
        <v>9</v>
      </c>
      <c r="BG219" s="23">
        <v>20.776700000000002</v>
      </c>
      <c r="BH219" s="23">
        <v>19.287400000000002</v>
      </c>
      <c r="BI219" s="23">
        <f t="shared" si="37"/>
        <v>2.4231890712646571</v>
      </c>
      <c r="BN219" s="24">
        <v>44316</v>
      </c>
      <c r="BO219" s="23">
        <v>3720.64</v>
      </c>
      <c r="BP219" s="23">
        <v>2.4300000000000002</v>
      </c>
      <c r="BQ219" s="23">
        <v>63.404400000000003</v>
      </c>
      <c r="BR219" s="23">
        <v>141.0889</v>
      </c>
      <c r="BS219" s="23" t="s">
        <v>9</v>
      </c>
      <c r="BT219" s="23">
        <v>22.5959</v>
      </c>
      <c r="BU219" s="23">
        <v>15.825200000000001</v>
      </c>
      <c r="BV219" s="23">
        <f t="shared" si="38"/>
        <v>2.8075222667224593</v>
      </c>
      <c r="CA219" s="24">
        <v>44316</v>
      </c>
      <c r="CB219" s="23">
        <v>4757.9399999999996</v>
      </c>
      <c r="CC219" s="23">
        <v>1.52</v>
      </c>
      <c r="CD219" s="23">
        <v>24.706600000000002</v>
      </c>
      <c r="CE219" s="23">
        <v>234.6583</v>
      </c>
      <c r="CF219" s="23">
        <v>29.4849</v>
      </c>
      <c r="CG219" s="23">
        <v>7.5605000000000002</v>
      </c>
      <c r="CH219" s="23">
        <v>5.7866999999999997</v>
      </c>
      <c r="CI219" s="23">
        <f t="shared" si="39"/>
        <v>1.6906560814649099</v>
      </c>
      <c r="CN219" s="24">
        <v>44316</v>
      </c>
      <c r="CO219" s="23">
        <v>6318.65</v>
      </c>
      <c r="CP219" s="23">
        <v>1.39</v>
      </c>
      <c r="CQ219" s="23">
        <v>47.699199999999998</v>
      </c>
      <c r="CR219" s="23">
        <v>104.553</v>
      </c>
      <c r="CS219" s="23">
        <v>26.417100000000001</v>
      </c>
      <c r="CT219" s="23">
        <v>6.9090999999999996</v>
      </c>
      <c r="CU219" s="23">
        <v>4.2488000000000001</v>
      </c>
      <c r="CV219" s="23">
        <f t="shared" si="40"/>
        <v>1.7127903632032559</v>
      </c>
      <c r="DA219" s="24">
        <v>44316</v>
      </c>
      <c r="DB219" s="23">
        <v>4153.7700000000004</v>
      </c>
      <c r="DC219" s="23">
        <v>1.73</v>
      </c>
      <c r="DD219" s="23">
        <v>32.685899999999997</v>
      </c>
      <c r="DE219" s="23">
        <v>141.3194</v>
      </c>
      <c r="DF219" s="23">
        <v>27.805700000000002</v>
      </c>
      <c r="DG219" s="23">
        <v>8.4335000000000004</v>
      </c>
      <c r="DH219" s="23">
        <v>5.3708</v>
      </c>
      <c r="DI219" s="23">
        <f t="shared" si="41"/>
        <v>2.1053210316607749</v>
      </c>
      <c r="DN219" s="24">
        <v>44316</v>
      </c>
      <c r="DO219" s="23">
        <v>11172.58</v>
      </c>
      <c r="DP219" s="23">
        <v>0.8</v>
      </c>
      <c r="DQ219" s="23">
        <v>38.456699999999998</v>
      </c>
      <c r="DR219" s="23">
        <v>332.6712</v>
      </c>
      <c r="DS219" s="23">
        <v>52.5319</v>
      </c>
      <c r="DT219" s="23">
        <v>22.0489</v>
      </c>
      <c r="DU219" s="23">
        <v>18.8247</v>
      </c>
      <c r="DV219" s="23">
        <f t="shared" si="42"/>
        <v>0.92279619630632936</v>
      </c>
      <c r="EA219" s="24">
        <v>44316</v>
      </c>
      <c r="EB219" s="23">
        <v>6280.13</v>
      </c>
      <c r="EC219" s="23">
        <v>3.03</v>
      </c>
      <c r="ED219" s="23">
        <v>21.372199999999999</v>
      </c>
      <c r="EE219" s="23">
        <v>157.0256</v>
      </c>
      <c r="EF219" s="23">
        <v>69.7988</v>
      </c>
      <c r="EG219" s="23">
        <v>19.3856</v>
      </c>
      <c r="EH219" s="23">
        <v>10.9269</v>
      </c>
      <c r="EI219" s="23">
        <f t="shared" si="43"/>
        <v>3.3388500883237096</v>
      </c>
    </row>
    <row r="220" spans="1:139" x14ac:dyDescent="0.35">
      <c r="A220" s="21">
        <v>44347</v>
      </c>
      <c r="B220" s="23">
        <v>9479.1</v>
      </c>
      <c r="C220" s="23">
        <v>0.72</v>
      </c>
      <c r="D220" s="23">
        <v>34.165799999999997</v>
      </c>
      <c r="E220" s="23">
        <v>212.92160000000001</v>
      </c>
      <c r="F220" s="23">
        <v>57.473300000000002</v>
      </c>
      <c r="G220" s="23">
        <v>16.1783</v>
      </c>
      <c r="H220" s="23">
        <v>11.1267</v>
      </c>
      <c r="I220" s="23">
        <f t="shared" si="33"/>
        <v>0.8478035367631005</v>
      </c>
      <c r="N220" s="24">
        <v>44347</v>
      </c>
      <c r="O220" s="23">
        <v>8747.36</v>
      </c>
      <c r="P220" s="23">
        <v>0.52</v>
      </c>
      <c r="Q220" s="23">
        <v>46.683399999999999</v>
      </c>
      <c r="R220" s="23">
        <v>193.82409999999999</v>
      </c>
      <c r="S220" s="23">
        <v>31.606999999999999</v>
      </c>
      <c r="T220" s="23">
        <v>7.7361000000000004</v>
      </c>
      <c r="U220" s="23">
        <v>5.8003999999999998</v>
      </c>
      <c r="V220" s="23">
        <f t="shared" si="34"/>
        <v>0.57156751951219908</v>
      </c>
      <c r="AA220" s="24">
        <v>44347</v>
      </c>
      <c r="AB220" s="23">
        <v>4163.96</v>
      </c>
      <c r="AC220" s="23">
        <v>2.59</v>
      </c>
      <c r="AD220" s="23">
        <v>22.1737</v>
      </c>
      <c r="AE220" s="23">
        <v>187.5668</v>
      </c>
      <c r="AF220" s="23">
        <v>29.517900000000001</v>
      </c>
      <c r="AG220" s="23">
        <v>9.4075000000000006</v>
      </c>
      <c r="AH220" s="23">
        <v>6.3933</v>
      </c>
      <c r="AI220" s="23">
        <f t="shared" si="35"/>
        <v>2.8177941860404352</v>
      </c>
      <c r="AN220" s="24">
        <v>44347</v>
      </c>
      <c r="AO220" s="23">
        <v>2141.5100000000002</v>
      </c>
      <c r="AP220" s="23">
        <v>4.12</v>
      </c>
      <c r="AQ220" s="23">
        <v>742.99959999999999</v>
      </c>
      <c r="AR220" s="23">
        <v>-0.9194</v>
      </c>
      <c r="AS220" s="23">
        <v>3.9485000000000001</v>
      </c>
      <c r="AT220" s="23">
        <v>-7.1150000000000002</v>
      </c>
      <c r="AU220" s="23">
        <v>-6.9097</v>
      </c>
      <c r="AV220" s="23">
        <f t="shared" si="36"/>
        <v>5.290725581623124</v>
      </c>
      <c r="BA220" s="24">
        <v>44347</v>
      </c>
      <c r="BB220" s="23">
        <v>2168.38</v>
      </c>
      <c r="BC220" s="23">
        <v>1.71</v>
      </c>
      <c r="BD220" s="23">
        <v>15.474500000000001</v>
      </c>
      <c r="BE220" s="23">
        <v>135.93190000000001</v>
      </c>
      <c r="BF220" s="23" t="s">
        <v>9</v>
      </c>
      <c r="BG220" s="23">
        <v>24.4649</v>
      </c>
      <c r="BH220" s="23">
        <v>19.5002</v>
      </c>
      <c r="BI220" s="23">
        <f t="shared" si="37"/>
        <v>2.2711622674485077</v>
      </c>
      <c r="BN220" s="24">
        <v>44347</v>
      </c>
      <c r="BO220" s="23">
        <v>3761.6</v>
      </c>
      <c r="BP220" s="23">
        <v>2.38</v>
      </c>
      <c r="BQ220" s="23">
        <v>65.378299999999996</v>
      </c>
      <c r="BR220" s="23">
        <v>140.88489999999999</v>
      </c>
      <c r="BS220" s="23" t="s">
        <v>9</v>
      </c>
      <c r="BT220" s="23">
        <v>22.712599999999998</v>
      </c>
      <c r="BU220" s="23">
        <v>15.914099999999999</v>
      </c>
      <c r="BV220" s="23">
        <f t="shared" si="38"/>
        <v>2.7292158229097416</v>
      </c>
      <c r="CA220" s="24">
        <v>44347</v>
      </c>
      <c r="CB220" s="23">
        <v>4830.66</v>
      </c>
      <c r="CC220" s="23">
        <v>1.51</v>
      </c>
      <c r="CD220" s="23">
        <v>23.0992</v>
      </c>
      <c r="CE220" s="23">
        <v>250.23570000000001</v>
      </c>
      <c r="CF220" s="23">
        <v>30.138200000000001</v>
      </c>
      <c r="CG220" s="23">
        <v>8.2202000000000002</v>
      </c>
      <c r="CH220" s="23">
        <v>6.3407999999999998</v>
      </c>
      <c r="CI220" s="23">
        <f t="shared" si="39"/>
        <v>1.6783442268134536</v>
      </c>
      <c r="CN220" s="24">
        <v>44347</v>
      </c>
      <c r="CO220" s="23">
        <v>6519.28</v>
      </c>
      <c r="CP220" s="23">
        <v>1.36</v>
      </c>
      <c r="CQ220" s="23">
        <v>46.615000000000002</v>
      </c>
      <c r="CR220" s="23">
        <v>106.97880000000001</v>
      </c>
      <c r="CS220" s="23">
        <v>26.928799999999999</v>
      </c>
      <c r="CT220" s="23">
        <v>7.5814000000000004</v>
      </c>
      <c r="CU220" s="23">
        <v>4.2492000000000001</v>
      </c>
      <c r="CV220" s="23">
        <f t="shared" si="40"/>
        <v>1.6655536264009791</v>
      </c>
      <c r="DA220" s="24">
        <v>44347</v>
      </c>
      <c r="DB220" s="23">
        <v>4365.28</v>
      </c>
      <c r="DC220" s="23">
        <v>1.65</v>
      </c>
      <c r="DD220" s="23">
        <v>28.8354</v>
      </c>
      <c r="DE220" s="23">
        <v>163.12620000000001</v>
      </c>
      <c r="DF220" s="23">
        <v>28.455300000000001</v>
      </c>
      <c r="DG220" s="23">
        <v>11.1509</v>
      </c>
      <c r="DH220" s="23">
        <v>9.4578000000000007</v>
      </c>
      <c r="DI220" s="23">
        <f t="shared" si="41"/>
        <v>2.0344728368326899</v>
      </c>
      <c r="DN220" s="24">
        <v>44347</v>
      </c>
      <c r="DO220" s="23">
        <v>11032.78</v>
      </c>
      <c r="DP220" s="23">
        <v>0.82</v>
      </c>
      <c r="DQ220" s="23">
        <v>37.975499999999997</v>
      </c>
      <c r="DR220" s="23">
        <v>332.75990000000002</v>
      </c>
      <c r="DS220" s="23">
        <v>52.5319</v>
      </c>
      <c r="DT220" s="23">
        <v>22.0489</v>
      </c>
      <c r="DU220" s="23">
        <v>18.8247</v>
      </c>
      <c r="DV220" s="23">
        <f t="shared" si="42"/>
        <v>0.90904988436179601</v>
      </c>
      <c r="EA220" s="24">
        <v>44347</v>
      </c>
      <c r="EB220" s="23">
        <v>6120.78</v>
      </c>
      <c r="EC220" s="23">
        <v>3.13</v>
      </c>
      <c r="ED220" s="23">
        <v>20.897099999999998</v>
      </c>
      <c r="EE220" s="23">
        <v>150.50989999999999</v>
      </c>
      <c r="EF220" s="23">
        <v>66.998699999999999</v>
      </c>
      <c r="EG220" s="23">
        <v>17.446100000000001</v>
      </c>
      <c r="EH220" s="23">
        <v>10.731299999999999</v>
      </c>
      <c r="EI220" s="23">
        <f t="shared" si="43"/>
        <v>3.3296752713313911</v>
      </c>
    </row>
    <row r="221" spans="1:139" x14ac:dyDescent="0.35">
      <c r="A221" s="21">
        <v>44377</v>
      </c>
      <c r="B221" s="23">
        <v>9796.7000000000007</v>
      </c>
      <c r="C221" s="23">
        <v>0.7</v>
      </c>
      <c r="D221" s="23">
        <v>35.307899999999997</v>
      </c>
      <c r="E221" s="23">
        <v>212.92160000000001</v>
      </c>
      <c r="F221" s="23">
        <v>57.473300000000002</v>
      </c>
      <c r="G221" s="23">
        <v>16.1783</v>
      </c>
      <c r="H221" s="23">
        <v>11.1267</v>
      </c>
      <c r="I221" s="23">
        <f t="shared" si="33"/>
        <v>0.82405199845348076</v>
      </c>
      <c r="N221" s="24">
        <v>44377</v>
      </c>
      <c r="O221" s="23">
        <v>9146.15</v>
      </c>
      <c r="P221" s="23">
        <v>0.51</v>
      </c>
      <c r="Q221" s="23">
        <v>48.775199999999998</v>
      </c>
      <c r="R221" s="23">
        <v>194.24799999999999</v>
      </c>
      <c r="S221" s="23">
        <v>31.621400000000001</v>
      </c>
      <c r="T221" s="23">
        <v>7.7371999999999996</v>
      </c>
      <c r="U221" s="23">
        <v>5.8019999999999996</v>
      </c>
      <c r="V221" s="23">
        <f t="shared" si="34"/>
        <v>0.56906833707564974</v>
      </c>
      <c r="AA221" s="24">
        <v>44377</v>
      </c>
      <c r="AB221" s="23">
        <v>4161.82</v>
      </c>
      <c r="AC221" s="23">
        <v>2.61</v>
      </c>
      <c r="AD221" s="23">
        <v>22.0749</v>
      </c>
      <c r="AE221" s="23">
        <v>188.76249999999999</v>
      </c>
      <c r="AF221" s="23">
        <v>29.5426</v>
      </c>
      <c r="AG221" s="23">
        <v>9.375</v>
      </c>
      <c r="AH221" s="23">
        <v>6.3493000000000004</v>
      </c>
      <c r="AI221" s="23">
        <f t="shared" si="35"/>
        <v>2.7925275004016923</v>
      </c>
      <c r="AN221" s="24">
        <v>44377</v>
      </c>
      <c r="AO221" s="23">
        <v>2242.77</v>
      </c>
      <c r="AP221" s="23">
        <v>3.94</v>
      </c>
      <c r="AQ221" s="23">
        <v>778.13189999999997</v>
      </c>
      <c r="AR221" s="23">
        <v>-0.9194</v>
      </c>
      <c r="AS221" s="23">
        <v>3.9485000000000001</v>
      </c>
      <c r="AT221" s="23">
        <v>-7.1150000000000002</v>
      </c>
      <c r="AU221" s="23">
        <v>-6.9097</v>
      </c>
      <c r="AV221" s="23">
        <f t="shared" si="36"/>
        <v>5.1341822472555325</v>
      </c>
      <c r="BA221" s="24">
        <v>44377</v>
      </c>
      <c r="BB221" s="23">
        <v>2095.14</v>
      </c>
      <c r="BC221" s="23">
        <v>1.8</v>
      </c>
      <c r="BD221" s="23">
        <v>14.9518</v>
      </c>
      <c r="BE221" s="23">
        <v>135.93190000000001</v>
      </c>
      <c r="BF221" s="23" t="s">
        <v>9</v>
      </c>
      <c r="BG221" s="23">
        <v>24.4649</v>
      </c>
      <c r="BH221" s="23">
        <v>19.5002</v>
      </c>
      <c r="BI221" s="23">
        <f t="shared" si="37"/>
        <v>2.2197480215779701</v>
      </c>
      <c r="BN221" s="24">
        <v>44377</v>
      </c>
      <c r="BO221" s="23">
        <v>3873.47</v>
      </c>
      <c r="BP221" s="23">
        <v>2.34</v>
      </c>
      <c r="BQ221" s="23">
        <v>67.322599999999994</v>
      </c>
      <c r="BR221" s="23">
        <v>140.88489999999999</v>
      </c>
      <c r="BS221" s="23" t="s">
        <v>9</v>
      </c>
      <c r="BT221" s="23">
        <v>22.712599999999998</v>
      </c>
      <c r="BU221" s="23">
        <v>15.914099999999999</v>
      </c>
      <c r="BV221" s="23">
        <f t="shared" si="38"/>
        <v>2.7079764264941266</v>
      </c>
      <c r="CA221" s="24">
        <v>44377</v>
      </c>
      <c r="CB221" s="23">
        <v>4962.79</v>
      </c>
      <c r="CC221" s="23">
        <v>1.48</v>
      </c>
      <c r="CD221" s="23">
        <v>23.734200000000001</v>
      </c>
      <c r="CE221" s="23">
        <v>250.2517</v>
      </c>
      <c r="CF221" s="23">
        <v>30.136600000000001</v>
      </c>
      <c r="CG221" s="23">
        <v>8.2185000000000006</v>
      </c>
      <c r="CH221" s="23">
        <v>6.3404999999999996</v>
      </c>
      <c r="CI221" s="23">
        <f t="shared" si="39"/>
        <v>1.656694270985466</v>
      </c>
      <c r="CN221" s="24">
        <v>44377</v>
      </c>
      <c r="CO221" s="23">
        <v>6358.38</v>
      </c>
      <c r="CP221" s="23">
        <v>1.4</v>
      </c>
      <c r="CQ221" s="23">
        <v>45.441800000000001</v>
      </c>
      <c r="CR221" s="23">
        <v>106.97880000000001</v>
      </c>
      <c r="CS221" s="23">
        <v>26.928799999999999</v>
      </c>
      <c r="CT221" s="23">
        <v>7.5814000000000004</v>
      </c>
      <c r="CU221" s="23">
        <v>4.2492000000000001</v>
      </c>
      <c r="CV221" s="23">
        <f t="shared" si="40"/>
        <v>1.6185619602244576</v>
      </c>
      <c r="DA221" s="24">
        <v>44377</v>
      </c>
      <c r="DB221" s="23">
        <v>4104.12</v>
      </c>
      <c r="DC221" s="23">
        <v>1.8</v>
      </c>
      <c r="DD221" s="23">
        <v>27.110299999999999</v>
      </c>
      <c r="DE221" s="23">
        <v>163.12620000000001</v>
      </c>
      <c r="DF221" s="23">
        <v>28.455300000000001</v>
      </c>
      <c r="DG221" s="23">
        <v>11.1509</v>
      </c>
      <c r="DH221" s="23">
        <v>9.4578000000000007</v>
      </c>
      <c r="DI221" s="23">
        <f t="shared" si="41"/>
        <v>2.0280102396808219</v>
      </c>
      <c r="DN221" s="24">
        <v>44377</v>
      </c>
      <c r="DO221" s="23">
        <v>11838.1</v>
      </c>
      <c r="DP221" s="23">
        <v>0.76</v>
      </c>
      <c r="DQ221" s="23">
        <v>40.747500000000002</v>
      </c>
      <c r="DR221" s="23">
        <v>332.75990000000002</v>
      </c>
      <c r="DS221" s="23">
        <v>52.5319</v>
      </c>
      <c r="DT221" s="23">
        <v>22.0489</v>
      </c>
      <c r="DU221" s="23">
        <v>18.8247</v>
      </c>
      <c r="DV221" s="23">
        <f t="shared" si="42"/>
        <v>0.87866089744560083</v>
      </c>
      <c r="EA221" s="24">
        <v>44377</v>
      </c>
      <c r="EB221" s="23">
        <v>5979.04</v>
      </c>
      <c r="EC221" s="23">
        <v>3.2</v>
      </c>
      <c r="ED221" s="23">
        <v>20.355799999999999</v>
      </c>
      <c r="EE221" s="23">
        <v>150.50989999999999</v>
      </c>
      <c r="EF221" s="23">
        <v>66.998699999999999</v>
      </c>
      <c r="EG221" s="23">
        <v>17.446100000000001</v>
      </c>
      <c r="EH221" s="23">
        <v>10.731299999999999</v>
      </c>
      <c r="EI221" s="23">
        <f t="shared" si="43"/>
        <v>3.2886308220275895</v>
      </c>
    </row>
    <row r="222" spans="1:139" x14ac:dyDescent="0.35">
      <c r="A222" s="21">
        <v>44407</v>
      </c>
      <c r="B222" s="23">
        <v>10040.59</v>
      </c>
      <c r="C222" s="23">
        <v>0.69</v>
      </c>
      <c r="D222" s="23">
        <v>31.3401</v>
      </c>
      <c r="E222" s="23">
        <v>243.75790000000001</v>
      </c>
      <c r="F222" s="23">
        <v>58.182099999999998</v>
      </c>
      <c r="G222" s="23">
        <v>17.773299999999999</v>
      </c>
      <c r="H222" s="23">
        <v>13.420400000000001</v>
      </c>
      <c r="I222" s="23">
        <f t="shared" si="33"/>
        <v>0.80764123652451147</v>
      </c>
      <c r="N222" s="24">
        <v>44407</v>
      </c>
      <c r="O222" s="23">
        <v>9179.2999999999993</v>
      </c>
      <c r="P222" s="23">
        <v>0.51</v>
      </c>
      <c r="Q222" s="23">
        <v>48.522399999999998</v>
      </c>
      <c r="R222" s="23">
        <v>195.952</v>
      </c>
      <c r="S222" s="23">
        <v>31.623899999999999</v>
      </c>
      <c r="T222" s="23">
        <v>7.7934000000000001</v>
      </c>
      <c r="U222" s="23">
        <v>5.8628999999999998</v>
      </c>
      <c r="V222" s="23">
        <f t="shared" si="34"/>
        <v>0.55853999538272758</v>
      </c>
      <c r="AA222" s="24">
        <v>44407</v>
      </c>
      <c r="AB222" s="23">
        <v>4279.8500000000004</v>
      </c>
      <c r="AC222" s="23">
        <v>2.5499999999999998</v>
      </c>
      <c r="AD222" s="23">
        <v>22.700900000000001</v>
      </c>
      <c r="AE222" s="23">
        <v>188.76249999999999</v>
      </c>
      <c r="AF222" s="23">
        <v>29.5426</v>
      </c>
      <c r="AG222" s="23">
        <v>9.375</v>
      </c>
      <c r="AH222" s="23">
        <v>6.3493000000000004</v>
      </c>
      <c r="AI222" s="23">
        <f t="shared" si="35"/>
        <v>2.7674496299667939</v>
      </c>
      <c r="AN222" s="24">
        <v>44407</v>
      </c>
      <c r="AO222" s="23">
        <v>2064.31</v>
      </c>
      <c r="AP222" s="23">
        <v>4.3499999999999996</v>
      </c>
      <c r="AQ222" s="23">
        <v>716.21500000000003</v>
      </c>
      <c r="AR222" s="23">
        <v>-0.9194</v>
      </c>
      <c r="AS222" s="23">
        <v>3.9485000000000001</v>
      </c>
      <c r="AT222" s="23">
        <v>-7.1150000000000002</v>
      </c>
      <c r="AU222" s="23">
        <v>-6.9097</v>
      </c>
      <c r="AV222" s="23">
        <f t="shared" si="36"/>
        <v>5.0804489175691039</v>
      </c>
      <c r="BA222" s="24">
        <v>44407</v>
      </c>
      <c r="BB222" s="23">
        <v>2083.96</v>
      </c>
      <c r="BC222" s="23">
        <v>1.83</v>
      </c>
      <c r="BD222" s="23">
        <v>12.476599999999999</v>
      </c>
      <c r="BE222" s="23">
        <v>166.68219999999999</v>
      </c>
      <c r="BF222" s="23" t="s">
        <v>9</v>
      </c>
      <c r="BG222" s="23">
        <v>26.910799999999998</v>
      </c>
      <c r="BH222" s="23">
        <v>23.267900000000001</v>
      </c>
      <c r="BI222" s="23">
        <f t="shared" si="37"/>
        <v>2.1657588169568389</v>
      </c>
      <c r="BN222" s="24">
        <v>44407</v>
      </c>
      <c r="BO222" s="23">
        <v>4075.43</v>
      </c>
      <c r="BP222" s="23">
        <v>2.23</v>
      </c>
      <c r="BQ222" s="23">
        <v>60.698099999999997</v>
      </c>
      <c r="BR222" s="23">
        <v>147.71629999999999</v>
      </c>
      <c r="BS222" s="23" t="s">
        <v>9</v>
      </c>
      <c r="BT222" s="23">
        <v>23.8626</v>
      </c>
      <c r="BU222" s="23">
        <v>17.756</v>
      </c>
      <c r="BV222" s="23">
        <f t="shared" si="38"/>
        <v>2.6578230605497715</v>
      </c>
      <c r="CA222" s="24">
        <v>44407</v>
      </c>
      <c r="CB222" s="23">
        <v>5210.5</v>
      </c>
      <c r="CC222" s="23">
        <v>1.42</v>
      </c>
      <c r="CD222" s="23">
        <v>24.925899999999999</v>
      </c>
      <c r="CE222" s="23">
        <v>251.00360000000001</v>
      </c>
      <c r="CF222" s="23">
        <v>30.0443</v>
      </c>
      <c r="CG222" s="23">
        <v>8.1853999999999996</v>
      </c>
      <c r="CH222" s="23">
        <v>6.3330000000000002</v>
      </c>
      <c r="CI222" s="23">
        <f t="shared" si="39"/>
        <v>1.6350775809441198</v>
      </c>
      <c r="CN222" s="24">
        <v>44407</v>
      </c>
      <c r="CO222" s="23">
        <v>6410.47</v>
      </c>
      <c r="CP222" s="23">
        <v>1.39</v>
      </c>
      <c r="CQ222" s="23">
        <v>44.883600000000001</v>
      </c>
      <c r="CR222" s="23">
        <v>109.2898</v>
      </c>
      <c r="CS222" s="23">
        <v>26.991700000000002</v>
      </c>
      <c r="CT222" s="23">
        <v>7.6965000000000003</v>
      </c>
      <c r="CU222" s="23">
        <v>4.3567</v>
      </c>
      <c r="CV222" s="23">
        <f t="shared" si="40"/>
        <v>1.5728220459126079</v>
      </c>
      <c r="DA222" s="24">
        <v>44407</v>
      </c>
      <c r="DB222" s="23">
        <v>4149.3100000000004</v>
      </c>
      <c r="DC222" s="23">
        <v>1.8</v>
      </c>
      <c r="DD222" s="23">
        <v>27.095300000000002</v>
      </c>
      <c r="DE222" s="23">
        <v>167.17099999999999</v>
      </c>
      <c r="DF222" s="23">
        <v>28.4817</v>
      </c>
      <c r="DG222" s="23">
        <v>10.8261</v>
      </c>
      <c r="DH222" s="23">
        <v>9.8577999999999992</v>
      </c>
      <c r="DI222" s="23">
        <f t="shared" si="41"/>
        <v>1.9992909858116854</v>
      </c>
      <c r="DN222" s="24">
        <v>44407</v>
      </c>
      <c r="DO222" s="23">
        <v>12287.54</v>
      </c>
      <c r="DP222" s="23">
        <v>0.74</v>
      </c>
      <c r="DQ222" s="23">
        <v>39.034300000000002</v>
      </c>
      <c r="DR222" s="23">
        <v>361.44839999999999</v>
      </c>
      <c r="DS222" s="23">
        <v>52.475999999999999</v>
      </c>
      <c r="DT222" s="23">
        <v>22.946200000000001</v>
      </c>
      <c r="DU222" s="23">
        <v>19.794699999999999</v>
      </c>
      <c r="DV222" s="23">
        <f t="shared" si="42"/>
        <v>0.86393121827262453</v>
      </c>
      <c r="EA222" s="24">
        <v>44407</v>
      </c>
      <c r="EB222" s="23">
        <v>6223.12</v>
      </c>
      <c r="EC222" s="23">
        <v>3.08</v>
      </c>
      <c r="ED222" s="23">
        <v>21.1676</v>
      </c>
      <c r="EE222" s="23">
        <v>150.50989999999999</v>
      </c>
      <c r="EF222" s="23">
        <v>66.998699999999999</v>
      </c>
      <c r="EG222" s="23">
        <v>17.446100000000001</v>
      </c>
      <c r="EH222" s="23">
        <v>10.731299999999999</v>
      </c>
      <c r="EI222" s="23">
        <f t="shared" si="43"/>
        <v>3.2660013944010959</v>
      </c>
    </row>
    <row r="223" spans="1:139" x14ac:dyDescent="0.35">
      <c r="A223" s="21">
        <v>44439</v>
      </c>
      <c r="B223" s="23">
        <v>10443.11</v>
      </c>
      <c r="C223" s="23">
        <v>0.66</v>
      </c>
      <c r="D223" s="23">
        <v>32.119</v>
      </c>
      <c r="E223" s="23">
        <v>249.46719999999999</v>
      </c>
      <c r="F223" s="23">
        <v>57.238900000000001</v>
      </c>
      <c r="G223" s="23">
        <v>17.616499999999998</v>
      </c>
      <c r="H223" s="23">
        <v>13.473800000000001</v>
      </c>
      <c r="I223" s="23">
        <f t="shared" si="33"/>
        <v>0.78186143856687818</v>
      </c>
      <c r="N223" s="24">
        <v>44439</v>
      </c>
      <c r="O223" s="23">
        <v>9379.0400000000009</v>
      </c>
      <c r="P223" s="23">
        <v>0.51</v>
      </c>
      <c r="Q223" s="23">
        <v>40.947499999999998</v>
      </c>
      <c r="R223" s="23">
        <v>235.47470000000001</v>
      </c>
      <c r="S223" s="23">
        <v>32.295000000000002</v>
      </c>
      <c r="T223" s="23">
        <v>9.1686999999999994</v>
      </c>
      <c r="U223" s="23">
        <v>7.6334</v>
      </c>
      <c r="V223" s="23">
        <f t="shared" si="34"/>
        <v>0.56253128531762786</v>
      </c>
      <c r="AA223" s="24">
        <v>44439</v>
      </c>
      <c r="AB223" s="23">
        <v>4310.24</v>
      </c>
      <c r="AC223" s="23">
        <v>2.54</v>
      </c>
      <c r="AD223" s="23">
        <v>22.862100000000002</v>
      </c>
      <c r="AE223" s="23">
        <v>189.0284</v>
      </c>
      <c r="AF223" s="23">
        <v>29.5426</v>
      </c>
      <c r="AG223" s="23">
        <v>9.375</v>
      </c>
      <c r="AH223" s="23">
        <v>6.3493000000000004</v>
      </c>
      <c r="AI223" s="23">
        <f t="shared" si="35"/>
        <v>2.7475346160281076</v>
      </c>
      <c r="AN223" s="24">
        <v>44439</v>
      </c>
      <c r="AO223" s="23">
        <v>1995.48</v>
      </c>
      <c r="AP223" s="23">
        <v>4.51</v>
      </c>
      <c r="AQ223" s="23">
        <v>43.882300000000001</v>
      </c>
      <c r="AR223" s="23">
        <v>47.343200000000003</v>
      </c>
      <c r="AS223" s="23">
        <v>7.2679</v>
      </c>
      <c r="AT223" s="23">
        <v>-1.1231</v>
      </c>
      <c r="AU223" s="23">
        <v>-0.2112</v>
      </c>
      <c r="AV223" s="23">
        <f t="shared" si="36"/>
        <v>4.9696574516990735</v>
      </c>
      <c r="BA223" s="24">
        <v>44439</v>
      </c>
      <c r="BB223" s="23">
        <v>2192.7800000000002</v>
      </c>
      <c r="BC223" s="23">
        <v>1.78</v>
      </c>
      <c r="BD223" s="23">
        <v>12.985799999999999</v>
      </c>
      <c r="BE223" s="23">
        <v>168.72739999999999</v>
      </c>
      <c r="BF223" s="23" t="s">
        <v>9</v>
      </c>
      <c r="BG223" s="23">
        <v>30.6296</v>
      </c>
      <c r="BH223" s="23">
        <v>23.5412</v>
      </c>
      <c r="BI223" s="23">
        <f t="shared" si="37"/>
        <v>2.1358266232185024</v>
      </c>
      <c r="BN223" s="24">
        <v>44439</v>
      </c>
      <c r="BO223" s="23">
        <v>4180.2700000000004</v>
      </c>
      <c r="BP223" s="23">
        <v>2.1800000000000002</v>
      </c>
      <c r="BQ223" s="23">
        <v>61.250500000000002</v>
      </c>
      <c r="BR223" s="23">
        <v>149.49189999999999</v>
      </c>
      <c r="BS223" s="23" t="s">
        <v>9</v>
      </c>
      <c r="BT223" s="23">
        <v>23.669</v>
      </c>
      <c r="BU223" s="23">
        <v>18.3415</v>
      </c>
      <c r="BV223" s="23">
        <f t="shared" si="38"/>
        <v>2.6027703130154394</v>
      </c>
      <c r="CA223" s="24">
        <v>44439</v>
      </c>
      <c r="CB223" s="23">
        <v>5330.65</v>
      </c>
      <c r="CC223" s="23">
        <v>1.39</v>
      </c>
      <c r="CD223" s="23">
        <v>23.7316</v>
      </c>
      <c r="CE223" s="23">
        <v>266.04570000000001</v>
      </c>
      <c r="CF223" s="23">
        <v>30.0974</v>
      </c>
      <c r="CG223" s="23">
        <v>8.5776000000000003</v>
      </c>
      <c r="CH223" s="23">
        <v>6.6855000000000002</v>
      </c>
      <c r="CI223" s="23">
        <f t="shared" si="39"/>
        <v>1.6041436099276039</v>
      </c>
      <c r="CN223" s="24">
        <v>44439</v>
      </c>
      <c r="CO223" s="23">
        <v>6481.91</v>
      </c>
      <c r="CP223" s="23">
        <v>1.39</v>
      </c>
      <c r="CQ223" s="23">
        <v>34.735100000000003</v>
      </c>
      <c r="CR223" s="23">
        <v>140.8674</v>
      </c>
      <c r="CS223" s="23">
        <v>27.226600000000001</v>
      </c>
      <c r="CT223" s="23">
        <v>10.267899999999999</v>
      </c>
      <c r="CU223" s="23">
        <v>6.6280000000000001</v>
      </c>
      <c r="CV223" s="23">
        <f t="shared" si="40"/>
        <v>1.552263075787321</v>
      </c>
      <c r="DA223" s="24">
        <v>44439</v>
      </c>
      <c r="DB223" s="23">
        <v>4184.47</v>
      </c>
      <c r="DC223" s="23">
        <v>1.79</v>
      </c>
      <c r="DD223" s="23">
        <v>21.077100000000002</v>
      </c>
      <c r="DE223" s="23">
        <v>208.89779999999999</v>
      </c>
      <c r="DF223" s="23">
        <v>29.760400000000001</v>
      </c>
      <c r="DG223" s="23">
        <v>14.5047</v>
      </c>
      <c r="DH223" s="23">
        <v>12.878500000000001</v>
      </c>
      <c r="DI223" s="23">
        <f t="shared" si="41"/>
        <v>1.9604525234476953</v>
      </c>
      <c r="DN223" s="24">
        <v>44439</v>
      </c>
      <c r="DO223" s="23">
        <v>12726.2</v>
      </c>
      <c r="DP223" s="23">
        <v>0.72</v>
      </c>
      <c r="DQ223" s="23">
        <v>40.427799999999998</v>
      </c>
      <c r="DR223" s="23">
        <v>361.62869999999998</v>
      </c>
      <c r="DS223" s="23">
        <v>52.475999999999999</v>
      </c>
      <c r="DT223" s="23">
        <v>22.946200000000001</v>
      </c>
      <c r="DU223" s="23">
        <v>19.794699999999999</v>
      </c>
      <c r="DV223" s="23">
        <f t="shared" si="42"/>
        <v>0.85130277054558301</v>
      </c>
      <c r="EA223" s="24">
        <v>44439</v>
      </c>
      <c r="EB223" s="23">
        <v>6488.26</v>
      </c>
      <c r="EC223" s="23">
        <v>2.99</v>
      </c>
      <c r="ED223" s="23">
        <v>20.406099999999999</v>
      </c>
      <c r="EE223" s="23">
        <v>157.0325</v>
      </c>
      <c r="EF223" s="23">
        <v>68.248400000000004</v>
      </c>
      <c r="EG223" s="23">
        <v>16.932099999999998</v>
      </c>
      <c r="EH223" s="23">
        <v>10.586399999999999</v>
      </c>
      <c r="EI223" s="23">
        <f t="shared" si="43"/>
        <v>3.2584128002553001</v>
      </c>
    </row>
    <row r="224" spans="1:139" x14ac:dyDescent="0.35">
      <c r="A224" s="21">
        <v>44469</v>
      </c>
      <c r="B224" s="23">
        <v>9828.2999999999993</v>
      </c>
      <c r="C224" s="23">
        <v>0.7</v>
      </c>
      <c r="D224" s="23">
        <v>30.226400000000002</v>
      </c>
      <c r="E224" s="23">
        <v>249.46639999999999</v>
      </c>
      <c r="F224" s="23">
        <v>57.238900000000001</v>
      </c>
      <c r="G224" s="23">
        <v>17.616499999999998</v>
      </c>
      <c r="H224" s="23">
        <v>13.473800000000001</v>
      </c>
      <c r="I224" s="23">
        <f t="shared" si="33"/>
        <v>0.7610111145166234</v>
      </c>
      <c r="N224" s="24">
        <v>44469</v>
      </c>
      <c r="O224" s="23">
        <v>9137.39</v>
      </c>
      <c r="P224" s="23">
        <v>0.66</v>
      </c>
      <c r="Q224" s="23">
        <v>39.803100000000001</v>
      </c>
      <c r="R224" s="23">
        <v>235.99600000000001</v>
      </c>
      <c r="S224" s="23">
        <v>32.310499999999998</v>
      </c>
      <c r="T224" s="23">
        <v>9.1830999999999996</v>
      </c>
      <c r="U224" s="23">
        <v>7.6481000000000003</v>
      </c>
      <c r="V224" s="23">
        <f t="shared" si="34"/>
        <v>0.69809041049587783</v>
      </c>
      <c r="AA224" s="24">
        <v>44469</v>
      </c>
      <c r="AB224" s="23">
        <v>4114.63</v>
      </c>
      <c r="AC224" s="23">
        <v>2.68</v>
      </c>
      <c r="AD224" s="23">
        <v>20.742899999999999</v>
      </c>
      <c r="AE224" s="23">
        <v>198.55420000000001</v>
      </c>
      <c r="AF224" s="23">
        <v>29.456900000000001</v>
      </c>
      <c r="AG224" s="23">
        <v>9.7154000000000007</v>
      </c>
      <c r="AH224" s="23">
        <v>6.5759999999999996</v>
      </c>
      <c r="AI224" s="23">
        <f t="shared" si="35"/>
        <v>2.7468727273557612</v>
      </c>
      <c r="AN224" s="24">
        <v>44469</v>
      </c>
      <c r="AO224" s="23">
        <v>2154.9299999999998</v>
      </c>
      <c r="AP224" s="23">
        <v>4.2</v>
      </c>
      <c r="AQ224" s="23">
        <v>47.3887</v>
      </c>
      <c r="AR224" s="23">
        <v>47.343200000000003</v>
      </c>
      <c r="AS224" s="23">
        <v>7.2679</v>
      </c>
      <c r="AT224" s="23">
        <v>-1.1231</v>
      </c>
      <c r="AU224" s="23">
        <v>-0.2112</v>
      </c>
      <c r="AV224" s="23">
        <f t="shared" si="36"/>
        <v>4.8026988531466062</v>
      </c>
      <c r="BA224" s="24">
        <v>44469</v>
      </c>
      <c r="BB224" s="23">
        <v>2149.19</v>
      </c>
      <c r="BC224" s="23">
        <v>1.82</v>
      </c>
      <c r="BD224" s="23">
        <v>12.727600000000001</v>
      </c>
      <c r="BE224" s="23">
        <v>168.72739999999999</v>
      </c>
      <c r="BF224" s="23" t="s">
        <v>9</v>
      </c>
      <c r="BG224" s="23">
        <v>30.6296</v>
      </c>
      <c r="BH224" s="23">
        <v>23.5412</v>
      </c>
      <c r="BI224" s="23">
        <f t="shared" si="37"/>
        <v>2.0642813082579066</v>
      </c>
      <c r="BN224" s="24">
        <v>44469</v>
      </c>
      <c r="BO224" s="23">
        <v>3892.87</v>
      </c>
      <c r="BP224" s="23">
        <v>2.38</v>
      </c>
      <c r="BQ224" s="23">
        <v>57.039400000000001</v>
      </c>
      <c r="BR224" s="23">
        <v>149.49189999999999</v>
      </c>
      <c r="BS224" s="23" t="s">
        <v>9</v>
      </c>
      <c r="BT224" s="23">
        <v>23.669</v>
      </c>
      <c r="BU224" s="23">
        <v>18.3415</v>
      </c>
      <c r="BV224" s="23">
        <f t="shared" si="38"/>
        <v>2.5980266279324091</v>
      </c>
      <c r="CA224" s="24">
        <v>44469</v>
      </c>
      <c r="CB224" s="23">
        <v>5029.13</v>
      </c>
      <c r="CC224" s="23">
        <v>1.5</v>
      </c>
      <c r="CD224" s="23">
        <v>22.369299999999999</v>
      </c>
      <c r="CE224" s="23">
        <v>266.07330000000002</v>
      </c>
      <c r="CF224" s="23">
        <v>30.096299999999999</v>
      </c>
      <c r="CG224" s="23">
        <v>8.5747</v>
      </c>
      <c r="CH224" s="23">
        <v>6.7061000000000002</v>
      </c>
      <c r="CI224" s="23">
        <f t="shared" si="39"/>
        <v>1.6069165102045486</v>
      </c>
      <c r="CN224" s="24">
        <v>44469</v>
      </c>
      <c r="CO224" s="23">
        <v>6067.12</v>
      </c>
      <c r="CP224" s="23">
        <v>1.48</v>
      </c>
      <c r="CQ224" s="23">
        <v>32.494500000000002</v>
      </c>
      <c r="CR224" s="23">
        <v>140.8674</v>
      </c>
      <c r="CS224" s="23">
        <v>27.226600000000001</v>
      </c>
      <c r="CT224" s="23">
        <v>10.267899999999999</v>
      </c>
      <c r="CU224" s="23">
        <v>6.6280000000000001</v>
      </c>
      <c r="CV224" s="23">
        <f t="shared" si="40"/>
        <v>1.5190142595718279</v>
      </c>
      <c r="DA224" s="24">
        <v>44469</v>
      </c>
      <c r="DB224" s="23">
        <v>3841.12</v>
      </c>
      <c r="DC224" s="23">
        <v>2</v>
      </c>
      <c r="DD224" s="23">
        <v>19.3477</v>
      </c>
      <c r="DE224" s="23">
        <v>208.89779999999999</v>
      </c>
      <c r="DF224" s="23">
        <v>29.760400000000001</v>
      </c>
      <c r="DG224" s="23">
        <v>14.5047</v>
      </c>
      <c r="DH224" s="23">
        <v>12.878500000000001</v>
      </c>
      <c r="DI224" s="23">
        <f t="shared" si="41"/>
        <v>1.9843323062988052</v>
      </c>
      <c r="DN224" s="24">
        <v>44469</v>
      </c>
      <c r="DO224" s="23">
        <v>11994.97</v>
      </c>
      <c r="DP224" s="23">
        <v>0.77</v>
      </c>
      <c r="DQ224" s="23">
        <v>38.113399999999999</v>
      </c>
      <c r="DR224" s="23">
        <v>361.80900000000003</v>
      </c>
      <c r="DS224" s="23">
        <v>52.482700000000001</v>
      </c>
      <c r="DT224" s="23">
        <v>22.942900000000002</v>
      </c>
      <c r="DU224" s="23">
        <v>19.7913</v>
      </c>
      <c r="DV224" s="23">
        <f t="shared" si="42"/>
        <v>0.84114628740925301</v>
      </c>
      <c r="EA224" s="24">
        <v>44469</v>
      </c>
      <c r="EB224" s="23">
        <v>6094.95</v>
      </c>
      <c r="EC224" s="23">
        <v>3.18</v>
      </c>
      <c r="ED224" s="23">
        <v>19.1175</v>
      </c>
      <c r="EE224" s="23">
        <v>157.0325</v>
      </c>
      <c r="EF224" s="23">
        <v>68.248400000000004</v>
      </c>
      <c r="EG224" s="23">
        <v>16.932099999999998</v>
      </c>
      <c r="EH224" s="23">
        <v>10.586399999999999</v>
      </c>
      <c r="EI224" s="23">
        <f t="shared" si="43"/>
        <v>3.2297928270952148</v>
      </c>
    </row>
    <row r="225" spans="1:139" x14ac:dyDescent="0.35">
      <c r="A225" s="21">
        <v>44498</v>
      </c>
      <c r="B225" s="23">
        <v>10032.35</v>
      </c>
      <c r="C225" s="23">
        <v>0.69</v>
      </c>
      <c r="D225" s="23">
        <v>28.319099999999999</v>
      </c>
      <c r="E225" s="23">
        <v>267.08530000000002</v>
      </c>
      <c r="F225" s="23">
        <v>56.497700000000002</v>
      </c>
      <c r="G225" s="23">
        <v>19.071300000000001</v>
      </c>
      <c r="H225" s="23">
        <v>14.617000000000001</v>
      </c>
      <c r="I225" s="23">
        <f t="shared" si="33"/>
        <v>0.74626295617588723</v>
      </c>
      <c r="N225" s="24">
        <v>44498</v>
      </c>
      <c r="O225" s="23">
        <v>10183.06</v>
      </c>
      <c r="P225" s="23">
        <v>0.59</v>
      </c>
      <c r="Q225" s="23">
        <v>44.333500000000001</v>
      </c>
      <c r="R225" s="23">
        <v>236.12370000000001</v>
      </c>
      <c r="S225" s="23">
        <v>32.314900000000002</v>
      </c>
      <c r="T225" s="23">
        <v>9.1859000000000002</v>
      </c>
      <c r="U225" s="23">
        <v>7.6498999999999997</v>
      </c>
      <c r="V225" s="23">
        <f t="shared" si="34"/>
        <v>0.6761058267467247</v>
      </c>
      <c r="AA225" s="24">
        <v>44498</v>
      </c>
      <c r="AB225" s="23">
        <v>4294.95</v>
      </c>
      <c r="AC225" s="23">
        <v>2.58</v>
      </c>
      <c r="AD225" s="23">
        <v>21.651900000000001</v>
      </c>
      <c r="AE225" s="23">
        <v>198.55420000000001</v>
      </c>
      <c r="AF225" s="23">
        <v>29.456900000000001</v>
      </c>
      <c r="AG225" s="23">
        <v>9.7154000000000007</v>
      </c>
      <c r="AH225" s="23">
        <v>6.5759999999999996</v>
      </c>
      <c r="AI225" s="23">
        <f t="shared" si="35"/>
        <v>2.7235910399740448</v>
      </c>
      <c r="AN225" s="24">
        <v>44498</v>
      </c>
      <c r="AO225" s="23">
        <v>2399.04</v>
      </c>
      <c r="AP225" s="23">
        <v>3.78</v>
      </c>
      <c r="AQ225" s="23">
        <v>52.756900000000002</v>
      </c>
      <c r="AR225" s="23">
        <v>47.343200000000003</v>
      </c>
      <c r="AS225" s="23">
        <v>7.2679</v>
      </c>
      <c r="AT225" s="23">
        <v>-1.1231</v>
      </c>
      <c r="AU225" s="23">
        <v>-0.2112</v>
      </c>
      <c r="AV225" s="23">
        <f t="shared" si="36"/>
        <v>4.5726549651673727</v>
      </c>
      <c r="BA225" s="24">
        <v>44498</v>
      </c>
      <c r="BB225" s="23">
        <v>2316.1</v>
      </c>
      <c r="BC225" s="23">
        <v>1.72</v>
      </c>
      <c r="BD225" s="23">
        <v>12.8264</v>
      </c>
      <c r="BE225" s="23">
        <v>180.93899999999999</v>
      </c>
      <c r="BF225" s="23" t="s">
        <v>9</v>
      </c>
      <c r="BG225" s="23">
        <v>30.9651</v>
      </c>
      <c r="BH225" s="23">
        <v>23.828800000000001</v>
      </c>
      <c r="BI225" s="23">
        <f t="shared" si="37"/>
        <v>2.0151852032961757</v>
      </c>
      <c r="BN225" s="24">
        <v>44498</v>
      </c>
      <c r="BO225" s="23">
        <v>4190.8100000000004</v>
      </c>
      <c r="BP225" s="23">
        <v>2.25</v>
      </c>
      <c r="BQ225" s="23">
        <v>61.404899999999998</v>
      </c>
      <c r="BR225" s="23">
        <v>149.49189999999999</v>
      </c>
      <c r="BS225" s="23" t="s">
        <v>9</v>
      </c>
      <c r="BT225" s="23">
        <v>23.669</v>
      </c>
      <c r="BU225" s="23">
        <v>18.3415</v>
      </c>
      <c r="BV225" s="23">
        <f t="shared" si="38"/>
        <v>2.5732890866828186</v>
      </c>
      <c r="CA225" s="24">
        <v>44498</v>
      </c>
      <c r="CB225" s="23">
        <v>5285.46</v>
      </c>
      <c r="CC225" s="23">
        <v>1.44</v>
      </c>
      <c r="CD225" s="23">
        <v>23.504100000000001</v>
      </c>
      <c r="CE225" s="23">
        <v>266.1277</v>
      </c>
      <c r="CF225" s="23">
        <v>30.019100000000002</v>
      </c>
      <c r="CG225" s="23">
        <v>8.5408000000000008</v>
      </c>
      <c r="CH225" s="23">
        <v>6.6790000000000003</v>
      </c>
      <c r="CI225" s="23">
        <f t="shared" si="39"/>
        <v>1.584140217426371</v>
      </c>
      <c r="CN225" s="24">
        <v>44498</v>
      </c>
      <c r="CO225" s="23">
        <v>6476.75</v>
      </c>
      <c r="CP225" s="23">
        <v>1.39</v>
      </c>
      <c r="CQ225" s="23">
        <v>34.667900000000003</v>
      </c>
      <c r="CR225" s="23">
        <v>140.9093</v>
      </c>
      <c r="CS225" s="23">
        <v>27.2288</v>
      </c>
      <c r="CT225" s="23">
        <v>10.269500000000001</v>
      </c>
      <c r="CU225" s="23">
        <v>6.6291000000000002</v>
      </c>
      <c r="CV225" s="23">
        <f t="shared" si="40"/>
        <v>1.4861045234547468</v>
      </c>
      <c r="DA225" s="24">
        <v>44498</v>
      </c>
      <c r="DB225" s="23">
        <v>4128.16</v>
      </c>
      <c r="DC225" s="23">
        <v>1.88</v>
      </c>
      <c r="DD225" s="23">
        <v>20.789100000000001</v>
      </c>
      <c r="DE225" s="23">
        <v>208.96360000000001</v>
      </c>
      <c r="DF225" s="23">
        <v>29.761700000000001</v>
      </c>
      <c r="DG225" s="23">
        <v>14.5039</v>
      </c>
      <c r="DH225" s="23">
        <v>12.885199999999999</v>
      </c>
      <c r="DI225" s="23">
        <f t="shared" si="41"/>
        <v>1.9669625327655347</v>
      </c>
      <c r="DN225" s="24">
        <v>44498</v>
      </c>
      <c r="DO225" s="23">
        <v>13005.46</v>
      </c>
      <c r="DP225" s="23">
        <v>0.71</v>
      </c>
      <c r="DQ225" s="23">
        <v>38.552500000000002</v>
      </c>
      <c r="DR225" s="23">
        <v>389.67309999999998</v>
      </c>
      <c r="DS225" s="23">
        <v>52.701999999999998</v>
      </c>
      <c r="DT225" s="23">
        <v>24.002300000000002</v>
      </c>
      <c r="DU225" s="23">
        <v>20.587299999999999</v>
      </c>
      <c r="DV225" s="23">
        <f t="shared" si="42"/>
        <v>0.81560480530789103</v>
      </c>
      <c r="EA225" s="24">
        <v>44498</v>
      </c>
      <c r="EB225" s="23">
        <v>6414.37</v>
      </c>
      <c r="EC225" s="23">
        <v>3.02</v>
      </c>
      <c r="ED225" s="23">
        <v>20.1172</v>
      </c>
      <c r="EE225" s="23">
        <v>157.0325</v>
      </c>
      <c r="EF225" s="23">
        <v>68.248400000000004</v>
      </c>
      <c r="EG225" s="23">
        <v>16.932099999999998</v>
      </c>
      <c r="EH225" s="23">
        <v>10.586399999999999</v>
      </c>
      <c r="EI225" s="23">
        <f t="shared" si="43"/>
        <v>3.200519899646074</v>
      </c>
    </row>
    <row r="226" spans="1:139" x14ac:dyDescent="0.35">
      <c r="A226" s="21">
        <v>44530</v>
      </c>
      <c r="B226" s="23">
        <v>9499.1200000000008</v>
      </c>
      <c r="C226" s="23">
        <v>0.73</v>
      </c>
      <c r="D226" s="23">
        <v>27.171500000000002</v>
      </c>
      <c r="E226" s="23">
        <v>269.0616</v>
      </c>
      <c r="F226" s="23">
        <v>57.424399999999999</v>
      </c>
      <c r="G226" s="23">
        <v>18.57</v>
      </c>
      <c r="H226" s="23">
        <v>14.271599999999999</v>
      </c>
      <c r="I226" s="23">
        <f t="shared" si="33"/>
        <v>0.73778022486028361</v>
      </c>
      <c r="N226" s="24">
        <v>44530</v>
      </c>
      <c r="O226" s="23">
        <v>10407.94</v>
      </c>
      <c r="P226" s="23">
        <v>0.6</v>
      </c>
      <c r="Q226" s="23">
        <v>44.148600000000002</v>
      </c>
      <c r="R226" s="23">
        <v>249.55420000000001</v>
      </c>
      <c r="S226" s="23">
        <v>30.704799999999999</v>
      </c>
      <c r="T226" s="23">
        <v>9.2276000000000007</v>
      </c>
      <c r="U226" s="23">
        <v>7.6210000000000004</v>
      </c>
      <c r="V226" s="23">
        <f t="shared" si="34"/>
        <v>0.68727664728388904</v>
      </c>
      <c r="AA226" s="24">
        <v>44530</v>
      </c>
      <c r="AB226" s="23">
        <v>4241.18</v>
      </c>
      <c r="AC226" s="23">
        <v>2.62</v>
      </c>
      <c r="AD226" s="23">
        <v>21.380800000000001</v>
      </c>
      <c r="AE226" s="23">
        <v>198.55420000000001</v>
      </c>
      <c r="AF226" s="23">
        <v>29.456900000000001</v>
      </c>
      <c r="AG226" s="23">
        <v>9.7154000000000007</v>
      </c>
      <c r="AH226" s="23">
        <v>6.5759999999999996</v>
      </c>
      <c r="AI226" s="23">
        <f t="shared" si="35"/>
        <v>2.7138972212119326</v>
      </c>
      <c r="AN226" s="24">
        <v>44530</v>
      </c>
      <c r="AO226" s="23">
        <v>2268.0100000000002</v>
      </c>
      <c r="AP226" s="23">
        <v>4.09</v>
      </c>
      <c r="AQ226" s="23">
        <v>23.520800000000001</v>
      </c>
      <c r="AR226" s="23">
        <v>96.986699999999999</v>
      </c>
      <c r="AS226" s="23">
        <v>9.3783999999999992</v>
      </c>
      <c r="AT226" s="23">
        <v>2.5994999999999999</v>
      </c>
      <c r="AU226" s="23">
        <v>2.9723000000000002</v>
      </c>
      <c r="AV226" s="23">
        <f t="shared" si="36"/>
        <v>4.5359978190815688</v>
      </c>
      <c r="BA226" s="24">
        <v>44530</v>
      </c>
      <c r="BB226" s="23">
        <v>2183.88</v>
      </c>
      <c r="BC226" s="23">
        <v>1.84</v>
      </c>
      <c r="BD226" s="23">
        <v>12.123799999999999</v>
      </c>
      <c r="BE226" s="23">
        <v>181.46850000000001</v>
      </c>
      <c r="BF226" s="23" t="s">
        <v>9</v>
      </c>
      <c r="BG226" s="23">
        <v>31.0991</v>
      </c>
      <c r="BH226" s="23">
        <v>23.809699999999999</v>
      </c>
      <c r="BI226" s="23">
        <f t="shared" si="37"/>
        <v>1.9807727467099796</v>
      </c>
      <c r="BN226" s="24">
        <v>44530</v>
      </c>
      <c r="BO226" s="23">
        <v>4149.45</v>
      </c>
      <c r="BP226" s="23">
        <v>2.2999999999999998</v>
      </c>
      <c r="BQ226" s="23">
        <v>54.6402</v>
      </c>
      <c r="BR226" s="23">
        <v>156.3699</v>
      </c>
      <c r="BS226" s="23" t="s">
        <v>9</v>
      </c>
      <c r="BT226" s="23">
        <v>24.114999999999998</v>
      </c>
      <c r="BU226" s="23">
        <v>21.006699999999999</v>
      </c>
      <c r="BV226" s="23">
        <f t="shared" si="38"/>
        <v>2.5482895226363667</v>
      </c>
      <c r="CA226" s="24">
        <v>44530</v>
      </c>
      <c r="CB226" s="23">
        <v>5124.3900000000003</v>
      </c>
      <c r="CC226" s="23">
        <v>1.49</v>
      </c>
      <c r="CD226" s="23">
        <v>21.572800000000001</v>
      </c>
      <c r="CE226" s="23">
        <v>280.93329999999997</v>
      </c>
      <c r="CF226" s="23">
        <v>29.802099999999999</v>
      </c>
      <c r="CG226" s="23">
        <v>9.0631000000000004</v>
      </c>
      <c r="CH226" s="23">
        <v>7.4233000000000002</v>
      </c>
      <c r="CI226" s="23">
        <f t="shared" si="39"/>
        <v>1.5667165946212145</v>
      </c>
      <c r="CN226" s="24">
        <v>44530</v>
      </c>
      <c r="CO226" s="23">
        <v>6263.09</v>
      </c>
      <c r="CP226" s="23">
        <v>1.45</v>
      </c>
      <c r="CQ226" s="23">
        <v>30.017299999999999</v>
      </c>
      <c r="CR226" s="23">
        <v>157.7543</v>
      </c>
      <c r="CS226" s="23">
        <v>27.419</v>
      </c>
      <c r="CT226" s="23">
        <v>11.9373</v>
      </c>
      <c r="CU226" s="23">
        <v>8.0376999999999992</v>
      </c>
      <c r="CV226" s="23">
        <f t="shared" si="40"/>
        <v>1.4828970889417672</v>
      </c>
      <c r="DA226" s="24">
        <v>44530</v>
      </c>
      <c r="DB226" s="23">
        <v>4105.21</v>
      </c>
      <c r="DC226" s="23">
        <v>1.9</v>
      </c>
      <c r="DD226" s="23">
        <v>17.2042</v>
      </c>
      <c r="DE226" s="23">
        <v>247.5342</v>
      </c>
      <c r="DF226" s="23">
        <v>30.1861</v>
      </c>
      <c r="DG226" s="23">
        <v>16.306100000000001</v>
      </c>
      <c r="DH226" s="23">
        <v>14.0695</v>
      </c>
      <c r="DI226" s="23">
        <f t="shared" si="41"/>
        <v>1.9547700452672963</v>
      </c>
      <c r="DN226" s="24">
        <v>44530</v>
      </c>
      <c r="DO226" s="23">
        <v>13355.52</v>
      </c>
      <c r="DP226" s="23">
        <v>0.75</v>
      </c>
      <c r="DQ226" s="23">
        <v>39.590200000000003</v>
      </c>
      <c r="DR226" s="23">
        <v>389.55509999999998</v>
      </c>
      <c r="DS226" s="23">
        <v>52.701999999999998</v>
      </c>
      <c r="DT226" s="23">
        <v>24.002300000000002</v>
      </c>
      <c r="DU226" s="23">
        <v>20.587299999999999</v>
      </c>
      <c r="DV226" s="23">
        <f t="shared" si="42"/>
        <v>0.86315087098761223</v>
      </c>
      <c r="EA226" s="24">
        <v>44530</v>
      </c>
      <c r="EB226" s="23">
        <v>6314.11</v>
      </c>
      <c r="EC226" s="23">
        <v>3.1</v>
      </c>
      <c r="ED226" s="23">
        <v>19.6799</v>
      </c>
      <c r="EE226" s="23">
        <v>157.47139999999999</v>
      </c>
      <c r="EF226" s="23">
        <v>67.735399999999998</v>
      </c>
      <c r="EG226" s="23">
        <v>15.6012</v>
      </c>
      <c r="EH226" s="23">
        <v>9.2952999999999992</v>
      </c>
      <c r="EI226" s="23">
        <f t="shared" si="43"/>
        <v>3.2127776926696359</v>
      </c>
    </row>
    <row r="227" spans="1:139" x14ac:dyDescent="0.35">
      <c r="A227" s="21">
        <v>44561</v>
      </c>
      <c r="B227" s="23">
        <v>9709.3799999999992</v>
      </c>
      <c r="C227" s="23">
        <v>0.69</v>
      </c>
      <c r="D227" s="23">
        <v>27.770900000000001</v>
      </c>
      <c r="E227" s="23">
        <v>269.0616</v>
      </c>
      <c r="F227" s="23">
        <v>57.424399999999999</v>
      </c>
      <c r="G227" s="23">
        <v>18.57</v>
      </c>
      <c r="H227" s="23">
        <v>14.271599999999999</v>
      </c>
      <c r="I227" s="23">
        <f t="shared" si="33"/>
        <v>0.70403889543358023</v>
      </c>
      <c r="N227" s="24">
        <v>44561</v>
      </c>
      <c r="O227" s="23">
        <v>10274.48</v>
      </c>
      <c r="P227" s="23">
        <v>0.61</v>
      </c>
      <c r="Q227" s="23">
        <v>43.531999999999996</v>
      </c>
      <c r="R227" s="23">
        <v>249.4984</v>
      </c>
      <c r="S227" s="23">
        <v>30.727900000000002</v>
      </c>
      <c r="T227" s="23">
        <v>9.2350999999999992</v>
      </c>
      <c r="U227" s="23">
        <v>7.6271000000000004</v>
      </c>
      <c r="V227" s="23">
        <f t="shared" si="34"/>
        <v>0.67819242692332871</v>
      </c>
      <c r="AA227" s="24">
        <v>44561</v>
      </c>
      <c r="AB227" s="23">
        <v>4622.1400000000003</v>
      </c>
      <c r="AC227" s="23">
        <v>2.2599999999999998</v>
      </c>
      <c r="AD227" s="23">
        <v>22.933299999999999</v>
      </c>
      <c r="AE227" s="23">
        <v>201.39429999999999</v>
      </c>
      <c r="AF227" s="23">
        <v>29.212599999999998</v>
      </c>
      <c r="AG227" s="23">
        <v>9.6252999999999993</v>
      </c>
      <c r="AH227" s="23">
        <v>6.3552999999999997</v>
      </c>
      <c r="AI227" s="23">
        <f t="shared" si="35"/>
        <v>2.5181360892007514</v>
      </c>
      <c r="AN227" s="24">
        <v>44561</v>
      </c>
      <c r="AO227" s="23">
        <v>2296.94</v>
      </c>
      <c r="AP227" s="23">
        <v>4.12</v>
      </c>
      <c r="AQ227" s="23">
        <v>23.820799999999998</v>
      </c>
      <c r="AR227" s="23">
        <v>96.986699999999999</v>
      </c>
      <c r="AS227" s="23">
        <v>9.3783999999999992</v>
      </c>
      <c r="AT227" s="23">
        <v>2.5994999999999999</v>
      </c>
      <c r="AU227" s="23">
        <v>2.9723000000000002</v>
      </c>
      <c r="AV227" s="23">
        <f t="shared" si="36"/>
        <v>4.4967363070369357</v>
      </c>
      <c r="BA227" s="24">
        <v>44561</v>
      </c>
      <c r="BB227" s="23">
        <v>2237.4</v>
      </c>
      <c r="BC227" s="23">
        <v>1.84</v>
      </c>
      <c r="BD227" s="23">
        <v>12.4209</v>
      </c>
      <c r="BE227" s="23">
        <v>181.46850000000001</v>
      </c>
      <c r="BF227" s="23" t="s">
        <v>9</v>
      </c>
      <c r="BG227" s="23">
        <v>31.0991</v>
      </c>
      <c r="BH227" s="23">
        <v>23.809699999999999</v>
      </c>
      <c r="BI227" s="23">
        <f t="shared" si="37"/>
        <v>1.9829565049853095</v>
      </c>
      <c r="BN227" s="24">
        <v>44561</v>
      </c>
      <c r="BO227" s="23">
        <v>4554.16</v>
      </c>
      <c r="BP227" s="23">
        <v>2.13</v>
      </c>
      <c r="BQ227" s="23">
        <v>59.9694</v>
      </c>
      <c r="BR227" s="23">
        <v>156.3699</v>
      </c>
      <c r="BS227" s="23" t="s">
        <v>9</v>
      </c>
      <c r="BT227" s="23">
        <v>24.114999999999998</v>
      </c>
      <c r="BU227" s="23">
        <v>21.006699999999999</v>
      </c>
      <c r="BV227" s="23">
        <f t="shared" si="38"/>
        <v>2.5150672550207105</v>
      </c>
      <c r="CA227" s="24">
        <v>44561</v>
      </c>
      <c r="CB227" s="23">
        <v>5555.87</v>
      </c>
      <c r="CC227" s="23">
        <v>1.39</v>
      </c>
      <c r="CD227" s="23">
        <v>23.407900000000001</v>
      </c>
      <c r="CE227" s="23">
        <v>280.96629999999999</v>
      </c>
      <c r="CF227" s="23">
        <v>29.759699999999999</v>
      </c>
      <c r="CG227" s="23">
        <v>9.0389999999999997</v>
      </c>
      <c r="CH227" s="23">
        <v>7.4111000000000002</v>
      </c>
      <c r="CI227" s="23">
        <f t="shared" si="39"/>
        <v>1.5549581133094252</v>
      </c>
      <c r="CN227" s="24">
        <v>44561</v>
      </c>
      <c r="CO227" s="23">
        <v>6600.7</v>
      </c>
      <c r="CP227" s="23">
        <v>1.4</v>
      </c>
      <c r="CQ227" s="23">
        <v>31.614599999999999</v>
      </c>
      <c r="CR227" s="23">
        <v>157.76140000000001</v>
      </c>
      <c r="CS227" s="23">
        <v>27.419499999999999</v>
      </c>
      <c r="CT227" s="23">
        <v>11.9374</v>
      </c>
      <c r="CU227" s="23">
        <v>8.0373000000000001</v>
      </c>
      <c r="CV227" s="23">
        <f t="shared" si="40"/>
        <v>1.4871266149732192</v>
      </c>
      <c r="DA227" s="24">
        <v>44561</v>
      </c>
      <c r="DB227" s="23">
        <v>4413.04</v>
      </c>
      <c r="DC227" s="23">
        <v>1.79</v>
      </c>
      <c r="DD227" s="23">
        <v>18.494199999999999</v>
      </c>
      <c r="DE227" s="23">
        <v>247.5342</v>
      </c>
      <c r="DF227" s="23">
        <v>30.1861</v>
      </c>
      <c r="DG227" s="23">
        <v>16.306100000000001</v>
      </c>
      <c r="DH227" s="23">
        <v>14.0695</v>
      </c>
      <c r="DI227" s="23">
        <f t="shared" si="41"/>
        <v>1.9481265845261466</v>
      </c>
      <c r="DN227" s="24">
        <v>44561</v>
      </c>
      <c r="DO227" s="23">
        <v>13704.2</v>
      </c>
      <c r="DP227" s="23">
        <v>0.73</v>
      </c>
      <c r="DQ227" s="23">
        <v>40.623800000000003</v>
      </c>
      <c r="DR227" s="23">
        <v>389.53899999999999</v>
      </c>
      <c r="DS227" s="23">
        <v>52.701999999999998</v>
      </c>
      <c r="DT227" s="23">
        <v>24.002300000000002</v>
      </c>
      <c r="DU227" s="23">
        <v>20.587299999999999</v>
      </c>
      <c r="DV227" s="23">
        <f t="shared" si="42"/>
        <v>0.84239676465864066</v>
      </c>
      <c r="EA227" s="24">
        <v>44561</v>
      </c>
      <c r="EB227" s="23">
        <v>6899.72</v>
      </c>
      <c r="EC227" s="23">
        <v>2.85</v>
      </c>
      <c r="ED227" s="23">
        <v>21.447800000000001</v>
      </c>
      <c r="EE227" s="23">
        <v>157.47139999999999</v>
      </c>
      <c r="EF227" s="23">
        <v>67.735399999999998</v>
      </c>
      <c r="EG227" s="23">
        <v>15.6012</v>
      </c>
      <c r="EH227" s="23">
        <v>9.2952999999999992</v>
      </c>
      <c r="EI227" s="23">
        <f t="shared" si="43"/>
        <v>3.1830952142639966</v>
      </c>
    </row>
    <row r="228" spans="1:139" x14ac:dyDescent="0.35">
      <c r="A228" s="21">
        <v>44592</v>
      </c>
      <c r="B228" s="23">
        <v>9002.83</v>
      </c>
      <c r="C228" s="23">
        <v>0.75</v>
      </c>
      <c r="D228" s="23">
        <v>25.708400000000001</v>
      </c>
      <c r="E228" s="23">
        <v>256.02519999999998</v>
      </c>
      <c r="F228" s="23">
        <v>57.424399999999999</v>
      </c>
      <c r="G228" s="23">
        <v>18.57</v>
      </c>
      <c r="H228" s="23">
        <v>14.271599999999999</v>
      </c>
      <c r="I228" s="23">
        <f t="shared" si="33"/>
        <v>0.70458505029199336</v>
      </c>
      <c r="N228" s="24">
        <v>44592</v>
      </c>
      <c r="O228" s="23">
        <v>9199.36</v>
      </c>
      <c r="P228" s="23">
        <v>0.57999999999999996</v>
      </c>
      <c r="Q228" s="23">
        <v>38.8842</v>
      </c>
      <c r="R228" s="23">
        <v>249.95949999999999</v>
      </c>
      <c r="S228" s="23">
        <v>30.689699999999998</v>
      </c>
      <c r="T228" s="23">
        <v>9.2551000000000005</v>
      </c>
      <c r="U228" s="23">
        <v>7.6265999999999998</v>
      </c>
      <c r="V228" s="23">
        <f t="shared" si="34"/>
        <v>0.57360006923241091</v>
      </c>
      <c r="AA228" s="24">
        <v>44592</v>
      </c>
      <c r="AB228" s="23">
        <v>4533.84</v>
      </c>
      <c r="AC228" s="23">
        <v>2.31</v>
      </c>
      <c r="AD228" s="23">
        <v>22.495200000000001</v>
      </c>
      <c r="AE228" s="23">
        <v>201.39429999999999</v>
      </c>
      <c r="AF228" s="23">
        <v>29.212599999999998</v>
      </c>
      <c r="AG228" s="23">
        <v>9.6252999999999993</v>
      </c>
      <c r="AH228" s="23">
        <v>6.3552999999999997</v>
      </c>
      <c r="AI228" s="23">
        <f t="shared" si="35"/>
        <v>2.4866454456957898</v>
      </c>
      <c r="AN228" s="24">
        <v>44592</v>
      </c>
      <c r="AO228" s="23">
        <v>2696.4</v>
      </c>
      <c r="AP228" s="23">
        <v>3.58</v>
      </c>
      <c r="AQ228" s="23">
        <v>28.468299999999999</v>
      </c>
      <c r="AR228" s="23">
        <v>96.625</v>
      </c>
      <c r="AS228" s="23">
        <v>9.7157</v>
      </c>
      <c r="AT228" s="23">
        <v>2.6673</v>
      </c>
      <c r="AU228" s="23">
        <v>2.9129</v>
      </c>
      <c r="AV228" s="23">
        <f t="shared" si="36"/>
        <v>4.4023727143925626</v>
      </c>
      <c r="BA228" s="24">
        <v>44592</v>
      </c>
      <c r="BB228" s="23">
        <v>2242.0500000000002</v>
      </c>
      <c r="BC228" s="23">
        <v>1.8</v>
      </c>
      <c r="BD228" s="23">
        <v>12.4496</v>
      </c>
      <c r="BE228" s="23">
        <v>177.3295</v>
      </c>
      <c r="BF228" s="23" t="s">
        <v>9</v>
      </c>
      <c r="BG228" s="23">
        <v>31.099499999999999</v>
      </c>
      <c r="BH228" s="23">
        <v>23.810099999999998</v>
      </c>
      <c r="BI228" s="23">
        <f t="shared" si="37"/>
        <v>1.8980726607863392</v>
      </c>
      <c r="BN228" s="24">
        <v>44592</v>
      </c>
      <c r="BO228" s="23">
        <v>4153.28</v>
      </c>
      <c r="BP228" s="23">
        <v>2.34</v>
      </c>
      <c r="BQ228" s="23">
        <v>54.690600000000003</v>
      </c>
      <c r="BR228" s="23">
        <v>156.3699</v>
      </c>
      <c r="BS228" s="23" t="s">
        <v>9</v>
      </c>
      <c r="BT228" s="23">
        <v>24.114999999999998</v>
      </c>
      <c r="BU228" s="23">
        <v>21.006699999999999</v>
      </c>
      <c r="BV228" s="23">
        <f t="shared" si="38"/>
        <v>2.4694516663448147</v>
      </c>
      <c r="CA228" s="24">
        <v>44592</v>
      </c>
      <c r="CB228" s="23">
        <v>5170.8999999999996</v>
      </c>
      <c r="CC228" s="23">
        <v>1.51</v>
      </c>
      <c r="CD228" s="23">
        <v>21.786000000000001</v>
      </c>
      <c r="CE228" s="23">
        <v>279.97730000000001</v>
      </c>
      <c r="CF228" s="23">
        <v>29.759699999999999</v>
      </c>
      <c r="CG228" s="23">
        <v>9.0389999999999997</v>
      </c>
      <c r="CH228" s="23">
        <v>7.4111000000000002</v>
      </c>
      <c r="CI228" s="23">
        <f t="shared" si="39"/>
        <v>1.5551612503271846</v>
      </c>
      <c r="CN228" s="24">
        <v>44592</v>
      </c>
      <c r="CO228" s="23">
        <v>6309.8</v>
      </c>
      <c r="CP228" s="23">
        <v>1.46</v>
      </c>
      <c r="CQ228" s="23">
        <v>30.212</v>
      </c>
      <c r="CR228" s="23">
        <v>157.77340000000001</v>
      </c>
      <c r="CS228" s="23">
        <v>27.417899999999999</v>
      </c>
      <c r="CT228" s="23">
        <v>11.936500000000001</v>
      </c>
      <c r="CU228" s="23">
        <v>8.0367999999999995</v>
      </c>
      <c r="CV228" s="23">
        <f t="shared" si="40"/>
        <v>1.4625233770481045</v>
      </c>
      <c r="DA228" s="24">
        <v>44592</v>
      </c>
      <c r="DB228" s="23">
        <v>4077.91</v>
      </c>
      <c r="DC228" s="23">
        <v>1.97</v>
      </c>
      <c r="DD228" s="23">
        <v>17.0898</v>
      </c>
      <c r="DE228" s="23">
        <v>247.5342</v>
      </c>
      <c r="DF228" s="23">
        <v>30.1861</v>
      </c>
      <c r="DG228" s="23">
        <v>16.306100000000001</v>
      </c>
      <c r="DH228" s="23">
        <v>14.0695</v>
      </c>
      <c r="DI228" s="23">
        <f t="shared" si="41"/>
        <v>1.9606532758978366</v>
      </c>
      <c r="DN228" s="24">
        <v>44592</v>
      </c>
      <c r="DO228" s="23">
        <v>12678.1</v>
      </c>
      <c r="DP228" s="23">
        <v>0.79</v>
      </c>
      <c r="DQ228" s="23">
        <v>34.900399999999998</v>
      </c>
      <c r="DR228" s="23">
        <v>416.76119999999997</v>
      </c>
      <c r="DS228" s="23">
        <v>52.718499999999999</v>
      </c>
      <c r="DT228" s="23">
        <v>24.5334</v>
      </c>
      <c r="DU228" s="23">
        <v>21.772099999999998</v>
      </c>
      <c r="DV228" s="23">
        <f t="shared" si="42"/>
        <v>0.82989166381665935</v>
      </c>
      <c r="EA228" s="24">
        <v>44592</v>
      </c>
      <c r="EB228" s="23">
        <v>6665.42</v>
      </c>
      <c r="EC228" s="23">
        <v>2.95</v>
      </c>
      <c r="ED228" s="23">
        <v>20.714700000000001</v>
      </c>
      <c r="EE228" s="23">
        <v>157.4571</v>
      </c>
      <c r="EF228" s="23">
        <v>67.735399999999998</v>
      </c>
      <c r="EG228" s="23">
        <v>15.6012</v>
      </c>
      <c r="EH228" s="23">
        <v>9.2952999999999992</v>
      </c>
      <c r="EI228" s="23">
        <f t="shared" si="43"/>
        <v>3.14708362831646</v>
      </c>
    </row>
    <row r="229" spans="1:139" x14ac:dyDescent="0.35">
      <c r="A229" s="21">
        <v>44620</v>
      </c>
      <c r="B229" s="23">
        <v>8405.75</v>
      </c>
      <c r="C229" s="23">
        <v>0.81</v>
      </c>
      <c r="D229" s="23">
        <v>21.4557</v>
      </c>
      <c r="E229" s="23">
        <v>296.10579999999999</v>
      </c>
      <c r="F229" s="23">
        <v>57.525500000000001</v>
      </c>
      <c r="G229" s="23">
        <v>20.715399999999999</v>
      </c>
      <c r="H229" s="23">
        <v>16.573</v>
      </c>
      <c r="I229" s="23">
        <f t="shared" si="33"/>
        <v>0.71256522343176176</v>
      </c>
      <c r="N229" s="24">
        <v>44620</v>
      </c>
      <c r="O229" s="23">
        <v>8841.59</v>
      </c>
      <c r="P229" s="23">
        <v>0.61</v>
      </c>
      <c r="Q229" s="23">
        <v>34.997599999999998</v>
      </c>
      <c r="R229" s="23">
        <v>262.64350000000002</v>
      </c>
      <c r="S229" s="23">
        <v>32.325099999999999</v>
      </c>
      <c r="T229" s="23">
        <v>9.4148999999999994</v>
      </c>
      <c r="U229" s="23">
        <v>9.2993000000000006</v>
      </c>
      <c r="V229" s="23">
        <f t="shared" si="34"/>
        <v>0.57688668879536242</v>
      </c>
      <c r="AA229" s="24">
        <v>44620</v>
      </c>
      <c r="AB229" s="23">
        <v>4451.4399999999996</v>
      </c>
      <c r="AC229" s="23">
        <v>2.37</v>
      </c>
      <c r="AD229" s="23">
        <v>22.086400000000001</v>
      </c>
      <c r="AE229" s="23">
        <v>200.59620000000001</v>
      </c>
      <c r="AF229" s="23">
        <v>29.212599999999998</v>
      </c>
      <c r="AG229" s="23">
        <v>9.6252999999999993</v>
      </c>
      <c r="AH229" s="23">
        <v>6.3552999999999997</v>
      </c>
      <c r="AI229" s="23">
        <f t="shared" si="35"/>
        <v>2.4689873050878339</v>
      </c>
      <c r="AN229" s="24">
        <v>44620</v>
      </c>
      <c r="AO229" s="23">
        <v>2869.24</v>
      </c>
      <c r="AP229" s="23">
        <v>3.45</v>
      </c>
      <c r="AQ229" s="23">
        <v>16.981000000000002</v>
      </c>
      <c r="AR229" s="23">
        <v>149.4187</v>
      </c>
      <c r="AS229" s="23">
        <v>14.389699999999999</v>
      </c>
      <c r="AT229" s="23">
        <v>8.4245999999999999</v>
      </c>
      <c r="AU229" s="23">
        <v>7.3406000000000002</v>
      </c>
      <c r="AV229" s="23">
        <f t="shared" si="36"/>
        <v>4.3659915397488103</v>
      </c>
      <c r="BA229" s="24">
        <v>44620</v>
      </c>
      <c r="BB229" s="23">
        <v>2203.0100000000002</v>
      </c>
      <c r="BC229" s="23">
        <v>1.86</v>
      </c>
      <c r="BD229" s="23">
        <v>11.8689</v>
      </c>
      <c r="BE229" s="23">
        <v>186.70660000000001</v>
      </c>
      <c r="BF229" s="23" t="s">
        <v>9</v>
      </c>
      <c r="BG229" s="23">
        <v>31.1721</v>
      </c>
      <c r="BH229" s="23">
        <v>24.149799999999999</v>
      </c>
      <c r="BI229" s="23">
        <f t="shared" si="37"/>
        <v>1.8999640340864745</v>
      </c>
      <c r="BN229" s="24">
        <v>44620</v>
      </c>
      <c r="BO229" s="23">
        <v>3928.85</v>
      </c>
      <c r="BP229" s="23">
        <v>2.59</v>
      </c>
      <c r="BQ229" s="23">
        <v>51.046999999999997</v>
      </c>
      <c r="BR229" s="23">
        <v>159.60769999999999</v>
      </c>
      <c r="BS229" s="23" t="s">
        <v>9</v>
      </c>
      <c r="BT229" s="23">
        <v>23.6265</v>
      </c>
      <c r="BU229" s="23">
        <v>22.6374</v>
      </c>
      <c r="BV229" s="23">
        <f t="shared" si="38"/>
        <v>2.5481225674823769</v>
      </c>
      <c r="CA229" s="24">
        <v>44620</v>
      </c>
      <c r="CB229" s="23">
        <v>5110.9399999999996</v>
      </c>
      <c r="CC229" s="23">
        <v>1.53</v>
      </c>
      <c r="CD229" s="23">
        <v>19.988099999999999</v>
      </c>
      <c r="CE229" s="23">
        <v>298.49470000000002</v>
      </c>
      <c r="CF229" s="23">
        <v>29.948499999999999</v>
      </c>
      <c r="CG229" s="23">
        <v>10.3651</v>
      </c>
      <c r="CH229" s="23">
        <v>8.5412999999999997</v>
      </c>
      <c r="CI229" s="23">
        <f t="shared" si="39"/>
        <v>1.5398742722110996</v>
      </c>
      <c r="CN229" s="24">
        <v>44620</v>
      </c>
      <c r="CO229" s="23">
        <v>6258.87</v>
      </c>
      <c r="CP229" s="23">
        <v>1.51</v>
      </c>
      <c r="CQ229" s="23">
        <v>27.055700000000002</v>
      </c>
      <c r="CR229" s="23">
        <v>182.20849999999999</v>
      </c>
      <c r="CS229" s="23">
        <v>27.6997</v>
      </c>
      <c r="CT229" s="23">
        <v>12.678000000000001</v>
      </c>
      <c r="CU229" s="23">
        <v>8.7399000000000004</v>
      </c>
      <c r="CV229" s="23">
        <f t="shared" si="40"/>
        <v>1.4884262103081225</v>
      </c>
      <c r="DA229" s="24">
        <v>44620</v>
      </c>
      <c r="DB229" s="23">
        <v>4068.57</v>
      </c>
      <c r="DC229" s="23">
        <v>1.99</v>
      </c>
      <c r="DD229" s="23">
        <v>15.4801</v>
      </c>
      <c r="DE229" s="23">
        <v>272.17270000000002</v>
      </c>
      <c r="DF229" s="23">
        <v>30.114899999999999</v>
      </c>
      <c r="DG229" s="23">
        <v>16.101299999999998</v>
      </c>
      <c r="DH229" s="23">
        <v>13.5266</v>
      </c>
      <c r="DI229" s="23">
        <f t="shared" si="41"/>
        <v>1.9613848111431218</v>
      </c>
      <c r="DN229" s="24">
        <v>44620</v>
      </c>
      <c r="DO229" s="23">
        <v>12030.38</v>
      </c>
      <c r="DP229" s="23">
        <v>0.84</v>
      </c>
      <c r="DQ229" s="23">
        <v>33.117400000000004</v>
      </c>
      <c r="DR229" s="23">
        <v>416.70209999999997</v>
      </c>
      <c r="DS229" s="23">
        <v>52.718499999999999</v>
      </c>
      <c r="DT229" s="23">
        <v>24.5334</v>
      </c>
      <c r="DU229" s="23">
        <v>21.772099999999998</v>
      </c>
      <c r="DV229" s="23">
        <f t="shared" si="42"/>
        <v>0.82832492357377263</v>
      </c>
      <c r="EA229" s="24">
        <v>44620</v>
      </c>
      <c r="EB229" s="23">
        <v>6523.11</v>
      </c>
      <c r="EC229" s="23">
        <v>3.05</v>
      </c>
      <c r="ED229" s="23">
        <v>20.263500000000001</v>
      </c>
      <c r="EE229" s="23">
        <v>161.4256</v>
      </c>
      <c r="EF229" s="23">
        <v>66.245999999999995</v>
      </c>
      <c r="EG229" s="23">
        <v>15.403499999999999</v>
      </c>
      <c r="EH229" s="23">
        <v>9.9261999999999997</v>
      </c>
      <c r="EI229" s="23">
        <f t="shared" si="43"/>
        <v>3.1398877800927503</v>
      </c>
    </row>
    <row r="230" spans="1:139" x14ac:dyDescent="0.35">
      <c r="A230" s="21">
        <v>44651</v>
      </c>
      <c r="B230" s="23">
        <v>8474.08</v>
      </c>
      <c r="C230" s="23">
        <v>0.8</v>
      </c>
      <c r="D230" s="23">
        <v>21.626000000000001</v>
      </c>
      <c r="E230" s="23">
        <v>296.10579999999999</v>
      </c>
      <c r="F230" s="23">
        <v>57.525500000000001</v>
      </c>
      <c r="G230" s="23">
        <v>20.715399999999999</v>
      </c>
      <c r="H230" s="23">
        <v>16.573</v>
      </c>
      <c r="I230" s="23">
        <f t="shared" si="33"/>
        <v>0.71201307669605463</v>
      </c>
      <c r="N230" s="24">
        <v>44651</v>
      </c>
      <c r="O230" s="23">
        <v>9245.6</v>
      </c>
      <c r="P230" s="23">
        <v>0.56999999999999995</v>
      </c>
      <c r="Q230" s="23">
        <v>36.510100000000001</v>
      </c>
      <c r="R230" s="23">
        <v>263.00940000000003</v>
      </c>
      <c r="S230" s="23">
        <v>32.194000000000003</v>
      </c>
      <c r="T230" s="23">
        <v>9.3963999999999999</v>
      </c>
      <c r="U230" s="23">
        <v>9.2835999999999999</v>
      </c>
      <c r="V230" s="23">
        <f t="shared" si="34"/>
        <v>0.56021187450774323</v>
      </c>
      <c r="AA230" s="24">
        <v>44651</v>
      </c>
      <c r="AB230" s="23">
        <v>4540.2</v>
      </c>
      <c r="AC230" s="23">
        <v>2.34</v>
      </c>
      <c r="AD230" s="23">
        <v>22.027699999999999</v>
      </c>
      <c r="AE230" s="23">
        <v>201.6737</v>
      </c>
      <c r="AF230" s="23">
        <v>28.896999999999998</v>
      </c>
      <c r="AG230" s="23">
        <v>9.4117999999999995</v>
      </c>
      <c r="AH230" s="23">
        <v>6.6024000000000003</v>
      </c>
      <c r="AI230" s="23">
        <f t="shared" si="35"/>
        <v>2.460696640902682</v>
      </c>
      <c r="AN230" s="24">
        <v>44651</v>
      </c>
      <c r="AO230" s="23">
        <v>3129.43</v>
      </c>
      <c r="AP230" s="23">
        <v>3.29</v>
      </c>
      <c r="AQ230" s="23">
        <v>18.546299999999999</v>
      </c>
      <c r="AR230" s="23">
        <v>149.1326</v>
      </c>
      <c r="AS230" s="23">
        <v>14.3811</v>
      </c>
      <c r="AT230" s="23">
        <v>8.4101999999999997</v>
      </c>
      <c r="AU230" s="23">
        <v>7.3273999999999999</v>
      </c>
      <c r="AV230" s="23">
        <f t="shared" si="36"/>
        <v>4.3662267711593428</v>
      </c>
      <c r="BA230" s="24">
        <v>44651</v>
      </c>
      <c r="BB230" s="23">
        <v>2180.19</v>
      </c>
      <c r="BC230" s="23">
        <v>1.91</v>
      </c>
      <c r="BD230" s="23">
        <v>11.755000000000001</v>
      </c>
      <c r="BE230" s="23">
        <v>186.5958</v>
      </c>
      <c r="BF230" s="23" t="s">
        <v>9</v>
      </c>
      <c r="BG230" s="23">
        <v>31.183299999999999</v>
      </c>
      <c r="BH230" s="23">
        <v>24.157699999999998</v>
      </c>
      <c r="BI230" s="23">
        <f t="shared" si="37"/>
        <v>1.913181044443883</v>
      </c>
      <c r="BN230" s="24">
        <v>44651</v>
      </c>
      <c r="BO230" s="23">
        <v>4204.8100000000004</v>
      </c>
      <c r="BP230" s="23">
        <v>2.4700000000000002</v>
      </c>
      <c r="BQ230" s="23">
        <v>54.643500000000003</v>
      </c>
      <c r="BR230" s="23">
        <v>159.6934</v>
      </c>
      <c r="BS230" s="23" t="s">
        <v>9</v>
      </c>
      <c r="BT230" s="23">
        <v>23.5761</v>
      </c>
      <c r="BU230" s="23">
        <v>22.580500000000001</v>
      </c>
      <c r="BV230" s="23">
        <f t="shared" si="38"/>
        <v>2.5599040784921394</v>
      </c>
      <c r="CA230" s="24">
        <v>44651</v>
      </c>
      <c r="CB230" s="23">
        <v>5387.18</v>
      </c>
      <c r="CC230" s="23">
        <v>1.47</v>
      </c>
      <c r="CD230" s="23">
        <v>21.070599999999999</v>
      </c>
      <c r="CE230" s="23">
        <v>298.48700000000002</v>
      </c>
      <c r="CF230" s="23">
        <v>29.947800000000001</v>
      </c>
      <c r="CG230" s="23">
        <v>10.3629</v>
      </c>
      <c r="CH230" s="23">
        <v>8.5403000000000002</v>
      </c>
      <c r="CI230" s="23">
        <f t="shared" si="39"/>
        <v>1.5387852888469391</v>
      </c>
      <c r="CN230" s="24">
        <v>44651</v>
      </c>
      <c r="CO230" s="23">
        <v>6421.51</v>
      </c>
      <c r="CP230" s="23">
        <v>1.51</v>
      </c>
      <c r="CQ230" s="23">
        <v>27.768699999999999</v>
      </c>
      <c r="CR230" s="23">
        <v>182.20849999999999</v>
      </c>
      <c r="CS230" s="23">
        <v>27.6997</v>
      </c>
      <c r="CT230" s="23">
        <v>12.678000000000001</v>
      </c>
      <c r="CU230" s="23">
        <v>8.7399000000000004</v>
      </c>
      <c r="CV230" s="23">
        <f t="shared" si="40"/>
        <v>1.5212843516368177</v>
      </c>
      <c r="DA230" s="24">
        <v>44651</v>
      </c>
      <c r="DB230" s="23">
        <v>4258.3</v>
      </c>
      <c r="DC230" s="23">
        <v>1.88</v>
      </c>
      <c r="DD230" s="23">
        <v>16.202000000000002</v>
      </c>
      <c r="DE230" s="23">
        <v>272.17270000000002</v>
      </c>
      <c r="DF230" s="23">
        <v>30.1189</v>
      </c>
      <c r="DG230" s="23">
        <v>16.101299999999998</v>
      </c>
      <c r="DH230" s="23">
        <v>13.5266</v>
      </c>
      <c r="DI230" s="23">
        <f t="shared" si="41"/>
        <v>1.9271549467334117</v>
      </c>
      <c r="DN230" s="24">
        <v>44651</v>
      </c>
      <c r="DO230" s="23">
        <v>12438.93</v>
      </c>
      <c r="DP230" s="23">
        <v>0.82</v>
      </c>
      <c r="DQ230" s="23">
        <v>34.241900000000001</v>
      </c>
      <c r="DR230" s="23">
        <v>416.70209999999997</v>
      </c>
      <c r="DS230" s="23">
        <v>52.718499999999999</v>
      </c>
      <c r="DT230" s="23">
        <v>24.5334</v>
      </c>
      <c r="DU230" s="23">
        <v>21.772099999999998</v>
      </c>
      <c r="DV230" s="23">
        <f t="shared" si="42"/>
        <v>0.82554392021408185</v>
      </c>
      <c r="EA230" s="24">
        <v>44651</v>
      </c>
      <c r="EB230" s="23">
        <v>7196.47</v>
      </c>
      <c r="EC230" s="23">
        <v>2.77</v>
      </c>
      <c r="ED230" s="23">
        <v>22.2956</v>
      </c>
      <c r="EE230" s="23">
        <v>161.4256</v>
      </c>
      <c r="EF230" s="23">
        <v>66.245999999999995</v>
      </c>
      <c r="EG230" s="23">
        <v>15.403499999999999</v>
      </c>
      <c r="EH230" s="23">
        <v>9.9261999999999997</v>
      </c>
      <c r="EI230" s="23">
        <f t="shared" si="43"/>
        <v>3.0986045864557634</v>
      </c>
    </row>
    <row r="231" spans="1:139" x14ac:dyDescent="0.35">
      <c r="A231" s="21">
        <v>44680</v>
      </c>
      <c r="B231" s="23">
        <v>7146.16</v>
      </c>
      <c r="C231" s="23">
        <v>0.91</v>
      </c>
      <c r="D231" s="23">
        <v>18.6843</v>
      </c>
      <c r="E231" s="23">
        <v>294.60899999999998</v>
      </c>
      <c r="F231" s="23">
        <v>53.439900000000002</v>
      </c>
      <c r="G231" s="23">
        <v>20.458200000000001</v>
      </c>
      <c r="H231" s="23">
        <v>15.723599999999999</v>
      </c>
      <c r="I231" s="23">
        <f t="shared" si="33"/>
        <v>0.69763840716225733</v>
      </c>
      <c r="N231" s="24">
        <v>44680</v>
      </c>
      <c r="O231" s="23">
        <v>7907.53</v>
      </c>
      <c r="P231" s="23">
        <v>0.69</v>
      </c>
      <c r="Q231" s="23">
        <v>31.2118</v>
      </c>
      <c r="R231" s="23">
        <v>263.12049999999999</v>
      </c>
      <c r="S231" s="23">
        <v>32.1965</v>
      </c>
      <c r="T231" s="23">
        <v>9.3987999999999996</v>
      </c>
      <c r="U231" s="23">
        <v>9.2850999999999999</v>
      </c>
      <c r="V231" s="23">
        <f t="shared" si="34"/>
        <v>0.58643127736258693</v>
      </c>
      <c r="AA231" s="24">
        <v>44680</v>
      </c>
      <c r="AB231" s="23">
        <v>4659.3599999999997</v>
      </c>
      <c r="AC231" s="23">
        <v>2.29</v>
      </c>
      <c r="AD231" s="23">
        <v>22.605799999999999</v>
      </c>
      <c r="AE231" s="23">
        <v>201.6737</v>
      </c>
      <c r="AF231" s="23">
        <v>28.896999999999998</v>
      </c>
      <c r="AG231" s="23">
        <v>9.4117999999999995</v>
      </c>
      <c r="AH231" s="23">
        <v>6.6024000000000003</v>
      </c>
      <c r="AI231" s="23">
        <f t="shared" si="35"/>
        <v>2.4447276557793134</v>
      </c>
      <c r="AN231" s="24">
        <v>44680</v>
      </c>
      <c r="AO231" s="23">
        <v>3064.72</v>
      </c>
      <c r="AP231" s="23">
        <v>3.37</v>
      </c>
      <c r="AQ231" s="23">
        <v>18.162800000000001</v>
      </c>
      <c r="AR231" s="23">
        <v>149.1326</v>
      </c>
      <c r="AS231" s="23">
        <v>14.3811</v>
      </c>
      <c r="AT231" s="23">
        <v>8.4101999999999997</v>
      </c>
      <c r="AU231" s="23">
        <v>7.3273999999999999</v>
      </c>
      <c r="AV231" s="23">
        <f t="shared" si="36"/>
        <v>4.2266550715859816</v>
      </c>
      <c r="BA231" s="24">
        <v>44680</v>
      </c>
      <c r="BB231" s="23">
        <v>1946.8</v>
      </c>
      <c r="BC231" s="23">
        <v>2.19</v>
      </c>
      <c r="BD231" s="23">
        <v>11.2577</v>
      </c>
      <c r="BE231" s="23">
        <v>176.49080000000001</v>
      </c>
      <c r="BF231" s="23" t="s">
        <v>9</v>
      </c>
      <c r="BG231" s="23">
        <v>28.860800000000001</v>
      </c>
      <c r="BH231" s="23">
        <v>22.6493</v>
      </c>
      <c r="BI231" s="23">
        <f t="shared" si="37"/>
        <v>1.9678503073978573</v>
      </c>
      <c r="BN231" s="24">
        <v>44680</v>
      </c>
      <c r="BO231" s="23">
        <v>4052.94</v>
      </c>
      <c r="BP231" s="23">
        <v>2.57</v>
      </c>
      <c r="BQ231" s="23">
        <v>52.669899999999998</v>
      </c>
      <c r="BR231" s="23">
        <v>159.6934</v>
      </c>
      <c r="BS231" s="23" t="s">
        <v>9</v>
      </c>
      <c r="BT231" s="23">
        <v>23.5761</v>
      </c>
      <c r="BU231" s="23">
        <v>22.580500000000001</v>
      </c>
      <c r="BV231" s="23">
        <f t="shared" si="38"/>
        <v>2.5499372189039362</v>
      </c>
      <c r="CA231" s="24">
        <v>44680</v>
      </c>
      <c r="CB231" s="23">
        <v>5138.6499999999996</v>
      </c>
      <c r="CC231" s="23">
        <v>1.54</v>
      </c>
      <c r="CD231" s="23">
        <v>20.098600000000001</v>
      </c>
      <c r="CE231" s="23">
        <v>298.48700000000002</v>
      </c>
      <c r="CF231" s="23">
        <v>29.947800000000001</v>
      </c>
      <c r="CG231" s="23">
        <v>10.3629</v>
      </c>
      <c r="CH231" s="23">
        <v>8.5403000000000002</v>
      </c>
      <c r="CI231" s="23">
        <f t="shared" si="39"/>
        <v>1.5282692857345173</v>
      </c>
      <c r="CN231" s="24">
        <v>44680</v>
      </c>
      <c r="CO231" s="23">
        <v>5899.41</v>
      </c>
      <c r="CP231" s="23">
        <v>1.64</v>
      </c>
      <c r="CQ231" s="23">
        <v>25.5029</v>
      </c>
      <c r="CR231" s="23">
        <v>182.20849999999999</v>
      </c>
      <c r="CS231" s="23">
        <v>27.6997</v>
      </c>
      <c r="CT231" s="23">
        <v>12.678000000000001</v>
      </c>
      <c r="CU231" s="23">
        <v>8.7399000000000004</v>
      </c>
      <c r="CV231" s="23">
        <f t="shared" si="40"/>
        <v>1.526285329738972</v>
      </c>
      <c r="DA231" s="24">
        <v>44680</v>
      </c>
      <c r="DB231" s="23">
        <v>4090.98</v>
      </c>
      <c r="DC231" s="23">
        <v>1.97</v>
      </c>
      <c r="DD231" s="23">
        <v>15.5654</v>
      </c>
      <c r="DE231" s="23">
        <v>272.17270000000002</v>
      </c>
      <c r="DF231" s="23">
        <v>30.1189</v>
      </c>
      <c r="DG231" s="23">
        <v>16.101299999999998</v>
      </c>
      <c r="DH231" s="23">
        <v>13.5266</v>
      </c>
      <c r="DI231" s="23">
        <f t="shared" si="41"/>
        <v>1.9425110316116003</v>
      </c>
      <c r="DN231" s="24">
        <v>44680</v>
      </c>
      <c r="DO231" s="23">
        <v>10979.93</v>
      </c>
      <c r="DP231" s="23">
        <v>0.93</v>
      </c>
      <c r="DQ231" s="23">
        <v>28.6416</v>
      </c>
      <c r="DR231" s="23">
        <v>434.48090000000002</v>
      </c>
      <c r="DS231" s="23">
        <v>52.389400000000002</v>
      </c>
      <c r="DT231" s="23">
        <v>24.833400000000001</v>
      </c>
      <c r="DU231" s="23">
        <v>21.790500000000002</v>
      </c>
      <c r="DV231" s="23">
        <f t="shared" si="42"/>
        <v>0.82754286948433442</v>
      </c>
      <c r="EA231" s="24">
        <v>44680</v>
      </c>
      <c r="EB231" s="23">
        <v>6904.3</v>
      </c>
      <c r="EC231" s="23">
        <v>2.89</v>
      </c>
      <c r="ED231" s="23">
        <v>21.385899999999999</v>
      </c>
      <c r="EE231" s="23">
        <v>161.4256</v>
      </c>
      <c r="EF231" s="23">
        <v>66.245999999999995</v>
      </c>
      <c r="EG231" s="23">
        <v>15.403499999999999</v>
      </c>
      <c r="EH231" s="23">
        <v>9.9261999999999997</v>
      </c>
      <c r="EI231" s="23">
        <f t="shared" si="43"/>
        <v>3.076714135099035</v>
      </c>
    </row>
    <row r="232" spans="1:139" x14ac:dyDescent="0.35">
      <c r="A232" s="21">
        <v>44712</v>
      </c>
      <c r="B232" s="23">
        <v>7151.46</v>
      </c>
      <c r="C232" s="23">
        <v>0.9</v>
      </c>
      <c r="D232" s="23">
        <v>18.935600000000001</v>
      </c>
      <c r="E232" s="23">
        <v>288.67970000000003</v>
      </c>
      <c r="F232" s="23">
        <v>57.253900000000002</v>
      </c>
      <c r="G232" s="23">
        <v>20.144400000000001</v>
      </c>
      <c r="H232" s="23">
        <v>15.130599999999999</v>
      </c>
      <c r="I232" s="23">
        <f t="shared" si="33"/>
        <v>0.70515738041408438</v>
      </c>
      <c r="N232" s="24">
        <v>44712</v>
      </c>
      <c r="O232" s="23">
        <v>7571.61</v>
      </c>
      <c r="P232" s="23">
        <v>0.73</v>
      </c>
      <c r="Q232" s="23">
        <v>34.943199999999997</v>
      </c>
      <c r="R232" s="23">
        <v>235.93600000000001</v>
      </c>
      <c r="S232" s="23">
        <v>33.031799999999997</v>
      </c>
      <c r="T232" s="23">
        <v>9.1191999999999993</v>
      </c>
      <c r="U232" s="23">
        <v>8.2766000000000002</v>
      </c>
      <c r="V232" s="23">
        <f t="shared" si="34"/>
        <v>0.60039352222103037</v>
      </c>
      <c r="AA232" s="24">
        <v>44712</v>
      </c>
      <c r="AB232" s="23">
        <v>4386.24</v>
      </c>
      <c r="AC232" s="23">
        <v>2.44</v>
      </c>
      <c r="AD232" s="23">
        <v>20.8017</v>
      </c>
      <c r="AE232" s="23">
        <v>204.50049999999999</v>
      </c>
      <c r="AF232" s="23">
        <v>28.47</v>
      </c>
      <c r="AG232" s="23">
        <v>9.5055999999999994</v>
      </c>
      <c r="AH232" s="23">
        <v>6.7286999999999999</v>
      </c>
      <c r="AI232" s="23">
        <f t="shared" si="35"/>
        <v>2.4418088029311793</v>
      </c>
      <c r="AN232" s="24">
        <v>44712</v>
      </c>
      <c r="AO232" s="23">
        <v>3507.86</v>
      </c>
      <c r="AP232" s="23">
        <v>3.1</v>
      </c>
      <c r="AQ232" s="23">
        <v>16.545999999999999</v>
      </c>
      <c r="AR232" s="23">
        <v>206.90190000000001</v>
      </c>
      <c r="AS232" s="23">
        <v>15.2714</v>
      </c>
      <c r="AT232" s="23">
        <v>9.9685000000000006</v>
      </c>
      <c r="AU232" s="23">
        <v>8.8285</v>
      </c>
      <c r="AV232" s="23">
        <f t="shared" si="36"/>
        <v>4.2520720528734435</v>
      </c>
      <c r="BA232" s="24">
        <v>44712</v>
      </c>
      <c r="BB232" s="23">
        <v>2018.71</v>
      </c>
      <c r="BC232" s="23">
        <v>2.14</v>
      </c>
      <c r="BD232" s="23">
        <v>11.691800000000001</v>
      </c>
      <c r="BE232" s="23">
        <v>177.09870000000001</v>
      </c>
      <c r="BF232" s="23" t="s">
        <v>9</v>
      </c>
      <c r="BG232" s="23">
        <v>28.789300000000001</v>
      </c>
      <c r="BH232" s="23">
        <v>22.454799999999999</v>
      </c>
      <c r="BI232" s="23">
        <f t="shared" si="37"/>
        <v>2.0054954406730419</v>
      </c>
      <c r="BN232" s="24">
        <v>44712</v>
      </c>
      <c r="BO232" s="23">
        <v>3838.95</v>
      </c>
      <c r="BP232" s="23">
        <v>2.72</v>
      </c>
      <c r="BQ232" s="23">
        <v>44.629199999999997</v>
      </c>
      <c r="BR232" s="23">
        <v>168.44489999999999</v>
      </c>
      <c r="BS232" s="23" t="s">
        <v>9</v>
      </c>
      <c r="BT232" s="23">
        <v>23.526700000000002</v>
      </c>
      <c r="BU232" s="23">
        <v>23.070599999999999</v>
      </c>
      <c r="BV232" s="23">
        <f t="shared" si="38"/>
        <v>2.5522474355482978</v>
      </c>
      <c r="CA232" s="24">
        <v>44712</v>
      </c>
      <c r="CB232" s="23">
        <v>5198.47</v>
      </c>
      <c r="CC232" s="23">
        <v>1.54</v>
      </c>
      <c r="CD232" s="23">
        <v>19.177399999999999</v>
      </c>
      <c r="CE232" s="23">
        <v>312.57650000000001</v>
      </c>
      <c r="CF232" s="23">
        <v>29.724</v>
      </c>
      <c r="CG232" s="23">
        <v>10.420400000000001</v>
      </c>
      <c r="CH232" s="23">
        <v>8.2607999999999997</v>
      </c>
      <c r="CI232" s="23">
        <f t="shared" si="39"/>
        <v>1.5369623740079381</v>
      </c>
      <c r="CN232" s="24">
        <v>44712</v>
      </c>
      <c r="CO232" s="23">
        <v>5877.81</v>
      </c>
      <c r="CP232" s="23">
        <v>1.69</v>
      </c>
      <c r="CQ232" s="23">
        <v>22.154399999999999</v>
      </c>
      <c r="CR232" s="23">
        <v>202.29079999999999</v>
      </c>
      <c r="CS232" s="23">
        <v>28.5626</v>
      </c>
      <c r="CT232" s="23">
        <v>12.8163</v>
      </c>
      <c r="CU232" s="23">
        <v>9.0762999999999998</v>
      </c>
      <c r="CV232" s="23">
        <f t="shared" si="40"/>
        <v>1.5803870186628397</v>
      </c>
      <c r="DA232" s="24">
        <v>44712</v>
      </c>
      <c r="DB232" s="23">
        <v>4106.18</v>
      </c>
      <c r="DC232" s="23">
        <v>1.97</v>
      </c>
      <c r="DD232" s="23">
        <v>14.6751</v>
      </c>
      <c r="DE232" s="23">
        <v>289.07409999999999</v>
      </c>
      <c r="DF232" s="23">
        <v>30.209199999999999</v>
      </c>
      <c r="DG232" s="23">
        <v>16.7729</v>
      </c>
      <c r="DH232" s="23">
        <v>12.2362</v>
      </c>
      <c r="DI232" s="23">
        <f t="shared" si="41"/>
        <v>1.9599283224608934</v>
      </c>
      <c r="DN232" s="24">
        <v>44712</v>
      </c>
      <c r="DO232" s="23">
        <v>10754.6</v>
      </c>
      <c r="DP232" s="23">
        <v>0.96</v>
      </c>
      <c r="DQ232" s="23">
        <v>28.055499999999999</v>
      </c>
      <c r="DR232" s="23">
        <v>434.48090000000002</v>
      </c>
      <c r="DS232" s="23">
        <v>52.389400000000002</v>
      </c>
      <c r="DT232" s="23">
        <v>24.833400000000001</v>
      </c>
      <c r="DU232" s="23">
        <v>21.790500000000002</v>
      </c>
      <c r="DV232" s="23">
        <f t="shared" si="42"/>
        <v>0.83828200522172991</v>
      </c>
      <c r="EA232" s="24">
        <v>44712</v>
      </c>
      <c r="EB232" s="23">
        <v>7172.27</v>
      </c>
      <c r="EC232" s="23">
        <v>2.81</v>
      </c>
      <c r="ED232" s="23">
        <v>21.5518</v>
      </c>
      <c r="EE232" s="23">
        <v>167.90350000000001</v>
      </c>
      <c r="EF232" s="23">
        <v>65.658000000000001</v>
      </c>
      <c r="EG232" s="23">
        <v>14.902799999999999</v>
      </c>
      <c r="EH232" s="23">
        <v>9.9106000000000005</v>
      </c>
      <c r="EI232" s="23">
        <f t="shared" si="43"/>
        <v>3.0662252314227274</v>
      </c>
    </row>
    <row r="233" spans="1:139" x14ac:dyDescent="0.35">
      <c r="A233" s="21">
        <v>44742</v>
      </c>
      <c r="B233" s="23">
        <v>6528.51</v>
      </c>
      <c r="C233" s="23">
        <v>1</v>
      </c>
      <c r="D233" s="23">
        <v>17.284400000000002</v>
      </c>
      <c r="E233" s="23">
        <v>288.67970000000003</v>
      </c>
      <c r="F233" s="23">
        <v>57.253900000000002</v>
      </c>
      <c r="G233" s="25">
        <v>20.144400000000001</v>
      </c>
      <c r="H233" s="25">
        <v>15.130599999999999</v>
      </c>
      <c r="I233" s="23">
        <f t="shared" si="33"/>
        <v>0.73725683134572362</v>
      </c>
      <c r="N233" s="24">
        <v>44742</v>
      </c>
      <c r="O233" s="23">
        <v>6761.26</v>
      </c>
      <c r="P233" s="23">
        <v>0.81</v>
      </c>
      <c r="Q233" s="23">
        <v>31.204999999999998</v>
      </c>
      <c r="R233" s="23">
        <v>235.75729999999999</v>
      </c>
      <c r="S233" s="23">
        <v>33.035800000000002</v>
      </c>
      <c r="T233" s="25">
        <v>9.1191999999999993</v>
      </c>
      <c r="U233" s="25">
        <v>8.2766000000000002</v>
      </c>
      <c r="V233" s="23">
        <f t="shared" si="34"/>
        <v>0.60801707791121617</v>
      </c>
      <c r="AA233" s="24">
        <v>44742</v>
      </c>
      <c r="AB233" s="23">
        <v>4262.91</v>
      </c>
      <c r="AC233" s="23">
        <v>2.52</v>
      </c>
      <c r="AD233" s="23">
        <v>20.182700000000001</v>
      </c>
      <c r="AE233" s="23">
        <v>205.13849999999999</v>
      </c>
      <c r="AF233" s="23">
        <v>28.4252</v>
      </c>
      <c r="AG233" s="25">
        <v>9.4684000000000008</v>
      </c>
      <c r="AH233" s="25">
        <v>6.6920999999999999</v>
      </c>
      <c r="AI233" s="23">
        <f t="shared" si="35"/>
        <v>2.4462578007316549</v>
      </c>
      <c r="AN233" s="24">
        <v>44742</v>
      </c>
      <c r="AO233" s="23">
        <v>2949.16</v>
      </c>
      <c r="AP233" s="23">
        <v>3.9</v>
      </c>
      <c r="AQ233" s="23">
        <v>13.9107</v>
      </c>
      <c r="AR233" s="23">
        <v>206.90190000000001</v>
      </c>
      <c r="AS233" s="23">
        <v>15.2714</v>
      </c>
      <c r="AT233" s="25">
        <v>9.9685000000000006</v>
      </c>
      <c r="AU233" s="25">
        <v>8.8285</v>
      </c>
      <c r="AV233" s="23">
        <f t="shared" si="36"/>
        <v>4.396190539287133</v>
      </c>
      <c r="BA233" s="24">
        <v>44742</v>
      </c>
      <c r="BB233" s="23">
        <v>1780.21</v>
      </c>
      <c r="BC233" s="23">
        <v>2.4300000000000002</v>
      </c>
      <c r="BD233" s="23">
        <v>10.310499999999999</v>
      </c>
      <c r="BE233" s="23">
        <v>177.09870000000001</v>
      </c>
      <c r="BF233" s="23" t="s">
        <v>9</v>
      </c>
      <c r="BG233" s="25">
        <v>28.789300000000001</v>
      </c>
      <c r="BH233" s="25">
        <v>22.454799999999999</v>
      </c>
      <c r="BI233" s="23">
        <f t="shared" si="37"/>
        <v>2.0329895184042788</v>
      </c>
      <c r="BN233" s="24">
        <v>44742</v>
      </c>
      <c r="BO233" s="23">
        <v>3579.97</v>
      </c>
      <c r="BP233" s="23">
        <v>2.98</v>
      </c>
      <c r="BQ233" s="23">
        <v>41.618499999999997</v>
      </c>
      <c r="BR233" s="23">
        <v>168.44489999999999</v>
      </c>
      <c r="BS233" s="23" t="s">
        <v>9</v>
      </c>
      <c r="BT233" s="25">
        <v>23.526700000000002</v>
      </c>
      <c r="BU233" s="25">
        <v>23.070599999999999</v>
      </c>
      <c r="BV233" s="23">
        <f t="shared" si="38"/>
        <v>2.6232588435793027</v>
      </c>
      <c r="CA233" s="24">
        <v>44742</v>
      </c>
      <c r="CB233" s="23">
        <v>5069.33</v>
      </c>
      <c r="CC233" s="23">
        <v>1.59</v>
      </c>
      <c r="CD233" s="23">
        <v>18.696200000000001</v>
      </c>
      <c r="CE233" s="23">
        <v>312.93560000000002</v>
      </c>
      <c r="CF233" s="23">
        <v>29.738499999999998</v>
      </c>
      <c r="CG233" s="25">
        <v>10.4192</v>
      </c>
      <c r="CH233" s="25">
        <v>8.2606000000000002</v>
      </c>
      <c r="CI233" s="23">
        <f t="shared" si="39"/>
        <v>1.5448098631129408</v>
      </c>
      <c r="CN233" s="24">
        <v>44742</v>
      </c>
      <c r="CO233" s="23">
        <v>5464.04</v>
      </c>
      <c r="CP233" s="23">
        <v>1.84</v>
      </c>
      <c r="CQ233" s="23">
        <v>20.578099999999999</v>
      </c>
      <c r="CR233" s="23">
        <v>202.29079999999999</v>
      </c>
      <c r="CS233" s="23">
        <v>28.5626</v>
      </c>
      <c r="CT233" s="25">
        <v>12.8163</v>
      </c>
      <c r="CU233" s="25">
        <v>9.0762999999999998</v>
      </c>
      <c r="CV233" s="23">
        <f t="shared" si="40"/>
        <v>1.6187254459457938</v>
      </c>
      <c r="DA233" s="24">
        <v>44742</v>
      </c>
      <c r="DB233" s="23">
        <v>3511.28</v>
      </c>
      <c r="DC233" s="23">
        <v>2.5499999999999998</v>
      </c>
      <c r="DD233" s="23">
        <v>12.548999999999999</v>
      </c>
      <c r="DE233" s="23">
        <v>289.07409999999999</v>
      </c>
      <c r="DF233" s="23">
        <v>30.209199999999999</v>
      </c>
      <c r="DG233" s="25">
        <v>16.7729</v>
      </c>
      <c r="DH233" s="25">
        <v>12.2362</v>
      </c>
      <c r="DI233" s="23">
        <f t="shared" si="41"/>
        <v>2.1956922443109188</v>
      </c>
      <c r="DN233" s="24">
        <v>44742</v>
      </c>
      <c r="DO233" s="23">
        <v>9772.33</v>
      </c>
      <c r="DP233" s="23">
        <v>1.06</v>
      </c>
      <c r="DQ233" s="23">
        <v>25.492999999999999</v>
      </c>
      <c r="DR233" s="23">
        <v>434.19819999999999</v>
      </c>
      <c r="DS233" s="23">
        <v>52.389400000000002</v>
      </c>
      <c r="DT233" s="25">
        <v>24.833400000000001</v>
      </c>
      <c r="DU233" s="25">
        <v>21.790500000000002</v>
      </c>
      <c r="DV233" s="23">
        <f t="shared" si="42"/>
        <v>0.85298570708639965</v>
      </c>
      <c r="EA233" s="24">
        <v>44742</v>
      </c>
      <c r="EB233" s="23">
        <v>6806</v>
      </c>
      <c r="EC233" s="23">
        <v>2.94</v>
      </c>
      <c r="ED233" s="23">
        <v>20.4175</v>
      </c>
      <c r="EE233" s="23">
        <v>167.90350000000001</v>
      </c>
      <c r="EF233" s="23">
        <v>65.658000000000001</v>
      </c>
      <c r="EG233" s="25">
        <v>14.902799999999999</v>
      </c>
      <c r="EH233" s="25">
        <v>9.9106000000000005</v>
      </c>
      <c r="EI233" s="23">
        <f t="shared" si="43"/>
        <v>3.012664409093361</v>
      </c>
    </row>
    <row r="234" spans="1:139" x14ac:dyDescent="0.35">
      <c r="A234" s="21">
        <v>44771</v>
      </c>
      <c r="B234" s="23">
        <v>6814.28</v>
      </c>
      <c r="C234" s="23">
        <v>0.91</v>
      </c>
      <c r="D234" s="23">
        <v>18.280999999999999</v>
      </c>
      <c r="E234" s="23">
        <v>276.37849999999997</v>
      </c>
      <c r="F234" s="23">
        <v>56.696100000000001</v>
      </c>
      <c r="G234" s="23">
        <v>19.834099999999999</v>
      </c>
      <c r="H234" s="23">
        <v>14.411199999999999</v>
      </c>
      <c r="I234" s="23">
        <f t="shared" si="33"/>
        <v>0.72219827509651302</v>
      </c>
      <c r="N234" s="24">
        <v>44771</v>
      </c>
      <c r="O234" s="23">
        <v>8110.37</v>
      </c>
      <c r="P234" s="23">
        <v>0.68</v>
      </c>
      <c r="Q234" s="23">
        <v>37.185899999999997</v>
      </c>
      <c r="R234" s="23">
        <v>237.178</v>
      </c>
      <c r="S234" s="23">
        <v>33.031999999999996</v>
      </c>
      <c r="T234" s="23">
        <v>9.1335999999999995</v>
      </c>
      <c r="U234" s="23">
        <v>8.2769999999999992</v>
      </c>
      <c r="V234" s="23">
        <f t="shared" si="34"/>
        <v>0.61839932131823416</v>
      </c>
      <c r="AA234" s="24">
        <v>44771</v>
      </c>
      <c r="AB234" s="23">
        <v>4409.2299999999996</v>
      </c>
      <c r="AC234" s="23">
        <v>2.4500000000000002</v>
      </c>
      <c r="AD234" s="23">
        <v>20.875399999999999</v>
      </c>
      <c r="AE234" s="23">
        <v>205.13849999999999</v>
      </c>
      <c r="AF234" s="23">
        <v>28.4252</v>
      </c>
      <c r="AG234" s="23">
        <v>9.4684000000000008</v>
      </c>
      <c r="AH234" s="23">
        <v>6.6920999999999999</v>
      </c>
      <c r="AI234" s="23">
        <f t="shared" si="35"/>
        <v>2.4539143336773535</v>
      </c>
      <c r="AN234" s="24">
        <v>44771</v>
      </c>
      <c r="AO234" s="23">
        <v>3251.04</v>
      </c>
      <c r="AP234" s="23">
        <v>3.51</v>
      </c>
      <c r="AQ234" s="23">
        <v>15.3347</v>
      </c>
      <c r="AR234" s="23">
        <v>206.90190000000001</v>
      </c>
      <c r="AS234" s="23">
        <v>15.2714</v>
      </c>
      <c r="AT234" s="23">
        <v>9.9685000000000006</v>
      </c>
      <c r="AU234" s="23">
        <v>8.8285</v>
      </c>
      <c r="AV234" s="23">
        <f t="shared" si="36"/>
        <v>4.2027117464263508</v>
      </c>
      <c r="BA234" s="24">
        <v>44771</v>
      </c>
      <c r="BB234" s="23">
        <v>1902.43</v>
      </c>
      <c r="BC234" s="23">
        <v>2.2999999999999998</v>
      </c>
      <c r="BD234" s="23">
        <v>11.9885</v>
      </c>
      <c r="BE234" s="23">
        <v>162.69749999999999</v>
      </c>
      <c r="BF234" s="23" t="s">
        <v>9</v>
      </c>
      <c r="BG234" s="23">
        <v>25.367699999999999</v>
      </c>
      <c r="BH234" s="23">
        <v>20.101600000000001</v>
      </c>
      <c r="BI234" s="23">
        <f t="shared" si="37"/>
        <v>2.0710600625178728</v>
      </c>
      <c r="BN234" s="24">
        <v>44771</v>
      </c>
      <c r="BO234" s="23">
        <v>3876.66</v>
      </c>
      <c r="BP234" s="23">
        <v>2.97</v>
      </c>
      <c r="BQ234" s="23">
        <v>45.067599999999999</v>
      </c>
      <c r="BR234" s="23">
        <v>168.44489999999999</v>
      </c>
      <c r="BS234" s="23" t="s">
        <v>9</v>
      </c>
      <c r="BT234" s="23">
        <v>23.526700000000002</v>
      </c>
      <c r="BU234" s="23">
        <v>23.070599999999999</v>
      </c>
      <c r="BV234" s="23">
        <f t="shared" si="38"/>
        <v>2.8427073543989656</v>
      </c>
      <c r="CA234" s="24">
        <v>44771</v>
      </c>
      <c r="CB234" s="23">
        <v>5225.7</v>
      </c>
      <c r="CC234" s="23">
        <v>1.55</v>
      </c>
      <c r="CD234" s="23">
        <v>19.2729</v>
      </c>
      <c r="CE234" s="23">
        <v>312.93560000000002</v>
      </c>
      <c r="CF234" s="23">
        <v>29.738499999999998</v>
      </c>
      <c r="CG234" s="23">
        <v>10.4192</v>
      </c>
      <c r="CH234" s="23">
        <v>8.2606000000000002</v>
      </c>
      <c r="CI234" s="23">
        <f t="shared" si="39"/>
        <v>1.5520228043419839</v>
      </c>
      <c r="CN234" s="24">
        <v>44771</v>
      </c>
      <c r="CO234" s="23">
        <v>5997.16</v>
      </c>
      <c r="CP234" s="23">
        <v>1.68</v>
      </c>
      <c r="CQ234" s="23">
        <v>22.579899999999999</v>
      </c>
      <c r="CR234" s="23">
        <v>202.29079999999999</v>
      </c>
      <c r="CS234" s="23">
        <v>28.5626</v>
      </c>
      <c r="CT234" s="23">
        <v>12.8163</v>
      </c>
      <c r="CU234" s="23">
        <v>9.0762999999999998</v>
      </c>
      <c r="CV234" s="23">
        <f t="shared" si="40"/>
        <v>1.6312160108648119</v>
      </c>
      <c r="DA234" s="24">
        <v>44771</v>
      </c>
      <c r="DB234" s="23">
        <v>3715.09</v>
      </c>
      <c r="DC234" s="23">
        <v>2.4300000000000002</v>
      </c>
      <c r="DD234" s="23">
        <v>13.2774</v>
      </c>
      <c r="DE234" s="23">
        <v>289.07409999999999</v>
      </c>
      <c r="DF234" s="23">
        <v>30.209199999999999</v>
      </c>
      <c r="DG234" s="23">
        <v>16.7729</v>
      </c>
      <c r="DH234" s="23">
        <v>12.2362</v>
      </c>
      <c r="DI234" s="23">
        <f t="shared" si="41"/>
        <v>2.2336357107820546</v>
      </c>
      <c r="DN234" s="24">
        <v>44771</v>
      </c>
      <c r="DO234" s="23">
        <v>11043.42</v>
      </c>
      <c r="DP234" s="23">
        <v>0.94</v>
      </c>
      <c r="DQ234" s="23">
        <v>28.050999999999998</v>
      </c>
      <c r="DR234" s="23">
        <v>447.40050000000002</v>
      </c>
      <c r="DS234" s="23">
        <v>53.148899999999998</v>
      </c>
      <c r="DT234" s="23">
        <v>25.383600000000001</v>
      </c>
      <c r="DU234" s="23">
        <v>22.149000000000001</v>
      </c>
      <c r="DV234" s="23">
        <f t="shared" si="42"/>
        <v>0.86216981197369613</v>
      </c>
      <c r="EA234" s="24">
        <v>44771</v>
      </c>
      <c r="EB234" s="23">
        <v>7188.61</v>
      </c>
      <c r="EC234" s="23">
        <v>2.79</v>
      </c>
      <c r="ED234" s="23">
        <v>21.546199999999999</v>
      </c>
      <c r="EE234" s="23">
        <v>167.90350000000001</v>
      </c>
      <c r="EF234" s="23">
        <v>65.658000000000001</v>
      </c>
      <c r="EG234" s="23">
        <v>14.902799999999999</v>
      </c>
      <c r="EH234" s="23">
        <v>9.9106000000000005</v>
      </c>
      <c r="EI234" s="23">
        <f t="shared" si="43"/>
        <v>2.9835360496080274</v>
      </c>
    </row>
    <row r="235" spans="1:139" x14ac:dyDescent="0.35">
      <c r="A235" s="21">
        <v>44804</v>
      </c>
      <c r="B235" s="23">
        <v>6584.71</v>
      </c>
      <c r="C235" s="23">
        <v>0.94</v>
      </c>
      <c r="D235" s="23">
        <v>17.757899999999999</v>
      </c>
      <c r="E235" s="23">
        <v>271.85809999999998</v>
      </c>
      <c r="F235" s="23">
        <v>56.786900000000003</v>
      </c>
      <c r="G235" s="23">
        <v>19.328499999999998</v>
      </c>
      <c r="H235" s="23">
        <v>13.8131</v>
      </c>
      <c r="I235" s="23">
        <f t="shared" si="33"/>
        <v>0.74891941906247739</v>
      </c>
      <c r="N235" s="24">
        <v>44804</v>
      </c>
      <c r="O235" s="23">
        <v>7728.74</v>
      </c>
      <c r="P235" s="23">
        <v>0.75</v>
      </c>
      <c r="Q235" s="23">
        <v>35.439</v>
      </c>
      <c r="R235" s="23">
        <v>224.37190000000001</v>
      </c>
      <c r="S235" s="23">
        <v>32.992800000000003</v>
      </c>
      <c r="T235" s="23">
        <v>8.9085000000000001</v>
      </c>
      <c r="U235" s="23">
        <v>6.8183999999999996</v>
      </c>
      <c r="V235" s="23">
        <f t="shared" si="34"/>
        <v>0.66014393426980811</v>
      </c>
      <c r="AA235" s="24">
        <v>44804</v>
      </c>
      <c r="AB235" s="23">
        <v>4315.8</v>
      </c>
      <c r="AC235" s="23">
        <v>2.5099999999999998</v>
      </c>
      <c r="AD235" s="23">
        <v>20.4331</v>
      </c>
      <c r="AE235" s="23">
        <v>204.92269999999999</v>
      </c>
      <c r="AF235" s="23">
        <v>28.4252</v>
      </c>
      <c r="AG235" s="23">
        <v>9.4684000000000008</v>
      </c>
      <c r="AH235" s="23">
        <v>6.6920999999999999</v>
      </c>
      <c r="AI235" s="23">
        <f t="shared" si="35"/>
        <v>2.4604802551184966</v>
      </c>
      <c r="AN235" s="24">
        <v>44804</v>
      </c>
      <c r="AO235" s="23">
        <v>3324.76</v>
      </c>
      <c r="AP235" s="23">
        <v>3.49</v>
      </c>
      <c r="AQ235" s="23">
        <v>10.667899999999999</v>
      </c>
      <c r="AR235" s="23">
        <v>303.64699999999999</v>
      </c>
      <c r="AS235" s="23">
        <v>17.788599999999999</v>
      </c>
      <c r="AT235" s="23">
        <v>13.212400000000001</v>
      </c>
      <c r="AU235" s="23">
        <v>10.6355</v>
      </c>
      <c r="AV235" s="23">
        <f t="shared" si="36"/>
        <v>4.1060060929129421</v>
      </c>
      <c r="BA235" s="24">
        <v>44804</v>
      </c>
      <c r="BB235" s="23">
        <v>1868.65</v>
      </c>
      <c r="BC235" s="23">
        <v>2.36</v>
      </c>
      <c r="BD235" s="23">
        <v>11.809100000000001</v>
      </c>
      <c r="BE235" s="23">
        <v>162.02709999999999</v>
      </c>
      <c r="BF235" s="23" t="s">
        <v>9</v>
      </c>
      <c r="BG235" s="23">
        <v>23.458200000000001</v>
      </c>
      <c r="BH235" s="23">
        <v>18.353300000000001</v>
      </c>
      <c r="BI235" s="23">
        <f t="shared" si="37"/>
        <v>2.1143861707117693</v>
      </c>
      <c r="BN235" s="24">
        <v>44804</v>
      </c>
      <c r="BO235" s="23">
        <v>3641.44</v>
      </c>
      <c r="BP235" s="23">
        <v>3.17</v>
      </c>
      <c r="BQ235" s="23">
        <v>42.473599999999998</v>
      </c>
      <c r="BR235" s="23">
        <v>172.5241</v>
      </c>
      <c r="BS235" s="23" t="s">
        <v>9</v>
      </c>
      <c r="BT235" s="23">
        <v>23.1692</v>
      </c>
      <c r="BU235" s="23">
        <v>21.893799999999999</v>
      </c>
      <c r="BV235" s="23">
        <f t="shared" si="38"/>
        <v>2.881987142610746</v>
      </c>
      <c r="CA235" s="24">
        <v>44804</v>
      </c>
      <c r="CB235" s="23">
        <v>4929.71</v>
      </c>
      <c r="CC235" s="23">
        <v>1.65</v>
      </c>
      <c r="CD235" s="23">
        <v>17.647200000000002</v>
      </c>
      <c r="CE235" s="23">
        <v>320.2278</v>
      </c>
      <c r="CF235" s="23">
        <v>29.537800000000001</v>
      </c>
      <c r="CG235" s="23">
        <v>10.6549</v>
      </c>
      <c r="CH235" s="23">
        <v>8.2330000000000005</v>
      </c>
      <c r="CI235" s="23">
        <f t="shared" si="39"/>
        <v>1.5686157157175977</v>
      </c>
      <c r="CN235" s="24">
        <v>44804</v>
      </c>
      <c r="CO235" s="23">
        <v>5829.43</v>
      </c>
      <c r="CP235" s="23">
        <v>1.81</v>
      </c>
      <c r="CQ235" s="23">
        <v>21.496099999999998</v>
      </c>
      <c r="CR235" s="23">
        <v>211.2921</v>
      </c>
      <c r="CS235" s="23">
        <v>28.022400000000001</v>
      </c>
      <c r="CT235" s="23">
        <v>12.7456</v>
      </c>
      <c r="CU235" s="23">
        <v>8.7278000000000002</v>
      </c>
      <c r="CV235" s="23">
        <f t="shared" si="40"/>
        <v>1.7234605650610511</v>
      </c>
      <c r="DA235" s="24">
        <v>44804</v>
      </c>
      <c r="DB235" s="23">
        <v>3587.72</v>
      </c>
      <c r="DC235" s="23">
        <v>2.52</v>
      </c>
      <c r="DD235" s="23">
        <v>12.7896</v>
      </c>
      <c r="DE235" s="23">
        <v>290.7611</v>
      </c>
      <c r="DF235" s="23">
        <v>29.475300000000001</v>
      </c>
      <c r="DG235" s="23">
        <v>16.054400000000001</v>
      </c>
      <c r="DH235" s="23">
        <v>11.768800000000001</v>
      </c>
      <c r="DI235" s="23">
        <f t="shared" si="41"/>
        <v>2.2648139887724419</v>
      </c>
      <c r="DN235" s="24">
        <v>44804</v>
      </c>
      <c r="DO235" s="23">
        <v>10384.25</v>
      </c>
      <c r="DP235" s="23">
        <v>1.01</v>
      </c>
      <c r="DQ235" s="23">
        <v>26.3767</v>
      </c>
      <c r="DR235" s="23">
        <v>447.16289999999998</v>
      </c>
      <c r="DS235" s="23">
        <v>53.148899999999998</v>
      </c>
      <c r="DT235" s="23">
        <v>25.383600000000001</v>
      </c>
      <c r="DU235" s="23">
        <v>22.149000000000001</v>
      </c>
      <c r="DV235" s="23">
        <f t="shared" si="42"/>
        <v>0.88543168318405907</v>
      </c>
      <c r="EA235" s="24">
        <v>44804</v>
      </c>
      <c r="EB235" s="23">
        <v>7251.49</v>
      </c>
      <c r="EC235" s="23">
        <v>2.79</v>
      </c>
      <c r="ED235" s="23">
        <v>21.513300000000001</v>
      </c>
      <c r="EE235" s="23">
        <v>170.2449</v>
      </c>
      <c r="EF235" s="23">
        <v>64.706900000000005</v>
      </c>
      <c r="EG235" s="23">
        <v>14.932399999999999</v>
      </c>
      <c r="EH235" s="23">
        <v>10.0097</v>
      </c>
      <c r="EI235" s="23">
        <f t="shared" si="43"/>
        <v>2.981425032929792</v>
      </c>
    </row>
    <row r="236" spans="1:139" x14ac:dyDescent="0.35">
      <c r="A236" s="21">
        <v>44834</v>
      </c>
      <c r="B236" s="23">
        <v>5798.72</v>
      </c>
      <c r="C236" s="23">
        <v>1.08</v>
      </c>
      <c r="D236" s="23">
        <v>15.636699999999999</v>
      </c>
      <c r="E236" s="23">
        <v>271.85809999999998</v>
      </c>
      <c r="F236" s="23">
        <v>56.786900000000003</v>
      </c>
      <c r="G236" s="23">
        <v>19.328499999999998</v>
      </c>
      <c r="H236" s="23">
        <v>13.8131</v>
      </c>
      <c r="I236" s="23">
        <f t="shared" si="33"/>
        <v>0.78984239918400245</v>
      </c>
      <c r="N236" s="24">
        <v>44834</v>
      </c>
      <c r="O236" s="23">
        <v>7103.74</v>
      </c>
      <c r="P236" s="23">
        <v>0.82</v>
      </c>
      <c r="Q236" s="23">
        <v>32.542900000000003</v>
      </c>
      <c r="R236" s="23">
        <v>224.5471</v>
      </c>
      <c r="S236" s="23">
        <v>32.994399999999999</v>
      </c>
      <c r="T236" s="23">
        <v>8.9124999999999996</v>
      </c>
      <c r="U236" s="23">
        <v>6.8217999999999996</v>
      </c>
      <c r="V236" s="23">
        <f t="shared" si="34"/>
        <v>0.67644662694096347</v>
      </c>
      <c r="AA236" s="24">
        <v>44834</v>
      </c>
      <c r="AB236" s="23">
        <v>3970.64</v>
      </c>
      <c r="AC236" s="23">
        <v>2.75</v>
      </c>
      <c r="AD236" s="23">
        <v>19.348099999999999</v>
      </c>
      <c r="AE236" s="23">
        <v>203.50739999999999</v>
      </c>
      <c r="AF236" s="23">
        <v>27.905000000000001</v>
      </c>
      <c r="AG236" s="23">
        <v>9.0349000000000004</v>
      </c>
      <c r="AH236" s="23">
        <v>6.3813000000000004</v>
      </c>
      <c r="AI236" s="23">
        <f t="shared" si="35"/>
        <v>2.4869286001556721</v>
      </c>
      <c r="AN236" s="24">
        <v>44834</v>
      </c>
      <c r="AO236" s="23">
        <v>3015.6</v>
      </c>
      <c r="AP236" s="23">
        <v>4.18</v>
      </c>
      <c r="AQ236" s="23">
        <v>9.6760000000000002</v>
      </c>
      <c r="AR236" s="23">
        <v>303.64699999999999</v>
      </c>
      <c r="AS236" s="23">
        <v>17.788599999999999</v>
      </c>
      <c r="AT236" s="23">
        <v>13.212400000000001</v>
      </c>
      <c r="AU236" s="23">
        <v>10.6355</v>
      </c>
      <c r="AV236" s="23">
        <f t="shared" si="36"/>
        <v>4.3500985269841985</v>
      </c>
      <c r="BA236" s="24">
        <v>44834</v>
      </c>
      <c r="BB236" s="23">
        <v>1718.9</v>
      </c>
      <c r="BC236" s="23">
        <v>2.56</v>
      </c>
      <c r="BD236" s="23">
        <v>10.8627</v>
      </c>
      <c r="BE236" s="23">
        <v>162.02709999999999</v>
      </c>
      <c r="BF236" s="23" t="s">
        <v>9</v>
      </c>
      <c r="BG236" s="23">
        <v>23.458200000000001</v>
      </c>
      <c r="BH236" s="23">
        <v>18.353300000000001</v>
      </c>
      <c r="BI236" s="23">
        <f t="shared" si="37"/>
        <v>2.1466745100175495</v>
      </c>
      <c r="BN236" s="24">
        <v>44834</v>
      </c>
      <c r="BO236" s="23">
        <v>3138.83</v>
      </c>
      <c r="BP236" s="23">
        <v>3.81</v>
      </c>
      <c r="BQ236" s="23">
        <v>36.611199999999997</v>
      </c>
      <c r="BR236" s="23">
        <v>172.5241</v>
      </c>
      <c r="BS236" s="23" t="s">
        <v>9</v>
      </c>
      <c r="BT236" s="23">
        <v>23.1692</v>
      </c>
      <c r="BU236" s="23">
        <v>21.893799999999999</v>
      </c>
      <c r="BV236" s="23">
        <f t="shared" si="38"/>
        <v>3.0333302177228361</v>
      </c>
      <c r="CA236" s="24">
        <v>44834</v>
      </c>
      <c r="CB236" s="23">
        <v>4793.91</v>
      </c>
      <c r="CC236" s="23">
        <v>1.7</v>
      </c>
      <c r="CD236" s="23">
        <v>17.1601</v>
      </c>
      <c r="CE236" s="23">
        <v>320.2278</v>
      </c>
      <c r="CF236" s="23">
        <v>29.537800000000001</v>
      </c>
      <c r="CG236" s="23">
        <v>10.6549</v>
      </c>
      <c r="CH236" s="23">
        <v>8.2330000000000005</v>
      </c>
      <c r="CI236" s="23">
        <f t="shared" si="39"/>
        <v>1.5775925056915971</v>
      </c>
      <c r="CN236" s="24">
        <v>44834</v>
      </c>
      <c r="CO236" s="23">
        <v>5209.8</v>
      </c>
      <c r="CP236" s="23">
        <v>2.02</v>
      </c>
      <c r="CQ236" s="23">
        <v>19.1934</v>
      </c>
      <c r="CR236" s="23">
        <v>211.2921</v>
      </c>
      <c r="CS236" s="23">
        <v>28.022400000000001</v>
      </c>
      <c r="CT236" s="23">
        <v>12.7456</v>
      </c>
      <c r="CU236" s="23">
        <v>8.7278000000000002</v>
      </c>
      <c r="CV236" s="23">
        <f t="shared" si="40"/>
        <v>1.7392698940907227</v>
      </c>
      <c r="DA236" s="24">
        <v>44834</v>
      </c>
      <c r="DB236" s="23">
        <v>3228.84</v>
      </c>
      <c r="DC236" s="23">
        <v>2.71</v>
      </c>
      <c r="DD236" s="23">
        <v>11.510300000000001</v>
      </c>
      <c r="DE236" s="23">
        <v>290.7611</v>
      </c>
      <c r="DF236" s="23">
        <v>29.475300000000001</v>
      </c>
      <c r="DG236" s="23">
        <v>16.054400000000001</v>
      </c>
      <c r="DH236" s="23">
        <v>11.768800000000001</v>
      </c>
      <c r="DI236" s="23">
        <f t="shared" si="41"/>
        <v>2.2203221566428315</v>
      </c>
      <c r="DN236" s="24">
        <v>44834</v>
      </c>
      <c r="DO236" s="23">
        <v>9123</v>
      </c>
      <c r="DP236" s="23">
        <v>1.1599999999999999</v>
      </c>
      <c r="DQ236" s="23">
        <v>23.173100000000002</v>
      </c>
      <c r="DR236" s="23">
        <v>446.7321</v>
      </c>
      <c r="DS236" s="23">
        <v>53.148899999999998</v>
      </c>
      <c r="DT236" s="23">
        <v>25.383600000000001</v>
      </c>
      <c r="DU236" s="23">
        <v>22.149000000000001</v>
      </c>
      <c r="DV236" s="23">
        <f t="shared" si="42"/>
        <v>0.91184067336195296</v>
      </c>
      <c r="EA236" s="24">
        <v>44834</v>
      </c>
      <c r="EB236" s="23">
        <v>6449</v>
      </c>
      <c r="EC236" s="23">
        <v>3.14</v>
      </c>
      <c r="ED236" s="23">
        <v>19.0869</v>
      </c>
      <c r="EE236" s="23">
        <v>170.2449</v>
      </c>
      <c r="EF236" s="23">
        <v>64.706900000000005</v>
      </c>
      <c r="EG236" s="23">
        <v>14.932399999999999</v>
      </c>
      <c r="EH236" s="23">
        <v>10.0097</v>
      </c>
      <c r="EI236" s="23">
        <f t="shared" si="43"/>
        <v>2.9711891698305566</v>
      </c>
    </row>
    <row r="237" spans="1:139" x14ac:dyDescent="0.35">
      <c r="A237" s="21">
        <v>44865</v>
      </c>
      <c r="B237" s="23">
        <v>5826.84</v>
      </c>
      <c r="C237" s="23">
        <v>1.03</v>
      </c>
      <c r="D237" s="23">
        <v>15.901999999999999</v>
      </c>
      <c r="E237" s="23">
        <v>236.5514</v>
      </c>
      <c r="F237" s="23">
        <v>51.947299999999998</v>
      </c>
      <c r="G237" s="23">
        <v>18.709</v>
      </c>
      <c r="H237" s="23">
        <v>12.781000000000001</v>
      </c>
      <c r="I237" s="23">
        <f t="shared" si="33"/>
        <v>0.79193188085923916</v>
      </c>
      <c r="N237" s="24">
        <v>44865</v>
      </c>
      <c r="O237" s="23">
        <v>7053.31</v>
      </c>
      <c r="P237" s="23">
        <v>0.83</v>
      </c>
      <c r="Q237" s="23">
        <v>32.287599999999998</v>
      </c>
      <c r="R237" s="23">
        <v>224.70959999999999</v>
      </c>
      <c r="S237" s="23">
        <v>32.994599999999998</v>
      </c>
      <c r="T237" s="23">
        <v>8.9152000000000005</v>
      </c>
      <c r="U237" s="23">
        <v>6.8246000000000002</v>
      </c>
      <c r="V237" s="23">
        <f t="shared" si="34"/>
        <v>0.70106876935833784</v>
      </c>
      <c r="AA237" s="24">
        <v>44865</v>
      </c>
      <c r="AB237" s="23">
        <v>4325.3999999999996</v>
      </c>
      <c r="AC237" s="23">
        <v>2.54</v>
      </c>
      <c r="AD237" s="23">
        <v>21.076799999999999</v>
      </c>
      <c r="AE237" s="23">
        <v>203.50739999999999</v>
      </c>
      <c r="AF237" s="23">
        <v>27.905000000000001</v>
      </c>
      <c r="AG237" s="23">
        <v>9.0349000000000004</v>
      </c>
      <c r="AH237" s="23">
        <v>6.3813000000000004</v>
      </c>
      <c r="AI237" s="23">
        <f t="shared" si="35"/>
        <v>2.5008012765187395</v>
      </c>
      <c r="AN237" s="24">
        <v>44865</v>
      </c>
      <c r="AO237" s="23">
        <v>3732.33</v>
      </c>
      <c r="AP237" s="23">
        <v>3.37</v>
      </c>
      <c r="AQ237" s="23">
        <v>11.9757</v>
      </c>
      <c r="AR237" s="23">
        <v>303.64699999999999</v>
      </c>
      <c r="AS237" s="23">
        <v>17.788599999999999</v>
      </c>
      <c r="AT237" s="23">
        <v>13.212400000000001</v>
      </c>
      <c r="AU237" s="23">
        <v>10.6355</v>
      </c>
      <c r="AV237" s="23">
        <f t="shared" si="36"/>
        <v>4.1804009639531277</v>
      </c>
      <c r="BA237" s="24">
        <v>44865</v>
      </c>
      <c r="BB237" s="23">
        <v>1931.05</v>
      </c>
      <c r="BC237" s="23">
        <v>2.2799999999999998</v>
      </c>
      <c r="BD237" s="23">
        <v>13.021800000000001</v>
      </c>
      <c r="BE237" s="23">
        <v>154.1722</v>
      </c>
      <c r="BF237" s="23" t="s">
        <v>9</v>
      </c>
      <c r="BG237" s="23">
        <v>21.010100000000001</v>
      </c>
      <c r="BH237" s="23">
        <v>16.560700000000001</v>
      </c>
      <c r="BI237" s="23">
        <f t="shared" si="37"/>
        <v>2.182006237899202</v>
      </c>
      <c r="BN237" s="24">
        <v>44865</v>
      </c>
      <c r="BO237" s="23">
        <v>3177.54</v>
      </c>
      <c r="BP237" s="23">
        <v>3.74</v>
      </c>
      <c r="BQ237" s="23">
        <v>37.0627</v>
      </c>
      <c r="BR237" s="23">
        <v>172.5241</v>
      </c>
      <c r="BS237" s="23" t="s">
        <v>9</v>
      </c>
      <c r="BT237" s="23">
        <v>23.1692</v>
      </c>
      <c r="BU237" s="23">
        <v>21.893799999999999</v>
      </c>
      <c r="BV237" s="23">
        <f t="shared" si="38"/>
        <v>3.0802938599750136</v>
      </c>
      <c r="CA237" s="24">
        <v>44865</v>
      </c>
      <c r="CB237" s="23">
        <v>5246.94</v>
      </c>
      <c r="CC237" s="23">
        <v>1.56</v>
      </c>
      <c r="CD237" s="23">
        <v>18.777899999999999</v>
      </c>
      <c r="CE237" s="23">
        <v>320.27780000000001</v>
      </c>
      <c r="CF237" s="23">
        <v>29.499400000000001</v>
      </c>
      <c r="CG237" s="23">
        <v>10.6427</v>
      </c>
      <c r="CH237" s="23">
        <v>8.2233000000000001</v>
      </c>
      <c r="CI237" s="23">
        <f t="shared" si="39"/>
        <v>1.58546508029847</v>
      </c>
      <c r="CN237" s="24">
        <v>44865</v>
      </c>
      <c r="CO237" s="23">
        <v>5945.95</v>
      </c>
      <c r="CP237" s="23">
        <v>1.78</v>
      </c>
      <c r="CQ237" s="23">
        <v>21.8935</v>
      </c>
      <c r="CR237" s="23">
        <v>211.2921</v>
      </c>
      <c r="CS237" s="23">
        <v>28.022400000000001</v>
      </c>
      <c r="CT237" s="23">
        <v>12.7456</v>
      </c>
      <c r="CU237" s="23">
        <v>8.7278000000000002</v>
      </c>
      <c r="CV237" s="23">
        <f t="shared" si="40"/>
        <v>1.7620667844379327</v>
      </c>
      <c r="DA237" s="24">
        <v>44865</v>
      </c>
      <c r="DB237" s="23">
        <v>3513.66</v>
      </c>
      <c r="DC237" s="23">
        <v>2.5099999999999998</v>
      </c>
      <c r="DD237" s="23">
        <v>12.525600000000001</v>
      </c>
      <c r="DE237" s="23">
        <v>290.7611</v>
      </c>
      <c r="DF237" s="23">
        <v>29.475300000000001</v>
      </c>
      <c r="DG237" s="23">
        <v>16.054400000000001</v>
      </c>
      <c r="DH237" s="23">
        <v>11.768800000000001</v>
      </c>
      <c r="DI237" s="23">
        <f t="shared" si="41"/>
        <v>2.2673251925261337</v>
      </c>
      <c r="DN237" s="24">
        <v>44865</v>
      </c>
      <c r="DO237" s="23">
        <v>9786.9500000000007</v>
      </c>
      <c r="DP237" s="23">
        <v>1.0900000000000001</v>
      </c>
      <c r="DQ237" s="23">
        <v>24.773099999999999</v>
      </c>
      <c r="DR237" s="23">
        <v>447.14049999999997</v>
      </c>
      <c r="DS237" s="23">
        <v>53.173200000000001</v>
      </c>
      <c r="DT237" s="23">
        <v>24.830300000000001</v>
      </c>
      <c r="DU237" s="23">
        <v>21.295000000000002</v>
      </c>
      <c r="DV237" s="23">
        <f t="shared" si="42"/>
        <v>0.94091724456623516</v>
      </c>
      <c r="EA237" s="24">
        <v>44865</v>
      </c>
      <c r="EB237" s="23">
        <v>6569.52</v>
      </c>
      <c r="EC237" s="23">
        <v>3.09</v>
      </c>
      <c r="ED237" s="23">
        <v>19.4392</v>
      </c>
      <c r="EE237" s="23">
        <v>170.2449</v>
      </c>
      <c r="EF237" s="23">
        <v>64.706900000000005</v>
      </c>
      <c r="EG237" s="23">
        <v>14.932399999999999</v>
      </c>
      <c r="EH237" s="23">
        <v>10.0097</v>
      </c>
      <c r="EI237" s="23">
        <f t="shared" si="43"/>
        <v>2.9728794501148514</v>
      </c>
    </row>
    <row r="238" spans="1:139" x14ac:dyDescent="0.35">
      <c r="A238" s="21">
        <v>44895</v>
      </c>
      <c r="B238" s="23">
        <v>6216.99</v>
      </c>
      <c r="C238" s="23">
        <v>0.96</v>
      </c>
      <c r="D238" s="23">
        <v>17.064800000000002</v>
      </c>
      <c r="E238" s="23">
        <v>254.33770000000001</v>
      </c>
      <c r="F238" s="23">
        <v>57.609000000000002</v>
      </c>
      <c r="G238" s="23">
        <v>18.0151</v>
      </c>
      <c r="H238" s="23">
        <v>12.296799999999999</v>
      </c>
      <c r="I238" s="23">
        <f t="shared" si="33"/>
        <v>0.81701986921927972</v>
      </c>
      <c r="N238" s="24">
        <v>44895</v>
      </c>
      <c r="O238" s="23">
        <v>7084.91</v>
      </c>
      <c r="P238" s="23">
        <v>0.85</v>
      </c>
      <c r="Q238" s="23">
        <v>31.68</v>
      </c>
      <c r="R238" s="23">
        <v>228.2278</v>
      </c>
      <c r="S238" s="23">
        <v>32.747300000000003</v>
      </c>
      <c r="T238" s="23">
        <v>8.5530000000000008</v>
      </c>
      <c r="U238" s="23">
        <v>6.4688999999999997</v>
      </c>
      <c r="V238" s="23">
        <f t="shared" si="34"/>
        <v>0.7459147111191391</v>
      </c>
      <c r="AA238" s="24">
        <v>44895</v>
      </c>
      <c r="AB238" s="23">
        <v>4574.7299999999996</v>
      </c>
      <c r="AC238" s="23">
        <v>2.41</v>
      </c>
      <c r="AD238" s="23">
        <v>22.291699999999999</v>
      </c>
      <c r="AE238" s="23">
        <v>203.45079999999999</v>
      </c>
      <c r="AF238" s="23">
        <v>27.905000000000001</v>
      </c>
      <c r="AG238" s="23">
        <v>9.0349000000000004</v>
      </c>
      <c r="AH238" s="23">
        <v>6.3813000000000004</v>
      </c>
      <c r="AI238" s="23">
        <f t="shared" si="35"/>
        <v>2.4938054393120099</v>
      </c>
      <c r="AN238" s="24">
        <v>44895</v>
      </c>
      <c r="AO238" s="23">
        <v>3763.71</v>
      </c>
      <c r="AP238" s="23">
        <v>3.43</v>
      </c>
      <c r="AQ238" s="23">
        <v>9.8340999999999994</v>
      </c>
      <c r="AR238" s="23">
        <v>374.74520000000001</v>
      </c>
      <c r="AS238" s="23">
        <v>19.582999999999998</v>
      </c>
      <c r="AT238" s="23">
        <v>15.6478</v>
      </c>
      <c r="AU238" s="23">
        <v>12.621499999999999</v>
      </c>
      <c r="AV238" s="23">
        <f t="shared" si="36"/>
        <v>4.1199308745281735</v>
      </c>
      <c r="BA238" s="24">
        <v>44895</v>
      </c>
      <c r="BB238" s="23">
        <v>2057.8200000000002</v>
      </c>
      <c r="BC238" s="23">
        <v>2.16</v>
      </c>
      <c r="BD238" s="23">
        <v>13.965199999999999</v>
      </c>
      <c r="BE238" s="23">
        <v>154.477</v>
      </c>
      <c r="BF238" s="23" t="s">
        <v>9</v>
      </c>
      <c r="BG238" s="23">
        <v>20.473600000000001</v>
      </c>
      <c r="BH238" s="23">
        <v>16.084</v>
      </c>
      <c r="BI238" s="23">
        <f t="shared" si="37"/>
        <v>2.2143981082084196</v>
      </c>
      <c r="BN238" s="24">
        <v>44895</v>
      </c>
      <c r="BO238" s="23">
        <v>3392.82</v>
      </c>
      <c r="BP238" s="23">
        <v>3.51</v>
      </c>
      <c r="BQ238" s="23">
        <v>35.870899999999999</v>
      </c>
      <c r="BR238" s="23">
        <v>175.51609999999999</v>
      </c>
      <c r="BS238" s="23" t="s">
        <v>9</v>
      </c>
      <c r="BT238" s="23">
        <v>23.9542</v>
      </c>
      <c r="BU238" s="23">
        <v>23.863199999999999</v>
      </c>
      <c r="BV238" s="23">
        <f t="shared" si="38"/>
        <v>3.1380060144597355</v>
      </c>
      <c r="CA238" s="24">
        <v>44895</v>
      </c>
      <c r="CB238" s="23">
        <v>5495.53</v>
      </c>
      <c r="CC238" s="23">
        <v>1.5</v>
      </c>
      <c r="CD238" s="23">
        <v>20.1982</v>
      </c>
      <c r="CE238" s="23">
        <v>318.2373</v>
      </c>
      <c r="CF238" s="23">
        <v>29.239899999999999</v>
      </c>
      <c r="CG238" s="23">
        <v>9.9946000000000002</v>
      </c>
      <c r="CH238" s="23">
        <v>7.4680999999999997</v>
      </c>
      <c r="CI238" s="23">
        <f t="shared" si="39"/>
        <v>1.5872043011960406</v>
      </c>
      <c r="CN238" s="24">
        <v>44895</v>
      </c>
      <c r="CO238" s="23">
        <v>6409.78</v>
      </c>
      <c r="CP238" s="23">
        <v>1.68</v>
      </c>
      <c r="CQ238" s="23">
        <v>23.0992</v>
      </c>
      <c r="CR238" s="23">
        <v>218.08260000000001</v>
      </c>
      <c r="CS238" s="23">
        <v>27.544499999999999</v>
      </c>
      <c r="CT238" s="23">
        <v>12.573399999999999</v>
      </c>
      <c r="CU238" s="23">
        <v>8.8533000000000008</v>
      </c>
      <c r="CV238" s="23">
        <f t="shared" si="40"/>
        <v>1.7891656460031578</v>
      </c>
      <c r="DA238" s="24">
        <v>44895</v>
      </c>
      <c r="DB238" s="23">
        <v>3897.24</v>
      </c>
      <c r="DC238" s="23">
        <v>2.2799999999999998</v>
      </c>
      <c r="DD238" s="23">
        <v>13.340999999999999</v>
      </c>
      <c r="DE238" s="23">
        <v>295.83699999999999</v>
      </c>
      <c r="DF238" s="23">
        <v>29.048400000000001</v>
      </c>
      <c r="DG238" s="23">
        <v>15.8331</v>
      </c>
      <c r="DH238" s="23">
        <v>11.4978</v>
      </c>
      <c r="DI238" s="23">
        <f t="shared" si="41"/>
        <v>2.2946248548219761</v>
      </c>
      <c r="DN238" s="24">
        <v>44895</v>
      </c>
      <c r="DO238" s="23">
        <v>10300.06</v>
      </c>
      <c r="DP238" s="23">
        <v>0.98</v>
      </c>
      <c r="DQ238" s="23">
        <v>26.069299999999998</v>
      </c>
      <c r="DR238" s="23">
        <v>448.36709999999999</v>
      </c>
      <c r="DS238" s="23">
        <v>53.169600000000003</v>
      </c>
      <c r="DT238" s="23">
        <v>24.830500000000001</v>
      </c>
      <c r="DU238" s="23">
        <v>21.295000000000002</v>
      </c>
      <c r="DV238" s="23">
        <f t="shared" si="42"/>
        <v>0.91076851172007578</v>
      </c>
      <c r="EA238" s="24">
        <v>44895</v>
      </c>
      <c r="EB238" s="23">
        <v>7035.27</v>
      </c>
      <c r="EC238" s="23">
        <v>2.92</v>
      </c>
      <c r="ED238" s="23">
        <v>20.7502</v>
      </c>
      <c r="EE238" s="23">
        <v>174.2551</v>
      </c>
      <c r="EF238" s="23">
        <v>62.970500000000001</v>
      </c>
      <c r="EG238" s="23">
        <v>16.494399999999999</v>
      </c>
      <c r="EH238" s="23">
        <v>11.787699999999999</v>
      </c>
      <c r="EI238" s="23">
        <f t="shared" si="43"/>
        <v>2.9822446376884528</v>
      </c>
    </row>
    <row r="239" spans="1:139" x14ac:dyDescent="0.35">
      <c r="A239" s="21">
        <v>44925</v>
      </c>
      <c r="B239" s="23">
        <v>5710.33</v>
      </c>
      <c r="C239" s="23">
        <v>1.04</v>
      </c>
      <c r="D239" s="23">
        <v>15.670400000000001</v>
      </c>
      <c r="E239" s="23">
        <v>254.33770000000001</v>
      </c>
      <c r="F239" s="23">
        <v>57.609000000000002</v>
      </c>
      <c r="G239" s="23">
        <v>18.0151</v>
      </c>
      <c r="H239" s="23">
        <v>12.296799999999999</v>
      </c>
      <c r="I239" s="23">
        <f t="shared" si="33"/>
        <v>0.85183308857472551</v>
      </c>
      <c r="N239" s="24">
        <v>44925</v>
      </c>
      <c r="O239" s="23">
        <v>6227</v>
      </c>
      <c r="P239" s="23">
        <v>0.97</v>
      </c>
      <c r="Q239" s="23">
        <v>27.828600000000002</v>
      </c>
      <c r="R239" s="23">
        <v>228.8724</v>
      </c>
      <c r="S239" s="23">
        <v>32.757100000000001</v>
      </c>
      <c r="T239" s="23">
        <v>8.5582999999999991</v>
      </c>
      <c r="U239" s="23">
        <v>6.4734999999999996</v>
      </c>
      <c r="V239" s="23">
        <f t="shared" si="34"/>
        <v>0.78076441411872355</v>
      </c>
      <c r="AA239" s="24">
        <v>44925</v>
      </c>
      <c r="AB239" s="23">
        <v>4417.47</v>
      </c>
      <c r="AC239" s="23">
        <v>2.5</v>
      </c>
      <c r="AD239" s="23">
        <v>21.781099999999999</v>
      </c>
      <c r="AE239" s="23">
        <v>201.41329999999999</v>
      </c>
      <c r="AF239" s="23">
        <v>27.542999999999999</v>
      </c>
      <c r="AG239" s="23">
        <v>8.5336999999999996</v>
      </c>
      <c r="AH239" s="23">
        <v>6.0815000000000001</v>
      </c>
      <c r="AI239" s="23">
        <f t="shared" si="35"/>
        <v>2.5076815713813732</v>
      </c>
      <c r="AN239" s="24">
        <v>44925</v>
      </c>
      <c r="AO239" s="23">
        <v>3621.34</v>
      </c>
      <c r="AP239" s="23">
        <v>3.64</v>
      </c>
      <c r="AQ239" s="23">
        <v>9.4620999999999995</v>
      </c>
      <c r="AR239" s="23">
        <v>374.74520000000001</v>
      </c>
      <c r="AS239" s="23">
        <v>19.582999999999998</v>
      </c>
      <c r="AT239" s="23">
        <v>15.6478</v>
      </c>
      <c r="AU239" s="23">
        <v>12.621499999999999</v>
      </c>
      <c r="AV239" s="23">
        <f t="shared" si="36"/>
        <v>4.0636540435225266</v>
      </c>
      <c r="BA239" s="24">
        <v>44925</v>
      </c>
      <c r="BB239" s="23">
        <v>1938.14</v>
      </c>
      <c r="BC239" s="23">
        <v>2.29</v>
      </c>
      <c r="BD239" s="23">
        <v>13.153</v>
      </c>
      <c r="BE239" s="23">
        <v>154.477</v>
      </c>
      <c r="BF239" s="23" t="s">
        <v>9</v>
      </c>
      <c r="BG239" s="23">
        <v>20.473600000000001</v>
      </c>
      <c r="BH239" s="23">
        <v>16.084</v>
      </c>
      <c r="BI239" s="23">
        <f t="shared" si="37"/>
        <v>2.238951435936499</v>
      </c>
      <c r="BN239" s="24">
        <v>44925</v>
      </c>
      <c r="BO239" s="23">
        <v>3222.98</v>
      </c>
      <c r="BP239" s="23">
        <v>3.76</v>
      </c>
      <c r="BQ239" s="23">
        <v>34.075299999999999</v>
      </c>
      <c r="BR239" s="23">
        <v>175.51609999999999</v>
      </c>
      <c r="BS239" s="23" t="s">
        <v>9</v>
      </c>
      <c r="BT239" s="23">
        <v>23.9542</v>
      </c>
      <c r="BU239" s="23">
        <v>23.863199999999999</v>
      </c>
      <c r="BV239" s="23">
        <f t="shared" si="38"/>
        <v>3.2893896569188175</v>
      </c>
      <c r="CA239" s="24">
        <v>44925</v>
      </c>
      <c r="CB239" s="23">
        <v>5386.37</v>
      </c>
      <c r="CC239" s="23">
        <v>1.54</v>
      </c>
      <c r="CD239" s="23">
        <v>19.8094</v>
      </c>
      <c r="CE239" s="23">
        <v>318.27350000000001</v>
      </c>
      <c r="CF239" s="23">
        <v>29.168299999999999</v>
      </c>
      <c r="CG239" s="23">
        <v>9.9558999999999997</v>
      </c>
      <c r="CH239" s="23">
        <v>7.4439000000000002</v>
      </c>
      <c r="CI239" s="23">
        <f t="shared" si="39"/>
        <v>1.6015173627027093</v>
      </c>
      <c r="CN239" s="24">
        <v>44925</v>
      </c>
      <c r="CO239" s="23">
        <v>6232.13</v>
      </c>
      <c r="CP239" s="23">
        <v>1.76</v>
      </c>
      <c r="CQ239" s="23">
        <v>22.444900000000001</v>
      </c>
      <c r="CR239" s="23">
        <v>218.08099999999999</v>
      </c>
      <c r="CS239" s="23">
        <v>27.548100000000002</v>
      </c>
      <c r="CT239" s="23">
        <v>12.5723</v>
      </c>
      <c r="CU239" s="23">
        <v>8.8513999999999999</v>
      </c>
      <c r="CV239" s="23">
        <f t="shared" si="40"/>
        <v>1.8317628791818714</v>
      </c>
      <c r="DA239" s="24">
        <v>44925</v>
      </c>
      <c r="DB239" s="23">
        <v>3650.67</v>
      </c>
      <c r="DC239" s="23">
        <v>2.44</v>
      </c>
      <c r="DD239" s="23">
        <v>12.497</v>
      </c>
      <c r="DE239" s="23">
        <v>295.83699999999999</v>
      </c>
      <c r="DF239" s="23">
        <v>29.048400000000001</v>
      </c>
      <c r="DG239" s="23">
        <v>15.8331</v>
      </c>
      <c r="DH239" s="23">
        <v>11.4978</v>
      </c>
      <c r="DI239" s="23">
        <f t="shared" si="41"/>
        <v>2.3386555067513464</v>
      </c>
      <c r="DN239" s="24">
        <v>44925</v>
      </c>
      <c r="DO239" s="23">
        <v>9451.98</v>
      </c>
      <c r="DP239" s="23">
        <v>1.08</v>
      </c>
      <c r="DQ239" s="23">
        <v>23.922799999999999</v>
      </c>
      <c r="DR239" s="23">
        <v>448.27390000000003</v>
      </c>
      <c r="DS239" s="23">
        <v>53.169600000000003</v>
      </c>
      <c r="DT239" s="23">
        <v>24.830500000000001</v>
      </c>
      <c r="DU239" s="23">
        <v>21.295000000000002</v>
      </c>
      <c r="DV239" s="23">
        <f t="shared" si="42"/>
        <v>0.95148300040242673</v>
      </c>
      <c r="EA239" s="24">
        <v>44925</v>
      </c>
      <c r="EB239" s="23">
        <v>7017.75</v>
      </c>
      <c r="EC239" s="23">
        <v>2.94</v>
      </c>
      <c r="ED239" s="23">
        <v>20.648199999999999</v>
      </c>
      <c r="EE239" s="23">
        <v>174.2551</v>
      </c>
      <c r="EF239" s="23">
        <v>62.970500000000001</v>
      </c>
      <c r="EG239" s="23">
        <v>16.494399999999999</v>
      </c>
      <c r="EH239" s="23">
        <v>11.787699999999999</v>
      </c>
      <c r="EI239" s="23">
        <f t="shared" si="43"/>
        <v>2.9909227208135949</v>
      </c>
    </row>
    <row r="240" spans="1:139" x14ac:dyDescent="0.35">
      <c r="A240" s="21">
        <v>44957</v>
      </c>
      <c r="B240" s="23">
        <v>6586.83</v>
      </c>
      <c r="C240" s="23">
        <v>0.85</v>
      </c>
      <c r="D240" s="23">
        <v>18.036100000000001</v>
      </c>
      <c r="E240" s="23">
        <v>255.26570000000001</v>
      </c>
      <c r="F240" s="23">
        <v>57.606699999999996</v>
      </c>
      <c r="G240" s="23">
        <v>18.0154</v>
      </c>
      <c r="H240" s="23">
        <v>12.297000000000001</v>
      </c>
      <c r="I240" s="23">
        <f t="shared" si="33"/>
        <v>0.82695485463290752</v>
      </c>
      <c r="N240" s="24">
        <v>44957</v>
      </c>
      <c r="O240" s="23">
        <v>7149.09</v>
      </c>
      <c r="P240" s="23">
        <v>0.85</v>
      </c>
      <c r="Q240" s="23">
        <v>31.9481</v>
      </c>
      <c r="R240" s="23">
        <v>228.8818</v>
      </c>
      <c r="S240" s="23">
        <v>32.753399999999999</v>
      </c>
      <c r="T240" s="23">
        <v>8.5573999999999995</v>
      </c>
      <c r="U240" s="23">
        <v>6.4728000000000003</v>
      </c>
      <c r="V240" s="23">
        <f t="shared" si="34"/>
        <v>0.80322651106050302</v>
      </c>
      <c r="AA240" s="24">
        <v>44957</v>
      </c>
      <c r="AB240" s="23">
        <v>4386.8900000000003</v>
      </c>
      <c r="AC240" s="23">
        <v>2.52</v>
      </c>
      <c r="AD240" s="23">
        <v>21.630299999999998</v>
      </c>
      <c r="AE240" s="23">
        <v>201.42070000000001</v>
      </c>
      <c r="AF240" s="23">
        <v>27.542999999999999</v>
      </c>
      <c r="AG240" s="23">
        <v>8.5336999999999996</v>
      </c>
      <c r="AH240" s="23">
        <v>6.0815000000000001</v>
      </c>
      <c r="AI240" s="23">
        <f t="shared" si="35"/>
        <v>2.5172442742746677</v>
      </c>
      <c r="AN240" s="24">
        <v>44957</v>
      </c>
      <c r="AO240" s="23">
        <v>3711.2</v>
      </c>
      <c r="AP240" s="23">
        <v>3.54</v>
      </c>
      <c r="AQ240" s="23">
        <v>9.6968999999999994</v>
      </c>
      <c r="AR240" s="23">
        <v>374.9794</v>
      </c>
      <c r="AS240" s="23">
        <v>19.582999999999998</v>
      </c>
      <c r="AT240" s="23">
        <v>15.6478</v>
      </c>
      <c r="AU240" s="23">
        <v>12.621499999999999</v>
      </c>
      <c r="AV240" s="23">
        <f t="shared" si="36"/>
        <v>3.9471766800474404</v>
      </c>
      <c r="BA240" s="24">
        <v>44957</v>
      </c>
      <c r="BB240" s="23">
        <v>2078.0300000000002</v>
      </c>
      <c r="BC240" s="23">
        <v>2.15</v>
      </c>
      <c r="BD240" s="23">
        <v>14.1022</v>
      </c>
      <c r="BE240" s="23">
        <v>154.3793</v>
      </c>
      <c r="BF240" s="23" t="s">
        <v>9</v>
      </c>
      <c r="BG240" s="23">
        <v>20.475100000000001</v>
      </c>
      <c r="BH240" s="23">
        <v>16.0838</v>
      </c>
      <c r="BI240" s="23">
        <f t="shared" si="37"/>
        <v>2.2694425231354298</v>
      </c>
      <c r="BN240" s="24">
        <v>44957</v>
      </c>
      <c r="BO240" s="23">
        <v>3539.83</v>
      </c>
      <c r="BP240" s="23">
        <v>3.42</v>
      </c>
      <c r="BQ240" s="23">
        <v>37.430999999999997</v>
      </c>
      <c r="BR240" s="23">
        <v>175.40020000000001</v>
      </c>
      <c r="BS240" s="23" t="s">
        <v>9</v>
      </c>
      <c r="BT240" s="23">
        <v>23.963799999999999</v>
      </c>
      <c r="BU240" s="23">
        <v>23.8813</v>
      </c>
      <c r="BV240" s="23">
        <f t="shared" si="38"/>
        <v>3.3323215313831982</v>
      </c>
      <c r="CA240" s="24">
        <v>44957</v>
      </c>
      <c r="CB240" s="23">
        <v>5272.82</v>
      </c>
      <c r="CC240" s="23">
        <v>1.58</v>
      </c>
      <c r="CD240" s="23">
        <v>19.3918</v>
      </c>
      <c r="CE240" s="23">
        <v>318.27350000000001</v>
      </c>
      <c r="CF240" s="23">
        <v>29.168299999999999</v>
      </c>
      <c r="CG240" s="23">
        <v>9.9558999999999997</v>
      </c>
      <c r="CH240" s="23">
        <v>7.4439000000000002</v>
      </c>
      <c r="CI240" s="23">
        <f t="shared" si="39"/>
        <v>1.6058434501020391</v>
      </c>
      <c r="CN240" s="24">
        <v>44957</v>
      </c>
      <c r="CO240" s="23">
        <v>6447.19</v>
      </c>
      <c r="CP240" s="23">
        <v>1.7</v>
      </c>
      <c r="CQ240" s="23">
        <v>23.207899999999999</v>
      </c>
      <c r="CR240" s="23">
        <v>224.7234</v>
      </c>
      <c r="CS240" s="23">
        <v>27.548100000000002</v>
      </c>
      <c r="CT240" s="23">
        <v>12.575699999999999</v>
      </c>
      <c r="CU240" s="23">
        <v>8.8537999999999997</v>
      </c>
      <c r="CV240" s="23">
        <f t="shared" si="40"/>
        <v>1.8268794167439417</v>
      </c>
      <c r="DA240" s="24">
        <v>44957</v>
      </c>
      <c r="DB240" s="23">
        <v>4033.5</v>
      </c>
      <c r="DC240" s="23">
        <v>2.21</v>
      </c>
      <c r="DD240" s="23">
        <v>13.807499999999999</v>
      </c>
      <c r="DE240" s="23">
        <v>295.83699999999999</v>
      </c>
      <c r="DF240" s="23">
        <v>29.048400000000001</v>
      </c>
      <c r="DG240" s="23">
        <v>15.8331</v>
      </c>
      <c r="DH240" s="23">
        <v>11.4978</v>
      </c>
      <c r="DI240" s="23">
        <f t="shared" si="41"/>
        <v>2.3426120126503358</v>
      </c>
      <c r="DN240" s="24">
        <v>44957</v>
      </c>
      <c r="DO240" s="23">
        <v>10351.780000000001</v>
      </c>
      <c r="DP240" s="23">
        <v>0.99</v>
      </c>
      <c r="DQ240" s="23">
        <v>26.500299999999999</v>
      </c>
      <c r="DR240" s="23">
        <v>450.34840000000003</v>
      </c>
      <c r="DS240" s="23">
        <v>53.058799999999998</v>
      </c>
      <c r="DT240" s="23">
        <v>24.5044</v>
      </c>
      <c r="DU240" s="23">
        <v>19.942599999999999</v>
      </c>
      <c r="DV240" s="23">
        <f t="shared" si="42"/>
        <v>0.97280075457841686</v>
      </c>
      <c r="EA240" s="24">
        <v>44957</v>
      </c>
      <c r="EB240" s="23">
        <v>6869.72</v>
      </c>
      <c r="EC240" s="23">
        <v>3</v>
      </c>
      <c r="ED240" s="23">
        <v>20.207999999999998</v>
      </c>
      <c r="EE240" s="23">
        <v>174.3588</v>
      </c>
      <c r="EF240" s="23">
        <v>62.970500000000001</v>
      </c>
      <c r="EG240" s="23">
        <v>16.494399999999999</v>
      </c>
      <c r="EH240" s="23">
        <v>11.787699999999999</v>
      </c>
      <c r="EI240" s="23">
        <f t="shared" si="43"/>
        <v>2.980229686596771</v>
      </c>
    </row>
    <row r="241" spans="1:139" x14ac:dyDescent="0.35">
      <c r="A241" s="21">
        <v>44985</v>
      </c>
      <c r="B241" s="23">
        <v>6334.16</v>
      </c>
      <c r="C241" s="23">
        <v>0.88</v>
      </c>
      <c r="D241" s="23">
        <v>17.9984</v>
      </c>
      <c r="E241" s="23">
        <v>229.7851</v>
      </c>
      <c r="F241" s="23">
        <v>57.072099999999999</v>
      </c>
      <c r="G241" s="23">
        <v>13.9373</v>
      </c>
      <c r="H241" s="23">
        <v>8.2129999999999992</v>
      </c>
      <c r="I241" s="23">
        <f t="shared" si="33"/>
        <v>0.84484193425870691</v>
      </c>
      <c r="N241" s="24">
        <v>44985</v>
      </c>
      <c r="O241" s="23">
        <v>6989.47</v>
      </c>
      <c r="P241" s="23">
        <v>0.97</v>
      </c>
      <c r="Q241" s="23">
        <v>30.077100000000002</v>
      </c>
      <c r="R241" s="23">
        <v>236.82839999999999</v>
      </c>
      <c r="S241" s="23">
        <v>32.493099999999998</v>
      </c>
      <c r="T241" s="23">
        <v>8.67</v>
      </c>
      <c r="U241" s="23">
        <v>5.1356999999999999</v>
      </c>
      <c r="V241" s="23">
        <f t="shared" si="34"/>
        <v>0.91482092455828634</v>
      </c>
      <c r="AA241" s="24">
        <v>44985</v>
      </c>
      <c r="AB241" s="23">
        <v>4272.66</v>
      </c>
      <c r="AC241" s="23">
        <v>2.6</v>
      </c>
      <c r="AD241" s="23">
        <v>20.808900000000001</v>
      </c>
      <c r="AE241" s="23">
        <v>203.43969999999999</v>
      </c>
      <c r="AF241" s="23">
        <v>27.283300000000001</v>
      </c>
      <c r="AG241" s="23">
        <v>7.8498999999999999</v>
      </c>
      <c r="AH241" s="23">
        <v>5.6208</v>
      </c>
      <c r="AI241" s="23">
        <f t="shared" si="35"/>
        <v>2.5381399209048174</v>
      </c>
      <c r="AN241" s="24">
        <v>44985</v>
      </c>
      <c r="AO241" s="23">
        <v>3441.29</v>
      </c>
      <c r="AP241" s="23">
        <v>3.86</v>
      </c>
      <c r="AQ241" s="23">
        <v>7.6614000000000004</v>
      </c>
      <c r="AR241" s="23">
        <v>422.45350000000002</v>
      </c>
      <c r="AS241" s="23">
        <v>22.330400000000001</v>
      </c>
      <c r="AT241" s="23">
        <v>16.958100000000002</v>
      </c>
      <c r="AU241" s="23">
        <v>13.4207</v>
      </c>
      <c r="AV241" s="23">
        <f t="shared" si="36"/>
        <v>3.9346075625165997</v>
      </c>
      <c r="BA241" s="24">
        <v>44985</v>
      </c>
      <c r="BB241" s="23">
        <v>2034.51</v>
      </c>
      <c r="BC241" s="23">
        <v>2.2000000000000002</v>
      </c>
      <c r="BD241" s="23">
        <v>14.449299999999999</v>
      </c>
      <c r="BE241" s="23">
        <v>149.81020000000001</v>
      </c>
      <c r="BF241" s="23" t="s">
        <v>9</v>
      </c>
      <c r="BG241" s="23">
        <v>17.008099999999999</v>
      </c>
      <c r="BH241" s="23">
        <v>13.288399999999999</v>
      </c>
      <c r="BI241" s="23">
        <f t="shared" si="37"/>
        <v>2.2899192681953529</v>
      </c>
      <c r="BN241" s="24">
        <v>44985</v>
      </c>
      <c r="BO241" s="23">
        <v>3327.63</v>
      </c>
      <c r="BP241" s="23">
        <v>3.6</v>
      </c>
      <c r="BQ241" s="23">
        <v>38.777999999999999</v>
      </c>
      <c r="BR241" s="23">
        <v>176.53569999999999</v>
      </c>
      <c r="BS241" s="23" t="s">
        <v>9</v>
      </c>
      <c r="BT241" s="23">
        <v>23.3691</v>
      </c>
      <c r="BU241" s="23">
        <v>20.369900000000001</v>
      </c>
      <c r="BV241" s="23">
        <f t="shared" si="38"/>
        <v>3.3435427869676047</v>
      </c>
      <c r="CA241" s="24">
        <v>44985</v>
      </c>
      <c r="CB241" s="23">
        <v>5025.1499999999996</v>
      </c>
      <c r="CC241" s="23">
        <v>1.67</v>
      </c>
      <c r="CD241" s="23">
        <v>18.529299999999999</v>
      </c>
      <c r="CE241" s="23">
        <v>315.09100000000001</v>
      </c>
      <c r="CF241" s="23">
        <v>28.930900000000001</v>
      </c>
      <c r="CG241" s="23">
        <v>9.8733000000000004</v>
      </c>
      <c r="CH241" s="23">
        <v>7.2617000000000003</v>
      </c>
      <c r="CI241" s="23">
        <f t="shared" si="39"/>
        <v>1.6198229814623695</v>
      </c>
      <c r="CN241" s="24">
        <v>44985</v>
      </c>
      <c r="CO241" s="23">
        <v>6392.47</v>
      </c>
      <c r="CP241" s="23">
        <v>1.74</v>
      </c>
      <c r="CQ241" s="23">
        <v>21.790700000000001</v>
      </c>
      <c r="CR241" s="23">
        <v>229.78290000000001</v>
      </c>
      <c r="CS241" s="23">
        <v>27.559799999999999</v>
      </c>
      <c r="CT241" s="23">
        <v>12.632</v>
      </c>
      <c r="CU241" s="23">
        <v>9.6206999999999994</v>
      </c>
      <c r="CV241" s="23">
        <f t="shared" si="40"/>
        <v>1.8505603418873571</v>
      </c>
      <c r="DA241" s="24">
        <v>44985</v>
      </c>
      <c r="DB241" s="23">
        <v>3816.64</v>
      </c>
      <c r="DC241" s="23">
        <v>2.34</v>
      </c>
      <c r="DD241" s="23">
        <v>14.034000000000001</v>
      </c>
      <c r="DE241" s="23">
        <v>276.05930000000001</v>
      </c>
      <c r="DF241" s="23">
        <v>28.3005</v>
      </c>
      <c r="DG241" s="23">
        <v>14.9064</v>
      </c>
      <c r="DH241" s="23">
        <v>11.636100000000001</v>
      </c>
      <c r="DI241" s="23">
        <f t="shared" si="41"/>
        <v>2.3600752079383223</v>
      </c>
      <c r="DN241" s="24">
        <v>44985</v>
      </c>
      <c r="DO241" s="23">
        <v>10381.049999999999</v>
      </c>
      <c r="DP241" s="23">
        <v>1</v>
      </c>
      <c r="DQ241" s="23">
        <v>26.576599999999999</v>
      </c>
      <c r="DR241" s="23">
        <v>450.34840000000003</v>
      </c>
      <c r="DS241" s="23">
        <v>53.058799999999998</v>
      </c>
      <c r="DT241" s="23">
        <v>24.5044</v>
      </c>
      <c r="DU241" s="23">
        <v>19.942599999999999</v>
      </c>
      <c r="DV241" s="23">
        <f t="shared" si="42"/>
        <v>0.99843165266043576</v>
      </c>
      <c r="EA241" s="24">
        <v>44985</v>
      </c>
      <c r="EB241" s="23">
        <v>6456.32</v>
      </c>
      <c r="EC241" s="23">
        <v>3.24</v>
      </c>
      <c r="ED241" s="23">
        <v>19.602</v>
      </c>
      <c r="EE241" s="23">
        <v>167.56270000000001</v>
      </c>
      <c r="EF241" s="23">
        <v>60.264299999999999</v>
      </c>
      <c r="EG241" s="23">
        <v>15.2904</v>
      </c>
      <c r="EH241" s="23">
        <v>9.4788999999999994</v>
      </c>
      <c r="EI241" s="23">
        <f t="shared" si="43"/>
        <v>3.02739570016759</v>
      </c>
    </row>
    <row r="242" spans="1:139" x14ac:dyDescent="0.35">
      <c r="A242" s="21">
        <v>45016</v>
      </c>
      <c r="B242" s="23">
        <v>6943.74</v>
      </c>
      <c r="C242" s="23">
        <v>0.78</v>
      </c>
      <c r="D242" s="23">
        <v>19.688500000000001</v>
      </c>
      <c r="E242" s="23">
        <v>230.31620000000001</v>
      </c>
      <c r="F242" s="23">
        <v>57.061799999999998</v>
      </c>
      <c r="G242" s="23">
        <v>13.978300000000001</v>
      </c>
      <c r="H242" s="23">
        <v>8.2469999999999999</v>
      </c>
      <c r="I242" s="23">
        <f t="shared" si="33"/>
        <v>0.83708296192058163</v>
      </c>
      <c r="N242" s="24">
        <v>45016</v>
      </c>
      <c r="O242" s="23">
        <v>7234.77</v>
      </c>
      <c r="P242" s="23">
        <v>0.93</v>
      </c>
      <c r="Q242" s="23">
        <v>31.187899999999999</v>
      </c>
      <c r="R242" s="23">
        <v>237.2664</v>
      </c>
      <c r="S242" s="23">
        <v>32.485500000000002</v>
      </c>
      <c r="T242" s="23">
        <v>8.4853000000000005</v>
      </c>
      <c r="U242" s="23">
        <v>4.9736000000000002</v>
      </c>
      <c r="V242" s="23">
        <f t="shared" si="34"/>
        <v>0.92888128409673998</v>
      </c>
      <c r="AA242" s="24">
        <v>45016</v>
      </c>
      <c r="AB242" s="23">
        <v>4426.03</v>
      </c>
      <c r="AC242" s="23">
        <v>2.52</v>
      </c>
      <c r="AD242" s="23">
        <v>21.555399999999999</v>
      </c>
      <c r="AE242" s="23">
        <v>203.48560000000001</v>
      </c>
      <c r="AF242" s="23">
        <v>27.263999999999999</v>
      </c>
      <c r="AG242" s="23">
        <v>7.8300999999999998</v>
      </c>
      <c r="AH242" s="23">
        <v>5.5899000000000001</v>
      </c>
      <c r="AI242" s="23">
        <f t="shared" si="35"/>
        <v>2.5538998186514261</v>
      </c>
      <c r="AN242" s="24">
        <v>45016</v>
      </c>
      <c r="AO242" s="23">
        <v>3427.53</v>
      </c>
      <c r="AP242" s="23">
        <v>3.89</v>
      </c>
      <c r="AQ242" s="23">
        <v>7.6307</v>
      </c>
      <c r="AR242" s="23">
        <v>422.45350000000002</v>
      </c>
      <c r="AS242" s="23">
        <v>22.447299999999998</v>
      </c>
      <c r="AT242" s="23">
        <v>16.958100000000002</v>
      </c>
      <c r="AU242" s="23">
        <v>13.4207</v>
      </c>
      <c r="AV242" s="23">
        <f t="shared" si="36"/>
        <v>3.9204847669254068</v>
      </c>
      <c r="BA242" s="24">
        <v>45016</v>
      </c>
      <c r="BB242" s="23">
        <v>1819.46</v>
      </c>
      <c r="BC242" s="23">
        <v>2.4700000000000002</v>
      </c>
      <c r="BD242" s="23">
        <v>12.923500000000001</v>
      </c>
      <c r="BE242" s="23">
        <v>149.81020000000001</v>
      </c>
      <c r="BF242" s="23" t="s">
        <v>9</v>
      </c>
      <c r="BG242" s="23">
        <v>17.008099999999999</v>
      </c>
      <c r="BH242" s="23">
        <v>13.288399999999999</v>
      </c>
      <c r="BI242" s="23">
        <f t="shared" si="37"/>
        <v>2.335114595506937</v>
      </c>
      <c r="BN242" s="24">
        <v>45016</v>
      </c>
      <c r="BO242" s="23">
        <v>3265.83</v>
      </c>
      <c r="BP242" s="23">
        <v>3.7</v>
      </c>
      <c r="BQ242" s="23">
        <v>38.057899999999997</v>
      </c>
      <c r="BR242" s="23">
        <v>176.53569999999999</v>
      </c>
      <c r="BS242" s="23" t="s">
        <v>9</v>
      </c>
      <c r="BT242" s="23">
        <v>23.3691</v>
      </c>
      <c r="BU242" s="23">
        <v>20.369900000000001</v>
      </c>
      <c r="BV242" s="23">
        <f t="shared" si="38"/>
        <v>3.4478992719606651</v>
      </c>
      <c r="CA242" s="24">
        <v>45016</v>
      </c>
      <c r="CB242" s="23">
        <v>5136.34</v>
      </c>
      <c r="CC242" s="23">
        <v>1.64</v>
      </c>
      <c r="CD242" s="23">
        <v>18.980799999999999</v>
      </c>
      <c r="CE242" s="23">
        <v>315.11680000000001</v>
      </c>
      <c r="CF242" s="23">
        <v>28.912299999999998</v>
      </c>
      <c r="CG242" s="23">
        <v>9.8460999999999999</v>
      </c>
      <c r="CH242" s="23">
        <v>7.2565999999999997</v>
      </c>
      <c r="CI242" s="23">
        <f t="shared" si="39"/>
        <v>1.6325086290264748</v>
      </c>
      <c r="CN242" s="24">
        <v>45016</v>
      </c>
      <c r="CO242" s="23">
        <v>6447.8</v>
      </c>
      <c r="CP242" s="23">
        <v>1.77</v>
      </c>
      <c r="CQ242" s="23">
        <v>21.963200000000001</v>
      </c>
      <c r="CR242" s="23">
        <v>229.78290000000001</v>
      </c>
      <c r="CS242" s="23">
        <v>27.559799999999999</v>
      </c>
      <c r="CT242" s="23">
        <v>12.632</v>
      </c>
      <c r="CU242" s="23">
        <v>9.6206999999999994</v>
      </c>
      <c r="CV242" s="23">
        <f t="shared" si="40"/>
        <v>1.8980683955213484</v>
      </c>
      <c r="DA242" s="24">
        <v>45016</v>
      </c>
      <c r="DB242" s="23">
        <v>3728.72</v>
      </c>
      <c r="DC242" s="23">
        <v>2.37</v>
      </c>
      <c r="DD242" s="23">
        <v>13.7126</v>
      </c>
      <c r="DE242" s="23">
        <v>276.05930000000001</v>
      </c>
      <c r="DF242" s="23">
        <v>28.3005</v>
      </c>
      <c r="DG242" s="23">
        <v>14.9064</v>
      </c>
      <c r="DH242" s="23">
        <v>11.636100000000001</v>
      </c>
      <c r="DI242" s="23">
        <f t="shared" si="41"/>
        <v>2.3628246018539891</v>
      </c>
      <c r="DN242" s="24">
        <v>45016</v>
      </c>
      <c r="DO242" s="23">
        <v>11448.57</v>
      </c>
      <c r="DP242" s="23">
        <v>0.91</v>
      </c>
      <c r="DQ242" s="23">
        <v>29.3096</v>
      </c>
      <c r="DR242" s="23">
        <v>450.24639999999999</v>
      </c>
      <c r="DS242" s="23">
        <v>53.058799999999998</v>
      </c>
      <c r="DT242" s="23">
        <v>24.5044</v>
      </c>
      <c r="DU242" s="23">
        <v>19.942599999999999</v>
      </c>
      <c r="DV242" s="23">
        <f t="shared" si="42"/>
        <v>1.0100216936914113</v>
      </c>
      <c r="EA242" s="24">
        <v>45016</v>
      </c>
      <c r="EB242" s="23">
        <v>6773.69</v>
      </c>
      <c r="EC242" s="23">
        <v>3.1</v>
      </c>
      <c r="ED242" s="23">
        <v>20.4358</v>
      </c>
      <c r="EE242" s="23">
        <v>167.56270000000001</v>
      </c>
      <c r="EF242" s="23">
        <v>60.264299999999999</v>
      </c>
      <c r="EG242" s="23">
        <v>15.2904</v>
      </c>
      <c r="EH242" s="23">
        <v>9.4788999999999994</v>
      </c>
      <c r="EI242" s="23">
        <f t="shared" si="43"/>
        <v>3.0545427700507455</v>
      </c>
    </row>
    <row r="243" spans="1:139" x14ac:dyDescent="0.35">
      <c r="A243" s="21">
        <v>45044</v>
      </c>
      <c r="B243" s="23">
        <v>7160.11</v>
      </c>
      <c r="C243" s="23">
        <v>0.76</v>
      </c>
      <c r="D243" s="23">
        <v>20.316500000000001</v>
      </c>
      <c r="E243" s="23">
        <v>272.89490000000001</v>
      </c>
      <c r="F243" s="23">
        <v>56.4026</v>
      </c>
      <c r="G243" s="23">
        <v>14.0977</v>
      </c>
      <c r="H243" s="23">
        <v>8.6668000000000003</v>
      </c>
      <c r="I243" s="23">
        <f>C243*B243/AVERAGE(B243,B232:B242)</f>
        <v>0.84088327237270499</v>
      </c>
      <c r="N243" s="24">
        <v>45044</v>
      </c>
      <c r="O243" s="23">
        <v>7154.61</v>
      </c>
      <c r="P243" s="23">
        <v>0.96</v>
      </c>
      <c r="Q243" s="23">
        <v>30.830200000000001</v>
      </c>
      <c r="R243" s="23">
        <v>237.35769999999999</v>
      </c>
      <c r="S243" s="23">
        <v>32.488599999999998</v>
      </c>
      <c r="T243" s="23">
        <v>8.4884000000000004</v>
      </c>
      <c r="U243" s="23">
        <v>4.9756</v>
      </c>
      <c r="V243" s="23">
        <f t="shared" si="34"/>
        <v>0.95650665530293544</v>
      </c>
      <c r="AA243" s="24">
        <v>45044</v>
      </c>
      <c r="AB243" s="23">
        <v>4576.24</v>
      </c>
      <c r="AC243" s="23">
        <v>2.44</v>
      </c>
      <c r="AD243" s="23">
        <v>22.286899999999999</v>
      </c>
      <c r="AE243" s="23">
        <v>203.48560000000001</v>
      </c>
      <c r="AF243" s="23">
        <v>27.263999999999999</v>
      </c>
      <c r="AG243" s="23">
        <v>7.8300999999999998</v>
      </c>
      <c r="AH243" s="23">
        <v>5.5899000000000001</v>
      </c>
      <c r="AI243" s="23">
        <f t="shared" si="35"/>
        <v>2.5608075186567447</v>
      </c>
      <c r="AN243" s="24">
        <v>45044</v>
      </c>
      <c r="AO243" s="23">
        <v>3505.48</v>
      </c>
      <c r="AP243" s="23">
        <v>3.81</v>
      </c>
      <c r="AQ243" s="23">
        <v>7.8042999999999996</v>
      </c>
      <c r="AR243" s="23">
        <v>422.45350000000002</v>
      </c>
      <c r="AS243" s="23">
        <v>22.447299999999998</v>
      </c>
      <c r="AT243" s="23">
        <v>16.958100000000002</v>
      </c>
      <c r="AU243" s="23">
        <v>13.4207</v>
      </c>
      <c r="AV243" s="23">
        <f t="shared" si="36"/>
        <v>3.8852241165732959</v>
      </c>
      <c r="BA243" s="24">
        <v>45044</v>
      </c>
      <c r="BB243" s="23">
        <v>1868.42</v>
      </c>
      <c r="BC243" s="23">
        <v>2.4</v>
      </c>
      <c r="BD243" s="23">
        <v>13.134</v>
      </c>
      <c r="BE243" s="23">
        <v>151.3357</v>
      </c>
      <c r="BF243" s="23" t="s">
        <v>9</v>
      </c>
      <c r="BG243" s="23">
        <v>16.107800000000001</v>
      </c>
      <c r="BH243" s="23">
        <v>12.6661</v>
      </c>
      <c r="BI243" s="23">
        <f t="shared" si="37"/>
        <v>2.3379268545419714</v>
      </c>
      <c r="BN243" s="24">
        <v>45044</v>
      </c>
      <c r="BO243" s="23">
        <v>3288.69</v>
      </c>
      <c r="BP243" s="23">
        <v>3.69</v>
      </c>
      <c r="BQ243" s="23">
        <v>38.324300000000001</v>
      </c>
      <c r="BR243" s="23">
        <v>176.53569999999999</v>
      </c>
      <c r="BS243" s="23" t="s">
        <v>9</v>
      </c>
      <c r="BT243" s="23">
        <v>23.3691</v>
      </c>
      <c r="BU243" s="23">
        <v>20.369900000000001</v>
      </c>
      <c r="BV243" s="23">
        <f t="shared" si="38"/>
        <v>3.5267393294982923</v>
      </c>
      <c r="CA243" s="24">
        <v>45044</v>
      </c>
      <c r="CB243" s="23">
        <v>5285.1</v>
      </c>
      <c r="CC243" s="23">
        <v>1.6</v>
      </c>
      <c r="CD243" s="23">
        <v>19.485600000000002</v>
      </c>
      <c r="CE243" s="23">
        <v>315.11689999999999</v>
      </c>
      <c r="CF243" s="23">
        <v>28.930900000000001</v>
      </c>
      <c r="CG243" s="23">
        <v>9.8436000000000003</v>
      </c>
      <c r="CH243" s="23">
        <v>7.2544000000000004</v>
      </c>
      <c r="CI243" s="23">
        <f t="shared" si="39"/>
        <v>1.6349523091540423</v>
      </c>
      <c r="CN243" s="24">
        <v>45044</v>
      </c>
      <c r="CO243" s="23">
        <v>6336.75</v>
      </c>
      <c r="CP243" s="23">
        <v>1.8</v>
      </c>
      <c r="CQ243" s="23">
        <v>21.555</v>
      </c>
      <c r="CR243" s="23">
        <v>230.0222</v>
      </c>
      <c r="CS243" s="23">
        <v>27.559799999999999</v>
      </c>
      <c r="CT243" s="23">
        <v>12.6448</v>
      </c>
      <c r="CU243" s="23">
        <v>9.6282999999999994</v>
      </c>
      <c r="CV243" s="23">
        <f t="shared" si="40"/>
        <v>1.8855657180689818</v>
      </c>
      <c r="DA243" s="24">
        <v>45044</v>
      </c>
      <c r="DB243" s="23">
        <v>3685.78</v>
      </c>
      <c r="DC243" s="23">
        <v>2.4</v>
      </c>
      <c r="DD243" s="23">
        <v>13.5547</v>
      </c>
      <c r="DE243" s="23">
        <v>276.05930000000001</v>
      </c>
      <c r="DF243" s="23">
        <v>28.3005</v>
      </c>
      <c r="DG243" s="23">
        <v>14.9064</v>
      </c>
      <c r="DH243" s="23">
        <v>11.636100000000001</v>
      </c>
      <c r="DI243" s="23">
        <f t="shared" si="41"/>
        <v>2.3867273804887743</v>
      </c>
      <c r="DN243" s="24">
        <v>45044</v>
      </c>
      <c r="DO243" s="23">
        <v>11513.64</v>
      </c>
      <c r="DP243" s="23">
        <v>0.91</v>
      </c>
      <c r="DQ243" s="23">
        <v>31.5336</v>
      </c>
      <c r="DR243" s="23">
        <v>439.86970000000002</v>
      </c>
      <c r="DS243" s="23">
        <v>53.469700000000003</v>
      </c>
      <c r="DT243" s="23">
        <v>22.671399999999998</v>
      </c>
      <c r="DU243" s="23">
        <v>18.181000000000001</v>
      </c>
      <c r="DV243" s="23">
        <f t="shared" si="42"/>
        <v>1.0114013371073969</v>
      </c>
      <c r="EA243" s="24">
        <v>45044</v>
      </c>
      <c r="EB243" s="23">
        <v>6901.91</v>
      </c>
      <c r="EC243" s="23">
        <v>3.05</v>
      </c>
      <c r="ED243" s="23">
        <v>20.817900000000002</v>
      </c>
      <c r="EE243" s="23">
        <v>167.56270000000001</v>
      </c>
      <c r="EF243" s="23">
        <v>60.264299999999999</v>
      </c>
      <c r="EG243" s="23">
        <v>15.2904</v>
      </c>
      <c r="EH243" s="23">
        <v>9.4788999999999994</v>
      </c>
      <c r="EI243" s="23">
        <f t="shared" si="43"/>
        <v>3.0622519033767697</v>
      </c>
    </row>
    <row r="244" spans="1:139" x14ac:dyDescent="0.35">
      <c r="A244" s="21">
        <v>45077</v>
      </c>
      <c r="B244" s="23">
        <v>7578.86</v>
      </c>
      <c r="C244" s="23">
        <v>0.72</v>
      </c>
      <c r="D244" s="23">
        <v>21.9071</v>
      </c>
      <c r="E244" s="23">
        <v>273.71899999999999</v>
      </c>
      <c r="F244" s="23">
        <v>57.607599999999998</v>
      </c>
      <c r="G244" s="23">
        <v>13.6485</v>
      </c>
      <c r="H244" s="23">
        <v>8.5714000000000006</v>
      </c>
      <c r="I244" s="23">
        <f t="shared" si="33"/>
        <v>0.83860052394803131</v>
      </c>
      <c r="N244" s="24">
        <v>45077</v>
      </c>
      <c r="O244" s="23">
        <v>7426.33</v>
      </c>
      <c r="P244" s="23">
        <v>0.93</v>
      </c>
      <c r="Q244" s="23">
        <v>31.529900000000001</v>
      </c>
      <c r="R244" s="23">
        <v>235.98060000000001</v>
      </c>
      <c r="S244" s="23">
        <v>33.111499999999999</v>
      </c>
      <c r="T244" s="23">
        <v>8.5989000000000004</v>
      </c>
      <c r="U244" s="23">
        <v>5.6345000000000001</v>
      </c>
      <c r="V244" s="23">
        <f t="shared" si="34"/>
        <v>0.96343146299387628</v>
      </c>
      <c r="AA244" s="24">
        <v>45077</v>
      </c>
      <c r="AB244" s="23">
        <v>4288.34</v>
      </c>
      <c r="AC244" s="23">
        <v>2.61</v>
      </c>
      <c r="AD244" s="23">
        <v>21.546900000000001</v>
      </c>
      <c r="AE244" s="23">
        <v>204.20849999999999</v>
      </c>
      <c r="AF244" s="23">
        <v>27.185600000000001</v>
      </c>
      <c r="AG244" s="23">
        <v>7.4729000000000001</v>
      </c>
      <c r="AH244" s="23">
        <v>5.3525999999999998</v>
      </c>
      <c r="AI244" s="23">
        <f t="shared" si="35"/>
        <v>2.571706322901433</v>
      </c>
      <c r="AN244" s="24">
        <v>45077</v>
      </c>
      <c r="AO244" s="23">
        <v>3154.56</v>
      </c>
      <c r="AP244" s="23">
        <v>4.17</v>
      </c>
      <c r="AQ244" s="23">
        <v>7.1574</v>
      </c>
      <c r="AR244" s="23">
        <v>446.30889999999999</v>
      </c>
      <c r="AS244" s="23">
        <v>22.9087</v>
      </c>
      <c r="AT244" s="23">
        <v>18.8187</v>
      </c>
      <c r="AU244" s="23">
        <v>14.5776</v>
      </c>
      <c r="AV244" s="23">
        <f t="shared" si="36"/>
        <v>3.8597042006944107</v>
      </c>
      <c r="BA244" s="24">
        <v>45077</v>
      </c>
      <c r="BB244" s="23">
        <v>1791.59</v>
      </c>
      <c r="BC244" s="23">
        <v>2.52</v>
      </c>
      <c r="BD244" s="23">
        <v>12.603199999999999</v>
      </c>
      <c r="BE244" s="23">
        <v>151.50919999999999</v>
      </c>
      <c r="BF244" s="23" t="s">
        <v>9</v>
      </c>
      <c r="BG244" s="23">
        <v>17.026399999999999</v>
      </c>
      <c r="BH244" s="23">
        <v>13.2727</v>
      </c>
      <c r="BI244" s="23">
        <f t="shared" si="37"/>
        <v>2.3773391705987175</v>
      </c>
      <c r="BN244" s="24">
        <v>45077</v>
      </c>
      <c r="BO244" s="23">
        <v>3132.51</v>
      </c>
      <c r="BP244" s="23">
        <v>3.88</v>
      </c>
      <c r="BQ244" s="23">
        <v>37.881500000000003</v>
      </c>
      <c r="BR244" s="23">
        <v>172.8655</v>
      </c>
      <c r="BS244" s="23" t="s">
        <v>9</v>
      </c>
      <c r="BT244" s="23">
        <v>22.739799999999999</v>
      </c>
      <c r="BU244" s="23">
        <v>19.101900000000001</v>
      </c>
      <c r="BV244" s="23">
        <f t="shared" si="38"/>
        <v>3.5937079192100083</v>
      </c>
      <c r="CA244" s="24">
        <v>45077</v>
      </c>
      <c r="CB244" s="23">
        <v>5057.54</v>
      </c>
      <c r="CC244" s="23">
        <v>1.68</v>
      </c>
      <c r="CD244" s="23">
        <v>19.7651</v>
      </c>
      <c r="CE244" s="23">
        <v>302.55349999999999</v>
      </c>
      <c r="CF244" s="23">
        <v>28.246700000000001</v>
      </c>
      <c r="CG244" s="23">
        <v>9.1982999999999997</v>
      </c>
      <c r="CH244" s="23">
        <v>6.7305999999999999</v>
      </c>
      <c r="CI244" s="23">
        <f t="shared" si="39"/>
        <v>1.6465228656084738</v>
      </c>
      <c r="CN244" s="24">
        <v>45077</v>
      </c>
      <c r="CO244" s="23">
        <v>6122.39</v>
      </c>
      <c r="CP244" s="23">
        <v>1.89</v>
      </c>
      <c r="CQ244" s="23">
        <v>18.916899999999998</v>
      </c>
      <c r="CR244" s="23">
        <v>241.88380000000001</v>
      </c>
      <c r="CS244" s="23">
        <v>27.624700000000001</v>
      </c>
      <c r="CT244" s="23">
        <v>12.9834</v>
      </c>
      <c r="CU244" s="23">
        <v>10.3286</v>
      </c>
      <c r="CV244" s="23">
        <f t="shared" si="40"/>
        <v>1.9064462814456096</v>
      </c>
      <c r="DA244" s="24">
        <v>45077</v>
      </c>
      <c r="DB244" s="23">
        <v>3402.1</v>
      </c>
      <c r="DC244" s="23">
        <v>2.59</v>
      </c>
      <c r="DD244" s="23">
        <v>12.962999999999999</v>
      </c>
      <c r="DE244" s="23">
        <v>264.88600000000002</v>
      </c>
      <c r="DF244" s="23">
        <v>27.409500000000001</v>
      </c>
      <c r="DG244" s="23">
        <v>13.8537</v>
      </c>
      <c r="DH244" s="23">
        <v>10.844099999999999</v>
      </c>
      <c r="DI244" s="23">
        <f t="shared" si="41"/>
        <v>2.415679062324942</v>
      </c>
      <c r="DN244" s="24">
        <v>45077</v>
      </c>
      <c r="DO244" s="23">
        <v>12434.15</v>
      </c>
      <c r="DP244" s="23">
        <v>0.85</v>
      </c>
      <c r="DQ244" s="23">
        <v>33.440800000000003</v>
      </c>
      <c r="DR244" s="23">
        <v>435.71660000000003</v>
      </c>
      <c r="DS244" s="23">
        <v>53.208599999999997</v>
      </c>
      <c r="DT244" s="23">
        <v>22.273499999999999</v>
      </c>
      <c r="DU244" s="23">
        <v>17.329000000000001</v>
      </c>
      <c r="DV244" s="23">
        <f t="shared" si="42"/>
        <v>1.006644512734939</v>
      </c>
      <c r="EA244" s="24">
        <v>45077</v>
      </c>
      <c r="EB244" s="23">
        <v>6491.89</v>
      </c>
      <c r="EC244" s="23">
        <v>3.29</v>
      </c>
      <c r="ED244" s="23">
        <v>19.338000000000001</v>
      </c>
      <c r="EE244" s="23">
        <v>164.39429999999999</v>
      </c>
      <c r="EF244" s="23">
        <v>60.090800000000002</v>
      </c>
      <c r="EG244" s="23">
        <v>16.761700000000001</v>
      </c>
      <c r="EH244" s="23">
        <v>10.418699999999999</v>
      </c>
      <c r="EI244" s="23">
        <f t="shared" si="43"/>
        <v>3.1328218041619498</v>
      </c>
    </row>
    <row r="245" spans="1:139" x14ac:dyDescent="0.35">
      <c r="A245" s="21">
        <v>45107</v>
      </c>
      <c r="B245" s="23">
        <v>7839.92</v>
      </c>
      <c r="C245" s="23">
        <v>0.69</v>
      </c>
      <c r="D245" s="23">
        <v>22.660599999999999</v>
      </c>
      <c r="E245" s="23">
        <v>273.71899999999999</v>
      </c>
      <c r="F245" s="23">
        <v>57.607599999999998</v>
      </c>
      <c r="G245" s="23">
        <v>13.6485</v>
      </c>
      <c r="H245" s="23">
        <v>8.5714000000000006</v>
      </c>
      <c r="I245" s="23">
        <f t="shared" si="33"/>
        <v>0.81760988690919345</v>
      </c>
      <c r="N245" s="24">
        <v>45107</v>
      </c>
      <c r="O245" s="23">
        <v>8321.23</v>
      </c>
      <c r="P245" s="23">
        <v>0.83</v>
      </c>
      <c r="Q245" s="23">
        <v>35.3157</v>
      </c>
      <c r="R245" s="23">
        <v>236.06270000000001</v>
      </c>
      <c r="S245" s="23">
        <v>33.1098</v>
      </c>
      <c r="T245" s="23">
        <v>8.6012000000000004</v>
      </c>
      <c r="U245" s="23">
        <v>5.6364999999999998</v>
      </c>
      <c r="V245" s="23">
        <f t="shared" si="34"/>
        <v>0.9462899354296701</v>
      </c>
      <c r="AA245" s="24">
        <v>45107</v>
      </c>
      <c r="AB245" s="23">
        <v>4411.8999999999996</v>
      </c>
      <c r="AC245" s="23">
        <v>2.5499999999999998</v>
      </c>
      <c r="AD245" s="23">
        <v>22.169699999999999</v>
      </c>
      <c r="AE245" s="23">
        <v>204.42060000000001</v>
      </c>
      <c r="AF245" s="23">
        <v>27.206199999999999</v>
      </c>
      <c r="AG245" s="23">
        <v>7.3986999999999998</v>
      </c>
      <c r="AH245" s="23">
        <v>5.2961999999999998</v>
      </c>
      <c r="AI245" s="23">
        <f t="shared" si="35"/>
        <v>2.5776284368995857</v>
      </c>
      <c r="AN245" s="24">
        <v>45107</v>
      </c>
      <c r="AO245" s="23">
        <v>3345.86</v>
      </c>
      <c r="AP245" s="23">
        <v>3.85</v>
      </c>
      <c r="AQ245" s="23">
        <v>7.5914999999999999</v>
      </c>
      <c r="AR245" s="23">
        <v>446.30889999999999</v>
      </c>
      <c r="AS245" s="23">
        <v>22.9087</v>
      </c>
      <c r="AT245" s="23">
        <v>18.8187</v>
      </c>
      <c r="AU245" s="23">
        <v>14.5776</v>
      </c>
      <c r="AV245" s="23">
        <f t="shared" si="36"/>
        <v>3.7433068166132699</v>
      </c>
      <c r="BA245" s="24">
        <v>45107</v>
      </c>
      <c r="BB245" s="23">
        <v>1906.3</v>
      </c>
      <c r="BC245" s="23">
        <v>2.38</v>
      </c>
      <c r="BD245" s="23">
        <v>13.4101</v>
      </c>
      <c r="BE245" s="23">
        <v>151.50919999999999</v>
      </c>
      <c r="BF245" s="23" t="s">
        <v>9</v>
      </c>
      <c r="BG245" s="23">
        <v>17.026399999999999</v>
      </c>
      <c r="BH245" s="23">
        <v>13.2727</v>
      </c>
      <c r="BI245" s="23">
        <f t="shared" si="37"/>
        <v>2.3758767286485445</v>
      </c>
      <c r="BN245" s="24">
        <v>45107</v>
      </c>
      <c r="BO245" s="23">
        <v>3264.82</v>
      </c>
      <c r="BP245" s="23">
        <v>3.79</v>
      </c>
      <c r="BQ245" s="23">
        <v>39.4816</v>
      </c>
      <c r="BR245" s="23">
        <v>172.8655</v>
      </c>
      <c r="BS245" s="23" t="s">
        <v>9</v>
      </c>
      <c r="BT245" s="23">
        <v>22.739799999999999</v>
      </c>
      <c r="BU245" s="23">
        <v>19.101900000000001</v>
      </c>
      <c r="BV245" s="23">
        <f t="shared" si="38"/>
        <v>3.687250117830879</v>
      </c>
      <c r="CA245" s="24">
        <v>45107</v>
      </c>
      <c r="CB245" s="23">
        <v>5264.45</v>
      </c>
      <c r="CC245" s="23">
        <v>1.63</v>
      </c>
      <c r="CD245" s="23">
        <v>20.5808</v>
      </c>
      <c r="CE245" s="23">
        <v>302.625</v>
      </c>
      <c r="CF245" s="23">
        <v>28.2516</v>
      </c>
      <c r="CG245" s="23">
        <v>9.1931999999999992</v>
      </c>
      <c r="CH245" s="23">
        <v>6.7267999999999999</v>
      </c>
      <c r="CI245" s="23">
        <f t="shared" si="39"/>
        <v>1.6576524688841969</v>
      </c>
      <c r="CN245" s="24">
        <v>45107</v>
      </c>
      <c r="CO245" s="23">
        <v>6812.85</v>
      </c>
      <c r="CP245" s="23">
        <v>1.71</v>
      </c>
      <c r="CQ245" s="23">
        <v>21.035399999999999</v>
      </c>
      <c r="CR245" s="23">
        <v>241.6644</v>
      </c>
      <c r="CS245" s="23">
        <v>27.624700000000001</v>
      </c>
      <c r="CT245" s="23">
        <v>12.9839</v>
      </c>
      <c r="CU245" s="23">
        <v>10.3286</v>
      </c>
      <c r="CV245" s="23">
        <f t="shared" si="40"/>
        <v>1.8845067312630674</v>
      </c>
      <c r="DA245" s="24">
        <v>45107</v>
      </c>
      <c r="DB245" s="23">
        <v>3810.49</v>
      </c>
      <c r="DC245" s="23">
        <v>2.13</v>
      </c>
      <c r="DD245" s="23">
        <v>14.5191</v>
      </c>
      <c r="DE245" s="23">
        <v>264.88600000000002</v>
      </c>
      <c r="DF245" s="23">
        <v>27.409500000000001</v>
      </c>
      <c r="DG245" s="23">
        <v>13.8537</v>
      </c>
      <c r="DH245" s="23">
        <v>10.844099999999999</v>
      </c>
      <c r="DI245" s="23">
        <f t="shared" si="41"/>
        <v>2.2100097548357232</v>
      </c>
      <c r="DN245" s="24">
        <v>45107</v>
      </c>
      <c r="DO245" s="23">
        <v>13267.1</v>
      </c>
      <c r="DP245" s="23">
        <v>0.8</v>
      </c>
      <c r="DQ245" s="23">
        <v>35.814300000000003</v>
      </c>
      <c r="DR245" s="23">
        <v>435.65039999999999</v>
      </c>
      <c r="DS245" s="23">
        <v>53.029899999999998</v>
      </c>
      <c r="DT245" s="23">
        <v>22.159300000000002</v>
      </c>
      <c r="DU245" s="23">
        <v>17.3354</v>
      </c>
      <c r="DV245" s="23">
        <f t="shared" si="42"/>
        <v>0.9836137434215837</v>
      </c>
      <c r="EA245" s="24">
        <v>45107</v>
      </c>
      <c r="EB245" s="23">
        <v>6591.41</v>
      </c>
      <c r="EC245" s="23">
        <v>3.25</v>
      </c>
      <c r="ED245" s="23">
        <v>19.599699999999999</v>
      </c>
      <c r="EE245" s="23">
        <v>164.39429999999999</v>
      </c>
      <c r="EF245" s="23">
        <v>60.090800000000002</v>
      </c>
      <c r="EG245" s="23">
        <v>16.761700000000001</v>
      </c>
      <c r="EH245" s="23">
        <v>10.418699999999999</v>
      </c>
      <c r="EI245" s="23">
        <f t="shared" si="43"/>
        <v>3.1504382904283488</v>
      </c>
    </row>
    <row r="246" spans="1:139" x14ac:dyDescent="0.35">
      <c r="A246" s="21">
        <v>45138</v>
      </c>
      <c r="B246" s="23">
        <v>8427.65</v>
      </c>
      <c r="C246" s="23">
        <v>0.64</v>
      </c>
      <c r="D246" s="23">
        <v>23.058700000000002</v>
      </c>
      <c r="E246" s="23">
        <v>248.90950000000001</v>
      </c>
      <c r="F246" s="23">
        <v>57.909599999999998</v>
      </c>
      <c r="G246" s="23">
        <v>14.435700000000001</v>
      </c>
      <c r="H246" s="23">
        <v>9.2494999999999994</v>
      </c>
      <c r="I246" s="23">
        <f t="shared" si="33"/>
        <v>0.79897867961603208</v>
      </c>
      <c r="N246" s="24">
        <v>45138</v>
      </c>
      <c r="O246" s="23">
        <v>8506.06</v>
      </c>
      <c r="P246" s="23">
        <v>0.81</v>
      </c>
      <c r="Q246" s="23">
        <v>36.017600000000002</v>
      </c>
      <c r="R246" s="23">
        <v>236.6112</v>
      </c>
      <c r="S246" s="23">
        <v>33.110900000000001</v>
      </c>
      <c r="T246" s="23">
        <v>8.6067</v>
      </c>
      <c r="U246" s="23">
        <v>5.6413000000000002</v>
      </c>
      <c r="V246" s="23">
        <f t="shared" si="34"/>
        <v>0.93975447395215639</v>
      </c>
      <c r="AA246" s="24">
        <v>45138</v>
      </c>
      <c r="AB246" s="23">
        <v>4499.28</v>
      </c>
      <c r="AC246" s="23">
        <v>2.5099999999999998</v>
      </c>
      <c r="AD246" s="23">
        <v>22.608799999999999</v>
      </c>
      <c r="AE246" s="23">
        <v>204.42060000000001</v>
      </c>
      <c r="AF246" s="23">
        <v>27.206199999999999</v>
      </c>
      <c r="AG246" s="23">
        <v>7.3986999999999998</v>
      </c>
      <c r="AH246" s="23">
        <v>5.2961999999999998</v>
      </c>
      <c r="AI246" s="23">
        <f t="shared" si="35"/>
        <v>2.5830045184081389</v>
      </c>
      <c r="AN246" s="24">
        <v>45138</v>
      </c>
      <c r="AO246" s="23">
        <v>3573.64</v>
      </c>
      <c r="AP246" s="23">
        <v>3.61</v>
      </c>
      <c r="AQ246" s="23">
        <v>8.1082999999999998</v>
      </c>
      <c r="AR246" s="23">
        <v>446.30889999999999</v>
      </c>
      <c r="AS246" s="23">
        <v>22.9087</v>
      </c>
      <c r="AT246" s="23">
        <v>18.8187</v>
      </c>
      <c r="AU246" s="23">
        <v>14.5776</v>
      </c>
      <c r="AV246" s="23">
        <f t="shared" si="36"/>
        <v>3.7198493126656458</v>
      </c>
      <c r="BA246" s="24">
        <v>45138</v>
      </c>
      <c r="BB246" s="23">
        <v>2021.57</v>
      </c>
      <c r="BC246" s="23">
        <v>2.2400000000000002</v>
      </c>
      <c r="BD246" s="23">
        <v>14.221</v>
      </c>
      <c r="BE246" s="23">
        <v>151.50919999999999</v>
      </c>
      <c r="BF246" s="23" t="s">
        <v>9</v>
      </c>
      <c r="BG246" s="23">
        <v>17.026399999999999</v>
      </c>
      <c r="BH246" s="23">
        <v>13.2727</v>
      </c>
      <c r="BI246" s="23">
        <f t="shared" si="37"/>
        <v>2.3590676222213345</v>
      </c>
      <c r="BN246" s="24">
        <v>45138</v>
      </c>
      <c r="BO246" s="23">
        <v>3294.93</v>
      </c>
      <c r="BP246" s="23">
        <v>3.51</v>
      </c>
      <c r="BQ246" s="23">
        <v>39.845700000000001</v>
      </c>
      <c r="BR246" s="23">
        <v>172.8655</v>
      </c>
      <c r="BS246" s="23" t="s">
        <v>9</v>
      </c>
      <c r="BT246" s="23">
        <v>22.739799999999999</v>
      </c>
      <c r="BU246" s="23">
        <v>19.101900000000001</v>
      </c>
      <c r="BV246" s="23">
        <f t="shared" si="38"/>
        <v>3.4968498318754979</v>
      </c>
      <c r="CA246" s="24">
        <v>45138</v>
      </c>
      <c r="CB246" s="23">
        <v>5306.58</v>
      </c>
      <c r="CC246" s="23">
        <v>1.62</v>
      </c>
      <c r="CD246" s="23">
        <v>20.7455</v>
      </c>
      <c r="CE246" s="23">
        <v>302.625</v>
      </c>
      <c r="CF246" s="23">
        <v>28.2516</v>
      </c>
      <c r="CG246" s="23">
        <v>9.1931999999999992</v>
      </c>
      <c r="CH246" s="23">
        <v>6.7267999999999999</v>
      </c>
      <c r="CI246" s="23">
        <f t="shared" si="39"/>
        <v>1.6585078047679407</v>
      </c>
      <c r="CN246" s="24">
        <v>45138</v>
      </c>
      <c r="CO246" s="23">
        <v>7001.35</v>
      </c>
      <c r="CP246" s="23">
        <v>1.66</v>
      </c>
      <c r="CQ246" s="23">
        <v>21.621500000000001</v>
      </c>
      <c r="CR246" s="23">
        <v>241.87389999999999</v>
      </c>
      <c r="CS246" s="23">
        <v>27.624700000000001</v>
      </c>
      <c r="CT246" s="23">
        <v>12.9947</v>
      </c>
      <c r="CU246" s="23">
        <v>10.336499999999999</v>
      </c>
      <c r="CV246" s="23">
        <f t="shared" si="40"/>
        <v>1.854911635371068</v>
      </c>
      <c r="DA246" s="24">
        <v>45138</v>
      </c>
      <c r="DB246" s="23">
        <v>3928.51</v>
      </c>
      <c r="DC246" s="23">
        <v>2.0699999999999998</v>
      </c>
      <c r="DD246" s="23">
        <v>14.9688</v>
      </c>
      <c r="DE246" s="23">
        <v>264.88600000000002</v>
      </c>
      <c r="DF246" s="23">
        <v>27.409500000000001</v>
      </c>
      <c r="DG246" s="23">
        <v>13.8537</v>
      </c>
      <c r="DH246" s="23">
        <v>10.844099999999999</v>
      </c>
      <c r="DI246" s="23">
        <f t="shared" si="41"/>
        <v>2.203605701127747</v>
      </c>
      <c r="DN246" s="24">
        <v>45138</v>
      </c>
      <c r="DO246" s="23">
        <v>13653.44</v>
      </c>
      <c r="DP246" s="23">
        <v>0.78</v>
      </c>
      <c r="DQ246" s="23">
        <v>36.857199999999999</v>
      </c>
      <c r="DR246" s="23">
        <v>435.65039999999999</v>
      </c>
      <c r="DS246" s="23">
        <v>53.029899999999998</v>
      </c>
      <c r="DT246" s="23">
        <v>22.159300000000002</v>
      </c>
      <c r="DU246" s="23">
        <v>17.3354</v>
      </c>
      <c r="DV246" s="23">
        <f t="shared" si="42"/>
        <v>0.96744963831977648</v>
      </c>
      <c r="EA246" s="24">
        <v>45138</v>
      </c>
      <c r="EB246" s="23">
        <v>6752.73</v>
      </c>
      <c r="EC246" s="23">
        <v>3.18</v>
      </c>
      <c r="ED246" s="23">
        <v>20.060600000000001</v>
      </c>
      <c r="EE246" s="23">
        <v>164.39429999999999</v>
      </c>
      <c r="EF246" s="23">
        <v>60.090800000000002</v>
      </c>
      <c r="EG246" s="23">
        <v>16.761700000000001</v>
      </c>
      <c r="EH246" s="23">
        <v>10.418699999999999</v>
      </c>
      <c r="EI246" s="23">
        <f t="shared" si="43"/>
        <v>3.1749871156853007</v>
      </c>
    </row>
    <row r="247" spans="1:139" x14ac:dyDescent="0.35">
      <c r="A247" s="21">
        <v>45169</v>
      </c>
      <c r="B247" s="23">
        <v>8347.9599999999991</v>
      </c>
      <c r="C247" s="23">
        <v>0.67</v>
      </c>
      <c r="D247" s="23">
        <v>22.985800000000001</v>
      </c>
      <c r="E247" s="23">
        <v>250.72309999999999</v>
      </c>
      <c r="F247" s="23">
        <v>57.469900000000003</v>
      </c>
      <c r="G247" s="23">
        <v>14.3751</v>
      </c>
      <c r="H247" s="23">
        <v>9.2096</v>
      </c>
      <c r="I247" s="23">
        <f t="shared" si="33"/>
        <v>0.81087214521896334</v>
      </c>
      <c r="N247" s="24">
        <v>45169</v>
      </c>
      <c r="O247" s="23">
        <v>8395.1299999999992</v>
      </c>
      <c r="P247" s="23">
        <v>0.84</v>
      </c>
      <c r="Q247" s="23">
        <v>33.245699999999999</v>
      </c>
      <c r="R247" s="23">
        <v>257.74579999999997</v>
      </c>
      <c r="S247" s="23">
        <v>33.124499999999998</v>
      </c>
      <c r="T247" s="23">
        <v>8.6722999999999999</v>
      </c>
      <c r="U247" s="23">
        <v>6.2053000000000003</v>
      </c>
      <c r="V247" s="23">
        <f t="shared" si="34"/>
        <v>0.95461999996615732</v>
      </c>
      <c r="AA247" s="24">
        <v>45169</v>
      </c>
      <c r="AB247" s="23">
        <v>4329.83</v>
      </c>
      <c r="AC247" s="23">
        <v>2.62</v>
      </c>
      <c r="AD247" s="23">
        <v>21.757300000000001</v>
      </c>
      <c r="AE247" s="23">
        <v>204.42060000000001</v>
      </c>
      <c r="AF247" s="23">
        <v>27.206199999999999</v>
      </c>
      <c r="AG247" s="23">
        <v>7.3986999999999998</v>
      </c>
      <c r="AH247" s="23">
        <v>5.2961999999999998</v>
      </c>
      <c r="AI247" s="23">
        <f t="shared" si="35"/>
        <v>2.5939669519912667</v>
      </c>
      <c r="AN247" s="24">
        <v>45169</v>
      </c>
      <c r="AO247" s="23">
        <v>3595.88</v>
      </c>
      <c r="AP247" s="23">
        <v>3.58</v>
      </c>
      <c r="AQ247" s="23">
        <v>9.5626999999999995</v>
      </c>
      <c r="AR247" s="23">
        <v>383.38589999999999</v>
      </c>
      <c r="AS247" s="23">
        <v>22.27</v>
      </c>
      <c r="AT247" s="23">
        <v>17.726199999999999</v>
      </c>
      <c r="AU247" s="23">
        <v>13.594099999999999</v>
      </c>
      <c r="AV247" s="23">
        <f t="shared" si="36"/>
        <v>3.6878689814511989</v>
      </c>
      <c r="BA247" s="24">
        <v>45169</v>
      </c>
      <c r="BB247" s="23">
        <v>1939.91</v>
      </c>
      <c r="BC247" s="23">
        <v>2.36</v>
      </c>
      <c r="BD247" s="23">
        <v>13.145200000000001</v>
      </c>
      <c r="BE247" s="23">
        <v>155.41550000000001</v>
      </c>
      <c r="BF247" s="23" t="s">
        <v>9</v>
      </c>
      <c r="BG247" s="23">
        <v>18.840599999999998</v>
      </c>
      <c r="BH247" s="23">
        <v>14.7174</v>
      </c>
      <c r="BI247" s="23">
        <f t="shared" si="37"/>
        <v>2.3776925693660012</v>
      </c>
      <c r="BN247" s="24">
        <v>45169</v>
      </c>
      <c r="BO247" s="23">
        <v>3190.07</v>
      </c>
      <c r="BP247" s="23">
        <v>3.64</v>
      </c>
      <c r="BQ247" s="23">
        <v>37.518300000000004</v>
      </c>
      <c r="BR247" s="23">
        <v>177.09979999999999</v>
      </c>
      <c r="BS247" s="23" t="s">
        <v>9</v>
      </c>
      <c r="BT247" s="23">
        <v>23.5549</v>
      </c>
      <c r="BU247" s="23">
        <v>19.391999999999999</v>
      </c>
      <c r="BV247" s="23">
        <f t="shared" si="38"/>
        <v>3.5513445038902578</v>
      </c>
      <c r="CA247" s="24">
        <v>45169</v>
      </c>
      <c r="CB247" s="23">
        <v>5278.56</v>
      </c>
      <c r="CC247" s="23">
        <v>1.64</v>
      </c>
      <c r="CD247" s="23">
        <v>23.035499999999999</v>
      </c>
      <c r="CE247" s="23">
        <v>280.57470000000001</v>
      </c>
      <c r="CF247" s="23">
        <v>27.709599999999998</v>
      </c>
      <c r="CG247" s="23">
        <v>8.2832000000000008</v>
      </c>
      <c r="CH247" s="23">
        <v>6.0362999999999998</v>
      </c>
      <c r="CI247" s="23">
        <f t="shared" si="39"/>
        <v>1.6608031969667443</v>
      </c>
      <c r="CN247" s="24">
        <v>45169</v>
      </c>
      <c r="CO247" s="23">
        <v>6830.78</v>
      </c>
      <c r="CP247" s="23">
        <v>1.7</v>
      </c>
      <c r="CQ247" s="23">
        <v>20.5093</v>
      </c>
      <c r="CR247" s="23">
        <v>244.6891</v>
      </c>
      <c r="CS247" s="23">
        <v>27.881799999999998</v>
      </c>
      <c r="CT247" s="23">
        <v>12.2791</v>
      </c>
      <c r="CU247" s="23">
        <v>10.7506</v>
      </c>
      <c r="CV247" s="23">
        <f t="shared" si="40"/>
        <v>1.8289710200548002</v>
      </c>
      <c r="DA247" s="24">
        <v>45169</v>
      </c>
      <c r="DB247" s="23">
        <v>3764.64</v>
      </c>
      <c r="DC247" s="23">
        <v>2.17</v>
      </c>
      <c r="DD247" s="23">
        <v>16.0853</v>
      </c>
      <c r="DE247" s="23">
        <v>236.80459999999999</v>
      </c>
      <c r="DF247" s="23">
        <v>26.662500000000001</v>
      </c>
      <c r="DG247" s="23">
        <v>12.6297</v>
      </c>
      <c r="DH247" s="23">
        <v>9.6245999999999992</v>
      </c>
      <c r="DI247" s="23">
        <f t="shared" si="41"/>
        <v>2.2048916719653429</v>
      </c>
      <c r="DN247" s="24">
        <v>45169</v>
      </c>
      <c r="DO247" s="23">
        <v>13471.14</v>
      </c>
      <c r="DP247" s="23">
        <v>0.79</v>
      </c>
      <c r="DQ247" s="23">
        <v>35.579900000000002</v>
      </c>
      <c r="DR247" s="23">
        <v>442.76490000000001</v>
      </c>
      <c r="DS247" s="23">
        <v>53.102800000000002</v>
      </c>
      <c r="DT247" s="23">
        <v>21.9604</v>
      </c>
      <c r="DU247" s="23">
        <v>17.5138</v>
      </c>
      <c r="DV247" s="23">
        <f t="shared" si="42"/>
        <v>0.94469378144536964</v>
      </c>
      <c r="EA247" s="24">
        <v>45169</v>
      </c>
      <c r="EB247" s="23">
        <v>6333.07</v>
      </c>
      <c r="EC247" s="23">
        <v>3.44</v>
      </c>
      <c r="ED247" s="23">
        <v>18.889399999999998</v>
      </c>
      <c r="EE247" s="23">
        <v>161.61969999999999</v>
      </c>
      <c r="EF247" s="23">
        <v>61.797699999999999</v>
      </c>
      <c r="EG247" s="23">
        <v>18.075199999999999</v>
      </c>
      <c r="EH247" s="23">
        <v>11.2103</v>
      </c>
      <c r="EI247" s="23">
        <f t="shared" si="43"/>
        <v>3.2579972752518995</v>
      </c>
    </row>
    <row r="248" spans="1:139" x14ac:dyDescent="0.35">
      <c r="A248" s="21">
        <v>45198</v>
      </c>
      <c r="B248" s="23">
        <v>8094.85</v>
      </c>
      <c r="C248" s="23">
        <v>0.69</v>
      </c>
      <c r="D248" s="23">
        <v>22.2881</v>
      </c>
      <c r="E248" s="23">
        <v>250.72309999999999</v>
      </c>
      <c r="F248" s="23">
        <v>57.469900000000003</v>
      </c>
      <c r="G248" s="23">
        <v>14.3751</v>
      </c>
      <c r="H248" s="23">
        <v>9.2096</v>
      </c>
      <c r="I248" s="23">
        <f t="shared" si="33"/>
        <v>0.78790107800514042</v>
      </c>
      <c r="N248" s="24">
        <v>45198</v>
      </c>
      <c r="O248" s="23">
        <v>7901.63</v>
      </c>
      <c r="P248" s="23">
        <v>0.95</v>
      </c>
      <c r="Q248" s="23">
        <v>31.279599999999999</v>
      </c>
      <c r="R248" s="23">
        <v>257.84160000000003</v>
      </c>
      <c r="S248" s="23">
        <v>33.127600000000001</v>
      </c>
      <c r="T248" s="23">
        <v>8.6752000000000002</v>
      </c>
      <c r="U248" s="23">
        <v>6.2088999999999999</v>
      </c>
      <c r="V248" s="23">
        <f t="shared" si="34"/>
        <v>1.0070999202401871</v>
      </c>
      <c r="AA248" s="24">
        <v>45198</v>
      </c>
      <c r="AB248" s="23">
        <v>4123.58</v>
      </c>
      <c r="AC248" s="23">
        <v>2.74</v>
      </c>
      <c r="AD248" s="23">
        <v>20.144200000000001</v>
      </c>
      <c r="AE248" s="23">
        <v>205.79159999999999</v>
      </c>
      <c r="AF248" s="23">
        <v>27.453600000000002</v>
      </c>
      <c r="AG248" s="23">
        <v>7.3493000000000004</v>
      </c>
      <c r="AH248" s="23">
        <v>5.4058999999999999</v>
      </c>
      <c r="AI248" s="23">
        <f t="shared" si="35"/>
        <v>2.5760451585384279</v>
      </c>
      <c r="AN248" s="24">
        <v>45198</v>
      </c>
      <c r="AO248" s="23">
        <v>3674.16</v>
      </c>
      <c r="AP248" s="23">
        <v>3.29</v>
      </c>
      <c r="AQ248" s="23">
        <v>9.7708999999999993</v>
      </c>
      <c r="AR248" s="23">
        <v>383.38589999999999</v>
      </c>
      <c r="AS248" s="23">
        <v>22.27</v>
      </c>
      <c r="AT248" s="23">
        <v>17.726199999999999</v>
      </c>
      <c r="AU248" s="23">
        <v>13.594099999999999</v>
      </c>
      <c r="AV248" s="23">
        <f t="shared" si="36"/>
        <v>3.4093098217546816</v>
      </c>
      <c r="BA248" s="24">
        <v>45198</v>
      </c>
      <c r="BB248" s="23">
        <v>1897.27</v>
      </c>
      <c r="BC248" s="23">
        <v>2.4</v>
      </c>
      <c r="BD248" s="23">
        <v>12.856199999999999</v>
      </c>
      <c r="BE248" s="23">
        <v>155.41550000000001</v>
      </c>
      <c r="BF248" s="23" t="s">
        <v>9</v>
      </c>
      <c r="BG248" s="23">
        <v>18.840599999999998</v>
      </c>
      <c r="BH248" s="23">
        <v>14.7174</v>
      </c>
      <c r="BI248" s="23">
        <f t="shared" si="37"/>
        <v>2.3467278701704641</v>
      </c>
      <c r="BN248" s="24">
        <v>45198</v>
      </c>
      <c r="BO248" s="23">
        <v>2931.9</v>
      </c>
      <c r="BP248" s="23">
        <v>3.99</v>
      </c>
      <c r="BQ248" s="23">
        <v>34.481900000000003</v>
      </c>
      <c r="BR248" s="23">
        <v>177.09979999999999</v>
      </c>
      <c r="BS248" s="23" t="s">
        <v>9</v>
      </c>
      <c r="BT248" s="23">
        <v>23.5549</v>
      </c>
      <c r="BU248" s="23">
        <v>19.391999999999999</v>
      </c>
      <c r="BV248" s="23">
        <f t="shared" si="38"/>
        <v>3.5967458502596115</v>
      </c>
      <c r="CA248" s="24">
        <v>45198</v>
      </c>
      <c r="CB248" s="23">
        <v>5121.3599999999997</v>
      </c>
      <c r="CC248" s="23">
        <v>1.69</v>
      </c>
      <c r="CD248" s="23">
        <v>22.349499999999999</v>
      </c>
      <c r="CE248" s="23">
        <v>280.57470000000001</v>
      </c>
      <c r="CF248" s="23">
        <v>27.709599999999998</v>
      </c>
      <c r="CG248" s="23">
        <v>8.2832000000000008</v>
      </c>
      <c r="CH248" s="23">
        <v>6.0362999999999998</v>
      </c>
      <c r="CI248" s="23">
        <f t="shared" si="39"/>
        <v>1.6518219742308524</v>
      </c>
      <c r="CN248" s="24">
        <v>45198</v>
      </c>
      <c r="CO248" s="23">
        <v>6440.4</v>
      </c>
      <c r="CP248" s="23">
        <v>1.8</v>
      </c>
      <c r="CQ248" s="23">
        <v>19.325500000000002</v>
      </c>
      <c r="CR248" s="23">
        <v>244.6891</v>
      </c>
      <c r="CS248" s="23">
        <v>27.881799999999998</v>
      </c>
      <c r="CT248" s="23">
        <v>12.2781</v>
      </c>
      <c r="CU248" s="23">
        <v>10.7506</v>
      </c>
      <c r="CV248" s="23">
        <f t="shared" si="40"/>
        <v>1.7968603396752048</v>
      </c>
      <c r="DA248" s="24">
        <v>45198</v>
      </c>
      <c r="DB248" s="23">
        <v>3548.46</v>
      </c>
      <c r="DC248" s="23">
        <v>2.0299999999999998</v>
      </c>
      <c r="DD248" s="23">
        <v>15.1616</v>
      </c>
      <c r="DE248" s="23">
        <v>236.80459999999999</v>
      </c>
      <c r="DF248" s="23">
        <v>26.662500000000001</v>
      </c>
      <c r="DG248" s="23">
        <v>12.6297</v>
      </c>
      <c r="DH248" s="23">
        <v>9.6245999999999992</v>
      </c>
      <c r="DI248" s="23">
        <f t="shared" si="41"/>
        <v>1.9303192087790175</v>
      </c>
      <c r="DN248" s="24">
        <v>45198</v>
      </c>
      <c r="DO248" s="23">
        <v>12580.41</v>
      </c>
      <c r="DP248" s="23">
        <v>0.85</v>
      </c>
      <c r="DQ248" s="23">
        <v>33.262599999999999</v>
      </c>
      <c r="DR248" s="23">
        <v>442.822</v>
      </c>
      <c r="DS248" s="23">
        <v>53.097099999999998</v>
      </c>
      <c r="DT248" s="23">
        <v>21.9361</v>
      </c>
      <c r="DU248" s="23">
        <v>17.514700000000001</v>
      </c>
      <c r="DV248" s="23">
        <f t="shared" si="42"/>
        <v>0.92556211842345659</v>
      </c>
      <c r="EA248" s="24">
        <v>45198</v>
      </c>
      <c r="EB248" s="23">
        <v>5972.09</v>
      </c>
      <c r="EC248" s="23">
        <v>3.66</v>
      </c>
      <c r="ED248" s="23">
        <v>17.773299999999999</v>
      </c>
      <c r="EE248" s="23">
        <v>161.61969999999999</v>
      </c>
      <c r="EF248" s="23">
        <v>61.797699999999999</v>
      </c>
      <c r="EG248" s="23">
        <v>18.075199999999999</v>
      </c>
      <c r="EH248" s="23">
        <v>11.2103</v>
      </c>
      <c r="EI248" s="23">
        <f t="shared" si="43"/>
        <v>3.288321646348535</v>
      </c>
    </row>
    <row r="249" spans="1:139" x14ac:dyDescent="0.35">
      <c r="A249" s="21">
        <v>45230</v>
      </c>
      <c r="B249" s="23">
        <v>7907.49</v>
      </c>
      <c r="C249" s="23">
        <v>0.7</v>
      </c>
      <c r="D249" s="23">
        <v>19.886399999999998</v>
      </c>
      <c r="E249" s="23">
        <v>268.24639999999999</v>
      </c>
      <c r="F249" s="23">
        <v>58.736199999999997</v>
      </c>
      <c r="G249" s="23">
        <v>17.183900000000001</v>
      </c>
      <c r="H249" s="23">
        <v>11.4948</v>
      </c>
      <c r="I249" s="23">
        <f t="shared" si="33"/>
        <v>0.76217741843872</v>
      </c>
      <c r="N249" s="24">
        <v>45230</v>
      </c>
      <c r="O249" s="23">
        <v>7586.29</v>
      </c>
      <c r="P249" s="23">
        <v>0.99</v>
      </c>
      <c r="Q249" s="23">
        <v>29.999700000000001</v>
      </c>
      <c r="R249" s="23">
        <v>258.10509999999999</v>
      </c>
      <c r="S249" s="23">
        <v>33.130200000000002</v>
      </c>
      <c r="T249" s="23">
        <v>8.6831999999999994</v>
      </c>
      <c r="U249" s="23">
        <v>6.2153999999999998</v>
      </c>
      <c r="V249" s="23">
        <f t="shared" si="34"/>
        <v>1.0016515997729185</v>
      </c>
      <c r="AA249" s="24">
        <v>45230</v>
      </c>
      <c r="AB249" s="23">
        <v>4069.56</v>
      </c>
      <c r="AC249" s="23">
        <v>2.78</v>
      </c>
      <c r="AD249" s="23">
        <v>19.880299999999998</v>
      </c>
      <c r="AE249" s="23">
        <v>205.79159999999999</v>
      </c>
      <c r="AF249" s="23">
        <v>27.453600000000002</v>
      </c>
      <c r="AG249" s="23">
        <v>7.3493000000000004</v>
      </c>
      <c r="AH249" s="23">
        <v>5.4058999999999999</v>
      </c>
      <c r="AI249" s="23">
        <f t="shared" si="35"/>
        <v>2.5920116021476036</v>
      </c>
      <c r="AN249" s="24">
        <v>45230</v>
      </c>
      <c r="AO249" s="23">
        <v>3436.26</v>
      </c>
      <c r="AP249" s="23">
        <v>3.52</v>
      </c>
      <c r="AQ249" s="23">
        <v>9.1381999999999994</v>
      </c>
      <c r="AR249" s="23">
        <v>383.38589999999999</v>
      </c>
      <c r="AS249" s="23">
        <v>22.27</v>
      </c>
      <c r="AT249" s="23">
        <v>17.726199999999999</v>
      </c>
      <c r="AU249" s="23">
        <v>13.594099999999999</v>
      </c>
      <c r="AV249" s="23">
        <f t="shared" si="36"/>
        <v>3.4353726913810849</v>
      </c>
      <c r="BA249" s="24">
        <v>45230</v>
      </c>
      <c r="BB249" s="23">
        <v>1844.75</v>
      </c>
      <c r="BC249" s="23">
        <v>2.48</v>
      </c>
      <c r="BD249" s="23">
        <v>12.500400000000001</v>
      </c>
      <c r="BE249" s="23">
        <v>155.41550000000001</v>
      </c>
      <c r="BF249" s="23" t="s">
        <v>9</v>
      </c>
      <c r="BG249" s="23">
        <v>18.840599999999998</v>
      </c>
      <c r="BH249" s="23">
        <v>14.7174</v>
      </c>
      <c r="BI249" s="23">
        <f t="shared" si="37"/>
        <v>2.3665964443996121</v>
      </c>
      <c r="BN249" s="24">
        <v>45230</v>
      </c>
      <c r="BO249" s="23">
        <v>2846.47</v>
      </c>
      <c r="BP249" s="23">
        <v>4.13</v>
      </c>
      <c r="BQ249" s="23">
        <v>36.440899999999999</v>
      </c>
      <c r="BR249" s="23">
        <v>176.06780000000001</v>
      </c>
      <c r="BS249" s="23" t="s">
        <v>9</v>
      </c>
      <c r="BT249" s="23">
        <v>23.450900000000001</v>
      </c>
      <c r="BU249" s="23">
        <v>16.431100000000001</v>
      </c>
      <c r="BV249" s="23">
        <f t="shared" si="38"/>
        <v>3.6453900308229161</v>
      </c>
      <c r="CA249" s="24">
        <v>45230</v>
      </c>
      <c r="CB249" s="23">
        <v>4953.68</v>
      </c>
      <c r="CC249" s="23">
        <v>1.77</v>
      </c>
      <c r="CD249" s="23">
        <v>21.617799999999999</v>
      </c>
      <c r="CE249" s="23">
        <v>280.57470000000001</v>
      </c>
      <c r="CF249" s="23">
        <v>27.709599999999998</v>
      </c>
      <c r="CG249" s="23">
        <v>8.2832000000000008</v>
      </c>
      <c r="CH249" s="23">
        <v>6.0362999999999998</v>
      </c>
      <c r="CI249" s="23">
        <f t="shared" si="39"/>
        <v>1.6812130485553056</v>
      </c>
      <c r="CN249" s="24">
        <v>45230</v>
      </c>
      <c r="CO249" s="23">
        <v>6277.8</v>
      </c>
      <c r="CP249" s="23">
        <v>1.86</v>
      </c>
      <c r="CQ249" s="23">
        <v>18.8291</v>
      </c>
      <c r="CR249" s="23">
        <v>244.69300000000001</v>
      </c>
      <c r="CS249" s="23">
        <v>27.881799999999998</v>
      </c>
      <c r="CT249" s="23">
        <v>12.2783</v>
      </c>
      <c r="CU249" s="23">
        <v>10.7508</v>
      </c>
      <c r="CV249" s="23">
        <f t="shared" si="40"/>
        <v>1.8021537023825467</v>
      </c>
      <c r="DA249" s="24">
        <v>45230</v>
      </c>
      <c r="DB249" s="23">
        <v>3433.28</v>
      </c>
      <c r="DC249" s="23">
        <v>2.1</v>
      </c>
      <c r="DD249" s="23">
        <v>14.669499999999999</v>
      </c>
      <c r="DE249" s="23">
        <v>236.80459999999999</v>
      </c>
      <c r="DF249" s="23">
        <v>26.662500000000001</v>
      </c>
      <c r="DG249" s="23">
        <v>12.6297</v>
      </c>
      <c r="DH249" s="23">
        <v>9.6245999999999992</v>
      </c>
      <c r="DI249" s="23">
        <f t="shared" si="41"/>
        <v>1.9355391036650313</v>
      </c>
      <c r="DN249" s="24">
        <v>45230</v>
      </c>
      <c r="DO249" s="23">
        <v>12500.57</v>
      </c>
      <c r="DP249" s="23">
        <v>0.86</v>
      </c>
      <c r="DQ249" s="23">
        <v>33.051499999999997</v>
      </c>
      <c r="DR249" s="23">
        <v>442.822</v>
      </c>
      <c r="DS249" s="23">
        <v>53.097099999999998</v>
      </c>
      <c r="DT249" s="23">
        <v>21.9361</v>
      </c>
      <c r="DU249" s="23">
        <v>17.514700000000001</v>
      </c>
      <c r="DV249" s="23">
        <f t="shared" si="42"/>
        <v>0.91264472735769797</v>
      </c>
      <c r="EA249" s="24">
        <v>45230</v>
      </c>
      <c r="EB249" s="23">
        <v>6042.08</v>
      </c>
      <c r="EC249" s="23">
        <v>3.62</v>
      </c>
      <c r="ED249" s="23">
        <v>17.976800000000001</v>
      </c>
      <c r="EE249" s="23">
        <v>161.61969999999999</v>
      </c>
      <c r="EF249" s="23">
        <v>61.797699999999999</v>
      </c>
      <c r="EG249" s="23">
        <v>18.075199999999999</v>
      </c>
      <c r="EH249" s="23">
        <v>11.2103</v>
      </c>
      <c r="EI249" s="23">
        <f t="shared" si="43"/>
        <v>3.312402976705727</v>
      </c>
    </row>
    <row r="250" spans="1:139" x14ac:dyDescent="0.35">
      <c r="A250" s="21">
        <v>45260</v>
      </c>
      <c r="B250" s="23">
        <v>8599.93</v>
      </c>
      <c r="C250" s="23">
        <v>0.65</v>
      </c>
      <c r="D250" s="23">
        <v>21.133099999999999</v>
      </c>
      <c r="E250" s="23">
        <v>273.08670000000001</v>
      </c>
      <c r="F250" s="23">
        <v>58.395200000000003</v>
      </c>
      <c r="G250" s="23">
        <v>16.7639</v>
      </c>
      <c r="H250" s="23">
        <v>11.488099999999999</v>
      </c>
      <c r="I250" s="23">
        <f t="shared" si="33"/>
        <v>0.74922465004903849</v>
      </c>
      <c r="N250" s="24">
        <v>45260</v>
      </c>
      <c r="O250" s="23">
        <v>8411.32</v>
      </c>
      <c r="P250" s="23">
        <v>0.91</v>
      </c>
      <c r="Q250" s="23">
        <v>27.634499999999999</v>
      </c>
      <c r="R250" s="23">
        <v>312.26600000000002</v>
      </c>
      <c r="S250" s="23">
        <v>31.149899999999999</v>
      </c>
      <c r="T250" s="23">
        <v>9.7126000000000001</v>
      </c>
      <c r="U250" s="23">
        <v>7.3140000000000001</v>
      </c>
      <c r="V250" s="23">
        <f t="shared" si="34"/>
        <v>1.0060094938902837</v>
      </c>
      <c r="AA250" s="24">
        <v>45260</v>
      </c>
      <c r="AB250" s="23">
        <v>4220.07</v>
      </c>
      <c r="AC250" s="23">
        <v>2.72</v>
      </c>
      <c r="AD250" s="23">
        <v>20.615500000000001</v>
      </c>
      <c r="AE250" s="23">
        <v>205.79159999999999</v>
      </c>
      <c r="AF250" s="23">
        <v>27.453600000000002</v>
      </c>
      <c r="AG250" s="23">
        <v>7.3493000000000004</v>
      </c>
      <c r="AH250" s="23">
        <v>5.4058999999999999</v>
      </c>
      <c r="AI250" s="23">
        <f t="shared" si="35"/>
        <v>2.6477928947163547</v>
      </c>
      <c r="AN250" s="24">
        <v>45260</v>
      </c>
      <c r="AO250" s="23">
        <v>3400.68</v>
      </c>
      <c r="AP250" s="23">
        <v>3.54</v>
      </c>
      <c r="AQ250" s="23">
        <v>9.9619999999999997</v>
      </c>
      <c r="AR250" s="23">
        <v>350.48070000000001</v>
      </c>
      <c r="AS250" s="23">
        <v>21.971900000000002</v>
      </c>
      <c r="AT250" s="23">
        <v>16.712900000000001</v>
      </c>
      <c r="AU250" s="23">
        <v>12.5525</v>
      </c>
      <c r="AV250" s="23">
        <f t="shared" si="36"/>
        <v>3.4487514383635554</v>
      </c>
      <c r="BA250" s="24">
        <v>45260</v>
      </c>
      <c r="BB250" s="23">
        <v>2048.5500000000002</v>
      </c>
      <c r="BC250" s="23">
        <v>2.2599999999999998</v>
      </c>
      <c r="BD250" s="23">
        <v>13.053000000000001</v>
      </c>
      <c r="BE250" s="23">
        <v>164.92590000000001</v>
      </c>
      <c r="BF250" s="23" t="s">
        <v>9</v>
      </c>
      <c r="BG250" s="23">
        <v>18.5885</v>
      </c>
      <c r="BH250" s="23">
        <v>14.5748</v>
      </c>
      <c r="BI250" s="23">
        <f t="shared" si="37"/>
        <v>2.3958719192703275</v>
      </c>
      <c r="BN250" s="24">
        <v>45260</v>
      </c>
      <c r="BO250" s="23">
        <v>3209.89</v>
      </c>
      <c r="BP250" s="23">
        <v>3.68</v>
      </c>
      <c r="BQ250" s="23">
        <v>40.986699999999999</v>
      </c>
      <c r="BR250" s="23">
        <v>173.16569999999999</v>
      </c>
      <c r="BS250" s="23" t="s">
        <v>9</v>
      </c>
      <c r="BT250" s="23">
        <v>23.095700000000001</v>
      </c>
      <c r="BU250" s="23">
        <v>16.3108</v>
      </c>
      <c r="BV250" s="23">
        <f t="shared" si="38"/>
        <v>3.6802990584322433</v>
      </c>
      <c r="CA250" s="24">
        <v>45260</v>
      </c>
      <c r="CB250" s="23">
        <v>5213.83</v>
      </c>
      <c r="CC250" s="23">
        <v>1.69</v>
      </c>
      <c r="CD250" s="23">
        <v>22.8856</v>
      </c>
      <c r="CE250" s="23">
        <v>268.16520000000003</v>
      </c>
      <c r="CF250" s="23">
        <v>27.001100000000001</v>
      </c>
      <c r="CG250" s="23">
        <v>8.0223999999999993</v>
      </c>
      <c r="CH250" s="23">
        <v>6.5354000000000001</v>
      </c>
      <c r="CI250" s="23">
        <f t="shared" si="39"/>
        <v>1.6971661548032819</v>
      </c>
      <c r="CN250" s="24">
        <v>45260</v>
      </c>
      <c r="CO250" s="23">
        <v>6820.72</v>
      </c>
      <c r="CP250" s="23">
        <v>1.8</v>
      </c>
      <c r="CQ250" s="23">
        <v>20.012699999999999</v>
      </c>
      <c r="CR250" s="23">
        <v>247.73869999999999</v>
      </c>
      <c r="CS250" s="23">
        <v>28.1614</v>
      </c>
      <c r="CT250" s="23">
        <v>12.0068</v>
      </c>
      <c r="CU250" s="23">
        <v>10.236000000000001</v>
      </c>
      <c r="CV250" s="23">
        <f t="shared" si="40"/>
        <v>1.8848847844551806</v>
      </c>
      <c r="DA250" s="24">
        <v>45260</v>
      </c>
      <c r="DB250" s="23">
        <v>3701.13</v>
      </c>
      <c r="DC250" s="23">
        <v>1.94</v>
      </c>
      <c r="DD250" s="23">
        <v>18.832599999999999</v>
      </c>
      <c r="DE250" s="23">
        <v>203.6019</v>
      </c>
      <c r="DF250" s="23">
        <v>28.167300000000001</v>
      </c>
      <c r="DG250" s="23">
        <v>13.8896</v>
      </c>
      <c r="DH250" s="23">
        <v>10.862</v>
      </c>
      <c r="DI250" s="23">
        <f t="shared" si="41"/>
        <v>1.9360610570933978</v>
      </c>
      <c r="DN250" s="24">
        <v>45260</v>
      </c>
      <c r="DO250" s="23">
        <v>14111.05</v>
      </c>
      <c r="DP250" s="23">
        <v>0.76</v>
      </c>
      <c r="DQ250" s="23">
        <v>35.359099999999998</v>
      </c>
      <c r="DR250" s="23">
        <v>457.3947</v>
      </c>
      <c r="DS250" s="23">
        <v>53.967700000000001</v>
      </c>
      <c r="DT250" s="23">
        <v>23.046800000000001</v>
      </c>
      <c r="DU250" s="23">
        <v>18.519100000000002</v>
      </c>
      <c r="DV250" s="23">
        <f t="shared" si="42"/>
        <v>0.88652831180654701</v>
      </c>
      <c r="EA250" s="24">
        <v>45260</v>
      </c>
      <c r="EB250" s="23">
        <v>6353.48</v>
      </c>
      <c r="EC250" s="23">
        <v>3.5</v>
      </c>
      <c r="ED250" s="23">
        <v>17.827400000000001</v>
      </c>
      <c r="EE250" s="23">
        <v>164.38589999999999</v>
      </c>
      <c r="EF250" s="23">
        <v>64.082400000000007</v>
      </c>
      <c r="EG250" s="23">
        <v>19.040600000000001</v>
      </c>
      <c r="EH250" s="23">
        <v>11.479799999999999</v>
      </c>
      <c r="EI250" s="23">
        <f t="shared" si="43"/>
        <v>3.3968848265711631</v>
      </c>
    </row>
    <row r="251" spans="1:139" x14ac:dyDescent="0.35">
      <c r="A251" s="21">
        <v>45289</v>
      </c>
      <c r="B251" s="23">
        <v>9055.2800000000007</v>
      </c>
      <c r="C251" s="23">
        <v>0.63</v>
      </c>
      <c r="D251" s="23">
        <v>22.248100000000001</v>
      </c>
      <c r="E251" s="23">
        <v>273.08670000000001</v>
      </c>
      <c r="F251" s="23">
        <v>58.395200000000003</v>
      </c>
      <c r="G251" s="23">
        <v>16.7639</v>
      </c>
      <c r="H251" s="23">
        <v>11.488099999999999</v>
      </c>
      <c r="I251" s="23">
        <f t="shared" si="33"/>
        <v>0.7370832279069105</v>
      </c>
      <c r="N251" s="24">
        <v>45289</v>
      </c>
      <c r="O251" s="23">
        <v>8895.64</v>
      </c>
      <c r="P251" s="23">
        <v>0.85</v>
      </c>
      <c r="Q251" s="23">
        <v>29.226900000000001</v>
      </c>
      <c r="R251" s="23">
        <v>312.32260000000002</v>
      </c>
      <c r="S251" s="23">
        <v>31.148</v>
      </c>
      <c r="T251" s="23">
        <v>9.7091999999999992</v>
      </c>
      <c r="U251" s="23">
        <v>7.3118999999999996</v>
      </c>
      <c r="V251" s="23">
        <f t="shared" si="34"/>
        <v>0.96556360609916358</v>
      </c>
      <c r="AA251" s="24">
        <v>45289</v>
      </c>
      <c r="AB251" s="23">
        <v>4323.2700000000004</v>
      </c>
      <c r="AC251" s="23">
        <v>2.94</v>
      </c>
      <c r="AD251" s="23">
        <v>20.739599999999999</v>
      </c>
      <c r="AE251" s="23">
        <v>209.30600000000001</v>
      </c>
      <c r="AF251" s="23">
        <v>27.7973</v>
      </c>
      <c r="AG251" s="23">
        <v>7.5872999999999999</v>
      </c>
      <c r="AH251" s="23">
        <v>5.7298999999999998</v>
      </c>
      <c r="AI251" s="23">
        <f t="shared" si="35"/>
        <v>2.9372591596192015</v>
      </c>
      <c r="AN251" s="24">
        <v>45289</v>
      </c>
      <c r="AO251" s="23">
        <v>3404.82</v>
      </c>
      <c r="AP251" s="23">
        <v>3.49</v>
      </c>
      <c r="AQ251" s="23">
        <v>9.9741</v>
      </c>
      <c r="AR251" s="23">
        <v>350.48070000000001</v>
      </c>
      <c r="AS251" s="23">
        <v>21.971900000000002</v>
      </c>
      <c r="AT251" s="23">
        <v>16.712900000000001</v>
      </c>
      <c r="AU251" s="23">
        <v>12.5525</v>
      </c>
      <c r="AV251" s="23">
        <f t="shared" si="36"/>
        <v>3.4218672392741678</v>
      </c>
      <c r="BA251" s="24">
        <v>45289</v>
      </c>
      <c r="BB251" s="23">
        <v>2177.35</v>
      </c>
      <c r="BC251" s="23">
        <v>2.13</v>
      </c>
      <c r="BD251" s="23">
        <v>13.873699999999999</v>
      </c>
      <c r="BE251" s="23">
        <v>164.92590000000001</v>
      </c>
      <c r="BF251" s="23" t="s">
        <v>9</v>
      </c>
      <c r="BG251" s="23">
        <v>18.5885</v>
      </c>
      <c r="BH251" s="23">
        <v>14.5748</v>
      </c>
      <c r="BI251" s="23">
        <f t="shared" si="37"/>
        <v>2.3755230878306071</v>
      </c>
      <c r="BN251" s="24">
        <v>45289</v>
      </c>
      <c r="BO251" s="23">
        <v>3457.2</v>
      </c>
      <c r="BP251" s="23">
        <v>3.46</v>
      </c>
      <c r="BQ251" s="23">
        <v>44.144599999999997</v>
      </c>
      <c r="BR251" s="23">
        <v>173.16569999999999</v>
      </c>
      <c r="BS251" s="23" t="s">
        <v>9</v>
      </c>
      <c r="BT251" s="23">
        <v>23.095700000000001</v>
      </c>
      <c r="BU251" s="23">
        <v>16.3108</v>
      </c>
      <c r="BV251" s="23">
        <f t="shared" si="38"/>
        <v>3.70435602585512</v>
      </c>
      <c r="CA251" s="24">
        <v>45289</v>
      </c>
      <c r="CB251" s="23">
        <v>5423.64</v>
      </c>
      <c r="CC251" s="23">
        <v>1.65</v>
      </c>
      <c r="CD251" s="23">
        <v>23.833200000000001</v>
      </c>
      <c r="CE251" s="23">
        <v>268.16480000000001</v>
      </c>
      <c r="CF251" s="23">
        <v>27.000299999999999</v>
      </c>
      <c r="CG251" s="23">
        <v>8.0115999999999996</v>
      </c>
      <c r="CH251" s="23">
        <v>6.5343</v>
      </c>
      <c r="CI251" s="23">
        <f t="shared" si="39"/>
        <v>1.7226453081976707</v>
      </c>
      <c r="CN251" s="24">
        <v>45289</v>
      </c>
      <c r="CO251" s="23">
        <v>7339.74</v>
      </c>
      <c r="CP251" s="23">
        <v>1.7</v>
      </c>
      <c r="CQ251" s="23">
        <v>21.527999999999999</v>
      </c>
      <c r="CR251" s="23">
        <v>247.69120000000001</v>
      </c>
      <c r="CS251" s="23">
        <v>28.146599999999999</v>
      </c>
      <c r="CT251" s="23">
        <v>11.882899999999999</v>
      </c>
      <c r="CU251" s="23">
        <v>10.204000000000001</v>
      </c>
      <c r="CV251" s="23">
        <f t="shared" si="40"/>
        <v>1.88886391664766</v>
      </c>
      <c r="DA251" s="24">
        <v>45289</v>
      </c>
      <c r="DB251" s="23">
        <v>3870.39</v>
      </c>
      <c r="DC251" s="23">
        <v>1.87</v>
      </c>
      <c r="DD251" s="23">
        <v>19.693899999999999</v>
      </c>
      <c r="DE251" s="23">
        <v>203.6019</v>
      </c>
      <c r="DF251" s="23">
        <v>28.167300000000001</v>
      </c>
      <c r="DG251" s="23">
        <v>13.8896</v>
      </c>
      <c r="DH251" s="23">
        <v>10.862</v>
      </c>
      <c r="DI251" s="23">
        <f t="shared" si="41"/>
        <v>1.9419607080282379</v>
      </c>
      <c r="DN251" s="24">
        <v>45289</v>
      </c>
      <c r="DO251" s="23">
        <v>14641.92</v>
      </c>
      <c r="DP251" s="23">
        <v>0.74</v>
      </c>
      <c r="DQ251" s="23">
        <v>37.091700000000003</v>
      </c>
      <c r="DR251" s="23">
        <v>457.5034</v>
      </c>
      <c r="DS251" s="23">
        <v>53.839700000000001</v>
      </c>
      <c r="DT251" s="23">
        <v>22.701799999999999</v>
      </c>
      <c r="DU251" s="23">
        <v>18.505299999999998</v>
      </c>
      <c r="DV251" s="23">
        <f t="shared" si="42"/>
        <v>0.86475611224169591</v>
      </c>
      <c r="EA251" s="24">
        <v>45289</v>
      </c>
      <c r="EB251" s="23">
        <v>6471.62</v>
      </c>
      <c r="EC251" s="23">
        <v>3.45</v>
      </c>
      <c r="ED251" s="23">
        <v>18.118099999999998</v>
      </c>
      <c r="EE251" s="23">
        <v>164.38589999999999</v>
      </c>
      <c r="EF251" s="23">
        <v>64.082400000000007</v>
      </c>
      <c r="EG251" s="23">
        <v>19.040600000000001</v>
      </c>
      <c r="EH251" s="23">
        <v>11.479799999999999</v>
      </c>
      <c r="EI251" s="23">
        <f t="shared" si="43"/>
        <v>3.4344960089096257</v>
      </c>
    </row>
    <row r="252" spans="1:139" x14ac:dyDescent="0.35">
      <c r="A252" s="21">
        <v>45322</v>
      </c>
      <c r="B252" s="23">
        <v>9468.66</v>
      </c>
      <c r="C252" s="23">
        <v>0.61</v>
      </c>
      <c r="D252" s="23">
        <v>23.229500000000002</v>
      </c>
      <c r="E252" s="23">
        <v>273.08670000000001</v>
      </c>
      <c r="F252" s="23">
        <v>58.395200000000003</v>
      </c>
      <c r="G252" s="23">
        <v>16.7639</v>
      </c>
      <c r="H252" s="23">
        <v>11.488099999999999</v>
      </c>
      <c r="I252" s="23">
        <f t="shared" si="33"/>
        <v>0.72380531839382367</v>
      </c>
      <c r="N252" s="24">
        <v>45322</v>
      </c>
      <c r="O252" s="23">
        <v>8552.9599999999991</v>
      </c>
      <c r="P252" s="23">
        <v>0.89</v>
      </c>
      <c r="Q252" s="23">
        <v>28.092400000000001</v>
      </c>
      <c r="R252" s="23">
        <v>312.41129999999998</v>
      </c>
      <c r="S252" s="23">
        <v>31.1465</v>
      </c>
      <c r="T252" s="23">
        <v>9.7103000000000002</v>
      </c>
      <c r="U252" s="23">
        <v>7.3129</v>
      </c>
      <c r="V252" s="23">
        <f t="shared" si="34"/>
        <v>0.95774774721878086</v>
      </c>
      <c r="AA252" s="24">
        <v>45322</v>
      </c>
      <c r="AB252" s="23">
        <v>4387.75</v>
      </c>
      <c r="AC252" s="23">
        <v>2.9</v>
      </c>
      <c r="AD252" s="23">
        <v>21.0489</v>
      </c>
      <c r="AE252" s="23">
        <v>209.30600000000001</v>
      </c>
      <c r="AF252" s="23">
        <v>27.7973</v>
      </c>
      <c r="AG252" s="23">
        <v>7.5872999999999999</v>
      </c>
      <c r="AH252" s="23">
        <v>5.7298999999999998</v>
      </c>
      <c r="AI252" s="23">
        <f t="shared" si="35"/>
        <v>2.9404598745467574</v>
      </c>
      <c r="AN252" s="24">
        <v>45322</v>
      </c>
      <c r="AO252" s="23">
        <v>3372.06</v>
      </c>
      <c r="AP252" s="23">
        <v>3.53</v>
      </c>
      <c r="AQ252" s="23">
        <v>9.8780999999999999</v>
      </c>
      <c r="AR252" s="23">
        <v>350.48070000000001</v>
      </c>
      <c r="AS252" s="23">
        <v>21.971900000000002</v>
      </c>
      <c r="AT252" s="23">
        <v>16.712900000000001</v>
      </c>
      <c r="AU252" s="23">
        <v>12.5525</v>
      </c>
      <c r="AV252" s="23">
        <f t="shared" si="36"/>
        <v>3.4559107059819185</v>
      </c>
      <c r="BA252" s="24">
        <v>45322</v>
      </c>
      <c r="BB252" s="23">
        <v>2227.02</v>
      </c>
      <c r="BC252" s="23">
        <v>2.11</v>
      </c>
      <c r="BD252" s="23">
        <v>14.190200000000001</v>
      </c>
      <c r="BE252" s="23">
        <v>164.92590000000001</v>
      </c>
      <c r="BF252" s="23" t="s">
        <v>9</v>
      </c>
      <c r="BG252" s="23">
        <v>18.5885</v>
      </c>
      <c r="BH252" s="23">
        <v>14.5748</v>
      </c>
      <c r="BI252" s="23">
        <f t="shared" si="37"/>
        <v>2.3916895239791831</v>
      </c>
      <c r="BN252" s="24">
        <v>45322</v>
      </c>
      <c r="BO252" s="23">
        <v>3289.55</v>
      </c>
      <c r="BP252" s="23">
        <v>3.65</v>
      </c>
      <c r="BQ252" s="23">
        <v>42.003900000000002</v>
      </c>
      <c r="BR252" s="23">
        <v>173.16569999999999</v>
      </c>
      <c r="BS252" s="23" t="s">
        <v>9</v>
      </c>
      <c r="BT252" s="23">
        <v>23.095700000000001</v>
      </c>
      <c r="BU252" s="23">
        <v>16.3108</v>
      </c>
      <c r="BV252" s="23">
        <f t="shared" si="38"/>
        <v>3.7424467181253562</v>
      </c>
      <c r="CA252" s="24">
        <v>45322</v>
      </c>
      <c r="CB252" s="23">
        <v>5574.26</v>
      </c>
      <c r="CC252" s="23">
        <v>1.61</v>
      </c>
      <c r="CD252" s="23">
        <v>24.491399999999999</v>
      </c>
      <c r="CE252" s="23">
        <v>268.18990000000002</v>
      </c>
      <c r="CF252" s="23">
        <v>26.97</v>
      </c>
      <c r="CG252" s="23">
        <v>8.0015999999999998</v>
      </c>
      <c r="CH252" s="23">
        <v>6.5259999999999998</v>
      </c>
      <c r="CI252" s="23">
        <f t="shared" si="39"/>
        <v>1.7192506508170673</v>
      </c>
      <c r="CN252" s="24">
        <v>45322</v>
      </c>
      <c r="CO252" s="23">
        <v>7232.04</v>
      </c>
      <c r="CP252" s="23">
        <v>1.73</v>
      </c>
      <c r="CQ252" s="23">
        <v>21.204999999999998</v>
      </c>
      <c r="CR252" s="23">
        <v>246.50919999999999</v>
      </c>
      <c r="CS252" s="23">
        <v>28.146599999999999</v>
      </c>
      <c r="CT252" s="23">
        <v>11.883599999999999</v>
      </c>
      <c r="CU252" s="23">
        <v>10.204499999999999</v>
      </c>
      <c r="CV252" s="23">
        <f t="shared" si="40"/>
        <v>1.8754229168938539</v>
      </c>
      <c r="DA252" s="24">
        <v>45322</v>
      </c>
      <c r="DB252" s="23">
        <v>3721.24</v>
      </c>
      <c r="DC252" s="23">
        <v>1.95</v>
      </c>
      <c r="DD252" s="23">
        <v>18.934999999999999</v>
      </c>
      <c r="DE252" s="23">
        <v>203.6019</v>
      </c>
      <c r="DF252" s="23">
        <v>28.167300000000001</v>
      </c>
      <c r="DG252" s="23">
        <v>13.8896</v>
      </c>
      <c r="DH252" s="23">
        <v>10.862</v>
      </c>
      <c r="DI252" s="23">
        <f t="shared" si="41"/>
        <v>1.9606915164536656</v>
      </c>
      <c r="DN252" s="24">
        <v>45322</v>
      </c>
      <c r="DO252" s="23">
        <v>15196.91</v>
      </c>
      <c r="DP252" s="23">
        <v>0.72</v>
      </c>
      <c r="DQ252" s="23">
        <v>38.495699999999999</v>
      </c>
      <c r="DR252" s="23">
        <v>457.52269999999999</v>
      </c>
      <c r="DS252" s="23">
        <v>53.839700000000001</v>
      </c>
      <c r="DT252" s="23">
        <v>22.702300000000001</v>
      </c>
      <c r="DU252" s="23">
        <v>18.505700000000001</v>
      </c>
      <c r="DV252" s="23">
        <f t="shared" si="42"/>
        <v>0.84601381894775085</v>
      </c>
      <c r="EA252" s="24">
        <v>45322</v>
      </c>
      <c r="EB252" s="23">
        <v>6271.16</v>
      </c>
      <c r="EC252" s="23">
        <v>3.57</v>
      </c>
      <c r="ED252" s="23">
        <v>17.552199999999999</v>
      </c>
      <c r="EE252" s="23">
        <v>164.38589999999999</v>
      </c>
      <c r="EF252" s="23">
        <v>64.082400000000007</v>
      </c>
      <c r="EG252" s="23">
        <v>19.040600000000001</v>
      </c>
      <c r="EH252" s="23">
        <v>11.479799999999999</v>
      </c>
      <c r="EI252" s="23">
        <f t="shared" si="43"/>
        <v>3.4705007385858293</v>
      </c>
    </row>
    <row r="253" spans="1:139" x14ac:dyDescent="0.35">
      <c r="A253" s="21">
        <v>45351</v>
      </c>
      <c r="B253" s="23">
        <v>10045.049999999999</v>
      </c>
      <c r="C253" s="23">
        <v>0.61</v>
      </c>
      <c r="D253" s="23">
        <v>23.1419</v>
      </c>
      <c r="E253" s="23">
        <v>295.19799999999998</v>
      </c>
      <c r="F253" s="23">
        <v>58.637</v>
      </c>
      <c r="G253" s="23">
        <v>19.717500000000001</v>
      </c>
      <c r="H253" s="23">
        <v>14.2676</v>
      </c>
      <c r="I253" s="23">
        <f t="shared" si="33"/>
        <v>0.73921921795123124</v>
      </c>
      <c r="N253" s="24">
        <v>45351</v>
      </c>
      <c r="O253" s="23">
        <v>9324.9699999999993</v>
      </c>
      <c r="P253" s="23">
        <v>0.78</v>
      </c>
      <c r="Q253" s="23">
        <v>28.7119</v>
      </c>
      <c r="R253" s="23">
        <v>330.29820000000001</v>
      </c>
      <c r="S253" s="23">
        <v>32.435000000000002</v>
      </c>
      <c r="T253" s="23">
        <v>9.9228000000000005</v>
      </c>
      <c r="U253" s="23">
        <v>8.0266999999999999</v>
      </c>
      <c r="V253" s="23">
        <f t="shared" si="34"/>
        <v>0.89326455359041679</v>
      </c>
      <c r="AA253" s="24">
        <v>45351</v>
      </c>
      <c r="AB253" s="23">
        <v>4481.79</v>
      </c>
      <c r="AC253" s="23">
        <v>2.86</v>
      </c>
      <c r="AD253" s="23">
        <v>21.5001</v>
      </c>
      <c r="AE253" s="23">
        <v>208.89959999999999</v>
      </c>
      <c r="AF253" s="23">
        <v>27.7973</v>
      </c>
      <c r="AG253" s="23">
        <v>7.5872999999999999</v>
      </c>
      <c r="AH253" s="23">
        <v>5.7298999999999998</v>
      </c>
      <c r="AI253" s="23">
        <f t="shared" si="35"/>
        <v>2.9501725202751792</v>
      </c>
      <c r="AN253" s="24">
        <v>45351</v>
      </c>
      <c r="AO253" s="23">
        <v>3460.47</v>
      </c>
      <c r="AP253" s="23">
        <v>3.41</v>
      </c>
      <c r="AQ253" s="23">
        <v>11.2829</v>
      </c>
      <c r="AR253" s="23">
        <v>321.19889999999998</v>
      </c>
      <c r="AS253" s="23">
        <v>22.066199999999998</v>
      </c>
      <c r="AT253" s="23">
        <v>15.3347</v>
      </c>
      <c r="AU253" s="23">
        <v>11.5342</v>
      </c>
      <c r="AV253" s="23">
        <f t="shared" si="36"/>
        <v>3.4243685195664479</v>
      </c>
      <c r="BA253" s="24">
        <v>45351</v>
      </c>
      <c r="BB253" s="23">
        <v>2340.44</v>
      </c>
      <c r="BC253" s="23">
        <v>2.02</v>
      </c>
      <c r="BD253" s="23">
        <v>14.2867</v>
      </c>
      <c r="BE253" s="23">
        <v>166.8475</v>
      </c>
      <c r="BF253" s="23" t="s">
        <v>9</v>
      </c>
      <c r="BG253" s="23">
        <v>17.529599999999999</v>
      </c>
      <c r="BH253" s="23">
        <v>13.8978</v>
      </c>
      <c r="BI253" s="23">
        <f t="shared" si="37"/>
        <v>2.3754613960020317</v>
      </c>
      <c r="BN253" s="24">
        <v>45351</v>
      </c>
      <c r="BO253" s="23">
        <v>3368.44</v>
      </c>
      <c r="BP253" s="23">
        <v>3.51</v>
      </c>
      <c r="BQ253" s="23">
        <v>42.067799999999998</v>
      </c>
      <c r="BR253" s="23">
        <v>175.1268</v>
      </c>
      <c r="BS253" s="23" t="s">
        <v>9</v>
      </c>
      <c r="BT253" s="23">
        <v>23.076599999999999</v>
      </c>
      <c r="BU253" s="23">
        <v>16.691500000000001</v>
      </c>
      <c r="BV253" s="23">
        <f t="shared" si="38"/>
        <v>3.6813074314418928</v>
      </c>
      <c r="CA253" s="24">
        <v>45351</v>
      </c>
      <c r="CB253" s="23">
        <v>5749.94</v>
      </c>
      <c r="CC253" s="23">
        <v>1.57</v>
      </c>
      <c r="CD253" s="23">
        <v>26.6052</v>
      </c>
      <c r="CE253" s="23">
        <v>258.53469999999999</v>
      </c>
      <c r="CF253" s="23">
        <v>26.153700000000001</v>
      </c>
      <c r="CG253" s="23">
        <v>7.2144000000000004</v>
      </c>
      <c r="CH253" s="23">
        <v>5.9432</v>
      </c>
      <c r="CI253" s="23">
        <f t="shared" si="39"/>
        <v>1.7095934808462934</v>
      </c>
      <c r="CN253" s="24">
        <v>45351</v>
      </c>
      <c r="CO253" s="23">
        <v>7717.37</v>
      </c>
      <c r="CP253" s="23">
        <v>1.63</v>
      </c>
      <c r="CQ253" s="23">
        <v>24.293600000000001</v>
      </c>
      <c r="CR253" s="23">
        <v>247.4306</v>
      </c>
      <c r="CS253" s="23">
        <v>28.42</v>
      </c>
      <c r="CT253" s="23">
        <v>11.6416</v>
      </c>
      <c r="CU253" s="23">
        <v>9.6647999999999996</v>
      </c>
      <c r="CV253" s="23">
        <f t="shared" si="40"/>
        <v>1.8549001689481655</v>
      </c>
      <c r="DA253" s="24">
        <v>45351</v>
      </c>
      <c r="DB253" s="23">
        <v>3960.74</v>
      </c>
      <c r="DC253" s="23">
        <v>1.84</v>
      </c>
      <c r="DD253" s="23">
        <v>21.852699999999999</v>
      </c>
      <c r="DE253" s="23">
        <v>195.05590000000001</v>
      </c>
      <c r="DF253" s="23">
        <v>27.9085</v>
      </c>
      <c r="DG253" s="23">
        <v>12.2072</v>
      </c>
      <c r="DH253" s="23">
        <v>8.2568000000000001</v>
      </c>
      <c r="DI253" s="23">
        <f t="shared" si="41"/>
        <v>1.9627919887744449</v>
      </c>
      <c r="DN253" s="24">
        <v>45351</v>
      </c>
      <c r="DO253" s="23">
        <v>16073.81</v>
      </c>
      <c r="DP253" s="23">
        <v>0.68</v>
      </c>
      <c r="DQ253" s="23">
        <v>40.716999999999999</v>
      </c>
      <c r="DR253" s="23">
        <v>457.52769999999998</v>
      </c>
      <c r="DS253" s="23">
        <v>53.839700000000001</v>
      </c>
      <c r="DT253" s="23">
        <v>22.702300000000001</v>
      </c>
      <c r="DU253" s="23">
        <v>18.505700000000001</v>
      </c>
      <c r="DV253" s="23">
        <f t="shared" si="42"/>
        <v>0.81521586403759383</v>
      </c>
      <c r="EA253" s="24">
        <v>45351</v>
      </c>
      <c r="EB253" s="23">
        <v>6340.97</v>
      </c>
      <c r="EC253" s="23">
        <v>3.58</v>
      </c>
      <c r="ED253" s="23">
        <v>16.164200000000001</v>
      </c>
      <c r="EE253" s="23">
        <v>175.11</v>
      </c>
      <c r="EF253" s="23">
        <v>66.214500000000001</v>
      </c>
      <c r="EG253" s="23">
        <v>20.692</v>
      </c>
      <c r="EH253" s="23">
        <v>12.8432</v>
      </c>
      <c r="EI253" s="23">
        <f t="shared" si="43"/>
        <v>3.524214950042758</v>
      </c>
    </row>
    <row r="254" spans="1:139" x14ac:dyDescent="0.35">
      <c r="A254" s="21">
        <v>45380</v>
      </c>
      <c r="B254" s="23">
        <v>10431.26</v>
      </c>
      <c r="C254" s="23">
        <v>0.59</v>
      </c>
      <c r="D254" s="23">
        <v>24.028500000000001</v>
      </c>
      <c r="E254" s="23">
        <v>295.19799999999998</v>
      </c>
      <c r="F254" s="23">
        <v>58.637</v>
      </c>
      <c r="G254" s="23">
        <v>19.717500000000001</v>
      </c>
      <c r="H254" s="23">
        <v>14.2676</v>
      </c>
      <c r="I254" s="23">
        <f t="shared" si="33"/>
        <v>0.71732185721770114</v>
      </c>
      <c r="N254" s="24">
        <v>45380</v>
      </c>
      <c r="O254" s="23">
        <v>9317.98</v>
      </c>
      <c r="P254" s="23">
        <v>0.78</v>
      </c>
      <c r="Q254" s="23">
        <v>28.677</v>
      </c>
      <c r="R254" s="23">
        <v>330.57209999999998</v>
      </c>
      <c r="S254" s="23">
        <v>32.438800000000001</v>
      </c>
      <c r="T254" s="23">
        <v>9.9239999999999995</v>
      </c>
      <c r="U254" s="23">
        <v>8.0305</v>
      </c>
      <c r="V254" s="23">
        <f t="shared" si="34"/>
        <v>0.87396197873322234</v>
      </c>
      <c r="AA254" s="24">
        <v>45380</v>
      </c>
      <c r="AB254" s="23">
        <v>4618.1000000000004</v>
      </c>
      <c r="AC254" s="23">
        <v>2.79</v>
      </c>
      <c r="AD254" s="23">
        <v>21.826899999999998</v>
      </c>
      <c r="AE254" s="23">
        <v>212.36490000000001</v>
      </c>
      <c r="AF254" s="23">
        <v>28.283300000000001</v>
      </c>
      <c r="AG254" s="23">
        <v>7.9884000000000004</v>
      </c>
      <c r="AH254" s="23">
        <v>5.8410000000000002</v>
      </c>
      <c r="AI254" s="23">
        <f t="shared" si="35"/>
        <v>2.9546119785490883</v>
      </c>
      <c r="AN254" s="24">
        <v>45380</v>
      </c>
      <c r="AO254" s="23">
        <v>3809.89</v>
      </c>
      <c r="AP254" s="23">
        <v>3.02</v>
      </c>
      <c r="AQ254" s="23">
        <v>12.4222</v>
      </c>
      <c r="AR254" s="23">
        <v>321.19889999999998</v>
      </c>
      <c r="AS254" s="23">
        <v>22.066199999999998</v>
      </c>
      <c r="AT254" s="23">
        <v>15.3347</v>
      </c>
      <c r="AU254" s="23">
        <v>11.5342</v>
      </c>
      <c r="AV254" s="23">
        <f t="shared" si="36"/>
        <v>3.3083626684966796</v>
      </c>
      <c r="BA254" s="24">
        <v>45380</v>
      </c>
      <c r="BB254" s="23">
        <v>2477.7399999999998</v>
      </c>
      <c r="BC254" s="23">
        <v>1.91</v>
      </c>
      <c r="BD254" s="23">
        <v>15.089700000000001</v>
      </c>
      <c r="BE254" s="23">
        <v>166.8475</v>
      </c>
      <c r="BF254" s="23" t="s">
        <v>9</v>
      </c>
      <c r="BG254" s="23">
        <v>17.529699999999998</v>
      </c>
      <c r="BH254" s="23">
        <v>13.8978</v>
      </c>
      <c r="BI254" s="23">
        <f t="shared" si="37"/>
        <v>2.3140870000338207</v>
      </c>
      <c r="BN254" s="24">
        <v>45380</v>
      </c>
      <c r="BO254" s="23">
        <v>3387.85</v>
      </c>
      <c r="BP254" s="23">
        <v>3.47</v>
      </c>
      <c r="BQ254" s="23">
        <v>42.358600000000003</v>
      </c>
      <c r="BR254" s="23">
        <v>175.00880000000001</v>
      </c>
      <c r="BS254" s="23" t="s">
        <v>9</v>
      </c>
      <c r="BT254" s="23">
        <v>22.990400000000001</v>
      </c>
      <c r="BU254" s="23">
        <v>16.581299999999999</v>
      </c>
      <c r="BV254" s="23">
        <f t="shared" si="38"/>
        <v>3.6487741553015955</v>
      </c>
      <c r="CA254" s="24">
        <v>45380</v>
      </c>
      <c r="CB254" s="23">
        <v>5879.88</v>
      </c>
      <c r="CC254" s="23">
        <v>1.54</v>
      </c>
      <c r="CD254" s="23">
        <v>27.206499999999998</v>
      </c>
      <c r="CE254" s="23">
        <v>258.53469999999999</v>
      </c>
      <c r="CF254" s="23">
        <v>26.153700000000001</v>
      </c>
      <c r="CG254" s="23">
        <v>7.2144000000000004</v>
      </c>
      <c r="CH254" s="23">
        <v>5.9432</v>
      </c>
      <c r="CI254" s="23">
        <f t="shared" si="39"/>
        <v>1.6949334334963579</v>
      </c>
      <c r="CN254" s="24">
        <v>45380</v>
      </c>
      <c r="CO254" s="23">
        <v>8106.94</v>
      </c>
      <c r="CP254" s="23">
        <v>1.54</v>
      </c>
      <c r="CQ254" s="23">
        <v>25.504300000000001</v>
      </c>
      <c r="CR254" s="23">
        <v>247.4306</v>
      </c>
      <c r="CS254" s="23">
        <v>28.42</v>
      </c>
      <c r="CT254" s="23">
        <v>11.6416</v>
      </c>
      <c r="CU254" s="23">
        <v>9.6647999999999996</v>
      </c>
      <c r="CV254" s="23">
        <f t="shared" si="40"/>
        <v>1.804164508948974</v>
      </c>
      <c r="DA254" s="24">
        <v>45380</v>
      </c>
      <c r="DB254" s="23">
        <v>4202.3500000000004</v>
      </c>
      <c r="DC254" s="23">
        <v>1.71</v>
      </c>
      <c r="DD254" s="23">
        <v>23.185700000000001</v>
      </c>
      <c r="DE254" s="23">
        <v>195.05590000000001</v>
      </c>
      <c r="DF254" s="23">
        <v>27.9085</v>
      </c>
      <c r="DG254" s="23">
        <v>12.2072</v>
      </c>
      <c r="DH254" s="23">
        <v>8.2568000000000001</v>
      </c>
      <c r="DI254" s="23">
        <f t="shared" si="41"/>
        <v>1.9150327865685113</v>
      </c>
      <c r="DN254" s="24">
        <v>45380</v>
      </c>
      <c r="DO254" s="23">
        <v>16321.66</v>
      </c>
      <c r="DP254" s="23">
        <v>0.68</v>
      </c>
      <c r="DQ254" s="23">
        <v>41.344799999999999</v>
      </c>
      <c r="DR254" s="23">
        <v>457.52769999999998</v>
      </c>
      <c r="DS254" s="23">
        <v>53.839700000000001</v>
      </c>
      <c r="DT254" s="23">
        <v>22.702300000000001</v>
      </c>
      <c r="DU254" s="23">
        <v>18.505700000000001</v>
      </c>
      <c r="DV254" s="23">
        <f t="shared" si="42"/>
        <v>0.80345128850462533</v>
      </c>
      <c r="EA254" s="24">
        <v>45380</v>
      </c>
      <c r="EB254" s="23">
        <v>6747.24</v>
      </c>
      <c r="EC254" s="23">
        <v>3.39</v>
      </c>
      <c r="ED254" s="23">
        <v>17.147099999999998</v>
      </c>
      <c r="EE254" s="23">
        <v>175.11</v>
      </c>
      <c r="EF254" s="23">
        <v>66.214500000000001</v>
      </c>
      <c r="EG254" s="23">
        <v>20.692</v>
      </c>
      <c r="EH254" s="23">
        <v>12.8432</v>
      </c>
      <c r="EI254" s="23">
        <f t="shared" si="43"/>
        <v>3.5522061145611503</v>
      </c>
    </row>
    <row r="255" spans="1:139" x14ac:dyDescent="0.35">
      <c r="A255" s="21">
        <v>45412</v>
      </c>
      <c r="B255" s="23">
        <v>10175.83</v>
      </c>
      <c r="C255" s="23">
        <v>0.61</v>
      </c>
      <c r="D255" s="23">
        <v>21.514099999999999</v>
      </c>
      <c r="E255" s="23">
        <v>328.9776</v>
      </c>
      <c r="F255" s="23">
        <v>59.219099999999997</v>
      </c>
      <c r="G255" s="23">
        <v>21.1128</v>
      </c>
      <c r="H255" s="23">
        <v>15.5246</v>
      </c>
      <c r="I255" s="23">
        <f t="shared" si="33"/>
        <v>0.70288902221458083</v>
      </c>
      <c r="N255" s="24">
        <v>45412</v>
      </c>
      <c r="O255" s="23">
        <v>8893.83</v>
      </c>
      <c r="P255" s="23">
        <v>0.81</v>
      </c>
      <c r="Q255" s="23">
        <v>27.356999999999999</v>
      </c>
      <c r="R255" s="23">
        <v>330.63920000000002</v>
      </c>
      <c r="S255" s="23">
        <v>32.443800000000003</v>
      </c>
      <c r="T255" s="23">
        <v>9.9257000000000009</v>
      </c>
      <c r="U255" s="23">
        <v>8.0315999999999992</v>
      </c>
      <c r="V255" s="23">
        <f t="shared" si="34"/>
        <v>0.85142478379275721</v>
      </c>
      <c r="AA255" s="24">
        <v>45412</v>
      </c>
      <c r="AB255" s="23">
        <v>4576.33</v>
      </c>
      <c r="AC255" s="23">
        <v>2.83</v>
      </c>
      <c r="AD255" s="23">
        <v>21.6295</v>
      </c>
      <c r="AE255" s="23">
        <v>212.36490000000001</v>
      </c>
      <c r="AF255" s="23">
        <v>28.283300000000001</v>
      </c>
      <c r="AG255" s="23">
        <v>7.9884000000000004</v>
      </c>
      <c r="AH255" s="23">
        <v>5.8410000000000002</v>
      </c>
      <c r="AI255" s="23">
        <f t="shared" si="35"/>
        <v>2.969859751040516</v>
      </c>
      <c r="AN255" s="24">
        <v>45412</v>
      </c>
      <c r="AO255" s="23">
        <v>3776.39</v>
      </c>
      <c r="AP255" s="23">
        <v>3.06</v>
      </c>
      <c r="AQ255" s="23">
        <v>12.313000000000001</v>
      </c>
      <c r="AR255" s="23">
        <v>321.19889999999998</v>
      </c>
      <c r="AS255" s="23">
        <v>22.066199999999998</v>
      </c>
      <c r="AT255" s="23">
        <v>15.3347</v>
      </c>
      <c r="AU255" s="23">
        <v>11.5342</v>
      </c>
      <c r="AV255" s="23">
        <f t="shared" si="36"/>
        <v>3.301276758036666</v>
      </c>
      <c r="BA255" s="24">
        <v>45412</v>
      </c>
      <c r="BB255" s="23">
        <v>2377.7600000000002</v>
      </c>
      <c r="BC255" s="23">
        <v>2.0099999999999998</v>
      </c>
      <c r="BD255" s="23">
        <v>14.4855</v>
      </c>
      <c r="BE255" s="23">
        <v>166.8475</v>
      </c>
      <c r="BF255" s="23" t="s">
        <v>9</v>
      </c>
      <c r="BG255" s="23">
        <v>17.529699999999998</v>
      </c>
      <c r="BH255" s="23">
        <v>13.8978</v>
      </c>
      <c r="BI255" s="23">
        <f t="shared" si="37"/>
        <v>2.2894610313270323</v>
      </c>
      <c r="BN255" s="24">
        <v>45412</v>
      </c>
      <c r="BO255" s="23">
        <v>3075.71</v>
      </c>
      <c r="BP255" s="23">
        <v>3.83</v>
      </c>
      <c r="BQ255" s="23">
        <v>38.455800000000004</v>
      </c>
      <c r="BR255" s="23">
        <v>175.00880000000001</v>
      </c>
      <c r="BS255" s="23" t="s">
        <v>9</v>
      </c>
      <c r="BT255" s="23">
        <v>22.990400000000001</v>
      </c>
      <c r="BU255" s="23">
        <v>16.581299999999999</v>
      </c>
      <c r="BV255" s="23">
        <f t="shared" si="38"/>
        <v>3.6765164655622176</v>
      </c>
      <c r="CA255" s="24">
        <v>45412</v>
      </c>
      <c r="CB255" s="23">
        <v>5577.73</v>
      </c>
      <c r="CC255" s="23">
        <v>1.64</v>
      </c>
      <c r="CD255" s="23">
        <v>25.808399999999999</v>
      </c>
      <c r="CE255" s="23">
        <v>258.53469999999999</v>
      </c>
      <c r="CF255" s="23">
        <v>26.153700000000001</v>
      </c>
      <c r="CG255" s="23">
        <v>7.2144000000000004</v>
      </c>
      <c r="CH255" s="23">
        <v>5.9432</v>
      </c>
      <c r="CI255" s="23">
        <f t="shared" si="39"/>
        <v>1.7044604803152719</v>
      </c>
      <c r="CN255" s="24">
        <v>45412</v>
      </c>
      <c r="CO255" s="23">
        <v>7913.76</v>
      </c>
      <c r="CP255" s="23">
        <v>1.59</v>
      </c>
      <c r="CQ255" s="23">
        <v>24.8368</v>
      </c>
      <c r="CR255" s="23">
        <v>247.92619999999999</v>
      </c>
      <c r="CS255" s="23">
        <v>28.42</v>
      </c>
      <c r="CT255" s="23">
        <v>11.6739</v>
      </c>
      <c r="CU255" s="23">
        <v>9.6859999999999999</v>
      </c>
      <c r="CV255" s="23">
        <f t="shared" si="40"/>
        <v>1.7844650063214891</v>
      </c>
      <c r="DA255" s="24">
        <v>45412</v>
      </c>
      <c r="DB255" s="23">
        <v>3999.82</v>
      </c>
      <c r="DC255" s="23">
        <v>1.8</v>
      </c>
      <c r="DD255" s="23">
        <v>22.068300000000001</v>
      </c>
      <c r="DE255" s="23">
        <v>195.05590000000001</v>
      </c>
      <c r="DF255" s="23">
        <v>27.9085</v>
      </c>
      <c r="DG255" s="23">
        <v>12.2072</v>
      </c>
      <c r="DH255" s="23">
        <v>8.2568000000000001</v>
      </c>
      <c r="DI255" s="23">
        <f t="shared" si="41"/>
        <v>1.9053839885407171</v>
      </c>
      <c r="DN255" s="24">
        <v>45412</v>
      </c>
      <c r="DO255" s="23">
        <v>15426.38</v>
      </c>
      <c r="DP255" s="23">
        <v>0.72</v>
      </c>
      <c r="DQ255" s="23">
        <v>36.710799999999999</v>
      </c>
      <c r="DR255" s="23">
        <v>480.00569999999999</v>
      </c>
      <c r="DS255" s="23">
        <v>54.111199999999997</v>
      </c>
      <c r="DT255" s="23">
        <v>25.212199999999999</v>
      </c>
      <c r="DU255" s="23">
        <v>20.673300000000001</v>
      </c>
      <c r="DV255" s="23">
        <f t="shared" si="42"/>
        <v>0.78550842787779762</v>
      </c>
      <c r="EA255" s="24">
        <v>45412</v>
      </c>
      <c r="EB255" s="23">
        <v>6852.7</v>
      </c>
      <c r="EC255" s="23">
        <v>3.34</v>
      </c>
      <c r="ED255" s="23">
        <v>17.410699999999999</v>
      </c>
      <c r="EE255" s="23">
        <v>175.11</v>
      </c>
      <c r="EF255" s="23">
        <v>66.214500000000001</v>
      </c>
      <c r="EG255" s="23">
        <v>20.692</v>
      </c>
      <c r="EH255" s="23">
        <v>12.8432</v>
      </c>
      <c r="EI255" s="23">
        <f t="shared" si="43"/>
        <v>3.5567812874415115</v>
      </c>
    </row>
    <row r="256" spans="1:139" x14ac:dyDescent="0.35">
      <c r="A256" s="21">
        <v>45443</v>
      </c>
      <c r="B256" s="23">
        <v>10776.71</v>
      </c>
      <c r="C256" s="23">
        <v>0.59</v>
      </c>
      <c r="D256" s="23">
        <v>23.003499999999999</v>
      </c>
      <c r="E256" s="23">
        <v>328.43520000000001</v>
      </c>
      <c r="F256" s="23">
        <v>58.866199999999999</v>
      </c>
      <c r="G256" s="23">
        <v>20.639399999999998</v>
      </c>
      <c r="H256" s="23">
        <v>15.0632</v>
      </c>
      <c r="I256" s="23">
        <f t="shared" si="33"/>
        <v>0.69889799807805375</v>
      </c>
      <c r="N256" s="24">
        <v>45443</v>
      </c>
      <c r="O256" s="23">
        <v>8885.26</v>
      </c>
      <c r="P256" s="23">
        <v>0.82</v>
      </c>
      <c r="Q256" s="23">
        <v>26.464500000000001</v>
      </c>
      <c r="R256" s="23">
        <v>340.447</v>
      </c>
      <c r="S256" s="23">
        <v>31.8386</v>
      </c>
      <c r="T256" s="23">
        <v>10.2239</v>
      </c>
      <c r="U256" s="23">
        <v>8.1364999999999998</v>
      </c>
      <c r="V256" s="23">
        <f t="shared" si="34"/>
        <v>0.84890771834399281</v>
      </c>
      <c r="AA256" s="24">
        <v>45443</v>
      </c>
      <c r="AB256" s="23">
        <v>4682.83</v>
      </c>
      <c r="AC256" s="23">
        <v>2.78</v>
      </c>
      <c r="AD256" s="23">
        <v>22.2074</v>
      </c>
      <c r="AE256" s="23">
        <v>212.36490000000001</v>
      </c>
      <c r="AF256" s="23">
        <v>28.283300000000001</v>
      </c>
      <c r="AG256" s="23">
        <v>7.9884000000000004</v>
      </c>
      <c r="AH256" s="23">
        <v>5.8410000000000002</v>
      </c>
      <c r="AI256" s="23">
        <f t="shared" si="35"/>
        <v>2.9629457087046593</v>
      </c>
      <c r="AN256" s="24">
        <v>45443</v>
      </c>
      <c r="AO256" s="23">
        <v>3767.53</v>
      </c>
      <c r="AP256" s="23">
        <v>3.07</v>
      </c>
      <c r="AQ256" s="23">
        <v>13.241899999999999</v>
      </c>
      <c r="AR256" s="23">
        <v>292.60289999999998</v>
      </c>
      <c r="AS256" s="23">
        <v>19.3629</v>
      </c>
      <c r="AT256" s="23">
        <v>13.7727</v>
      </c>
      <c r="AU256" s="23">
        <v>10.341200000000001</v>
      </c>
      <c r="AV256" s="23">
        <f t="shared" si="36"/>
        <v>3.2567689154068598</v>
      </c>
      <c r="BA256" s="24">
        <v>45443</v>
      </c>
      <c r="BB256" s="23">
        <v>2475.35</v>
      </c>
      <c r="BC256" s="23">
        <v>1.94</v>
      </c>
      <c r="BD256" s="23">
        <v>14.938800000000001</v>
      </c>
      <c r="BE256" s="23">
        <v>166.97790000000001</v>
      </c>
      <c r="BF256" s="23" t="s">
        <v>9</v>
      </c>
      <c r="BG256" s="23">
        <v>16.592199999999998</v>
      </c>
      <c r="BH256" s="23">
        <v>13.0542</v>
      </c>
      <c r="BI256" s="23">
        <f t="shared" si="37"/>
        <v>2.2392991997749281</v>
      </c>
      <c r="BN256" s="24">
        <v>45443</v>
      </c>
      <c r="BO256" s="23">
        <v>3264.02</v>
      </c>
      <c r="BP256" s="23">
        <v>3.62</v>
      </c>
      <c r="BQ256" s="23">
        <v>39.1173</v>
      </c>
      <c r="BR256" s="23">
        <v>173.69710000000001</v>
      </c>
      <c r="BS256" s="23" t="s">
        <v>9</v>
      </c>
      <c r="BT256" s="23">
        <v>23.869800000000001</v>
      </c>
      <c r="BU256" s="23">
        <v>17.705300000000001</v>
      </c>
      <c r="BV256" s="23">
        <f t="shared" si="38"/>
        <v>3.6751141771111833</v>
      </c>
      <c r="CA256" s="24">
        <v>45443</v>
      </c>
      <c r="CB256" s="23">
        <v>5703.94</v>
      </c>
      <c r="CC256" s="23">
        <v>1.61</v>
      </c>
      <c r="CD256" s="23">
        <v>26.5946</v>
      </c>
      <c r="CE256" s="23">
        <v>242.0624</v>
      </c>
      <c r="CF256" s="23">
        <v>25.845199999999998</v>
      </c>
      <c r="CG256" s="23">
        <v>6.3673000000000002</v>
      </c>
      <c r="CH256" s="23">
        <v>4.8936000000000002</v>
      </c>
      <c r="CI256" s="23">
        <f t="shared" si="39"/>
        <v>1.6941393266649087</v>
      </c>
      <c r="CN256" s="24">
        <v>45443</v>
      </c>
      <c r="CO256" s="23">
        <v>8074.13</v>
      </c>
      <c r="CP256" s="23">
        <v>1.55</v>
      </c>
      <c r="CQ256" s="23">
        <v>24.971699999999998</v>
      </c>
      <c r="CR256" s="23">
        <v>253.3963</v>
      </c>
      <c r="CS256" s="23">
        <v>28.2547</v>
      </c>
      <c r="CT256" s="23">
        <v>11.569599999999999</v>
      </c>
      <c r="CU256" s="23">
        <v>9.2881</v>
      </c>
      <c r="CV256" s="23">
        <f t="shared" si="40"/>
        <v>1.7348099318130463</v>
      </c>
      <c r="DA256" s="24">
        <v>45443</v>
      </c>
      <c r="DB256" s="23">
        <v>4106.8900000000003</v>
      </c>
      <c r="DC256" s="23">
        <v>1.76</v>
      </c>
      <c r="DD256" s="23">
        <v>23.7546</v>
      </c>
      <c r="DE256" s="23">
        <v>187.73429999999999</v>
      </c>
      <c r="DF256" s="23">
        <v>28.731000000000002</v>
      </c>
      <c r="DG256" s="23">
        <v>11.985900000000001</v>
      </c>
      <c r="DH256" s="23">
        <v>8.6949000000000005</v>
      </c>
      <c r="DI256" s="23">
        <f t="shared" si="41"/>
        <v>1.8836351159248388</v>
      </c>
      <c r="DN256" s="24">
        <v>45443</v>
      </c>
      <c r="DO256" s="23">
        <v>16683.11</v>
      </c>
      <c r="DP256" s="23">
        <v>0.67</v>
      </c>
      <c r="DQ256" s="23">
        <v>39.701900000000002</v>
      </c>
      <c r="DR256" s="23">
        <v>480.00569999999999</v>
      </c>
      <c r="DS256" s="23">
        <v>54.110300000000002</v>
      </c>
      <c r="DT256" s="23">
        <v>25.214400000000001</v>
      </c>
      <c r="DU256" s="23">
        <v>20.674800000000001</v>
      </c>
      <c r="DV256" s="23">
        <f t="shared" si="42"/>
        <v>0.77119606962671239</v>
      </c>
      <c r="EA256" s="24">
        <v>45443</v>
      </c>
      <c r="EB256" s="23">
        <v>7434.21</v>
      </c>
      <c r="EC256" s="23">
        <v>3.12</v>
      </c>
      <c r="ED256" s="23">
        <v>22.502500000000001</v>
      </c>
      <c r="EE256" s="23">
        <v>180.79409999999999</v>
      </c>
      <c r="EF256" s="23">
        <v>68.101399999999998</v>
      </c>
      <c r="EG256" s="23">
        <v>20.908300000000001</v>
      </c>
      <c r="EH256" s="23">
        <v>13.220700000000001</v>
      </c>
      <c r="EI256" s="23">
        <f t="shared" si="43"/>
        <v>3.5609902004483978</v>
      </c>
    </row>
    <row r="257" spans="1:139" x14ac:dyDescent="0.35">
      <c r="A257" s="21">
        <v>45471</v>
      </c>
      <c r="B257" s="23">
        <v>11326.34</v>
      </c>
      <c r="C257" s="23">
        <v>0.63</v>
      </c>
      <c r="D257" s="23">
        <v>24.157699999999998</v>
      </c>
      <c r="E257" s="23">
        <v>328.43509999999998</v>
      </c>
      <c r="F257" s="23">
        <v>58.866399999999999</v>
      </c>
      <c r="G257" s="23">
        <v>20.639399999999998</v>
      </c>
      <c r="H257" s="23">
        <v>15.0632</v>
      </c>
      <c r="I257" s="23">
        <f t="shared" si="33"/>
        <v>0.76006926155771415</v>
      </c>
      <c r="N257" s="24">
        <v>45471</v>
      </c>
      <c r="O257" s="23">
        <v>9315.31</v>
      </c>
      <c r="P257" s="23">
        <v>0.78</v>
      </c>
      <c r="Q257" s="23">
        <v>27.7423</v>
      </c>
      <c r="R257" s="23">
        <v>340.48660000000001</v>
      </c>
      <c r="S257" s="23">
        <v>31.839700000000001</v>
      </c>
      <c r="T257" s="23">
        <v>10.2247</v>
      </c>
      <c r="U257" s="23">
        <v>8.1373999999999995</v>
      </c>
      <c r="V257" s="23">
        <f t="shared" si="34"/>
        <v>0.83848770964043562</v>
      </c>
      <c r="AA257" s="24">
        <v>45471</v>
      </c>
      <c r="AB257" s="23">
        <v>4660.6499999999996</v>
      </c>
      <c r="AC257" s="23">
        <v>2.8</v>
      </c>
      <c r="AD257" s="23">
        <v>20.4666</v>
      </c>
      <c r="AE257" s="23">
        <v>215.6704</v>
      </c>
      <c r="AF257" s="23">
        <v>28.468599999999999</v>
      </c>
      <c r="AG257" s="23">
        <v>7.4702999999999999</v>
      </c>
      <c r="AH257" s="23">
        <v>5.7026000000000003</v>
      </c>
      <c r="AI257" s="23">
        <f t="shared" si="35"/>
        <v>2.9561799738130934</v>
      </c>
      <c r="AN257" s="24">
        <v>45471</v>
      </c>
      <c r="AO257" s="23">
        <v>3707.84</v>
      </c>
      <c r="AP257" s="23">
        <v>3.11</v>
      </c>
      <c r="AQ257" s="23">
        <v>13.0321</v>
      </c>
      <c r="AR257" s="23">
        <v>292.60289999999998</v>
      </c>
      <c r="AS257" s="23">
        <v>19.3629</v>
      </c>
      <c r="AT257" s="23">
        <v>13.7727</v>
      </c>
      <c r="AU257" s="23">
        <v>10.341200000000001</v>
      </c>
      <c r="AV257" s="23">
        <f t="shared" si="36"/>
        <v>3.2195861387327294</v>
      </c>
      <c r="BA257" s="24">
        <v>45471</v>
      </c>
      <c r="BB257" s="23">
        <v>2456.42</v>
      </c>
      <c r="BC257" s="23">
        <v>1.96</v>
      </c>
      <c r="BD257" s="23">
        <v>14.8246</v>
      </c>
      <c r="BE257" s="23">
        <v>166.97790000000001</v>
      </c>
      <c r="BF257" s="23" t="s">
        <v>9</v>
      </c>
      <c r="BG257" s="23">
        <v>16.592199999999998</v>
      </c>
      <c r="BH257" s="23">
        <v>13.0542</v>
      </c>
      <c r="BI257" s="23">
        <f t="shared" si="37"/>
        <v>2.1980943786231468</v>
      </c>
      <c r="BN257" s="24">
        <v>45471</v>
      </c>
      <c r="BO257" s="23">
        <v>3314.47</v>
      </c>
      <c r="BP257" s="23">
        <v>3.6</v>
      </c>
      <c r="BQ257" s="23">
        <v>39.721899999999998</v>
      </c>
      <c r="BR257" s="23">
        <v>173.69710000000001</v>
      </c>
      <c r="BS257" s="23" t="s">
        <v>9</v>
      </c>
      <c r="BT257" s="23">
        <v>23.869800000000001</v>
      </c>
      <c r="BU257" s="23">
        <v>17.705300000000001</v>
      </c>
      <c r="BV257" s="23">
        <f t="shared" si="38"/>
        <v>3.7065299180699194</v>
      </c>
      <c r="CA257" s="24">
        <v>45471</v>
      </c>
      <c r="CB257" s="23">
        <v>5821.82</v>
      </c>
      <c r="CC257" s="23">
        <v>1.58</v>
      </c>
      <c r="CD257" s="23">
        <v>27.144200000000001</v>
      </c>
      <c r="CE257" s="23">
        <v>242.0624</v>
      </c>
      <c r="CF257" s="23">
        <v>25.845199999999998</v>
      </c>
      <c r="CG257" s="23">
        <v>6.3673000000000002</v>
      </c>
      <c r="CH257" s="23">
        <v>4.8936000000000002</v>
      </c>
      <c r="CI257" s="23">
        <f t="shared" si="39"/>
        <v>1.6825140926286049</v>
      </c>
      <c r="CN257" s="24">
        <v>45471</v>
      </c>
      <c r="CO257" s="23">
        <v>7953.84</v>
      </c>
      <c r="CP257" s="23">
        <v>1.59</v>
      </c>
      <c r="CQ257" s="23">
        <v>24.433700000000002</v>
      </c>
      <c r="CR257" s="23">
        <v>253.3963</v>
      </c>
      <c r="CS257" s="23">
        <v>28.3032</v>
      </c>
      <c r="CT257" s="23">
        <v>11.6553</v>
      </c>
      <c r="CU257" s="23">
        <v>9.3348999999999993</v>
      </c>
      <c r="CV257" s="23">
        <f t="shared" si="40"/>
        <v>1.7302613430089795</v>
      </c>
      <c r="DA257" s="24">
        <v>45471</v>
      </c>
      <c r="DB257" s="23">
        <v>3962.34</v>
      </c>
      <c r="DC257" s="23">
        <v>1.81</v>
      </c>
      <c r="DD257" s="23">
        <v>22.918500000000002</v>
      </c>
      <c r="DE257" s="23">
        <v>187.73429999999999</v>
      </c>
      <c r="DF257" s="23">
        <v>28.731000000000002</v>
      </c>
      <c r="DG257" s="23">
        <v>11.985900000000001</v>
      </c>
      <c r="DH257" s="23">
        <v>8.6949000000000005</v>
      </c>
      <c r="DI257" s="23">
        <f t="shared" si="41"/>
        <v>1.8628228569870127</v>
      </c>
      <c r="DN257" s="24">
        <v>45471</v>
      </c>
      <c r="DO257" s="23">
        <v>18067.23</v>
      </c>
      <c r="DP257" s="23">
        <v>0.62</v>
      </c>
      <c r="DQ257" s="23">
        <v>40.671999999999997</v>
      </c>
      <c r="DR257" s="23">
        <v>504.77659999999997</v>
      </c>
      <c r="DS257" s="23">
        <v>54.649900000000002</v>
      </c>
      <c r="DT257" s="23">
        <v>25.434200000000001</v>
      </c>
      <c r="DU257" s="23">
        <v>21.432300000000001</v>
      </c>
      <c r="DV257" s="23">
        <f t="shared" si="42"/>
        <v>0.7520951919968949</v>
      </c>
      <c r="EA257" s="24">
        <v>45471</v>
      </c>
      <c r="EB257" s="23">
        <v>7035.32</v>
      </c>
      <c r="EC257" s="23">
        <v>3.33</v>
      </c>
      <c r="ED257" s="23">
        <v>21.238900000000001</v>
      </c>
      <c r="EE257" s="23">
        <v>180.79409999999999</v>
      </c>
      <c r="EF257" s="23">
        <v>68.101399999999998</v>
      </c>
      <c r="EG257" s="23">
        <v>20.908300000000001</v>
      </c>
      <c r="EH257" s="23">
        <v>13.220700000000001</v>
      </c>
      <c r="EI257" s="23">
        <f t="shared" si="43"/>
        <v>3.5764317099299583</v>
      </c>
    </row>
    <row r="258" spans="1:139" x14ac:dyDescent="0.35">
      <c r="A258" s="21">
        <v>45504</v>
      </c>
      <c r="B258" s="23">
        <v>10834.74</v>
      </c>
      <c r="C258" s="23">
        <v>0.68</v>
      </c>
      <c r="D258" s="23">
        <v>21.794699999999999</v>
      </c>
      <c r="E258" s="23">
        <v>346.96789999999999</v>
      </c>
      <c r="F258" s="23">
        <v>59.606699999999996</v>
      </c>
      <c r="G258" s="23">
        <v>21.4331</v>
      </c>
      <c r="H258" s="23">
        <v>15.8992</v>
      </c>
      <c r="I258" s="23">
        <f t="shared" si="33"/>
        <v>0.76836718316138586</v>
      </c>
      <c r="N258" s="24">
        <v>45504</v>
      </c>
      <c r="O258" s="23">
        <v>9484.36</v>
      </c>
      <c r="P258" s="23">
        <v>0.77</v>
      </c>
      <c r="Q258" s="23">
        <v>28.318899999999999</v>
      </c>
      <c r="R258" s="23">
        <v>339.70690000000002</v>
      </c>
      <c r="S258" s="23">
        <v>32.745399999999997</v>
      </c>
      <c r="T258" s="23">
        <v>10.1638</v>
      </c>
      <c r="U258" s="23">
        <v>8.0922000000000001</v>
      </c>
      <c r="V258" s="23">
        <f t="shared" si="34"/>
        <v>0.83490452597959641</v>
      </c>
      <c r="AA258" s="24">
        <v>45504</v>
      </c>
      <c r="AB258" s="23">
        <v>4750.5200000000004</v>
      </c>
      <c r="AC258" s="23">
        <v>2.76</v>
      </c>
      <c r="AD258" s="23">
        <v>20.8613</v>
      </c>
      <c r="AE258" s="23">
        <v>215.6704</v>
      </c>
      <c r="AF258" s="23">
        <v>28.468599999999999</v>
      </c>
      <c r="AG258" s="23">
        <v>7.4702999999999999</v>
      </c>
      <c r="AH258" s="23">
        <v>5.7026000000000003</v>
      </c>
      <c r="AI258" s="23">
        <f t="shared" si="35"/>
        <v>2.9561174411377658</v>
      </c>
      <c r="AN258" s="24">
        <v>45504</v>
      </c>
      <c r="AO258" s="23">
        <v>3785.44</v>
      </c>
      <c r="AP258" s="23">
        <v>3.05</v>
      </c>
      <c r="AQ258" s="23">
        <v>13.3048</v>
      </c>
      <c r="AR258" s="23">
        <v>292.60289999999998</v>
      </c>
      <c r="AS258" s="23">
        <v>19.3629</v>
      </c>
      <c r="AT258" s="23">
        <v>13.7727</v>
      </c>
      <c r="AU258" s="23">
        <v>10.341200000000001</v>
      </c>
      <c r="AV258" s="23">
        <f t="shared" si="36"/>
        <v>3.2077459828827113</v>
      </c>
      <c r="BA258" s="24">
        <v>45504</v>
      </c>
      <c r="BB258" s="23">
        <v>2614.77</v>
      </c>
      <c r="BC258" s="23">
        <v>1.85</v>
      </c>
      <c r="BD258" s="23">
        <v>15.395899999999999</v>
      </c>
      <c r="BE258" s="23">
        <v>170.1721</v>
      </c>
      <c r="BF258" s="23" t="s">
        <v>9</v>
      </c>
      <c r="BG258" s="23">
        <v>16.478000000000002</v>
      </c>
      <c r="BH258" s="23">
        <v>12.4558</v>
      </c>
      <c r="BI258" s="23">
        <f t="shared" si="37"/>
        <v>2.1597343932600448</v>
      </c>
      <c r="BN258" s="24">
        <v>45504</v>
      </c>
      <c r="BO258" s="23">
        <v>3548.74</v>
      </c>
      <c r="BP258" s="23">
        <v>3.36</v>
      </c>
      <c r="BQ258" s="23">
        <v>43.688299999999998</v>
      </c>
      <c r="BR258" s="23">
        <v>171.9973</v>
      </c>
      <c r="BS258" s="23" t="s">
        <v>9</v>
      </c>
      <c r="BT258" s="23">
        <v>23.588000000000001</v>
      </c>
      <c r="BU258" s="23">
        <v>17.133199999999999</v>
      </c>
      <c r="BV258" s="23">
        <f t="shared" si="38"/>
        <v>3.6797668982682223</v>
      </c>
      <c r="CA258" s="24">
        <v>45504</v>
      </c>
      <c r="CB258" s="23">
        <v>5958.17</v>
      </c>
      <c r="CC258" s="23">
        <v>1.55</v>
      </c>
      <c r="CD258" s="23">
        <v>27.779900000000001</v>
      </c>
      <c r="CE258" s="23">
        <v>242.0624</v>
      </c>
      <c r="CF258" s="23">
        <v>25.845199999999998</v>
      </c>
      <c r="CG258" s="23">
        <v>6.3673000000000002</v>
      </c>
      <c r="CH258" s="23">
        <v>4.8936000000000002</v>
      </c>
      <c r="CI258" s="23">
        <f t="shared" si="39"/>
        <v>1.6726124001442269</v>
      </c>
      <c r="CN258" s="24">
        <v>45504</v>
      </c>
      <c r="CO258" s="23">
        <v>8360.41</v>
      </c>
      <c r="CP258" s="23">
        <v>1.52</v>
      </c>
      <c r="CQ258" s="23">
        <v>25.670200000000001</v>
      </c>
      <c r="CR258" s="23">
        <v>253.30719999999999</v>
      </c>
      <c r="CS258" s="23">
        <v>28.3032</v>
      </c>
      <c r="CT258" s="23">
        <v>11.653600000000001</v>
      </c>
      <c r="CU258" s="23">
        <v>9.3370999999999995</v>
      </c>
      <c r="CV258" s="23">
        <f t="shared" si="40"/>
        <v>1.7121075835039619</v>
      </c>
      <c r="DA258" s="24">
        <v>45504</v>
      </c>
      <c r="DB258" s="23">
        <v>4159.2299999999996</v>
      </c>
      <c r="DC258" s="23">
        <v>1.72</v>
      </c>
      <c r="DD258" s="23">
        <v>24.057300000000001</v>
      </c>
      <c r="DE258" s="23">
        <v>187.73429999999999</v>
      </c>
      <c r="DF258" s="23">
        <v>28.731000000000002</v>
      </c>
      <c r="DG258" s="23">
        <v>11.985900000000001</v>
      </c>
      <c r="DH258" s="23">
        <v>8.6949000000000005</v>
      </c>
      <c r="DI258" s="23">
        <f t="shared" si="41"/>
        <v>1.8489244938295961</v>
      </c>
      <c r="DN258" s="24">
        <v>45504</v>
      </c>
      <c r="DO258" s="23">
        <v>17808.400000000001</v>
      </c>
      <c r="DP258" s="23">
        <v>0.63</v>
      </c>
      <c r="DQ258" s="23">
        <v>40.089399999999998</v>
      </c>
      <c r="DR258" s="23">
        <v>504.77659999999997</v>
      </c>
      <c r="DS258" s="23">
        <v>54.649900000000002</v>
      </c>
      <c r="DT258" s="23">
        <v>25.434200000000001</v>
      </c>
      <c r="DU258" s="23">
        <v>21.432300000000001</v>
      </c>
      <c r="DV258" s="23">
        <f t="shared" si="42"/>
        <v>0.73616358998415332</v>
      </c>
      <c r="EA258" s="24">
        <v>45504</v>
      </c>
      <c r="EB258" s="23">
        <v>7547.61</v>
      </c>
      <c r="EC258" s="23">
        <v>3.11</v>
      </c>
      <c r="ED258" s="23">
        <v>22.775700000000001</v>
      </c>
      <c r="EE258" s="23">
        <v>180.79409999999999</v>
      </c>
      <c r="EF258" s="23">
        <v>68.101399999999998</v>
      </c>
      <c r="EG258" s="23">
        <v>20.908300000000001</v>
      </c>
      <c r="EH258" s="23">
        <v>13.220700000000001</v>
      </c>
      <c r="EI258" s="23">
        <f t="shared" si="43"/>
        <v>3.5474975639644311</v>
      </c>
    </row>
    <row r="259" spans="1:139" x14ac:dyDescent="0.35">
      <c r="A259" s="21">
        <v>45534</v>
      </c>
      <c r="B259" s="23">
        <v>11010.52</v>
      </c>
      <c r="C259" s="23">
        <v>0.68</v>
      </c>
      <c r="D259" s="23">
        <v>22.4482</v>
      </c>
      <c r="E259" s="23">
        <v>334.3854</v>
      </c>
      <c r="F259" s="23">
        <v>59.149299999999997</v>
      </c>
      <c r="G259" s="23">
        <v>20.6004</v>
      </c>
      <c r="H259" s="23">
        <v>15.261699999999999</v>
      </c>
      <c r="I259" s="23">
        <f t="shared" si="33"/>
        <v>0.76317329651584453</v>
      </c>
      <c r="N259" s="24">
        <v>45534</v>
      </c>
      <c r="O259" s="23">
        <v>9382.31</v>
      </c>
      <c r="P259" s="23">
        <v>0.79</v>
      </c>
      <c r="Q259" s="23">
        <v>27.165299999999998</v>
      </c>
      <c r="R259" s="23">
        <v>349.72570000000002</v>
      </c>
      <c r="S259" s="23">
        <v>32.950699999999998</v>
      </c>
      <c r="T259" s="23">
        <v>10.300599999999999</v>
      </c>
      <c r="U259" s="23">
        <v>8.2303999999999995</v>
      </c>
      <c r="V259" s="23">
        <f t="shared" si="34"/>
        <v>0.83947840840170251</v>
      </c>
      <c r="AA259" s="24">
        <v>45534</v>
      </c>
      <c r="AB259" s="23">
        <v>5028.01</v>
      </c>
      <c r="AC259" s="23">
        <v>2.61</v>
      </c>
      <c r="AD259" s="23">
        <v>22.079799999999999</v>
      </c>
      <c r="AE259" s="23">
        <v>215.6704</v>
      </c>
      <c r="AF259" s="23">
        <v>28.468599999999999</v>
      </c>
      <c r="AG259" s="23">
        <v>7.4702999999999999</v>
      </c>
      <c r="AH259" s="23">
        <v>5.7026000000000003</v>
      </c>
      <c r="AI259" s="23">
        <f t="shared" si="35"/>
        <v>2.9204393345555815</v>
      </c>
      <c r="AN259" s="24">
        <v>45534</v>
      </c>
      <c r="AO259" s="23">
        <v>3708.25</v>
      </c>
      <c r="AP259" s="23">
        <v>3.16</v>
      </c>
      <c r="AQ259" s="23">
        <v>13.6883</v>
      </c>
      <c r="AR259" s="23">
        <v>282.11750000000001</v>
      </c>
      <c r="AS259" s="23">
        <v>19.358000000000001</v>
      </c>
      <c r="AT259" s="23">
        <v>13.284000000000001</v>
      </c>
      <c r="AU259" s="23">
        <v>9.9330999999999996</v>
      </c>
      <c r="AV259" s="23">
        <f t="shared" si="36"/>
        <v>3.2472178532179279</v>
      </c>
      <c r="BA259" s="24">
        <v>45534</v>
      </c>
      <c r="BB259" s="23">
        <v>2705.06</v>
      </c>
      <c r="BC259" s="23">
        <v>1.8</v>
      </c>
      <c r="BD259" s="23">
        <v>15.860099999999999</v>
      </c>
      <c r="BE259" s="23">
        <v>170.90860000000001</v>
      </c>
      <c r="BF259" s="23" t="s">
        <v>9</v>
      </c>
      <c r="BG259" s="23">
        <v>16.5623</v>
      </c>
      <c r="BH259" s="23">
        <v>12.968299999999999</v>
      </c>
      <c r="BI259" s="23">
        <f t="shared" si="37"/>
        <v>2.1137501410871962</v>
      </c>
      <c r="BN259" s="24">
        <v>45534</v>
      </c>
      <c r="BO259" s="23">
        <v>3754.37</v>
      </c>
      <c r="BP259" s="23">
        <v>3.17</v>
      </c>
      <c r="BQ259" s="23">
        <v>46.302900000000001</v>
      </c>
      <c r="BR259" s="23">
        <v>173.21870000000001</v>
      </c>
      <c r="BS259" s="23" t="s">
        <v>9</v>
      </c>
      <c r="BT259" s="23">
        <v>23.4254</v>
      </c>
      <c r="BU259" s="23">
        <v>17.042899999999999</v>
      </c>
      <c r="BV259" s="23">
        <f t="shared" si="38"/>
        <v>3.6203109513871343</v>
      </c>
      <c r="CA259" s="24">
        <v>45534</v>
      </c>
      <c r="CB259" s="23">
        <v>6266.94</v>
      </c>
      <c r="CC259" s="23">
        <v>1.48</v>
      </c>
      <c r="CD259" s="23">
        <v>27.433700000000002</v>
      </c>
      <c r="CE259" s="23">
        <v>253.06370000000001</v>
      </c>
      <c r="CF259" s="23">
        <v>25.752800000000001</v>
      </c>
      <c r="CG259" s="23">
        <v>6.4947999999999997</v>
      </c>
      <c r="CH259" s="23">
        <v>4.9111000000000002</v>
      </c>
      <c r="CI259" s="23">
        <f t="shared" si="39"/>
        <v>1.6551496753894215</v>
      </c>
      <c r="CN259" s="24">
        <v>45534</v>
      </c>
      <c r="CO259" s="23">
        <v>8550.14</v>
      </c>
      <c r="CP259" s="23">
        <v>1.49</v>
      </c>
      <c r="CQ259" s="23">
        <v>26.142199999999999</v>
      </c>
      <c r="CR259" s="23">
        <v>254.5087</v>
      </c>
      <c r="CS259" s="23">
        <v>28.027699999999999</v>
      </c>
      <c r="CT259" s="23">
        <v>12.4222</v>
      </c>
      <c r="CU259" s="23">
        <v>9.2293000000000003</v>
      </c>
      <c r="CV259" s="23">
        <f t="shared" si="40"/>
        <v>1.6838976380944952</v>
      </c>
      <c r="DA259" s="24">
        <v>45534</v>
      </c>
      <c r="DB259" s="23">
        <v>4254.63</v>
      </c>
      <c r="DC259" s="23">
        <v>1.69</v>
      </c>
      <c r="DD259" s="23">
        <v>24.829899999999999</v>
      </c>
      <c r="DE259" s="23">
        <v>185.48009999999999</v>
      </c>
      <c r="DF259" s="23">
        <v>28.817399999999999</v>
      </c>
      <c r="DG259" s="23">
        <v>11.9451</v>
      </c>
      <c r="DH259" s="23">
        <v>8.7843</v>
      </c>
      <c r="DI259" s="23">
        <f t="shared" si="41"/>
        <v>1.8389381272578089</v>
      </c>
      <c r="DN259" s="24">
        <v>45534</v>
      </c>
      <c r="DO259" s="23">
        <v>18108.060000000001</v>
      </c>
      <c r="DP259" s="23">
        <v>0.63</v>
      </c>
      <c r="DQ259" s="23">
        <v>40.764000000000003</v>
      </c>
      <c r="DR259" s="23">
        <v>504.77659999999997</v>
      </c>
      <c r="DS259" s="23">
        <v>54.649900000000002</v>
      </c>
      <c r="DT259" s="23">
        <v>25.434200000000001</v>
      </c>
      <c r="DU259" s="23">
        <v>21.432300000000001</v>
      </c>
      <c r="DV259" s="23">
        <f t="shared" si="42"/>
        <v>0.73004101599881532</v>
      </c>
      <c r="EA259" s="24">
        <v>45534</v>
      </c>
      <c r="EB259" s="23">
        <v>7898.66</v>
      </c>
      <c r="EC259" s="23">
        <v>3.01</v>
      </c>
      <c r="ED259" s="23">
        <v>22.971499999999999</v>
      </c>
      <c r="EE259" s="23">
        <v>185.58439999999999</v>
      </c>
      <c r="EF259" s="23">
        <v>68.647199999999998</v>
      </c>
      <c r="EG259" s="23">
        <v>21.0335</v>
      </c>
      <c r="EH259" s="23">
        <v>13.276400000000001</v>
      </c>
      <c r="EI259" s="23">
        <f t="shared" si="43"/>
        <v>3.5236467436048744</v>
      </c>
    </row>
    <row r="260" spans="1:139" x14ac:dyDescent="0.35">
      <c r="A260" s="21">
        <v>45565</v>
      </c>
      <c r="B260" s="23">
        <v>11545.01</v>
      </c>
      <c r="C260" s="23">
        <v>0.72</v>
      </c>
      <c r="D260" s="23">
        <v>23.5185</v>
      </c>
      <c r="E260" s="23">
        <v>334.38209999999998</v>
      </c>
      <c r="F260" s="23">
        <v>59.149299999999997</v>
      </c>
      <c r="G260" s="23">
        <v>20.6004</v>
      </c>
      <c r="H260" s="23">
        <v>15.261699999999999</v>
      </c>
      <c r="I260" s="23">
        <f t="shared" si="33"/>
        <v>0.8231680481465018</v>
      </c>
      <c r="N260" s="24">
        <v>45565</v>
      </c>
      <c r="O260" s="23">
        <v>10031.200000000001</v>
      </c>
      <c r="P260" s="23">
        <v>0.74</v>
      </c>
      <c r="Q260" s="23">
        <v>29.057500000000001</v>
      </c>
      <c r="R260" s="23">
        <v>349.44159999999999</v>
      </c>
      <c r="S260" s="23">
        <v>32.9465</v>
      </c>
      <c r="T260" s="23">
        <v>10.295299999999999</v>
      </c>
      <c r="U260" s="23">
        <v>8.2271000000000001</v>
      </c>
      <c r="V260" s="23">
        <f t="shared" si="34"/>
        <v>0.82416614954113776</v>
      </c>
      <c r="AA260" s="24">
        <v>45565</v>
      </c>
      <c r="AB260" s="23">
        <v>5057.92</v>
      </c>
      <c r="AC260" s="23">
        <v>2.58</v>
      </c>
      <c r="AD260" s="23">
        <v>22.705300000000001</v>
      </c>
      <c r="AE260" s="23">
        <v>219.6431</v>
      </c>
      <c r="AF260" s="23">
        <v>28.631499999999999</v>
      </c>
      <c r="AG260" s="23">
        <v>7.5351999999999997</v>
      </c>
      <c r="AH260" s="23">
        <v>5.7308000000000003</v>
      </c>
      <c r="AI260" s="23">
        <f t="shared" si="35"/>
        <v>2.8545814411340067</v>
      </c>
      <c r="AN260" s="24">
        <v>45565</v>
      </c>
      <c r="AO260" s="23">
        <v>3612.76</v>
      </c>
      <c r="AP260" s="23">
        <v>3.21</v>
      </c>
      <c r="AQ260" s="23">
        <v>13.335800000000001</v>
      </c>
      <c r="AR260" s="23">
        <v>282.11750000000001</v>
      </c>
      <c r="AS260" s="23">
        <v>19.358000000000001</v>
      </c>
      <c r="AT260" s="23">
        <v>13.284000000000001</v>
      </c>
      <c r="AU260" s="23">
        <v>9.9330999999999996</v>
      </c>
      <c r="AV260" s="23">
        <f t="shared" si="36"/>
        <v>3.2182197884992019</v>
      </c>
      <c r="BA260" s="24">
        <v>45565</v>
      </c>
      <c r="BB260" s="23">
        <v>2659.82</v>
      </c>
      <c r="BC260" s="23">
        <v>1.5</v>
      </c>
      <c r="BD260" s="23">
        <v>15.594799999999999</v>
      </c>
      <c r="BE260" s="23">
        <v>170.90860000000001</v>
      </c>
      <c r="BF260" s="23" t="s">
        <v>9</v>
      </c>
      <c r="BG260" s="23">
        <v>16.5623</v>
      </c>
      <c r="BH260" s="23">
        <v>12.968299999999999</v>
      </c>
      <c r="BI260" s="23">
        <f t="shared" si="37"/>
        <v>1.6855028845243258</v>
      </c>
      <c r="BN260" s="24">
        <v>45565</v>
      </c>
      <c r="BO260" s="23">
        <v>3861.21</v>
      </c>
      <c r="BP260" s="23">
        <v>3.03</v>
      </c>
      <c r="BQ260" s="23">
        <v>47.620600000000003</v>
      </c>
      <c r="BR260" s="23">
        <v>173.21870000000001</v>
      </c>
      <c r="BS260" s="23" t="s">
        <v>9</v>
      </c>
      <c r="BT260" s="23">
        <v>23.4254</v>
      </c>
      <c r="BU260" s="23">
        <v>17.042899999999999</v>
      </c>
      <c r="BV260" s="23">
        <f t="shared" si="38"/>
        <v>3.4769892951395223</v>
      </c>
      <c r="CA260" s="24">
        <v>45565</v>
      </c>
      <c r="CB260" s="23">
        <v>6142.76</v>
      </c>
      <c r="CC260" s="23">
        <v>1.52</v>
      </c>
      <c r="CD260" s="23">
        <v>26.8901</v>
      </c>
      <c r="CE260" s="23">
        <v>253.06370000000001</v>
      </c>
      <c r="CF260" s="23">
        <v>25.752800000000001</v>
      </c>
      <c r="CG260" s="23">
        <v>6.4947999999999997</v>
      </c>
      <c r="CH260" s="23">
        <v>4.9111000000000002</v>
      </c>
      <c r="CI260" s="23">
        <f t="shared" si="39"/>
        <v>1.641270530723741</v>
      </c>
      <c r="CN260" s="24">
        <v>45565</v>
      </c>
      <c r="CO260" s="23">
        <v>8810.34</v>
      </c>
      <c r="CP260" s="23">
        <v>1.48</v>
      </c>
      <c r="CQ260" s="23">
        <v>26.914400000000001</v>
      </c>
      <c r="CR260" s="23">
        <v>254.5087</v>
      </c>
      <c r="CS260" s="23">
        <v>28.027699999999999</v>
      </c>
      <c r="CT260" s="23">
        <v>12.4222</v>
      </c>
      <c r="CU260" s="23">
        <v>9.2293000000000003</v>
      </c>
      <c r="CV260" s="23">
        <f t="shared" si="40"/>
        <v>1.679651041577771</v>
      </c>
      <c r="DA260" s="24">
        <v>45565</v>
      </c>
      <c r="DB260" s="23">
        <v>4363.93</v>
      </c>
      <c r="DC260" s="23">
        <v>1.65</v>
      </c>
      <c r="DD260" s="23">
        <v>25.4678</v>
      </c>
      <c r="DE260" s="23">
        <v>185.48009999999999</v>
      </c>
      <c r="DF260" s="23">
        <v>28.817399999999999</v>
      </c>
      <c r="DG260" s="23">
        <v>11.9451</v>
      </c>
      <c r="DH260" s="23">
        <v>8.7843</v>
      </c>
      <c r="DI260" s="23">
        <f t="shared" si="41"/>
        <v>1.8100776835581223</v>
      </c>
      <c r="DN260" s="24">
        <v>45565</v>
      </c>
      <c r="DO260" s="23">
        <v>18587.599999999999</v>
      </c>
      <c r="DP260" s="23">
        <v>0.6</v>
      </c>
      <c r="DQ260" s="23">
        <v>39.998899999999999</v>
      </c>
      <c r="DR260" s="23">
        <v>530.48869999999999</v>
      </c>
      <c r="DS260" s="23">
        <v>54.412100000000002</v>
      </c>
      <c r="DT260" s="23">
        <v>26.351299999999998</v>
      </c>
      <c r="DU260" s="23">
        <v>21.746300000000002</v>
      </c>
      <c r="DV260" s="23">
        <f t="shared" si="42"/>
        <v>0.69153620663195303</v>
      </c>
      <c r="EA260" s="24">
        <v>45565</v>
      </c>
      <c r="EB260" s="23">
        <v>8444.07</v>
      </c>
      <c r="EC260" s="23">
        <v>2.79</v>
      </c>
      <c r="ED260" s="23">
        <v>24.5166</v>
      </c>
      <c r="EE260" s="23">
        <v>185.58439999999999</v>
      </c>
      <c r="EF260" s="23">
        <v>68.647199999999998</v>
      </c>
      <c r="EG260" s="23">
        <v>21.0335</v>
      </c>
      <c r="EH260" s="23">
        <v>13.276400000000001</v>
      </c>
      <c r="EI260" s="23">
        <f t="shared" si="43"/>
        <v>3.3881884612397637</v>
      </c>
    </row>
    <row r="261" spans="1:139" x14ac:dyDescent="0.35">
      <c r="A261" s="21">
        <v>45596</v>
      </c>
      <c r="B261" s="23">
        <v>11836.36</v>
      </c>
      <c r="C261" s="23">
        <v>0.7</v>
      </c>
      <c r="D261" s="23">
        <v>23.137</v>
      </c>
      <c r="E261" s="23">
        <v>354.70659999999998</v>
      </c>
      <c r="F261" s="23">
        <v>59.744700000000002</v>
      </c>
      <c r="G261" s="23">
        <v>21.0123</v>
      </c>
      <c r="H261" s="23">
        <v>15.500400000000001</v>
      </c>
      <c r="I261" s="23">
        <f t="shared" si="33"/>
        <v>0.79473143068073093</v>
      </c>
      <c r="N261" s="24">
        <v>45596</v>
      </c>
      <c r="O261" s="23">
        <v>9828.01</v>
      </c>
      <c r="P261" s="23">
        <v>0.76</v>
      </c>
      <c r="Q261" s="23">
        <v>28.366299999999999</v>
      </c>
      <c r="R261" s="23">
        <v>350.7371</v>
      </c>
      <c r="S261" s="23">
        <v>32.9</v>
      </c>
      <c r="T261" s="23">
        <v>10.2919</v>
      </c>
      <c r="U261" s="23">
        <v>8.2257999999999996</v>
      </c>
      <c r="V261" s="23">
        <f t="shared" si="34"/>
        <v>0.81244463378719711</v>
      </c>
      <c r="AA261" s="24">
        <v>45596</v>
      </c>
      <c r="AB261" s="23">
        <v>4907.62</v>
      </c>
      <c r="AC261" s="23">
        <v>2.67</v>
      </c>
      <c r="AD261" s="23">
        <v>22.0306</v>
      </c>
      <c r="AE261" s="23">
        <v>219.6431</v>
      </c>
      <c r="AF261" s="23">
        <v>28.631499999999999</v>
      </c>
      <c r="AG261" s="23">
        <v>7.5351999999999997</v>
      </c>
      <c r="AH261" s="23">
        <v>5.7308000000000003</v>
      </c>
      <c r="AI261" s="23">
        <f t="shared" si="35"/>
        <v>2.8232433800892935</v>
      </c>
      <c r="AN261" s="24">
        <v>45596</v>
      </c>
      <c r="AO261" s="23">
        <v>3622.48</v>
      </c>
      <c r="AP261" s="23">
        <v>3.21</v>
      </c>
      <c r="AQ261" s="23">
        <v>13.371700000000001</v>
      </c>
      <c r="AR261" s="23">
        <v>282.11750000000001</v>
      </c>
      <c r="AS261" s="23">
        <v>19.358000000000001</v>
      </c>
      <c r="AT261" s="23">
        <v>13.284000000000001</v>
      </c>
      <c r="AU261" s="23">
        <v>9.9330999999999996</v>
      </c>
      <c r="AV261" s="23">
        <f t="shared" si="36"/>
        <v>3.2130415778907038</v>
      </c>
      <c r="BA261" s="24">
        <v>45596</v>
      </c>
      <c r="BB261" s="23">
        <v>2735.95</v>
      </c>
      <c r="BC261" s="23">
        <v>1.48</v>
      </c>
      <c r="BD261" s="23">
        <v>18.0763</v>
      </c>
      <c r="BE261" s="23">
        <v>153.7533</v>
      </c>
      <c r="BF261" s="23" t="s">
        <v>9</v>
      </c>
      <c r="BG261" s="23">
        <v>16.675699999999999</v>
      </c>
      <c r="BH261" s="23">
        <v>14.227399999999999</v>
      </c>
      <c r="BI261" s="23">
        <f t="shared" si="37"/>
        <v>1.6585912931459095</v>
      </c>
      <c r="BN261" s="24">
        <v>45596</v>
      </c>
      <c r="BO261" s="23">
        <v>3723.05</v>
      </c>
      <c r="BP261" s="23">
        <v>3.14</v>
      </c>
      <c r="BQ261" s="23">
        <v>48.5197</v>
      </c>
      <c r="BR261" s="23">
        <v>169.0805</v>
      </c>
      <c r="BS261" s="23" t="s">
        <v>9</v>
      </c>
      <c r="BT261" s="23">
        <v>23.3843</v>
      </c>
      <c r="BU261" s="23">
        <v>15.680999999999999</v>
      </c>
      <c r="BV261" s="23">
        <f t="shared" si="38"/>
        <v>3.4004659855288515</v>
      </c>
      <c r="CA261" s="24">
        <v>45596</v>
      </c>
      <c r="CB261" s="23">
        <v>5851.07</v>
      </c>
      <c r="CC261" s="23">
        <v>1.61</v>
      </c>
      <c r="CD261" s="23">
        <v>25.613199999999999</v>
      </c>
      <c r="CE261" s="23">
        <v>253.06370000000001</v>
      </c>
      <c r="CF261" s="23">
        <v>25.752800000000001</v>
      </c>
      <c r="CG261" s="23">
        <v>6.4947999999999997</v>
      </c>
      <c r="CH261" s="23">
        <v>4.9111000000000002</v>
      </c>
      <c r="CI261" s="23">
        <f t="shared" si="39"/>
        <v>1.6344153763273888</v>
      </c>
      <c r="CN261" s="24">
        <v>45596</v>
      </c>
      <c r="CO261" s="23">
        <v>8701.99</v>
      </c>
      <c r="CP261" s="23">
        <v>1.62</v>
      </c>
      <c r="CQ261" s="23">
        <v>26.607299999999999</v>
      </c>
      <c r="CR261" s="23">
        <v>254.52719999999999</v>
      </c>
      <c r="CS261" s="23">
        <v>28.020800000000001</v>
      </c>
      <c r="CT261" s="23">
        <v>12.416600000000001</v>
      </c>
      <c r="CU261" s="23">
        <v>9.2345000000000006</v>
      </c>
      <c r="CV261" s="23">
        <f t="shared" si="40"/>
        <v>1.7698699768218551</v>
      </c>
      <c r="DA261" s="24">
        <v>45596</v>
      </c>
      <c r="DB261" s="23">
        <v>4203.8</v>
      </c>
      <c r="DC261" s="23">
        <v>1.72</v>
      </c>
      <c r="DD261" s="23">
        <v>24.533300000000001</v>
      </c>
      <c r="DE261" s="23">
        <v>185.48009999999999</v>
      </c>
      <c r="DF261" s="23">
        <v>28.817399999999999</v>
      </c>
      <c r="DG261" s="23">
        <v>11.9451</v>
      </c>
      <c r="DH261" s="23">
        <v>8.7843</v>
      </c>
      <c r="DI261" s="23">
        <f t="shared" si="41"/>
        <v>1.7887592361352063</v>
      </c>
      <c r="DN261" s="24">
        <v>45596</v>
      </c>
      <c r="DO261" s="23">
        <v>18444.439999999999</v>
      </c>
      <c r="DP261" s="23">
        <v>0.61</v>
      </c>
      <c r="DQ261" s="23">
        <v>39.690800000000003</v>
      </c>
      <c r="DR261" s="23">
        <v>530.48869999999999</v>
      </c>
      <c r="DS261" s="23">
        <v>54.412100000000002</v>
      </c>
      <c r="DT261" s="23">
        <v>26.351299999999998</v>
      </c>
      <c r="DU261" s="23">
        <v>21.746300000000002</v>
      </c>
      <c r="DV261" s="23">
        <f t="shared" si="42"/>
        <v>0.67685824931467331</v>
      </c>
      <c r="EA261" s="24">
        <v>45596</v>
      </c>
      <c r="EB261" s="23">
        <v>8353.68</v>
      </c>
      <c r="EC261" s="23">
        <v>2.82</v>
      </c>
      <c r="ED261" s="23">
        <v>24.2455</v>
      </c>
      <c r="EE261" s="23">
        <v>185.58439999999999</v>
      </c>
      <c r="EF261" s="23">
        <v>68.647199999999998</v>
      </c>
      <c r="EG261" s="23">
        <v>21.0335</v>
      </c>
      <c r="EH261" s="23">
        <v>13.276400000000001</v>
      </c>
      <c r="EI261" s="23">
        <f t="shared" si="43"/>
        <v>3.2966315758048443</v>
      </c>
    </row>
    <row r="262" spans="1:139" x14ac:dyDescent="0.35">
      <c r="A262" s="21">
        <v>45625</v>
      </c>
      <c r="B262" s="23">
        <v>12346.25</v>
      </c>
      <c r="C262" s="23">
        <v>0.68</v>
      </c>
      <c r="D262" s="23">
        <v>24.214400000000001</v>
      </c>
      <c r="E262" s="23">
        <v>357.89190000000002</v>
      </c>
      <c r="F262" s="23">
        <v>59.556899999999999</v>
      </c>
      <c r="G262" s="23">
        <v>20.688099999999999</v>
      </c>
      <c r="H262" s="23">
        <v>15.456099999999999</v>
      </c>
      <c r="I262" s="23">
        <f t="shared" si="33"/>
        <v>0.78186906048264204</v>
      </c>
      <c r="N262" s="24">
        <v>45625</v>
      </c>
      <c r="O262" s="23">
        <v>11159.5</v>
      </c>
      <c r="P262" s="23">
        <v>0.68</v>
      </c>
      <c r="Q262" s="23">
        <v>31.532</v>
      </c>
      <c r="R262" s="23">
        <v>357.56439999999998</v>
      </c>
      <c r="S262" s="23">
        <v>32.065800000000003</v>
      </c>
      <c r="T262" s="23">
        <v>10.318300000000001</v>
      </c>
      <c r="U262" s="23">
        <v>8.1109000000000009</v>
      </c>
      <c r="V262" s="23">
        <f t="shared" si="34"/>
        <v>0.80534579366847459</v>
      </c>
      <c r="AA262" s="24">
        <v>45625</v>
      </c>
      <c r="AB262" s="23">
        <v>5130.74</v>
      </c>
      <c r="AC262" s="23">
        <v>2.56</v>
      </c>
      <c r="AD262" s="23">
        <v>23.0322</v>
      </c>
      <c r="AE262" s="23">
        <v>219.6431</v>
      </c>
      <c r="AF262" s="23">
        <v>28.631499999999999</v>
      </c>
      <c r="AG262" s="23">
        <v>7.5351999999999997</v>
      </c>
      <c r="AH262" s="23">
        <v>5.7308000000000003</v>
      </c>
      <c r="AI262" s="23">
        <f t="shared" si="35"/>
        <v>2.7844688107328022</v>
      </c>
      <c r="AN262" s="24">
        <v>45625</v>
      </c>
      <c r="AO262" s="23">
        <v>3855.66</v>
      </c>
      <c r="AP262" s="23">
        <v>3.03</v>
      </c>
      <c r="AQ262" s="23">
        <v>15.481199999999999</v>
      </c>
      <c r="AR262" s="23">
        <v>260.32499999999999</v>
      </c>
      <c r="AS262" s="23">
        <v>18.5093</v>
      </c>
      <c r="AT262" s="23">
        <v>12.206099999999999</v>
      </c>
      <c r="AU262" s="23">
        <v>9.0664999999999996</v>
      </c>
      <c r="AV262" s="23">
        <f t="shared" si="36"/>
        <v>3.1946291905470812</v>
      </c>
      <c r="BA262" s="24">
        <v>45625</v>
      </c>
      <c r="BB262" s="23">
        <v>3031.22</v>
      </c>
      <c r="BC262" s="23">
        <v>1.36</v>
      </c>
      <c r="BD262" s="23">
        <v>20.143799999999999</v>
      </c>
      <c r="BE262" s="23">
        <v>153.89830000000001</v>
      </c>
      <c r="BF262" s="23" t="s">
        <v>9</v>
      </c>
      <c r="BG262" s="23">
        <v>18.629899999999999</v>
      </c>
      <c r="BH262" s="23">
        <v>14.4366</v>
      </c>
      <c r="BI262" s="23">
        <f t="shared" si="37"/>
        <v>1.6337948340263349</v>
      </c>
      <c r="BN262" s="24">
        <v>45625</v>
      </c>
      <c r="BO262" s="23">
        <v>3861.1</v>
      </c>
      <c r="BP262" s="23">
        <v>3.03</v>
      </c>
      <c r="BQ262" s="23">
        <v>50.843200000000003</v>
      </c>
      <c r="BR262" s="23">
        <v>169.83940000000001</v>
      </c>
      <c r="BS262" s="23" t="s">
        <v>9</v>
      </c>
      <c r="BT262" s="23">
        <v>23.156600000000001</v>
      </c>
      <c r="BU262" s="23">
        <v>15.667199999999999</v>
      </c>
      <c r="BV262" s="23">
        <f t="shared" si="38"/>
        <v>3.3501304714799005</v>
      </c>
      <c r="CA262" s="24">
        <v>45625</v>
      </c>
      <c r="CB262" s="23">
        <v>5846.13</v>
      </c>
      <c r="CC262" s="23">
        <v>1.62</v>
      </c>
      <c r="CD262" s="23">
        <v>25.2896</v>
      </c>
      <c r="CE262" s="23">
        <v>262.11009999999999</v>
      </c>
      <c r="CF262" s="23">
        <v>25.7897</v>
      </c>
      <c r="CG262" s="23">
        <v>6.6166999999999998</v>
      </c>
      <c r="CH262" s="23">
        <v>4.3421000000000003</v>
      </c>
      <c r="CI262" s="23">
        <f t="shared" si="39"/>
        <v>1.6282926138756968</v>
      </c>
      <c r="CN262" s="24">
        <v>45625</v>
      </c>
      <c r="CO262" s="23">
        <v>9387.08</v>
      </c>
      <c r="CP262" s="23">
        <v>1.45</v>
      </c>
      <c r="CQ262" s="23">
        <v>29.327100000000002</v>
      </c>
      <c r="CR262" s="23">
        <v>244.0693</v>
      </c>
      <c r="CS262" s="23">
        <v>28.351800000000001</v>
      </c>
      <c r="CT262" s="23">
        <v>13.113</v>
      </c>
      <c r="CU262" s="23">
        <v>9.9456000000000007</v>
      </c>
      <c r="CV262" s="23">
        <f t="shared" si="40"/>
        <v>1.6641761229851557</v>
      </c>
      <c r="DA262" s="24">
        <v>45625</v>
      </c>
      <c r="DB262" s="23">
        <v>4270.8100000000004</v>
      </c>
      <c r="DC262" s="23">
        <v>1.68</v>
      </c>
      <c r="DD262" s="23">
        <v>25.025700000000001</v>
      </c>
      <c r="DE262" s="23">
        <v>182.63159999999999</v>
      </c>
      <c r="DF262" s="23">
        <v>29.5518</v>
      </c>
      <c r="DG262" s="23">
        <v>12.8499</v>
      </c>
      <c r="DH262" s="23">
        <v>9.1221999999999994</v>
      </c>
      <c r="DI262" s="23">
        <f t="shared" si="41"/>
        <v>1.7544060508389308</v>
      </c>
      <c r="DN262" s="24">
        <v>45625</v>
      </c>
      <c r="DO262" s="23">
        <v>19357.439999999999</v>
      </c>
      <c r="DP262" s="23">
        <v>0.59</v>
      </c>
      <c r="DQ262" s="23">
        <v>41.654000000000003</v>
      </c>
      <c r="DR262" s="23">
        <v>530.48869999999999</v>
      </c>
      <c r="DS262" s="23">
        <v>54.410499999999999</v>
      </c>
      <c r="DT262" s="23">
        <v>26.349900000000002</v>
      </c>
      <c r="DU262" s="23">
        <v>21.744199999999999</v>
      </c>
      <c r="DV262" s="23">
        <f t="shared" si="42"/>
        <v>0.66946419681105052</v>
      </c>
      <c r="EA262" s="24">
        <v>45625</v>
      </c>
      <c r="EB262" s="23">
        <v>8641.58</v>
      </c>
      <c r="EC262" s="23">
        <v>2.77</v>
      </c>
      <c r="ED262" s="23">
        <v>25.3124</v>
      </c>
      <c r="EE262" s="23">
        <v>192.9196</v>
      </c>
      <c r="EF262" s="23">
        <v>68.702799999999996</v>
      </c>
      <c r="EG262" s="23">
        <v>21.771699999999999</v>
      </c>
      <c r="EH262" s="23">
        <v>13.9436</v>
      </c>
      <c r="EI262" s="23">
        <f t="shared" si="43"/>
        <v>3.2627211405150596</v>
      </c>
    </row>
    <row r="263" spans="1:139" x14ac:dyDescent="0.35">
      <c r="A263" s="21">
        <v>45657</v>
      </c>
      <c r="B263" s="23">
        <v>12634.01</v>
      </c>
      <c r="C263" s="23">
        <v>0.73</v>
      </c>
      <c r="D263" s="23">
        <v>24.758099999999999</v>
      </c>
      <c r="E263" s="23">
        <v>357.89190000000002</v>
      </c>
      <c r="F263" s="23">
        <v>59.556899999999999</v>
      </c>
      <c r="G263" s="23">
        <v>20.688099999999999</v>
      </c>
      <c r="H263" s="23">
        <v>15.456099999999999</v>
      </c>
      <c r="I263" s="23">
        <f t="shared" si="33"/>
        <v>0.83571176601444663</v>
      </c>
      <c r="N263" s="24">
        <v>45657</v>
      </c>
      <c r="O263" s="23">
        <v>11401.52</v>
      </c>
      <c r="P263" s="23">
        <v>0.66</v>
      </c>
      <c r="Q263" s="23">
        <v>32.225200000000001</v>
      </c>
      <c r="R263" s="23">
        <v>357.53039999999999</v>
      </c>
      <c r="S263" s="23">
        <v>32.077800000000003</v>
      </c>
      <c r="T263" s="23">
        <v>10.318099999999999</v>
      </c>
      <c r="U263" s="23">
        <v>8.1118000000000006</v>
      </c>
      <c r="V263" s="23">
        <f t="shared" si="34"/>
        <v>0.78129622959405254</v>
      </c>
      <c r="AA263" s="24">
        <v>45657</v>
      </c>
      <c r="AB263" s="23">
        <v>4862.3900000000003</v>
      </c>
      <c r="AC263" s="23">
        <v>2.4700000000000002</v>
      </c>
      <c r="AD263" s="23">
        <v>21.8276</v>
      </c>
      <c r="AE263" s="23">
        <v>219.6431</v>
      </c>
      <c r="AF263" s="23">
        <v>28.631499999999999</v>
      </c>
      <c r="AG263" s="23">
        <v>7.5351999999999997</v>
      </c>
      <c r="AH263" s="23">
        <v>5.7308000000000003</v>
      </c>
      <c r="AI263" s="23">
        <f t="shared" si="35"/>
        <v>2.5220425639145576</v>
      </c>
      <c r="AN263" s="24">
        <v>45657</v>
      </c>
      <c r="AO263" s="23">
        <v>3505.46</v>
      </c>
      <c r="AP263" s="23">
        <v>3.29</v>
      </c>
      <c r="AQ263" s="23">
        <v>14.075100000000001</v>
      </c>
      <c r="AR263" s="23">
        <v>260.32499999999999</v>
      </c>
      <c r="AS263" s="23">
        <v>18.5093</v>
      </c>
      <c r="AT263" s="23">
        <v>12.206099999999999</v>
      </c>
      <c r="AU263" s="23">
        <v>9.0664999999999996</v>
      </c>
      <c r="AV263" s="23">
        <f t="shared" si="36"/>
        <v>3.1464813820771664</v>
      </c>
      <c r="BA263" s="24">
        <v>45657</v>
      </c>
      <c r="BB263" s="23">
        <v>2861.03</v>
      </c>
      <c r="BC263" s="23">
        <v>1.45</v>
      </c>
      <c r="BD263" s="23">
        <v>19.017700000000001</v>
      </c>
      <c r="BE263" s="23">
        <v>153.89830000000001</v>
      </c>
      <c r="BF263" s="23" t="s">
        <v>9</v>
      </c>
      <c r="BG263" s="23">
        <v>18.626200000000001</v>
      </c>
      <c r="BH263" s="23">
        <v>14.4329</v>
      </c>
      <c r="BI263" s="23">
        <f t="shared" si="37"/>
        <v>1.6078092329515175</v>
      </c>
      <c r="BN263" s="24">
        <v>45657</v>
      </c>
      <c r="BO263" s="23">
        <v>3506.09</v>
      </c>
      <c r="BP263" s="23">
        <v>3.36</v>
      </c>
      <c r="BQ263" s="23">
        <v>46.168399999999998</v>
      </c>
      <c r="BR263" s="23">
        <v>169.83940000000001</v>
      </c>
      <c r="BS263" s="23" t="s">
        <v>9</v>
      </c>
      <c r="BT263" s="23">
        <v>23.156600000000001</v>
      </c>
      <c r="BU263" s="23">
        <v>15.667199999999999</v>
      </c>
      <c r="BV263" s="23">
        <f t="shared" si="38"/>
        <v>3.3694886567861446</v>
      </c>
      <c r="CA263" s="24">
        <v>45657</v>
      </c>
      <c r="CB263" s="23">
        <v>5479.09</v>
      </c>
      <c r="CC263" s="23">
        <v>1.73</v>
      </c>
      <c r="CD263" s="23">
        <v>23.7334</v>
      </c>
      <c r="CE263" s="23">
        <v>262.13380000000001</v>
      </c>
      <c r="CF263" s="23">
        <v>25.776700000000002</v>
      </c>
      <c r="CG263" s="23">
        <v>6.6052999999999997</v>
      </c>
      <c r="CH263" s="23">
        <v>4.3381999999999996</v>
      </c>
      <c r="CI263" s="23">
        <f t="shared" si="39"/>
        <v>1.6283907127282313</v>
      </c>
      <c r="CN263" s="24">
        <v>45657</v>
      </c>
      <c r="CO263" s="23">
        <v>8666.2199999999993</v>
      </c>
      <c r="CP263" s="23">
        <v>1.58</v>
      </c>
      <c r="CQ263" s="23">
        <v>27.0837</v>
      </c>
      <c r="CR263" s="23">
        <v>244.37860000000001</v>
      </c>
      <c r="CS263" s="23">
        <v>28.3811</v>
      </c>
      <c r="CT263" s="23">
        <v>13.1295</v>
      </c>
      <c r="CU263" s="23">
        <v>9.952</v>
      </c>
      <c r="CV263" s="23">
        <f t="shared" si="40"/>
        <v>1.6517994825998206</v>
      </c>
      <c r="DA263" s="24">
        <v>45657</v>
      </c>
      <c r="DB263" s="23">
        <v>3810.97</v>
      </c>
      <c r="DC263" s="23">
        <v>1.88</v>
      </c>
      <c r="DD263" s="23">
        <v>22.331199999999999</v>
      </c>
      <c r="DE263" s="23">
        <v>182.63159999999999</v>
      </c>
      <c r="DF263" s="23">
        <v>29.5518</v>
      </c>
      <c r="DG263" s="23">
        <v>12.8499</v>
      </c>
      <c r="DH263" s="23">
        <v>9.1221999999999994</v>
      </c>
      <c r="DI263" s="23">
        <f t="shared" si="41"/>
        <v>1.7540021156033394</v>
      </c>
      <c r="DN263" s="24">
        <v>45657</v>
      </c>
      <c r="DO263" s="23">
        <v>19550.21</v>
      </c>
      <c r="DP263" s="23">
        <v>0.59</v>
      </c>
      <c r="DQ263" s="23">
        <v>42.068800000000003</v>
      </c>
      <c r="DR263" s="23">
        <v>530.48869999999999</v>
      </c>
      <c r="DS263" s="23">
        <v>54.410499999999999</v>
      </c>
      <c r="DT263" s="23">
        <v>26.349900000000002</v>
      </c>
      <c r="DU263" s="23">
        <v>21.744199999999999</v>
      </c>
      <c r="DV263" s="23">
        <f t="shared" si="42"/>
        <v>0.66029968622577673</v>
      </c>
      <c r="EA263" s="24">
        <v>45657</v>
      </c>
      <c r="EB263" s="23">
        <v>7956.05</v>
      </c>
      <c r="EC263" s="23">
        <v>3.01</v>
      </c>
      <c r="ED263" s="23">
        <v>23.270399999999999</v>
      </c>
      <c r="EE263" s="23">
        <v>192.9196</v>
      </c>
      <c r="EF263" s="23">
        <v>68.702799999999996</v>
      </c>
      <c r="EG263" s="23">
        <v>21.771699999999999</v>
      </c>
      <c r="EH263" s="23">
        <v>13.9436</v>
      </c>
      <c r="EI263" s="23">
        <f t="shared" si="43"/>
        <v>3.2100323212126463</v>
      </c>
    </row>
    <row r="264" spans="1:139" x14ac:dyDescent="0.35">
      <c r="A264" s="21">
        <v>45688</v>
      </c>
      <c r="B264" s="23">
        <v>13741.81</v>
      </c>
      <c r="C264" s="23">
        <v>0.68</v>
      </c>
      <c r="D264" s="23">
        <v>26.900400000000001</v>
      </c>
      <c r="E264" s="23">
        <v>357.89190000000002</v>
      </c>
      <c r="F264" s="23">
        <v>59.556899999999999</v>
      </c>
      <c r="G264" s="23">
        <v>20.688099999999999</v>
      </c>
      <c r="H264" s="23">
        <v>15.456099999999999</v>
      </c>
      <c r="I264" s="23">
        <f t="shared" si="33"/>
        <v>0.82026319514389812</v>
      </c>
      <c r="N264" s="24">
        <v>45688</v>
      </c>
      <c r="O264" s="23">
        <v>11955.5</v>
      </c>
      <c r="P264" s="23">
        <v>0.63</v>
      </c>
      <c r="Q264" s="23">
        <v>33.807000000000002</v>
      </c>
      <c r="R264" s="23">
        <v>357.35930000000002</v>
      </c>
      <c r="S264" s="23">
        <v>32.0732</v>
      </c>
      <c r="T264" s="23">
        <v>10.3117</v>
      </c>
      <c r="U264" s="23">
        <v>8.1057000000000006</v>
      </c>
      <c r="V264" s="23">
        <f t="shared" si="34"/>
        <v>0.75965515140181428</v>
      </c>
      <c r="AA264" s="24">
        <v>45688</v>
      </c>
      <c r="AB264" s="23">
        <v>4954.5600000000004</v>
      </c>
      <c r="AC264" s="23">
        <v>2.44</v>
      </c>
      <c r="AD264" s="23">
        <v>22.450500000000002</v>
      </c>
      <c r="AE264" s="23">
        <v>219.62970000000001</v>
      </c>
      <c r="AF264" s="23">
        <v>29.4863</v>
      </c>
      <c r="AG264" s="23">
        <v>8.5503</v>
      </c>
      <c r="AH264" s="23">
        <v>6.4226000000000001</v>
      </c>
      <c r="AI264" s="23">
        <f t="shared" si="35"/>
        <v>2.5137038085676573</v>
      </c>
      <c r="AN264" s="24">
        <v>45688</v>
      </c>
      <c r="AO264" s="23">
        <v>3567.17</v>
      </c>
      <c r="AP264" s="23">
        <v>3.24</v>
      </c>
      <c r="AQ264" s="23">
        <v>14.322900000000001</v>
      </c>
      <c r="AR264" s="23">
        <v>260.32499999999999</v>
      </c>
      <c r="AS264" s="23">
        <v>18.5093</v>
      </c>
      <c r="AT264" s="23">
        <v>12.206099999999999</v>
      </c>
      <c r="AU264" s="23">
        <v>9.0664999999999996</v>
      </c>
      <c r="AV264" s="23">
        <f t="shared" si="36"/>
        <v>3.1392856842134806</v>
      </c>
      <c r="BA264" s="24">
        <v>45688</v>
      </c>
      <c r="BB264" s="23">
        <v>3051.6</v>
      </c>
      <c r="BC264" s="23">
        <v>1.4</v>
      </c>
      <c r="BD264" s="23">
        <v>20.284500000000001</v>
      </c>
      <c r="BE264" s="23">
        <v>153.89830000000001</v>
      </c>
      <c r="BF264" s="23" t="s">
        <v>9</v>
      </c>
      <c r="BG264" s="23">
        <v>18.626200000000001</v>
      </c>
      <c r="BH264" s="23">
        <v>14.4329</v>
      </c>
      <c r="BI264" s="23">
        <f t="shared" si="37"/>
        <v>1.6128172507389773</v>
      </c>
      <c r="BN264" s="24">
        <v>45688</v>
      </c>
      <c r="BO264" s="23">
        <v>3579.5</v>
      </c>
      <c r="BP264" s="23">
        <v>3.29</v>
      </c>
      <c r="BQ264" s="23">
        <v>47.135100000000001</v>
      </c>
      <c r="BR264" s="23">
        <v>169.83940000000001</v>
      </c>
      <c r="BS264" s="23" t="s">
        <v>9</v>
      </c>
      <c r="BT264" s="23">
        <v>23.156600000000001</v>
      </c>
      <c r="BU264" s="23">
        <v>15.667199999999999</v>
      </c>
      <c r="BV264" s="23">
        <f t="shared" si="38"/>
        <v>3.3452518727267773</v>
      </c>
      <c r="CA264" s="24">
        <v>45688</v>
      </c>
      <c r="CB264" s="23">
        <v>5842.16</v>
      </c>
      <c r="CC264" s="23">
        <v>1.63</v>
      </c>
      <c r="CD264" s="23">
        <v>25.306100000000001</v>
      </c>
      <c r="CE264" s="23">
        <v>262.13380000000001</v>
      </c>
      <c r="CF264" s="23">
        <v>25.776700000000002</v>
      </c>
      <c r="CG264" s="23">
        <v>6.6052999999999997</v>
      </c>
      <c r="CH264" s="23">
        <v>4.3381999999999996</v>
      </c>
      <c r="CI264" s="23">
        <f t="shared" si="39"/>
        <v>1.6296812975196813</v>
      </c>
      <c r="CN264" s="24">
        <v>45688</v>
      </c>
      <c r="CO264" s="23">
        <v>9081.56</v>
      </c>
      <c r="CP264" s="23">
        <v>1.51</v>
      </c>
      <c r="CQ264" s="23">
        <v>28.347999999999999</v>
      </c>
      <c r="CR264" s="23">
        <v>244.01830000000001</v>
      </c>
      <c r="CS264" s="23">
        <v>28.271999999999998</v>
      </c>
      <c r="CT264" s="23">
        <v>13.100300000000001</v>
      </c>
      <c r="CU264" s="23">
        <v>9.9375</v>
      </c>
      <c r="CV264" s="23">
        <f t="shared" si="40"/>
        <v>1.6240794332781507</v>
      </c>
      <c r="DA264" s="24">
        <v>45688</v>
      </c>
      <c r="DB264" s="23">
        <v>4036.41</v>
      </c>
      <c r="DC264" s="23">
        <v>1.78</v>
      </c>
      <c r="DD264" s="23">
        <v>23.652200000000001</v>
      </c>
      <c r="DE264" s="23">
        <v>182.63159999999999</v>
      </c>
      <c r="DF264" s="23">
        <v>29.5518</v>
      </c>
      <c r="DG264" s="23">
        <v>12.8499</v>
      </c>
      <c r="DH264" s="23">
        <v>9.1221999999999994</v>
      </c>
      <c r="DI264" s="23">
        <f t="shared" si="41"/>
        <v>1.7477065072675058</v>
      </c>
      <c r="DN264" s="24">
        <v>45688</v>
      </c>
      <c r="DO264" s="23">
        <v>19054.88</v>
      </c>
      <c r="DP264" s="23">
        <v>0.6</v>
      </c>
      <c r="DQ264" s="23">
        <v>40.658299999999997</v>
      </c>
      <c r="DR264" s="23">
        <v>541.75080000000003</v>
      </c>
      <c r="DS264" s="23">
        <v>53.448399999999999</v>
      </c>
      <c r="DT264" s="23">
        <v>25.864999999999998</v>
      </c>
      <c r="DU264" s="23">
        <v>20.510400000000001</v>
      </c>
      <c r="DV264" s="23">
        <f t="shared" si="42"/>
        <v>0.64265067765044948</v>
      </c>
      <c r="EA264" s="24">
        <v>45688</v>
      </c>
      <c r="EB264" s="23">
        <v>8181.42</v>
      </c>
      <c r="EC264" s="23">
        <v>2.94</v>
      </c>
      <c r="ED264" s="23">
        <v>23.910900000000002</v>
      </c>
      <c r="EE264" s="23">
        <v>192.9196</v>
      </c>
      <c r="EF264" s="23">
        <v>68.702799999999996</v>
      </c>
      <c r="EG264" s="23">
        <v>21.771699999999999</v>
      </c>
      <c r="EH264" s="23">
        <v>13.9436</v>
      </c>
      <c r="EI264" s="23">
        <f t="shared" si="43"/>
        <v>3.1568349240885536</v>
      </c>
    </row>
    <row r="265" spans="1:139" x14ac:dyDescent="0.35">
      <c r="A265" s="21">
        <v>45716</v>
      </c>
      <c r="B265" s="23">
        <v>13004.41</v>
      </c>
      <c r="C265" s="23">
        <v>0.72</v>
      </c>
      <c r="D265" s="23">
        <v>23.958200000000001</v>
      </c>
      <c r="E265" s="23">
        <v>394.3175</v>
      </c>
      <c r="F265" s="23">
        <v>60.002499999999998</v>
      </c>
      <c r="G265" s="23">
        <v>22.3277</v>
      </c>
      <c r="H265" s="23">
        <v>17.779399999999999</v>
      </c>
      <c r="I265" s="23">
        <f t="shared" si="33"/>
        <v>0.80449296719072483</v>
      </c>
      <c r="N265" s="24">
        <v>45716</v>
      </c>
      <c r="O265" s="23">
        <v>10733.68</v>
      </c>
      <c r="P265" s="23">
        <v>0.72</v>
      </c>
      <c r="Q265" s="23">
        <v>29.029199999999999</v>
      </c>
      <c r="R265" s="23">
        <v>372.21190000000001</v>
      </c>
      <c r="S265" s="23">
        <v>33.112699999999997</v>
      </c>
      <c r="T265" s="23">
        <v>10.416600000000001</v>
      </c>
      <c r="U265" s="23">
        <v>8.0248000000000008</v>
      </c>
      <c r="V265" s="23">
        <f t="shared" si="34"/>
        <v>0.77033126929275453</v>
      </c>
      <c r="AA265" s="24">
        <v>45716</v>
      </c>
      <c r="AB265" s="23">
        <v>5232.9399999999996</v>
      </c>
      <c r="AC265" s="23">
        <v>2.31</v>
      </c>
      <c r="AD265" s="23">
        <v>23.712</v>
      </c>
      <c r="AE265" s="23">
        <v>219.62970000000001</v>
      </c>
      <c r="AF265" s="23">
        <v>29.4863</v>
      </c>
      <c r="AG265" s="23">
        <v>8.5503</v>
      </c>
      <c r="AH265" s="23">
        <v>6.4226000000000001</v>
      </c>
      <c r="AI265" s="23">
        <f t="shared" si="35"/>
        <v>2.4811943360038153</v>
      </c>
      <c r="AN265" s="24">
        <v>45716</v>
      </c>
      <c r="AO265" s="23">
        <v>3670.67</v>
      </c>
      <c r="AP265" s="23">
        <v>3.17</v>
      </c>
      <c r="AQ265" s="23">
        <v>15.871700000000001</v>
      </c>
      <c r="AR265" s="23">
        <v>239.80029999999999</v>
      </c>
      <c r="AS265" s="23">
        <v>19.054200000000002</v>
      </c>
      <c r="AT265" s="23">
        <v>11.286300000000001</v>
      </c>
      <c r="AU265" s="23">
        <v>8.7256</v>
      </c>
      <c r="AV265" s="23">
        <f t="shared" si="36"/>
        <v>3.1456123852601308</v>
      </c>
      <c r="BA265" s="24">
        <v>45716</v>
      </c>
      <c r="BB265" s="23">
        <v>3065.43</v>
      </c>
      <c r="BC265" s="23">
        <v>1.41</v>
      </c>
      <c r="BD265" s="23">
        <v>19.1249</v>
      </c>
      <c r="BE265" s="23">
        <v>164.8065</v>
      </c>
      <c r="BF265" s="23" t="s">
        <v>9</v>
      </c>
      <c r="BG265" s="23">
        <v>20.189800000000002</v>
      </c>
      <c r="BH265" s="23">
        <v>15.635899999999999</v>
      </c>
      <c r="BI265" s="23">
        <f t="shared" si="37"/>
        <v>1.5953136166017932</v>
      </c>
      <c r="BN265" s="24">
        <v>45716</v>
      </c>
      <c r="BO265" s="23">
        <v>3743.26</v>
      </c>
      <c r="BP265" s="23">
        <v>3.16</v>
      </c>
      <c r="BQ265" s="23">
        <v>45.434100000000001</v>
      </c>
      <c r="BR265" s="23">
        <v>172.92429999999999</v>
      </c>
      <c r="BS265" s="23" t="s">
        <v>9</v>
      </c>
      <c r="BT265" s="23">
        <v>23.037299999999998</v>
      </c>
      <c r="BU265" s="23">
        <v>16.5334</v>
      </c>
      <c r="BV265" s="23">
        <f t="shared" si="38"/>
        <v>3.3305142520877249</v>
      </c>
      <c r="CA265" s="24">
        <v>45716</v>
      </c>
      <c r="CB265" s="23">
        <v>5925.1</v>
      </c>
      <c r="CC265" s="23">
        <v>1.62</v>
      </c>
      <c r="CD265" s="23">
        <v>22.855599999999999</v>
      </c>
      <c r="CE265" s="23">
        <v>270.70159999999998</v>
      </c>
      <c r="CF265" s="23">
        <v>25.496200000000002</v>
      </c>
      <c r="CG265" s="23">
        <v>6.8155000000000001</v>
      </c>
      <c r="CH265" s="23">
        <v>4.6729000000000003</v>
      </c>
      <c r="CI265" s="23">
        <f t="shared" si="39"/>
        <v>1.6385843673478506</v>
      </c>
      <c r="CN265" s="24">
        <v>45716</v>
      </c>
      <c r="CO265" s="23">
        <v>8917.4699999999993</v>
      </c>
      <c r="CP265" s="23">
        <v>1.54</v>
      </c>
      <c r="CQ265" s="23">
        <v>28.6553</v>
      </c>
      <c r="CR265" s="23">
        <v>244.23939999999999</v>
      </c>
      <c r="CS265" s="23">
        <v>28.114699999999999</v>
      </c>
      <c r="CT265" s="23">
        <v>13.0863</v>
      </c>
      <c r="CU265" s="23">
        <v>10.2319</v>
      </c>
      <c r="CV265" s="23">
        <f t="shared" si="40"/>
        <v>1.607380110858075</v>
      </c>
      <c r="DA265" s="24">
        <v>45716</v>
      </c>
      <c r="DB265" s="23">
        <v>4054.24</v>
      </c>
      <c r="DC265" s="23">
        <v>1.77</v>
      </c>
      <c r="DD265" s="23">
        <v>23.305499999999999</v>
      </c>
      <c r="DE265" s="23">
        <v>183.94049999999999</v>
      </c>
      <c r="DF265" s="23">
        <v>29.099299999999999</v>
      </c>
      <c r="DG265" s="23">
        <v>13.7577</v>
      </c>
      <c r="DH265" s="23">
        <v>9.5795999999999992</v>
      </c>
      <c r="DI265" s="23">
        <f t="shared" si="41"/>
        <v>1.7422625361605424</v>
      </c>
      <c r="DN265" s="24">
        <v>45716</v>
      </c>
      <c r="DO265" s="23">
        <v>18732.77</v>
      </c>
      <c r="DP265" s="23">
        <v>0.62</v>
      </c>
      <c r="DQ265" s="23">
        <v>39.981900000000003</v>
      </c>
      <c r="DR265" s="23">
        <v>541.7242</v>
      </c>
      <c r="DS265" s="23">
        <v>53.433</v>
      </c>
      <c r="DT265" s="23">
        <v>25.857700000000001</v>
      </c>
      <c r="DU265" s="23">
        <v>20.506699999999999</v>
      </c>
      <c r="DV265" s="23">
        <f t="shared" si="42"/>
        <v>0.64481541178126367</v>
      </c>
      <c r="EA265" s="24">
        <v>45716</v>
      </c>
      <c r="EB265" s="23">
        <v>8296.09</v>
      </c>
      <c r="EC265" s="23">
        <v>2.93</v>
      </c>
      <c r="ED265" s="23">
        <v>20.046199999999999</v>
      </c>
      <c r="EE265" s="23">
        <v>195.72929999999999</v>
      </c>
      <c r="EF265" s="23">
        <v>69.263000000000005</v>
      </c>
      <c r="EG265" s="23">
        <v>21.9072</v>
      </c>
      <c r="EH265" s="23">
        <v>14.589</v>
      </c>
      <c r="EI265" s="23">
        <f t="shared" si="43"/>
        <v>3.1234051125924003</v>
      </c>
    </row>
    <row r="266" spans="1:139" x14ac:dyDescent="0.35">
      <c r="A266" s="21">
        <v>45747</v>
      </c>
      <c r="B266" s="23">
        <v>11893.52</v>
      </c>
      <c r="C266" s="23">
        <v>0.82</v>
      </c>
      <c r="D266" s="23">
        <v>21.896899999999999</v>
      </c>
      <c r="E266" s="23">
        <v>394.3175</v>
      </c>
      <c r="F266" s="23">
        <v>60.002499999999998</v>
      </c>
      <c r="G266" s="23">
        <v>22.3277</v>
      </c>
      <c r="H266" s="23">
        <v>17.779399999999999</v>
      </c>
      <c r="I266" s="23">
        <f t="shared" si="33"/>
        <v>0.82927768905848431</v>
      </c>
      <c r="N266" s="24">
        <v>45747</v>
      </c>
      <c r="O266" s="23">
        <v>9784.0300000000007</v>
      </c>
      <c r="P266" s="23">
        <v>0.79</v>
      </c>
      <c r="Q266" s="23">
        <v>26.409800000000001</v>
      </c>
      <c r="R266" s="23">
        <v>373.24400000000003</v>
      </c>
      <c r="S266" s="23">
        <v>33.0717</v>
      </c>
      <c r="T266" s="23">
        <v>10.3811</v>
      </c>
      <c r="U266" s="23">
        <v>8.0005000000000006</v>
      </c>
      <c r="V266" s="23">
        <f t="shared" si="34"/>
        <v>0.76747325689376433</v>
      </c>
      <c r="AA266" s="24">
        <v>45747</v>
      </c>
      <c r="AB266" s="23">
        <v>5082.3</v>
      </c>
      <c r="AC266" s="23">
        <v>2.37</v>
      </c>
      <c r="AD266" s="23">
        <v>23.114000000000001</v>
      </c>
      <c r="AE266" s="23">
        <v>221.48849999999999</v>
      </c>
      <c r="AF266" s="23">
        <v>29.571400000000001</v>
      </c>
      <c r="AG266" s="23">
        <v>8.7085000000000008</v>
      </c>
      <c r="AH266" s="23">
        <v>6.3098000000000001</v>
      </c>
      <c r="AI266" s="23">
        <f t="shared" si="35"/>
        <v>2.452883704378364</v>
      </c>
      <c r="AN266" s="24">
        <v>45747</v>
      </c>
      <c r="AO266" s="23">
        <v>3806.04</v>
      </c>
      <c r="AP266" s="23">
        <v>3.01</v>
      </c>
      <c r="AQ266" s="23">
        <v>16.457100000000001</v>
      </c>
      <c r="AR266" s="23">
        <v>239.80029999999999</v>
      </c>
      <c r="AS266" s="23">
        <v>19.054200000000002</v>
      </c>
      <c r="AT266" s="23">
        <v>11.286300000000001</v>
      </c>
      <c r="AU266" s="23">
        <v>8.7256</v>
      </c>
      <c r="AV266" s="23">
        <f t="shared" si="36"/>
        <v>3.0972632125353918</v>
      </c>
      <c r="BA266" s="24">
        <v>45747</v>
      </c>
      <c r="BB266" s="23">
        <v>2915.98</v>
      </c>
      <c r="BC266" s="23">
        <v>1.48</v>
      </c>
      <c r="BD266" s="23">
        <v>18.192</v>
      </c>
      <c r="BE266" s="23">
        <v>164.8065</v>
      </c>
      <c r="BF266" s="23" t="s">
        <v>9</v>
      </c>
      <c r="BG266" s="23">
        <v>20.189800000000002</v>
      </c>
      <c r="BH266" s="23">
        <v>15.635899999999999</v>
      </c>
      <c r="BI266" s="23">
        <f t="shared" si="37"/>
        <v>1.5716901924377829</v>
      </c>
      <c r="BN266" s="24">
        <v>45747</v>
      </c>
      <c r="BO266" s="23">
        <v>3633.26</v>
      </c>
      <c r="BP266" s="23">
        <v>3.25</v>
      </c>
      <c r="BQ266" s="23">
        <v>43.632399999999997</v>
      </c>
      <c r="BR266" s="23">
        <v>172.82990000000001</v>
      </c>
      <c r="BS266" s="23" t="s">
        <v>9</v>
      </c>
      <c r="BT266" s="23">
        <v>19.748200000000001</v>
      </c>
      <c r="BU266" s="23">
        <v>13.2324</v>
      </c>
      <c r="BV266" s="23">
        <f t="shared" si="38"/>
        <v>3.3056775282644644</v>
      </c>
      <c r="CA266" s="24">
        <v>45747</v>
      </c>
      <c r="CB266" s="23">
        <v>5810.93</v>
      </c>
      <c r="CC266" s="23">
        <v>1.66</v>
      </c>
      <c r="CD266" s="23">
        <v>22.418900000000001</v>
      </c>
      <c r="CE266" s="23">
        <v>270.71039999999999</v>
      </c>
      <c r="CF266" s="23">
        <v>25.497</v>
      </c>
      <c r="CG266" s="23">
        <v>6.8140999999999998</v>
      </c>
      <c r="CH266" s="23">
        <v>4.6725000000000003</v>
      </c>
      <c r="CI266" s="23">
        <f t="shared" si="39"/>
        <v>1.6483067429310916</v>
      </c>
      <c r="CN266" s="24">
        <v>45747</v>
      </c>
      <c r="CO266" s="23">
        <v>8583.56</v>
      </c>
      <c r="CP266" s="23">
        <v>1.61</v>
      </c>
      <c r="CQ266" s="23">
        <v>27.555700000000002</v>
      </c>
      <c r="CR266" s="23">
        <v>244.23939999999999</v>
      </c>
      <c r="CS266" s="23">
        <v>28.114699999999999</v>
      </c>
      <c r="CT266" s="23">
        <v>13.0863</v>
      </c>
      <c r="CU266" s="23">
        <v>10.2319</v>
      </c>
      <c r="CV266" s="23">
        <f t="shared" si="40"/>
        <v>1.6100347008024234</v>
      </c>
      <c r="DA266" s="24">
        <v>45747</v>
      </c>
      <c r="DB266" s="23">
        <v>3905.2</v>
      </c>
      <c r="DC266" s="23">
        <v>1.85</v>
      </c>
      <c r="DD266" s="23">
        <v>22.4389</v>
      </c>
      <c r="DE266" s="23">
        <v>183.94049999999999</v>
      </c>
      <c r="DF266" s="23">
        <v>29.099299999999999</v>
      </c>
      <c r="DG266" s="23">
        <v>13.7577</v>
      </c>
      <c r="DH266" s="23">
        <v>9.5795999999999992</v>
      </c>
      <c r="DI266" s="23">
        <f t="shared" si="41"/>
        <v>1.7646752063526765</v>
      </c>
      <c r="DN266" s="24">
        <v>45747</v>
      </c>
      <c r="DO266" s="23">
        <v>17029.009999999998</v>
      </c>
      <c r="DP266" s="23">
        <v>0.68</v>
      </c>
      <c r="DQ266" s="23">
        <v>36.345500000000001</v>
      </c>
      <c r="DR266" s="23">
        <v>541.7242</v>
      </c>
      <c r="DS266" s="23">
        <v>53.433</v>
      </c>
      <c r="DT266" s="23">
        <v>25.857700000000001</v>
      </c>
      <c r="DU266" s="23">
        <v>20.506699999999999</v>
      </c>
      <c r="DV266" s="23">
        <f t="shared" si="42"/>
        <v>0.64079789151491362</v>
      </c>
      <c r="EA266" s="24">
        <v>45747</v>
      </c>
      <c r="EB266" s="23">
        <v>8330.58</v>
      </c>
      <c r="EC266" s="23">
        <v>2.92</v>
      </c>
      <c r="ED266" s="23">
        <v>20.0884</v>
      </c>
      <c r="EE266" s="23">
        <v>195.72929999999999</v>
      </c>
      <c r="EF266" s="23">
        <v>69.263000000000005</v>
      </c>
      <c r="EG266" s="23">
        <v>21.9072</v>
      </c>
      <c r="EH266" s="23">
        <v>14.589</v>
      </c>
      <c r="EI266" s="23">
        <f t="shared" si="43"/>
        <v>3.073575531812176</v>
      </c>
    </row>
    <row r="267" spans="1:139" x14ac:dyDescent="0.35">
      <c r="A267" s="21">
        <v>45777</v>
      </c>
      <c r="B267" s="23">
        <v>12091.93</v>
      </c>
      <c r="C267" s="23">
        <v>0.81</v>
      </c>
      <c r="D267" s="23">
        <v>21.0778</v>
      </c>
      <c r="E267" s="23">
        <v>420.5172</v>
      </c>
      <c r="F267" s="23">
        <v>60.3339</v>
      </c>
      <c r="G267" s="23">
        <v>23.459800000000001</v>
      </c>
      <c r="H267" s="23">
        <v>19.3306</v>
      </c>
      <c r="I267" s="23">
        <f t="shared" si="33"/>
        <v>0.82167391432465031</v>
      </c>
      <c r="N267" s="24">
        <v>45777</v>
      </c>
      <c r="O267" s="23">
        <v>9742.2199999999993</v>
      </c>
      <c r="P267" s="23">
        <v>0.76</v>
      </c>
      <c r="Q267" s="23">
        <v>26.297000000000001</v>
      </c>
      <c r="R267" s="23">
        <v>373.24400000000003</v>
      </c>
      <c r="S267" s="23">
        <v>33.0717</v>
      </c>
      <c r="T267" s="23">
        <v>10.3811</v>
      </c>
      <c r="U267" s="23">
        <v>8.0005000000000006</v>
      </c>
      <c r="V267" s="23">
        <f t="shared" si="34"/>
        <v>0.73004872028521917</v>
      </c>
      <c r="AA267" s="24">
        <v>45777</v>
      </c>
      <c r="AB267" s="23">
        <v>5143.5</v>
      </c>
      <c r="AC267" s="23">
        <v>2.35</v>
      </c>
      <c r="AD267" s="23">
        <v>23.392399999999999</v>
      </c>
      <c r="AE267" s="23">
        <v>221.48849999999999</v>
      </c>
      <c r="AF267" s="23">
        <v>29.571400000000001</v>
      </c>
      <c r="AG267" s="23">
        <v>8.7085000000000008</v>
      </c>
      <c r="AH267" s="23">
        <v>6.3098000000000001</v>
      </c>
      <c r="AI267" s="23">
        <f t="shared" si="35"/>
        <v>2.4380063327415646</v>
      </c>
      <c r="AN267" s="24">
        <v>45777</v>
      </c>
      <c r="AO267" s="23">
        <v>3304.01</v>
      </c>
      <c r="AP267" s="23">
        <v>3.48</v>
      </c>
      <c r="AQ267" s="23">
        <v>14.286300000000001</v>
      </c>
      <c r="AR267" s="23">
        <v>239.80029999999999</v>
      </c>
      <c r="AS267" s="23">
        <v>19.054200000000002</v>
      </c>
      <c r="AT267" s="23">
        <v>11.286300000000001</v>
      </c>
      <c r="AU267" s="23">
        <v>8.7256</v>
      </c>
      <c r="AV267" s="23">
        <f t="shared" si="36"/>
        <v>3.1419963013491814</v>
      </c>
      <c r="BA267" s="24">
        <v>45777</v>
      </c>
      <c r="BB267" s="23">
        <v>2860.51</v>
      </c>
      <c r="BC267" s="23">
        <v>1.52</v>
      </c>
      <c r="BD267" s="23">
        <v>17.846</v>
      </c>
      <c r="BE267" s="23">
        <v>164.8065</v>
      </c>
      <c r="BF267" s="23" t="s">
        <v>9</v>
      </c>
      <c r="BG267" s="23">
        <v>20.189800000000002</v>
      </c>
      <c r="BH267" s="23">
        <v>15.635899999999999</v>
      </c>
      <c r="BI267" s="23">
        <f t="shared" si="37"/>
        <v>1.560598328484851</v>
      </c>
      <c r="BN267" s="24">
        <v>45777</v>
      </c>
      <c r="BO267" s="23">
        <v>3592.83</v>
      </c>
      <c r="BP267" s="23">
        <v>3.29</v>
      </c>
      <c r="BQ267" s="23">
        <v>43.806600000000003</v>
      </c>
      <c r="BR267" s="23">
        <v>168.52780000000001</v>
      </c>
      <c r="BS267" s="23" t="s">
        <v>9</v>
      </c>
      <c r="BT267" s="23">
        <v>19.6404</v>
      </c>
      <c r="BU267" s="23">
        <v>12.001799999999999</v>
      </c>
      <c r="BV267" s="23">
        <f t="shared" si="38"/>
        <v>3.2696799448617972</v>
      </c>
      <c r="CA267" s="24">
        <v>45777</v>
      </c>
      <c r="CB267" s="23">
        <v>5600.61</v>
      </c>
      <c r="CC267" s="23">
        <v>1.73</v>
      </c>
      <c r="CD267" s="23">
        <v>21.607500000000002</v>
      </c>
      <c r="CE267" s="23">
        <v>270.71039999999999</v>
      </c>
      <c r="CF267" s="23">
        <v>25.497</v>
      </c>
      <c r="CG267" s="23">
        <v>6.8140999999999998</v>
      </c>
      <c r="CH267" s="23">
        <v>4.6725000000000003</v>
      </c>
      <c r="CI267" s="23">
        <f t="shared" si="39"/>
        <v>1.6551001014680409</v>
      </c>
      <c r="CN267" s="24">
        <v>45777</v>
      </c>
      <c r="CO267" s="23">
        <v>8597.75</v>
      </c>
      <c r="CP267" s="23">
        <v>1.61</v>
      </c>
      <c r="CQ267" s="23">
        <v>27.592400000000001</v>
      </c>
      <c r="CR267" s="23">
        <v>244.23939999999999</v>
      </c>
      <c r="CS267" s="23">
        <v>28.114699999999999</v>
      </c>
      <c r="CT267" s="23">
        <v>13.0863</v>
      </c>
      <c r="CU267" s="23">
        <v>10.2319</v>
      </c>
      <c r="CV267" s="23">
        <f t="shared" si="40"/>
        <v>1.6020576462304055</v>
      </c>
      <c r="DA267" s="24">
        <v>45777</v>
      </c>
      <c r="DB267" s="23">
        <v>3863.54</v>
      </c>
      <c r="DC267" s="23">
        <v>1.9</v>
      </c>
      <c r="DD267" s="23">
        <v>22.1995</v>
      </c>
      <c r="DE267" s="23">
        <v>183.94049999999999</v>
      </c>
      <c r="DF267" s="23">
        <v>29.099299999999999</v>
      </c>
      <c r="DG267" s="23">
        <v>13.7577</v>
      </c>
      <c r="DH267" s="23">
        <v>9.5795999999999992</v>
      </c>
      <c r="DI267" s="23">
        <f t="shared" si="41"/>
        <v>1.7980227380026816</v>
      </c>
      <c r="DN267" s="24">
        <v>45777</v>
      </c>
      <c r="DO267" s="23">
        <v>17313.66</v>
      </c>
      <c r="DP267" s="23">
        <v>0.67</v>
      </c>
      <c r="DQ267" s="23">
        <v>34.188000000000002</v>
      </c>
      <c r="DR267" s="23">
        <v>572.58900000000006</v>
      </c>
      <c r="DS267" s="23">
        <v>53.539499999999997</v>
      </c>
      <c r="DT267" s="23">
        <v>26.421600000000002</v>
      </c>
      <c r="DU267" s="23">
        <v>20.8368</v>
      </c>
      <c r="DV267" s="23">
        <f t="shared" si="42"/>
        <v>0.63638957887335013</v>
      </c>
      <c r="EA267" s="24">
        <v>45777</v>
      </c>
      <c r="EB267" s="23">
        <v>8334.0499999999993</v>
      </c>
      <c r="EC267" s="23">
        <v>2.92</v>
      </c>
      <c r="ED267" s="23">
        <v>20.0886</v>
      </c>
      <c r="EE267" s="23">
        <v>195.72929999999999</v>
      </c>
      <c r="EF267" s="23">
        <v>69.263000000000005</v>
      </c>
      <c r="EG267" s="23">
        <v>21.9072</v>
      </c>
      <c r="EH267" s="23">
        <v>14.589</v>
      </c>
      <c r="EI267" s="23">
        <f t="shared" si="43"/>
        <v>3.0276315216521317</v>
      </c>
    </row>
    <row r="268" spans="1:139" x14ac:dyDescent="0.35">
      <c r="A268" s="21">
        <v>45807</v>
      </c>
      <c r="B268" s="23">
        <v>13300.21</v>
      </c>
      <c r="C268" s="23">
        <v>0.74</v>
      </c>
      <c r="D268" s="23">
        <v>23.270900000000001</v>
      </c>
      <c r="E268" s="23">
        <v>421.87360000000001</v>
      </c>
      <c r="F268" s="23">
        <v>60.171100000000003</v>
      </c>
      <c r="G268" s="23">
        <v>22.966899999999999</v>
      </c>
      <c r="H268" s="23">
        <v>19.190200000000001</v>
      </c>
      <c r="I268" s="23">
        <f>C268*B268/AVERAGE(B268,B257:B267)</f>
        <v>0.81136107958837111</v>
      </c>
      <c r="N268" s="24">
        <v>45807</v>
      </c>
      <c r="O268" s="23">
        <v>10645.12</v>
      </c>
      <c r="P268" s="23">
        <v>0.69</v>
      </c>
      <c r="Q268" s="23">
        <v>28.873100000000001</v>
      </c>
      <c r="R268" s="23">
        <v>374.72570000000002</v>
      </c>
      <c r="S268" s="23">
        <v>32.833100000000002</v>
      </c>
      <c r="T268" s="23">
        <v>10.321199999999999</v>
      </c>
      <c r="U268" s="23">
        <v>8.1011000000000006</v>
      </c>
      <c r="V268" s="23">
        <f>P268*O268/AVERAGE(O268,O257:O267)</f>
        <v>0.71391238621265229</v>
      </c>
      <c r="AA268" s="24">
        <v>45807</v>
      </c>
      <c r="AB268" s="23">
        <v>5235.37</v>
      </c>
      <c r="AC268" s="23">
        <v>2.31</v>
      </c>
      <c r="AD268" s="23">
        <v>23.810199999999998</v>
      </c>
      <c r="AE268" s="23">
        <v>221.48849999999999</v>
      </c>
      <c r="AF268" s="23">
        <v>29.571400000000001</v>
      </c>
      <c r="AG268" s="23">
        <v>8.7085000000000008</v>
      </c>
      <c r="AH268" s="23">
        <v>6.3098000000000001</v>
      </c>
      <c r="AI268" s="23">
        <f>AC268*AB268/AVERAGE(AB268,AB257:AB267)</f>
        <v>2.4168670624042825</v>
      </c>
      <c r="AN268" s="24">
        <v>45807</v>
      </c>
      <c r="AO268" s="23">
        <v>3322.88</v>
      </c>
      <c r="AP268" s="23">
        <v>3.47</v>
      </c>
      <c r="AQ268" s="23">
        <v>15.474500000000001</v>
      </c>
      <c r="AR268" s="23">
        <v>227.73929999999999</v>
      </c>
      <c r="AS268" s="23">
        <v>18.0533</v>
      </c>
      <c r="AT268" s="23">
        <v>10.751799999999999</v>
      </c>
      <c r="AU268" s="23">
        <v>8.093</v>
      </c>
      <c r="AV268" s="23">
        <f>AP268*AO268/AVERAGE(AO268,AO257:AO267)</f>
        <v>3.1830915238703019</v>
      </c>
      <c r="BA268" s="24">
        <v>45807</v>
      </c>
      <c r="BB268" s="23">
        <v>3004.58</v>
      </c>
      <c r="BC268" s="23">
        <v>1.46</v>
      </c>
      <c r="BD268" s="23">
        <v>18.683399999999999</v>
      </c>
      <c r="BE268" s="23">
        <v>165.54740000000001</v>
      </c>
      <c r="BF268" s="23" t="s">
        <v>9</v>
      </c>
      <c r="BG268" s="23">
        <v>19.999600000000001</v>
      </c>
      <c r="BH268" s="23">
        <v>15.3588</v>
      </c>
      <c r="BI268" s="23">
        <f>BC268*BB268/AVERAGE(BB268,BB257:BB267)</f>
        <v>1.5499578386314028</v>
      </c>
      <c r="BN268" s="24">
        <v>45807</v>
      </c>
      <c r="BO268" s="23">
        <v>3616.95</v>
      </c>
      <c r="BP268" s="23">
        <v>3.33</v>
      </c>
      <c r="BQ268" s="23">
        <v>44.110399999999998</v>
      </c>
      <c r="BR268" s="23">
        <v>169.71449999999999</v>
      </c>
      <c r="BS268" s="23" t="s">
        <v>9</v>
      </c>
      <c r="BT268" s="23">
        <v>19.5044</v>
      </c>
      <c r="BU268" s="23">
        <v>11.8614</v>
      </c>
      <c r="BV268" s="23">
        <f>BP268*BO268/AVERAGE(BO268,BO257:BO267)</f>
        <v>3.3047646921229599</v>
      </c>
      <c r="CA268" s="24">
        <v>45807</v>
      </c>
      <c r="CB268" s="23">
        <v>5276.2</v>
      </c>
      <c r="CC268" s="23">
        <v>1.84</v>
      </c>
      <c r="CD268" s="23">
        <v>20.360800000000001</v>
      </c>
      <c r="CE268" s="23">
        <v>296.02080000000001</v>
      </c>
      <c r="CF268" s="23">
        <v>25.3094</v>
      </c>
      <c r="CG268" s="23">
        <v>7.5171999999999999</v>
      </c>
      <c r="CH268" s="23">
        <v>5.8329000000000004</v>
      </c>
      <c r="CI268" s="23">
        <f>CC268*CB268/AVERAGE(CB268,CB257:CB267)</f>
        <v>1.6685313783908506</v>
      </c>
      <c r="CN268" s="24">
        <v>45807</v>
      </c>
      <c r="CO268" s="23">
        <v>9453.7900000000009</v>
      </c>
      <c r="CP268" s="23">
        <v>1.48</v>
      </c>
      <c r="CQ268" s="23">
        <v>29.5136</v>
      </c>
      <c r="CR268" s="23">
        <v>245.87690000000001</v>
      </c>
      <c r="CS268" s="23">
        <v>28.187100000000001</v>
      </c>
      <c r="CT268" s="23">
        <v>13.5259</v>
      </c>
      <c r="CU268" s="23">
        <v>10.136799999999999</v>
      </c>
      <c r="CV268" s="23">
        <f>CP268*CO268/AVERAGE(CO268,CO257:CO267)</f>
        <v>1.5980647099890879</v>
      </c>
      <c r="DA268" s="24">
        <v>45807</v>
      </c>
      <c r="DB268" s="23">
        <v>3943.2</v>
      </c>
      <c r="DC268" s="23">
        <v>1.88</v>
      </c>
      <c r="DD268" s="23">
        <v>23.5322</v>
      </c>
      <c r="DE268" s="23">
        <v>179.40299999999999</v>
      </c>
      <c r="DF268" s="23">
        <v>28.364999999999998</v>
      </c>
      <c r="DG268" s="23">
        <v>12.733599999999999</v>
      </c>
      <c r="DH268" s="23">
        <v>8.0332000000000008</v>
      </c>
      <c r="DI268" s="23">
        <f>DC268*DB268/AVERAGE(DB268,DB257:DB267)</f>
        <v>1.8218654345942822</v>
      </c>
      <c r="DN268" s="24">
        <v>45807</v>
      </c>
      <c r="DO268" s="23">
        <v>19180.8</v>
      </c>
      <c r="DP268" s="23">
        <v>0.61</v>
      </c>
      <c r="DQ268" s="23">
        <v>37.874899999999997</v>
      </c>
      <c r="DR268" s="23">
        <v>572.58900000000006</v>
      </c>
      <c r="DS268" s="23">
        <v>53.539499999999997</v>
      </c>
      <c r="DT268" s="23">
        <v>26.421600000000002</v>
      </c>
      <c r="DU268" s="23">
        <v>20.8368</v>
      </c>
      <c r="DV268" s="23">
        <f>DP268*DO268/AVERAGE(DO268,DO257:DO267)</f>
        <v>0.63463635192521961</v>
      </c>
      <c r="EA268" s="24">
        <v>45807</v>
      </c>
      <c r="EB268" s="23">
        <v>8603.7099999999991</v>
      </c>
      <c r="EC268" s="23">
        <v>2.86</v>
      </c>
      <c r="ED268" s="23">
        <v>19.3765</v>
      </c>
      <c r="EE268" s="23">
        <v>197.66730000000001</v>
      </c>
      <c r="EF268" s="23">
        <v>71.565600000000003</v>
      </c>
      <c r="EG268" s="23">
        <v>22.319199999999999</v>
      </c>
      <c r="EH268" s="23">
        <v>14.3643</v>
      </c>
      <c r="EI268" s="23">
        <f>EC268*EB268/AVERAGE(EB268,EB257:EB267)</f>
        <v>3.0246957340507059</v>
      </c>
    </row>
    <row r="269" spans="1:139" x14ac:dyDescent="0.35">
      <c r="A269" s="21">
        <v>45838</v>
      </c>
      <c r="B269" s="23">
        <v>14274.94</v>
      </c>
      <c r="C269" s="23">
        <v>0.69</v>
      </c>
      <c r="D269" s="23">
        <v>24.9558</v>
      </c>
      <c r="E269" s="23">
        <v>421.87360000000001</v>
      </c>
      <c r="F269" s="23">
        <v>60.171100000000003</v>
      </c>
      <c r="G269" s="23">
        <v>22.966899999999999</v>
      </c>
      <c r="H269" s="23">
        <v>19.190200000000001</v>
      </c>
      <c r="I269" s="23">
        <f t="shared" si="33"/>
        <v>0.79586257187972742</v>
      </c>
      <c r="N269" s="24">
        <v>45838</v>
      </c>
      <c r="O269" s="23">
        <v>10849.26</v>
      </c>
      <c r="P269" s="23">
        <v>0.68</v>
      </c>
      <c r="Q269" s="23">
        <v>29.415900000000001</v>
      </c>
      <c r="R269" s="23">
        <v>374.91890000000001</v>
      </c>
      <c r="S269" s="23">
        <v>32.870600000000003</v>
      </c>
      <c r="T269" s="23">
        <v>10.3209</v>
      </c>
      <c r="U269" s="23">
        <v>8.1013999999999999</v>
      </c>
      <c r="V269" s="23">
        <f t="shared" si="34"/>
        <v>0.70825833415935513</v>
      </c>
      <c r="AA269" s="24">
        <v>45838</v>
      </c>
      <c r="AB269" s="23">
        <v>5121.83</v>
      </c>
      <c r="AC269" s="23">
        <v>2.38</v>
      </c>
      <c r="AD269" s="23">
        <v>23.637899999999998</v>
      </c>
      <c r="AE269" s="23">
        <v>217.50149999999999</v>
      </c>
      <c r="AF269" s="23">
        <v>29.251999999999999</v>
      </c>
      <c r="AG269" s="23">
        <v>8.5239999999999991</v>
      </c>
      <c r="AH269" s="23">
        <v>6.1143000000000001</v>
      </c>
      <c r="AI269" s="23">
        <f t="shared" si="35"/>
        <v>2.4175347071529738</v>
      </c>
      <c r="AN269" s="24">
        <v>45838</v>
      </c>
      <c r="AO269" s="23">
        <v>3478.56</v>
      </c>
      <c r="AP269" s="23">
        <v>3.32</v>
      </c>
      <c r="AQ269" s="23">
        <v>16.1995</v>
      </c>
      <c r="AR269" s="23">
        <v>227.73929999999999</v>
      </c>
      <c r="AS269" s="23">
        <v>18.0533</v>
      </c>
      <c r="AT269" s="23">
        <v>10.751799999999999</v>
      </c>
      <c r="AU269" s="23">
        <v>8.093</v>
      </c>
      <c r="AV269" s="23">
        <f t="shared" si="36"/>
        <v>3.2050836621616687</v>
      </c>
      <c r="BA269" s="24">
        <v>45838</v>
      </c>
      <c r="BB269" s="23">
        <v>3111.89</v>
      </c>
      <c r="BC269" s="23">
        <v>1.41</v>
      </c>
      <c r="BD269" s="23">
        <v>19.3507</v>
      </c>
      <c r="BE269" s="23">
        <v>165.54740000000001</v>
      </c>
      <c r="BF269" s="23" t="s">
        <v>9</v>
      </c>
      <c r="BG269" s="23">
        <v>19.999600000000001</v>
      </c>
      <c r="BH269" s="23">
        <v>15.3588</v>
      </c>
      <c r="BI269" s="23">
        <f t="shared" si="37"/>
        <v>1.5209839435389383</v>
      </c>
      <c r="BN269" s="24">
        <v>45838</v>
      </c>
      <c r="BO269" s="23">
        <v>3603.22</v>
      </c>
      <c r="BP269" s="23">
        <v>3.34</v>
      </c>
      <c r="BQ269" s="23">
        <v>43.942999999999998</v>
      </c>
      <c r="BR269" s="23">
        <v>169.71449999999999</v>
      </c>
      <c r="BS269" s="23" t="s">
        <v>9</v>
      </c>
      <c r="BT269" s="23">
        <v>19.5044</v>
      </c>
      <c r="BU269" s="23">
        <v>11.8614</v>
      </c>
      <c r="BV269" s="23">
        <f t="shared" si="38"/>
        <v>3.2804478327296418</v>
      </c>
      <c r="CA269" s="24">
        <v>45838</v>
      </c>
      <c r="CB269" s="23">
        <v>5385.05</v>
      </c>
      <c r="CC269" s="23">
        <v>1.81</v>
      </c>
      <c r="CD269" s="23">
        <v>20.7819</v>
      </c>
      <c r="CE269" s="23">
        <v>296.02080000000001</v>
      </c>
      <c r="CF269" s="23">
        <v>25.3094</v>
      </c>
      <c r="CG269" s="23">
        <v>7.5171999999999999</v>
      </c>
      <c r="CH269" s="23">
        <v>5.8329000000000004</v>
      </c>
      <c r="CI269" s="23">
        <f t="shared" si="39"/>
        <v>1.6857334831656947</v>
      </c>
      <c r="CN269" s="24">
        <v>45838</v>
      </c>
      <c r="CO269" s="23">
        <v>9820.57</v>
      </c>
      <c r="CP269" s="23">
        <v>1.43</v>
      </c>
      <c r="CQ269" s="23">
        <v>30.634899999999998</v>
      </c>
      <c r="CR269" s="23">
        <v>245.87690000000001</v>
      </c>
      <c r="CS269" s="23">
        <v>28.187100000000001</v>
      </c>
      <c r="CT269" s="23">
        <v>13.5259</v>
      </c>
      <c r="CU269" s="23">
        <v>10.136799999999999</v>
      </c>
      <c r="CV269" s="23">
        <f t="shared" si="40"/>
        <v>1.5759804950637268</v>
      </c>
      <c r="DA269" s="24">
        <v>45838</v>
      </c>
      <c r="DB269" s="23">
        <v>4027.64</v>
      </c>
      <c r="DC269" s="23">
        <v>1.85</v>
      </c>
      <c r="DD269" s="23">
        <v>24.036100000000001</v>
      </c>
      <c r="DE269" s="23">
        <v>179.40299999999999</v>
      </c>
      <c r="DF269" s="23">
        <v>28.364999999999998</v>
      </c>
      <c r="DG269" s="23">
        <v>12.733599999999999</v>
      </c>
      <c r="DH269" s="23">
        <v>8.0332000000000008</v>
      </c>
      <c r="DI269" s="23">
        <f t="shared" si="41"/>
        <v>1.8287384852005175</v>
      </c>
      <c r="DN269" s="24">
        <v>45838</v>
      </c>
      <c r="DO269" s="23">
        <v>21043.72</v>
      </c>
      <c r="DP269" s="23">
        <v>0.56000000000000005</v>
      </c>
      <c r="DQ269" s="23">
        <v>41.553400000000003</v>
      </c>
      <c r="DR269" s="23">
        <v>572.58900000000006</v>
      </c>
      <c r="DS269" s="23">
        <v>53.539499999999997</v>
      </c>
      <c r="DT269" s="23">
        <v>26.421600000000002</v>
      </c>
      <c r="DU269" s="23">
        <v>20.8368</v>
      </c>
      <c r="DV269" s="23">
        <f t="shared" si="42"/>
        <v>0.63071751478373139</v>
      </c>
      <c r="EA269" s="24">
        <v>45838</v>
      </c>
      <c r="EB269" s="23">
        <v>8621.43</v>
      </c>
      <c r="EC269" s="23">
        <v>2.88</v>
      </c>
      <c r="ED269" s="23">
        <v>19.367699999999999</v>
      </c>
      <c r="EE269" s="23">
        <v>197.66730000000001</v>
      </c>
      <c r="EF269" s="23">
        <v>71.565600000000003</v>
      </c>
      <c r="EG269" s="23">
        <v>22.319199999999999</v>
      </c>
      <c r="EH269" s="23">
        <v>14.3643</v>
      </c>
      <c r="EI269" s="23">
        <f t="shared" si="43"/>
        <v>3.0033246079763183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D4A8-3EBB-4095-97AA-72CDBF1A62AB}">
  <sheetPr codeName="Sheet3"/>
  <dimension ref="B2:Y13"/>
  <sheetViews>
    <sheetView zoomScale="70" zoomScaleNormal="70" workbookViewId="0">
      <selection activeCell="C3" sqref="C3"/>
    </sheetView>
  </sheetViews>
  <sheetFormatPr defaultRowHeight="14.5" x14ac:dyDescent="0.35"/>
  <cols>
    <col min="2" max="2" width="21.36328125" bestFit="1" customWidth="1"/>
    <col min="3" max="24" width="11" bestFit="1" customWidth="1"/>
    <col min="25" max="25" width="10" bestFit="1" customWidth="1"/>
  </cols>
  <sheetData>
    <row r="2" spans="2:25" x14ac:dyDescent="0.35">
      <c r="B2" s="1" t="s">
        <v>48</v>
      </c>
      <c r="C2" s="14">
        <v>37986</v>
      </c>
      <c r="D2" s="14">
        <v>38352</v>
      </c>
      <c r="E2" s="14">
        <v>38717</v>
      </c>
      <c r="F2" s="14">
        <v>39082</v>
      </c>
      <c r="G2" s="14">
        <v>39447</v>
      </c>
      <c r="H2" s="14">
        <v>39813</v>
      </c>
      <c r="I2" s="14">
        <v>40178</v>
      </c>
      <c r="J2" s="14">
        <v>40543</v>
      </c>
      <c r="K2" s="14">
        <v>40908</v>
      </c>
      <c r="L2" s="14">
        <v>41274</v>
      </c>
      <c r="M2" s="14">
        <v>41639</v>
      </c>
      <c r="N2" s="14">
        <v>42004</v>
      </c>
      <c r="O2" s="14">
        <v>42369</v>
      </c>
      <c r="P2" s="14">
        <v>42735</v>
      </c>
      <c r="Q2" s="14">
        <v>43100</v>
      </c>
      <c r="R2" s="14">
        <v>43465</v>
      </c>
      <c r="S2" s="14">
        <v>43830</v>
      </c>
      <c r="T2" s="14">
        <v>44196</v>
      </c>
      <c r="U2" s="14">
        <v>44561</v>
      </c>
      <c r="V2" s="14">
        <v>44926</v>
      </c>
      <c r="W2" s="14">
        <v>45291</v>
      </c>
      <c r="X2" s="14">
        <v>45657</v>
      </c>
      <c r="Y2" s="14">
        <v>45838</v>
      </c>
    </row>
    <row r="3" spans="2:25" x14ac:dyDescent="0.35">
      <c r="B3" t="s">
        <v>43</v>
      </c>
    </row>
    <row r="4" spans="2:25" x14ac:dyDescent="0.35">
      <c r="B4" t="s">
        <v>22</v>
      </c>
    </row>
    <row r="5" spans="2:25" x14ac:dyDescent="0.35">
      <c r="B5" t="s">
        <v>24</v>
      </c>
    </row>
    <row r="6" spans="2:25" x14ac:dyDescent="0.35">
      <c r="B6" t="s">
        <v>26</v>
      </c>
    </row>
    <row r="7" spans="2:25" x14ac:dyDescent="0.35">
      <c r="B7" t="s">
        <v>28</v>
      </c>
    </row>
    <row r="8" spans="2:25" x14ac:dyDescent="0.35">
      <c r="B8" t="s">
        <v>30</v>
      </c>
    </row>
    <row r="9" spans="2:25" x14ac:dyDescent="0.35">
      <c r="B9" t="s">
        <v>32</v>
      </c>
    </row>
    <row r="10" spans="2:25" x14ac:dyDescent="0.35">
      <c r="B10" t="s">
        <v>34</v>
      </c>
    </row>
    <row r="11" spans="2:25" x14ac:dyDescent="0.35">
      <c r="B11" t="s">
        <v>36</v>
      </c>
    </row>
    <row r="12" spans="2:25" x14ac:dyDescent="0.35">
      <c r="B12" t="s">
        <v>45</v>
      </c>
    </row>
    <row r="13" spans="2:25" x14ac:dyDescent="0.35">
      <c r="B1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7127-B1D1-4953-9631-485AD38597C1}">
  <sheetPr codeName="Sheet4"/>
  <dimension ref="B2:Y13"/>
  <sheetViews>
    <sheetView zoomScale="70" zoomScaleNormal="70" workbookViewId="0">
      <selection activeCell="E13" sqref="E13"/>
    </sheetView>
  </sheetViews>
  <sheetFormatPr defaultRowHeight="14.5" x14ac:dyDescent="0.35"/>
  <cols>
    <col min="1" max="1" width="4.453125" customWidth="1"/>
    <col min="2" max="2" width="21.1796875" bestFit="1" customWidth="1"/>
    <col min="3" max="24" width="11" bestFit="1" customWidth="1"/>
    <col min="25" max="25" width="10" bestFit="1" customWidth="1"/>
  </cols>
  <sheetData>
    <row r="2" spans="2:25" x14ac:dyDescent="0.35">
      <c r="B2" s="1" t="s">
        <v>44</v>
      </c>
      <c r="C2" s="14">
        <v>37986</v>
      </c>
      <c r="D2" s="14">
        <v>38352</v>
      </c>
      <c r="E2" s="14">
        <v>38717</v>
      </c>
      <c r="F2" s="14">
        <v>39082</v>
      </c>
      <c r="G2" s="14">
        <v>39447</v>
      </c>
      <c r="H2" s="14">
        <v>39813</v>
      </c>
      <c r="I2" s="14">
        <v>40178</v>
      </c>
      <c r="J2" s="14">
        <v>40543</v>
      </c>
      <c r="K2" s="14">
        <v>40908</v>
      </c>
      <c r="L2" s="14">
        <v>41274</v>
      </c>
      <c r="M2" s="14">
        <v>41639</v>
      </c>
      <c r="N2" s="14">
        <v>42004</v>
      </c>
      <c r="O2" s="14">
        <v>42369</v>
      </c>
      <c r="P2" s="14">
        <v>42735</v>
      </c>
      <c r="Q2" s="14">
        <v>43100</v>
      </c>
      <c r="R2" s="14">
        <v>43465</v>
      </c>
      <c r="S2" s="14">
        <v>43830</v>
      </c>
      <c r="T2" s="14">
        <v>44196</v>
      </c>
      <c r="U2" s="14">
        <v>44561</v>
      </c>
      <c r="V2" s="14">
        <v>44926</v>
      </c>
      <c r="W2" s="14">
        <v>45291</v>
      </c>
      <c r="X2" s="14">
        <v>45657</v>
      </c>
      <c r="Y2" s="14">
        <v>45838</v>
      </c>
    </row>
    <row r="3" spans="2:25" x14ac:dyDescent="0.35">
      <c r="B3" t="s">
        <v>43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3.3582253120685596E-3</v>
      </c>
      <c r="N3" s="3">
        <v>3.7884162449192339E-3</v>
      </c>
      <c r="O3" s="3">
        <v>0</v>
      </c>
      <c r="P3" s="3">
        <v>1.5654019074394405E-2</v>
      </c>
      <c r="Q3" s="3">
        <v>1.4322508150950389E-2</v>
      </c>
      <c r="R3" s="3">
        <v>1.6134326116773675E-2</v>
      </c>
      <c r="S3" s="3">
        <v>1.5907631370582678E-2</v>
      </c>
      <c r="T3" s="3">
        <v>2.5578590883378442E-2</v>
      </c>
      <c r="U3" s="3">
        <v>2.5299216925274641E-2</v>
      </c>
      <c r="V3" s="3">
        <v>3.5575276864158942E-2</v>
      </c>
      <c r="W3" s="3">
        <v>4.3066421394511119E-2</v>
      </c>
      <c r="X3" s="3">
        <v>2.4866030233761618E-2</v>
      </c>
      <c r="Y3" s="3">
        <v>3.1422016975671908E-2</v>
      </c>
    </row>
    <row r="4" spans="2:25" x14ac:dyDescent="0.35">
      <c r="B4" t="s">
        <v>22</v>
      </c>
      <c r="C4" s="3">
        <v>9.6481588273441892E-4</v>
      </c>
      <c r="D4" s="3">
        <v>8.5567030027275815E-4</v>
      </c>
      <c r="E4" s="3">
        <v>0</v>
      </c>
      <c r="F4" s="3">
        <v>0</v>
      </c>
      <c r="G4" s="3">
        <v>0</v>
      </c>
      <c r="H4" s="3">
        <v>3.4662148621299183E-3</v>
      </c>
      <c r="I4" s="3">
        <v>9.8146973264538035E-4</v>
      </c>
      <c r="J4" s="3">
        <v>2.0973953968955244E-3</v>
      </c>
      <c r="K4" s="3">
        <v>4.9441943794338822E-4</v>
      </c>
      <c r="L4" s="3">
        <v>9.0986559329984701E-4</v>
      </c>
      <c r="M4" s="3">
        <v>1.8305305411820544E-3</v>
      </c>
      <c r="N4" s="3">
        <v>2.0752187161354628E-3</v>
      </c>
      <c r="O4" s="3">
        <v>2.6077864098303771E-3</v>
      </c>
      <c r="P4" s="3">
        <v>2.0342852382605421E-2</v>
      </c>
      <c r="Q4" s="3">
        <v>1.5744751332786921E-2</v>
      </c>
      <c r="R4" s="3">
        <v>1.6884398261139254E-2</v>
      </c>
      <c r="S4" s="3">
        <v>1.4643017836422231E-2</v>
      </c>
      <c r="T4" s="3">
        <v>5.8622812086137717E-3</v>
      </c>
      <c r="U4" s="3">
        <v>5.7064929146631244E-3</v>
      </c>
      <c r="V4" s="3">
        <v>2.0360427767950585E-2</v>
      </c>
      <c r="W4" s="3">
        <v>1.681944793231744E-2</v>
      </c>
      <c r="X4" s="3">
        <v>7.755015497082904E-3</v>
      </c>
      <c r="Y4" s="3">
        <v>1.5437611874341573E-2</v>
      </c>
    </row>
    <row r="5" spans="2:25" x14ac:dyDescent="0.35">
      <c r="B5" t="s">
        <v>24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2.6088772772768784E-3</v>
      </c>
      <c r="I5" s="3">
        <v>4.9619384533159663E-4</v>
      </c>
      <c r="J5" s="3">
        <v>7.3440310395850895E-3</v>
      </c>
      <c r="K5" s="3">
        <v>0</v>
      </c>
      <c r="L5" s="3">
        <v>0</v>
      </c>
      <c r="M5" s="3">
        <v>2.8938036434229012E-3</v>
      </c>
      <c r="N5" s="3">
        <v>4.0579727870455502E-3</v>
      </c>
      <c r="O5" s="3">
        <v>5.064094822725582E-3</v>
      </c>
      <c r="P5" s="3">
        <v>2.0510195672763333E-2</v>
      </c>
      <c r="Q5" s="3">
        <v>1.2648217005093587E-2</v>
      </c>
      <c r="R5" s="3">
        <v>1.1939444446983182E-2</v>
      </c>
      <c r="S5" s="3">
        <v>1.4871936023797968E-2</v>
      </c>
      <c r="T5" s="3">
        <v>7.1910358139546911E-3</v>
      </c>
      <c r="U5" s="3">
        <v>1.1561258350241639E-2</v>
      </c>
      <c r="V5" s="3">
        <v>8.6466953670313318E-3</v>
      </c>
      <c r="W5" s="3">
        <v>9.4003073589447352E-3</v>
      </c>
      <c r="X5" s="3">
        <v>9.7963110565112681E-3</v>
      </c>
      <c r="Y5" s="3">
        <v>1.2859500471395773E-2</v>
      </c>
    </row>
    <row r="6" spans="2:25" x14ac:dyDescent="0.35">
      <c r="B6" t="s">
        <v>26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3.2251432668337328E-3</v>
      </c>
      <c r="Q6" s="3">
        <v>9.6697165813570529E-3</v>
      </c>
      <c r="R6" s="3">
        <v>1.8690426943575797E-2</v>
      </c>
      <c r="S6" s="3">
        <v>1.7856871663048175E-2</v>
      </c>
      <c r="T6" s="3">
        <v>5.2308528467056945E-3</v>
      </c>
      <c r="U6" s="3">
        <v>8.1228319039618763E-3</v>
      </c>
      <c r="V6" s="3">
        <v>4.7995761637847953E-2</v>
      </c>
      <c r="W6" s="3">
        <v>3.5163567387488805E-2</v>
      </c>
      <c r="X6" s="3">
        <v>4.3261675619947891E-2</v>
      </c>
      <c r="Y6" s="3">
        <v>4.3281777467204678E-2</v>
      </c>
    </row>
    <row r="7" spans="2:25" x14ac:dyDescent="0.35">
      <c r="B7" t="s">
        <v>28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3.6333876515560505E-2</v>
      </c>
      <c r="Q7" s="3">
        <v>3.6617746917750604E-2</v>
      </c>
      <c r="R7" s="3">
        <v>4.8972765733508374E-2</v>
      </c>
      <c r="S7" s="3">
        <v>5.5468642393094035E-2</v>
      </c>
      <c r="T7" s="3">
        <v>2.1408700653287888E-2</v>
      </c>
      <c r="U7" s="3">
        <v>4.9099099728729827E-2</v>
      </c>
      <c r="V7" s="3">
        <v>2.4900959015498592E-2</v>
      </c>
      <c r="W7" s="3">
        <v>2.4176696236639036E-2</v>
      </c>
      <c r="X7" s="3">
        <v>2.8581463506154019E-2</v>
      </c>
      <c r="Y7" s="3">
        <v>2.8264856358580989E-2</v>
      </c>
    </row>
    <row r="8" spans="2:25" x14ac:dyDescent="0.35">
      <c r="B8" t="s">
        <v>30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6.6152217511243365E-3</v>
      </c>
      <c r="Q8" s="3">
        <v>5.2167051281705344E-3</v>
      </c>
      <c r="R8" s="3">
        <v>6.4094912176695714E-3</v>
      </c>
      <c r="S8" s="3">
        <v>3.6975831025556085E-3</v>
      </c>
      <c r="T8" s="3">
        <v>4.6010987222644142E-2</v>
      </c>
      <c r="U8" s="3">
        <v>1.3062053640322618E-3</v>
      </c>
      <c r="V8" s="3">
        <v>2.7799843119818909E-3</v>
      </c>
      <c r="W8" s="3">
        <v>6.9316155497767045E-4</v>
      </c>
      <c r="X8" s="3">
        <v>1.2875210383271373E-3</v>
      </c>
      <c r="Y8" s="3">
        <v>1.1816528267504147E-3</v>
      </c>
    </row>
    <row r="9" spans="2:25" x14ac:dyDescent="0.35">
      <c r="B9" t="s">
        <v>32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1.0485357619874789E-2</v>
      </c>
      <c r="I9" s="3">
        <v>0</v>
      </c>
      <c r="J9" s="3">
        <v>3.4902183918853178E-3</v>
      </c>
      <c r="K9" s="3">
        <v>0</v>
      </c>
      <c r="L9" s="3">
        <v>1.1815023350665252E-3</v>
      </c>
      <c r="M9" s="3">
        <v>8.1702702272350375E-4</v>
      </c>
      <c r="N9" s="3">
        <v>3.3352488586753594E-3</v>
      </c>
      <c r="O9" s="3">
        <v>1.1222464126208216E-4</v>
      </c>
      <c r="P9" s="3">
        <v>2.5487279661349459E-2</v>
      </c>
      <c r="Q9" s="3">
        <v>2.3370218074949805E-2</v>
      </c>
      <c r="R9" s="3">
        <v>3.1888377380247322E-2</v>
      </c>
      <c r="S9" s="3">
        <v>3.3896142899339197E-2</v>
      </c>
      <c r="T9" s="3">
        <v>1.5238933134414549E-2</v>
      </c>
      <c r="U9" s="3">
        <v>1.645047980830917E-2</v>
      </c>
      <c r="V9" s="3">
        <v>1.8756231114931195E-2</v>
      </c>
      <c r="W9" s="3">
        <v>1.2479949303665777E-2</v>
      </c>
      <c r="X9" s="3">
        <v>1.3788047337222881E-2</v>
      </c>
      <c r="Y9" s="3">
        <v>2.9528098392350682E-2</v>
      </c>
    </row>
    <row r="10" spans="2:25" x14ac:dyDescent="0.35">
      <c r="B10" t="s">
        <v>34</v>
      </c>
      <c r="C10" s="3">
        <v>0</v>
      </c>
      <c r="D10" s="3">
        <v>0</v>
      </c>
      <c r="E10" s="3">
        <v>0</v>
      </c>
      <c r="F10" s="3">
        <v>0</v>
      </c>
      <c r="G10" s="3">
        <v>1.5907764751203332E-3</v>
      </c>
      <c r="H10" s="3">
        <v>1.8504211531163914E-3</v>
      </c>
      <c r="I10" s="3">
        <v>0</v>
      </c>
      <c r="J10" s="3">
        <v>1.4246965480109366E-3</v>
      </c>
      <c r="K10" s="3">
        <v>0</v>
      </c>
      <c r="L10" s="3">
        <v>6.7918046619583642E-4</v>
      </c>
      <c r="M10" s="3">
        <v>1.3162839290695217E-3</v>
      </c>
      <c r="N10" s="3">
        <v>1.9559991506490574E-3</v>
      </c>
      <c r="O10" s="3">
        <v>3.8237761456896819E-4</v>
      </c>
      <c r="P10" s="3">
        <v>4.067790411077464E-2</v>
      </c>
      <c r="Q10" s="3">
        <v>2.4915469983818803E-2</v>
      </c>
      <c r="R10" s="3">
        <v>3.3725046043541644E-2</v>
      </c>
      <c r="S10" s="3">
        <v>4.2720683182136114E-2</v>
      </c>
      <c r="T10" s="3">
        <v>1.662315121360065E-2</v>
      </c>
      <c r="U10" s="3">
        <v>2.0303267377347296E-2</v>
      </c>
      <c r="V10" s="3">
        <v>2.2315281649582117E-2</v>
      </c>
      <c r="W10" s="3">
        <v>2.656504484582187E-2</v>
      </c>
      <c r="X10" s="3">
        <v>1.5284398729855018E-2</v>
      </c>
      <c r="Y10" s="3">
        <v>1.8839359719218136E-2</v>
      </c>
    </row>
    <row r="11" spans="2:25" x14ac:dyDescent="0.35">
      <c r="B11" t="s">
        <v>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1.0303155478010756E-2</v>
      </c>
      <c r="Q11" s="3">
        <v>1.0342399113921406E-2</v>
      </c>
      <c r="R11" s="3">
        <v>2.7885070798052598E-2</v>
      </c>
      <c r="S11" s="3">
        <v>2.265506797266802E-2</v>
      </c>
      <c r="T11" s="3">
        <v>6.3704895523135014E-3</v>
      </c>
      <c r="U11" s="3">
        <v>2.1962774784998956E-2</v>
      </c>
      <c r="V11" s="3">
        <v>2.7995004937389188E-2</v>
      </c>
      <c r="W11" s="3">
        <v>4.1802646907995185E-2</v>
      </c>
      <c r="X11" s="3">
        <v>1.9972946849745481E-2</v>
      </c>
      <c r="Y11" s="3">
        <v>8.1209397722468268E-2</v>
      </c>
    </row>
    <row r="12" spans="2:25" x14ac:dyDescent="0.35">
      <c r="B12" t="s">
        <v>45</v>
      </c>
      <c r="C12" s="3">
        <v>2.2744941455480664E-3</v>
      </c>
      <c r="D12" s="3">
        <v>3.6886651207507764E-3</v>
      </c>
      <c r="E12" s="3">
        <v>0</v>
      </c>
      <c r="F12" s="3">
        <v>0</v>
      </c>
      <c r="G12" s="3">
        <v>6.1459339366916972E-4</v>
      </c>
      <c r="H12" s="3">
        <v>4.3363729777783789E-3</v>
      </c>
      <c r="I12" s="3">
        <v>1.1782693696050259E-3</v>
      </c>
      <c r="J12" s="3">
        <v>4.4479309037146553E-3</v>
      </c>
      <c r="K12" s="3">
        <v>1.2832390064718464E-4</v>
      </c>
      <c r="L12" s="3">
        <v>3.1052931342090404E-3</v>
      </c>
      <c r="M12" s="3">
        <v>3.0812613069615678E-3</v>
      </c>
      <c r="N12" s="3">
        <v>1.9818582290883669E-2</v>
      </c>
      <c r="O12" s="3">
        <v>1.2882935648168238E-2</v>
      </c>
      <c r="P12" s="3">
        <v>2.1895210209659833E-2</v>
      </c>
      <c r="Q12" s="3">
        <v>1.7608020499716187E-2</v>
      </c>
      <c r="R12" s="3">
        <v>3.9342669616268311E-2</v>
      </c>
      <c r="S12" s="3">
        <v>2.8019224160420755E-2</v>
      </c>
      <c r="T12" s="3">
        <v>1.8731617037096918E-2</v>
      </c>
      <c r="U12" s="3">
        <v>1.7846966382835481E-2</v>
      </c>
      <c r="V12" s="3">
        <v>1.9776486415679369E-2</v>
      </c>
      <c r="W12" s="3">
        <v>1.6293981154557189E-2</v>
      </c>
      <c r="X12" s="3">
        <v>8.6102066026204332E-3</v>
      </c>
      <c r="Y12" s="3">
        <v>1.2691585119118007E-2</v>
      </c>
    </row>
    <row r="13" spans="2:25" x14ac:dyDescent="0.35">
      <c r="B13" t="s">
        <v>40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1.5100038829928895E-3</v>
      </c>
      <c r="Q13" s="3">
        <v>1.5739848515966342E-3</v>
      </c>
      <c r="R13" s="3">
        <v>6.3514174236283763E-4</v>
      </c>
      <c r="S13" s="3">
        <v>1.7282647787187683E-3</v>
      </c>
      <c r="T13" s="3">
        <v>4.463039426789904E-3</v>
      </c>
      <c r="U13" s="3">
        <v>2.616741570061605E-4</v>
      </c>
      <c r="V13" s="3">
        <v>1.1082292229136217E-4</v>
      </c>
      <c r="W13" s="3">
        <v>8.9082835176291703E-5</v>
      </c>
      <c r="X13" s="3">
        <v>8.4988682773550216E-5</v>
      </c>
      <c r="Y13" s="3">
        <v>1.2263501090444752E-4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9669-4585-4C99-8AE0-EE31EAF41851}">
  <sheetPr codeName="Sheet5"/>
  <dimension ref="B2:BP29"/>
  <sheetViews>
    <sheetView zoomScale="70" zoomScaleNormal="70" workbookViewId="0">
      <pane xSplit="2" ySplit="2" topLeftCell="AX3" activePane="bottomRight" state="frozen"/>
      <selection pane="topRight" activeCell="C1" sqref="C1"/>
      <selection pane="bottomLeft" activeCell="A3" sqref="A3"/>
      <selection pane="bottomRight" activeCell="BA29" sqref="BA29"/>
    </sheetView>
  </sheetViews>
  <sheetFormatPr defaultRowHeight="14.5" x14ac:dyDescent="0.35"/>
  <cols>
    <col min="2" max="2" width="21.36328125" bestFit="1" customWidth="1"/>
    <col min="3" max="3" width="11" bestFit="1" customWidth="1"/>
    <col min="4" max="5" width="10.453125" bestFit="1" customWidth="1"/>
    <col min="6" max="6" width="11" bestFit="1" customWidth="1"/>
    <col min="7" max="8" width="10.453125" bestFit="1" customWidth="1"/>
    <col min="9" max="9" width="11" bestFit="1" customWidth="1"/>
    <col min="10" max="11" width="10.453125" bestFit="1" customWidth="1"/>
    <col min="12" max="12" width="11" bestFit="1" customWidth="1"/>
    <col min="13" max="14" width="10.453125" bestFit="1" customWidth="1"/>
    <col min="15" max="15" width="11" bestFit="1" customWidth="1"/>
    <col min="16" max="17" width="10.453125" bestFit="1" customWidth="1"/>
    <col min="18" max="18" width="11" bestFit="1" customWidth="1"/>
    <col min="19" max="20" width="10.453125" bestFit="1" customWidth="1"/>
    <col min="21" max="21" width="11" bestFit="1" customWidth="1"/>
    <col min="22" max="23" width="10.453125" bestFit="1" customWidth="1"/>
    <col min="24" max="24" width="11" bestFit="1" customWidth="1"/>
    <col min="25" max="26" width="10.453125" bestFit="1" customWidth="1"/>
    <col min="27" max="27" width="11" bestFit="1" customWidth="1"/>
    <col min="28" max="29" width="10.453125" bestFit="1" customWidth="1"/>
    <col min="30" max="30" width="11" bestFit="1" customWidth="1"/>
    <col min="31" max="32" width="10.453125" bestFit="1" customWidth="1"/>
    <col min="33" max="33" width="11" bestFit="1" customWidth="1"/>
    <col min="34" max="35" width="10.453125" bestFit="1" customWidth="1"/>
    <col min="36" max="36" width="11" bestFit="1" customWidth="1"/>
    <col min="37" max="38" width="10.453125" bestFit="1" customWidth="1"/>
    <col min="39" max="39" width="11" bestFit="1" customWidth="1"/>
    <col min="40" max="41" width="10.453125" bestFit="1" customWidth="1"/>
    <col min="42" max="42" width="11" bestFit="1" customWidth="1"/>
    <col min="43" max="44" width="10.453125" bestFit="1" customWidth="1"/>
    <col min="45" max="45" width="11" bestFit="1" customWidth="1"/>
    <col min="46" max="47" width="10.453125" bestFit="1" customWidth="1"/>
    <col min="48" max="48" width="11" bestFit="1" customWidth="1"/>
    <col min="49" max="50" width="10.453125" bestFit="1" customWidth="1"/>
    <col min="51" max="51" width="11" bestFit="1" customWidth="1"/>
    <col min="52" max="53" width="10.453125" bestFit="1" customWidth="1"/>
    <col min="54" max="54" width="11" bestFit="1" customWidth="1"/>
    <col min="55" max="56" width="10.453125" bestFit="1" customWidth="1"/>
    <col min="57" max="57" width="11" bestFit="1" customWidth="1"/>
    <col min="58" max="59" width="10.453125" bestFit="1" customWidth="1"/>
    <col min="60" max="60" width="11" bestFit="1" customWidth="1"/>
    <col min="61" max="62" width="10.453125" bestFit="1" customWidth="1"/>
    <col min="63" max="63" width="11" bestFit="1" customWidth="1"/>
    <col min="64" max="65" width="10.453125" bestFit="1" customWidth="1"/>
    <col min="66" max="66" width="11" bestFit="1" customWidth="1"/>
    <col min="67" max="68" width="10.453125" bestFit="1" customWidth="1"/>
  </cols>
  <sheetData>
    <row r="2" spans="2:68" s="1" customFormat="1" x14ac:dyDescent="0.35">
      <c r="B2" s="1" t="s">
        <v>50</v>
      </c>
      <c r="C2" s="18">
        <v>37986</v>
      </c>
      <c r="D2" s="4" t="s">
        <v>51</v>
      </c>
      <c r="E2" s="4" t="s">
        <v>52</v>
      </c>
      <c r="F2" s="18">
        <v>38352</v>
      </c>
      <c r="G2" s="4" t="s">
        <v>51</v>
      </c>
      <c r="H2" s="4" t="s">
        <v>52</v>
      </c>
      <c r="I2" s="18">
        <v>38717</v>
      </c>
      <c r="J2" s="4" t="s">
        <v>51</v>
      </c>
      <c r="K2" s="4" t="s">
        <v>52</v>
      </c>
      <c r="L2" s="18">
        <v>39082</v>
      </c>
      <c r="M2" s="4" t="s">
        <v>51</v>
      </c>
      <c r="N2" s="4" t="s">
        <v>52</v>
      </c>
      <c r="O2" s="18">
        <v>39447</v>
      </c>
      <c r="P2" s="4" t="s">
        <v>51</v>
      </c>
      <c r="Q2" s="4" t="s">
        <v>52</v>
      </c>
      <c r="R2" s="18">
        <v>39813</v>
      </c>
      <c r="S2" s="4" t="s">
        <v>51</v>
      </c>
      <c r="T2" s="4" t="s">
        <v>52</v>
      </c>
      <c r="U2" s="18">
        <v>40178</v>
      </c>
      <c r="V2" s="4" t="s">
        <v>51</v>
      </c>
      <c r="W2" s="4" t="s">
        <v>52</v>
      </c>
      <c r="X2" s="18">
        <v>40543</v>
      </c>
      <c r="Y2" s="4" t="s">
        <v>51</v>
      </c>
      <c r="Z2" s="4" t="s">
        <v>52</v>
      </c>
      <c r="AA2" s="18">
        <v>40908</v>
      </c>
      <c r="AB2" s="4" t="s">
        <v>51</v>
      </c>
      <c r="AC2" s="4" t="s">
        <v>52</v>
      </c>
      <c r="AD2" s="18">
        <v>41274</v>
      </c>
      <c r="AE2" s="4" t="s">
        <v>51</v>
      </c>
      <c r="AF2" s="4" t="s">
        <v>52</v>
      </c>
      <c r="AG2" s="18">
        <v>41639</v>
      </c>
      <c r="AH2" s="4" t="s">
        <v>51</v>
      </c>
      <c r="AI2" s="4" t="s">
        <v>52</v>
      </c>
      <c r="AJ2" s="18">
        <v>42004</v>
      </c>
      <c r="AK2" s="4" t="s">
        <v>51</v>
      </c>
      <c r="AL2" s="4" t="s">
        <v>52</v>
      </c>
      <c r="AM2" s="18">
        <v>42369</v>
      </c>
      <c r="AN2" s="4" t="s">
        <v>51</v>
      </c>
      <c r="AO2" s="4" t="s">
        <v>52</v>
      </c>
      <c r="AP2" s="18">
        <v>42735</v>
      </c>
      <c r="AQ2" s="4" t="s">
        <v>51</v>
      </c>
      <c r="AR2" s="4" t="s">
        <v>52</v>
      </c>
      <c r="AS2" s="18">
        <v>43100</v>
      </c>
      <c r="AT2" s="4" t="s">
        <v>51</v>
      </c>
      <c r="AU2" s="4" t="s">
        <v>52</v>
      </c>
      <c r="AV2" s="18">
        <v>43465</v>
      </c>
      <c r="AW2" s="4" t="s">
        <v>51</v>
      </c>
      <c r="AX2" s="4" t="s">
        <v>52</v>
      </c>
      <c r="AY2" s="18">
        <v>43830</v>
      </c>
      <c r="AZ2" s="4" t="s">
        <v>51</v>
      </c>
      <c r="BA2" s="4" t="s">
        <v>52</v>
      </c>
      <c r="BB2" s="18">
        <v>44196</v>
      </c>
      <c r="BC2" s="4" t="s">
        <v>51</v>
      </c>
      <c r="BD2" s="4" t="s">
        <v>52</v>
      </c>
      <c r="BE2" s="18">
        <v>44561</v>
      </c>
      <c r="BF2" s="4" t="s">
        <v>51</v>
      </c>
      <c r="BG2" s="4" t="s">
        <v>52</v>
      </c>
      <c r="BH2" s="18">
        <v>44926</v>
      </c>
      <c r="BI2" s="4" t="s">
        <v>51</v>
      </c>
      <c r="BJ2" s="4" t="s">
        <v>52</v>
      </c>
      <c r="BK2" s="18">
        <v>45291</v>
      </c>
      <c r="BL2" s="4" t="s">
        <v>51</v>
      </c>
      <c r="BM2" s="4" t="s">
        <v>52</v>
      </c>
      <c r="BN2" s="18">
        <v>45657</v>
      </c>
      <c r="BO2" s="4" t="s">
        <v>51</v>
      </c>
      <c r="BP2" s="4" t="s">
        <v>52</v>
      </c>
    </row>
    <row r="3" spans="2:68" x14ac:dyDescent="0.35">
      <c r="B3" t="s">
        <v>43</v>
      </c>
      <c r="C3" s="6">
        <v>38.086435019400945</v>
      </c>
      <c r="D3" s="6">
        <v>69.478367832723364</v>
      </c>
      <c r="E3" s="6" t="e">
        <v>#N/A</v>
      </c>
      <c r="F3" s="6">
        <v>6.9386124074859605</v>
      </c>
      <c r="G3" s="6">
        <v>67.355978461011205</v>
      </c>
      <c r="H3" s="6" t="e">
        <v>#N/A</v>
      </c>
      <c r="I3" s="6">
        <v>47.513486597505526</v>
      </c>
      <c r="J3" s="6">
        <v>75.840380022986707</v>
      </c>
      <c r="K3" s="6">
        <v>58.498413750969306</v>
      </c>
      <c r="L3" s="6">
        <v>67.797927019231835</v>
      </c>
      <c r="M3" s="6">
        <v>66.690295057699885</v>
      </c>
      <c r="N3" s="6">
        <v>76.327007055712755</v>
      </c>
      <c r="O3" s="6">
        <v>79.691321960074333</v>
      </c>
      <c r="P3" s="6">
        <v>79.144313872139477</v>
      </c>
      <c r="Q3" s="6">
        <v>89.428912286218733</v>
      </c>
      <c r="R3" s="6">
        <v>82.750605661745666</v>
      </c>
      <c r="S3" s="6">
        <v>83.703574154212987</v>
      </c>
      <c r="T3" s="6">
        <v>76.967928242622548</v>
      </c>
      <c r="U3" s="6">
        <v>67.696516024829279</v>
      </c>
      <c r="V3" s="6">
        <v>66.349699325380854</v>
      </c>
      <c r="W3" s="6">
        <v>73.80025177173259</v>
      </c>
      <c r="X3" s="6">
        <v>75.245619127586551</v>
      </c>
      <c r="Y3" s="6">
        <v>75.858170347221304</v>
      </c>
      <c r="Z3" s="6">
        <v>85.420266175231447</v>
      </c>
      <c r="AA3" s="6">
        <v>90.619022707603662</v>
      </c>
      <c r="AB3" s="6">
        <v>90.489378070958537</v>
      </c>
      <c r="AC3" s="6">
        <v>101.10935660581262</v>
      </c>
      <c r="AD3" s="6">
        <v>94.082898691936037</v>
      </c>
      <c r="AE3" s="6">
        <v>98.314260953029617</v>
      </c>
      <c r="AF3" s="6">
        <v>116.29846264277765</v>
      </c>
      <c r="AG3" s="6">
        <v>126.84906314445378</v>
      </c>
      <c r="AH3" s="6">
        <v>125.10018665613605</v>
      </c>
      <c r="AI3" s="6">
        <v>135.26544828460985</v>
      </c>
      <c r="AJ3" s="6">
        <v>126.98285772509024</v>
      </c>
      <c r="AK3" s="6">
        <v>125.85847553379935</v>
      </c>
      <c r="AL3" s="6">
        <v>138.06085506331283</v>
      </c>
      <c r="AM3" s="6">
        <v>131.68333543281005</v>
      </c>
      <c r="AN3" s="6">
        <v>133.88893838533167</v>
      </c>
      <c r="AO3" s="6">
        <v>150.934774649307</v>
      </c>
      <c r="AP3" s="6">
        <v>156.29261530336294</v>
      </c>
      <c r="AQ3" s="6">
        <v>158.37970717366125</v>
      </c>
      <c r="AR3" s="6">
        <v>172.27529192047393</v>
      </c>
      <c r="AS3" s="6">
        <v>185.71331661143563</v>
      </c>
      <c r="AT3" s="6">
        <v>176.73238381080611</v>
      </c>
      <c r="AU3" s="6">
        <v>199.81126471352525</v>
      </c>
      <c r="AV3" s="6">
        <v>218.60417200934617</v>
      </c>
      <c r="AW3" s="6">
        <v>210.21714998640437</v>
      </c>
      <c r="AX3" s="6">
        <v>230.29839750653392</v>
      </c>
      <c r="AY3" s="6">
        <v>199.55336032455543</v>
      </c>
      <c r="AZ3" s="6">
        <v>225.14177679317913</v>
      </c>
      <c r="BA3" s="6">
        <v>242.43674535486707</v>
      </c>
      <c r="BB3" s="6">
        <v>203.26531195899625</v>
      </c>
      <c r="BC3" s="6">
        <v>183.34792654798741</v>
      </c>
      <c r="BD3" s="6">
        <v>230.07358307034357</v>
      </c>
      <c r="BE3" s="6">
        <v>296.09210569262189</v>
      </c>
      <c r="BF3" s="6">
        <v>287.83059202108512</v>
      </c>
      <c r="BG3" s="6">
        <v>312.24717236935118</v>
      </c>
      <c r="BH3" s="6">
        <v>230.41937844693331</v>
      </c>
      <c r="BI3" s="6">
        <v>236.9253457683958</v>
      </c>
      <c r="BJ3" s="6">
        <v>273.99661902610075</v>
      </c>
      <c r="BK3" s="6">
        <v>295.24293792350738</v>
      </c>
      <c r="BL3" s="6">
        <v>300.53155425848468</v>
      </c>
      <c r="BM3" s="6">
        <v>344.44697358737477</v>
      </c>
      <c r="BN3" s="6">
        <v>394.42442199479478</v>
      </c>
      <c r="BO3" s="6">
        <v>375.70008593071032</v>
      </c>
      <c r="BP3" s="6">
        <v>432.10545277221576</v>
      </c>
    </row>
    <row r="4" spans="2:68" x14ac:dyDescent="0.35">
      <c r="B4" t="s">
        <v>22</v>
      </c>
      <c r="C4" s="6">
        <v>82.45640301521486</v>
      </c>
      <c r="D4" s="6">
        <v>71.107638132324823</v>
      </c>
      <c r="E4" s="6">
        <v>82.242291129556421</v>
      </c>
      <c r="F4" s="6">
        <v>95.210553405391124</v>
      </c>
      <c r="G4" s="6">
        <v>90.046635816802436</v>
      </c>
      <c r="H4" s="6" t="e">
        <v>#N/A</v>
      </c>
      <c r="I4" s="6">
        <v>92.413252096194114</v>
      </c>
      <c r="J4" s="6">
        <v>100.07729638319358</v>
      </c>
      <c r="K4" s="6">
        <v>106.007609677183</v>
      </c>
      <c r="L4" s="6">
        <v>92.474515528610851</v>
      </c>
      <c r="M4" s="6">
        <v>96.64381922874189</v>
      </c>
      <c r="N4" s="6">
        <v>101.6770727337158</v>
      </c>
      <c r="O4" s="6">
        <v>90.875306039238012</v>
      </c>
      <c r="P4" s="6">
        <v>94.900103214724197</v>
      </c>
      <c r="Q4" s="6">
        <v>103.64148811379526</v>
      </c>
      <c r="R4" s="6">
        <v>11.368590386272041</v>
      </c>
      <c r="S4" s="6">
        <v>24.813257564423068</v>
      </c>
      <c r="T4" s="6">
        <v>32.864840292268269</v>
      </c>
      <c r="U4" s="6">
        <v>70.682504138443278</v>
      </c>
      <c r="V4" s="6">
        <v>65.641974264085292</v>
      </c>
      <c r="W4" s="6">
        <v>81.626731403050002</v>
      </c>
      <c r="X4" s="6">
        <v>107.20128990837608</v>
      </c>
      <c r="Y4" s="6">
        <v>107.20279738200368</v>
      </c>
      <c r="Z4" s="6">
        <v>118.81102598479167</v>
      </c>
      <c r="AA4" s="6">
        <v>109.80760623812698</v>
      </c>
      <c r="AB4" s="6">
        <v>111.09200376657398</v>
      </c>
      <c r="AC4" s="6">
        <v>117.61864423917783</v>
      </c>
      <c r="AD4" s="6">
        <v>112.69082254618407</v>
      </c>
      <c r="AE4" s="6">
        <v>112.80294607448567</v>
      </c>
      <c r="AF4" s="6">
        <v>126.77804467574708</v>
      </c>
      <c r="AG4" s="6">
        <v>129.35057320200468</v>
      </c>
      <c r="AH4" s="6">
        <v>129.46993575307516</v>
      </c>
      <c r="AI4" s="6">
        <v>146.01581439586232</v>
      </c>
      <c r="AJ4" s="6">
        <v>135.44811309069487</v>
      </c>
      <c r="AK4" s="6">
        <v>131.58183637550343</v>
      </c>
      <c r="AL4" s="6">
        <v>154.04143448015645</v>
      </c>
      <c r="AM4" s="6">
        <v>161.10722610960653</v>
      </c>
      <c r="AN4" s="6">
        <v>150.2884008075919</v>
      </c>
      <c r="AO4" s="6">
        <v>167.99770322522275</v>
      </c>
      <c r="AP4" s="6">
        <v>163.3753831999615</v>
      </c>
      <c r="AQ4" s="6">
        <v>163.19055935992253</v>
      </c>
      <c r="AR4" s="6">
        <v>176.04908833322787</v>
      </c>
      <c r="AS4" s="6">
        <v>173.41537478856961</v>
      </c>
      <c r="AT4" s="6">
        <v>169.07846619832861</v>
      </c>
      <c r="AU4" s="6">
        <v>181.24328297560689</v>
      </c>
      <c r="AV4" s="6">
        <v>204.11766864883884</v>
      </c>
      <c r="AW4" s="6">
        <v>205.54632946134612</v>
      </c>
      <c r="AX4" s="6">
        <v>217.56044651715268</v>
      </c>
      <c r="AY4" s="6">
        <v>192.5774495289395</v>
      </c>
      <c r="AZ4" s="6">
        <v>190.71741249819766</v>
      </c>
      <c r="BA4" s="6">
        <v>212.30229028009936</v>
      </c>
      <c r="BB4" s="6">
        <v>157.25792093113395</v>
      </c>
      <c r="BC4" s="6">
        <v>140.82390239053566</v>
      </c>
      <c r="BD4" s="6">
        <v>216.54367831741996</v>
      </c>
      <c r="BE4" s="6">
        <v>262.2891777190269</v>
      </c>
      <c r="BF4" s="6">
        <v>248.11223514342407</v>
      </c>
      <c r="BG4" s="6">
        <v>305.59113961887402</v>
      </c>
      <c r="BH4" s="6">
        <v>238.15902471454461</v>
      </c>
      <c r="BI4" s="6">
        <v>217.65416279629906</v>
      </c>
      <c r="BJ4" s="6">
        <v>271.14426869039551</v>
      </c>
      <c r="BK4" s="6">
        <v>330.82355876998264</v>
      </c>
      <c r="BL4" s="6">
        <v>318.04511128799146</v>
      </c>
      <c r="BM4" s="6">
        <v>347.83934889407038</v>
      </c>
      <c r="BN4" s="6">
        <v>372.84832922830032</v>
      </c>
      <c r="BO4" s="6">
        <v>352.64695789940845</v>
      </c>
      <c r="BP4" s="6">
        <v>388.65495547341794</v>
      </c>
    </row>
    <row r="5" spans="2:68" x14ac:dyDescent="0.35">
      <c r="B5" t="s">
        <v>24</v>
      </c>
      <c r="C5" s="6">
        <v>61.009992619013893</v>
      </c>
      <c r="D5" s="6">
        <v>61.391917464758968</v>
      </c>
      <c r="E5" s="6">
        <v>71.353668480045627</v>
      </c>
      <c r="F5" s="6">
        <v>65.626616782641207</v>
      </c>
      <c r="G5" s="6">
        <v>66.861919187945759</v>
      </c>
      <c r="H5" s="6">
        <v>82.316611668692346</v>
      </c>
      <c r="I5" s="6">
        <v>74.667597247322888</v>
      </c>
      <c r="J5" s="6">
        <v>73.69420920604226</v>
      </c>
      <c r="K5" s="6">
        <v>81.0161563181925</v>
      </c>
      <c r="L5" s="6">
        <v>80.833764499709744</v>
      </c>
      <c r="M5" s="6">
        <v>78.384136736131794</v>
      </c>
      <c r="N5" s="6">
        <v>85.778412443261843</v>
      </c>
      <c r="O5" s="6">
        <v>84.22997777672677</v>
      </c>
      <c r="P5" s="6">
        <v>88.910210730400209</v>
      </c>
      <c r="Q5" s="6">
        <v>95.025375667686205</v>
      </c>
      <c r="R5" s="6">
        <v>96.055188506092719</v>
      </c>
      <c r="S5" s="6">
        <v>99.937307407851321</v>
      </c>
      <c r="T5" s="6">
        <v>102.22032521758543</v>
      </c>
      <c r="U5" s="6">
        <v>102.39678225046681</v>
      </c>
      <c r="V5" s="6">
        <v>100.45152051570754</v>
      </c>
      <c r="W5" s="6">
        <v>108.36064900928373</v>
      </c>
      <c r="X5" s="6">
        <v>106.83599166093416</v>
      </c>
      <c r="Y5" s="6">
        <v>110.17392425190441</v>
      </c>
      <c r="Z5" s="6">
        <v>118.50473030719837</v>
      </c>
      <c r="AA5" s="6">
        <v>116.71486424786313</v>
      </c>
      <c r="AB5" s="6">
        <v>118.59631442998541</v>
      </c>
      <c r="AC5" s="6">
        <v>127.17452081033876</v>
      </c>
      <c r="AD5" s="6">
        <v>126.46841243142478</v>
      </c>
      <c r="AE5" s="6">
        <v>124.16736808825257</v>
      </c>
      <c r="AF5" s="6">
        <v>134.52250498255506</v>
      </c>
      <c r="AG5" s="6">
        <v>130.81029309587024</v>
      </c>
      <c r="AH5" s="6">
        <v>130.0939378769128</v>
      </c>
      <c r="AI5" s="6">
        <v>139.44696307511103</v>
      </c>
      <c r="AJ5" s="6">
        <v>133.47351811628289</v>
      </c>
      <c r="AK5" s="6">
        <v>133.3382971563062</v>
      </c>
      <c r="AL5" s="6">
        <v>140.23019509302443</v>
      </c>
      <c r="AM5" s="6">
        <v>131.76819506510762</v>
      </c>
      <c r="AN5" s="6">
        <v>131.63054021789185</v>
      </c>
      <c r="AO5" s="6">
        <v>140.38933772825467</v>
      </c>
      <c r="AP5" s="6">
        <v>148.83203656259724</v>
      </c>
      <c r="AQ5" s="6">
        <v>139.68479171414364</v>
      </c>
      <c r="AR5" s="6">
        <v>148.5810742792703</v>
      </c>
      <c r="AS5" s="6">
        <v>157.70405392220036</v>
      </c>
      <c r="AT5" s="6">
        <v>150.1294472785099</v>
      </c>
      <c r="AU5" s="6">
        <v>160.71397210114722</v>
      </c>
      <c r="AV5" s="6">
        <v>155.9428346608554</v>
      </c>
      <c r="AW5" s="6">
        <v>167.81086684661389</v>
      </c>
      <c r="AX5" s="6">
        <v>174.5499506876192</v>
      </c>
      <c r="AY5" s="6">
        <v>172.75312966028716</v>
      </c>
      <c r="AZ5" s="6">
        <v>171.45379535293915</v>
      </c>
      <c r="BA5" s="6">
        <v>181.04932320594273</v>
      </c>
      <c r="BB5" s="6">
        <v>180.17027871457455</v>
      </c>
      <c r="BC5" s="6">
        <v>177.19800259634238</v>
      </c>
      <c r="BD5" s="6">
        <v>188.97760898304799</v>
      </c>
      <c r="BE5" s="6">
        <v>204.10634768698776</v>
      </c>
      <c r="BF5" s="6">
        <v>201.78856457167802</v>
      </c>
      <c r="BG5" s="6">
        <v>213.24061916826071</v>
      </c>
      <c r="BH5" s="6">
        <v>200.23514092593652</v>
      </c>
      <c r="BI5" s="6">
        <v>199.85779459175572</v>
      </c>
      <c r="BJ5" s="6">
        <v>213.98277306690591</v>
      </c>
      <c r="BK5" s="6">
        <v>211.74878953569478</v>
      </c>
      <c r="BL5" s="6">
        <v>210.64903014724894</v>
      </c>
      <c r="BM5" s="6">
        <v>223.70275367785976</v>
      </c>
      <c r="BN5" s="6">
        <v>221.949912222195</v>
      </c>
      <c r="BO5" s="6">
        <v>221.44041710718386</v>
      </c>
      <c r="BP5" s="6">
        <v>230.75130451273478</v>
      </c>
    </row>
    <row r="6" spans="2:68" x14ac:dyDescent="0.35">
      <c r="B6" t="s">
        <v>26</v>
      </c>
      <c r="C6" s="6">
        <v>83.670393918841043</v>
      </c>
      <c r="D6" s="6">
        <v>83.249253118782818</v>
      </c>
      <c r="E6" s="6">
        <v>71.123365968351877</v>
      </c>
      <c r="F6" s="6">
        <v>127.44592686753933</v>
      </c>
      <c r="G6" s="6">
        <v>126.28866001226439</v>
      </c>
      <c r="H6" s="6">
        <v>118.42269361928047</v>
      </c>
      <c r="I6" s="6">
        <v>191.98501214651029</v>
      </c>
      <c r="J6" s="6">
        <v>191.25330232837496</v>
      </c>
      <c r="K6" s="6">
        <v>210.05194180231413</v>
      </c>
      <c r="L6" s="6">
        <v>229.03921010950125</v>
      </c>
      <c r="M6" s="6">
        <v>229.96001681188241</v>
      </c>
      <c r="N6" s="6">
        <v>231.76161872486151</v>
      </c>
      <c r="O6" s="6">
        <v>251.82875375634225</v>
      </c>
      <c r="P6" s="6">
        <v>251.04714071865573</v>
      </c>
      <c r="Q6" s="6">
        <v>268.10448567236079</v>
      </c>
      <c r="R6" s="6">
        <v>296.06020617708845</v>
      </c>
      <c r="S6" s="6">
        <v>299.67428365156798</v>
      </c>
      <c r="T6" s="6">
        <v>205.36547662198427</v>
      </c>
      <c r="U6" s="6">
        <v>139.95351778229022</v>
      </c>
      <c r="V6" s="6">
        <v>128.81609711514352</v>
      </c>
      <c r="W6" s="6">
        <v>195.89132837907866</v>
      </c>
      <c r="X6" s="6">
        <v>189.56371930304701</v>
      </c>
      <c r="Y6" s="6">
        <v>190.51402955695656</v>
      </c>
      <c r="Z6" s="6">
        <v>215.27795134933987</v>
      </c>
      <c r="AA6" s="6">
        <v>272.98798467486841</v>
      </c>
      <c r="AB6" s="6">
        <v>270.9330632904157</v>
      </c>
      <c r="AC6" s="6">
        <v>269.73245693093679</v>
      </c>
      <c r="AD6" s="6">
        <v>248.55801725878365</v>
      </c>
      <c r="AE6" s="6">
        <v>253.28719906317505</v>
      </c>
      <c r="AF6" s="6">
        <v>259.91786171373218</v>
      </c>
      <c r="AG6" s="6">
        <v>237.01522620596668</v>
      </c>
      <c r="AH6" s="6">
        <v>245.31633242881773</v>
      </c>
      <c r="AI6" s="6">
        <v>265.7873405238696</v>
      </c>
      <c r="AJ6" s="6">
        <v>233.05183292799288</v>
      </c>
      <c r="AK6" s="6">
        <v>231.87968884884958</v>
      </c>
      <c r="AL6" s="6">
        <v>181.33611994199578</v>
      </c>
      <c r="AM6" s="6">
        <v>88.674123076540454</v>
      </c>
      <c r="AN6" s="6">
        <v>98.093999432407173</v>
      </c>
      <c r="AO6" s="6">
        <v>93.339084730924498</v>
      </c>
      <c r="AP6" s="6">
        <v>23.227631537603891</v>
      </c>
      <c r="AQ6" s="6">
        <v>21.595085523383009</v>
      </c>
      <c r="AR6" s="6">
        <v>98.240479505814548</v>
      </c>
      <c r="AS6" s="6">
        <v>78.576940628462083</v>
      </c>
      <c r="AT6" s="6">
        <v>78.88563202386041</v>
      </c>
      <c r="AU6" s="6">
        <v>114.72018027016644</v>
      </c>
      <c r="AV6" s="6">
        <v>160.77159849408466</v>
      </c>
      <c r="AW6" s="6">
        <v>156.79340449271945</v>
      </c>
      <c r="AX6" s="6">
        <v>174.00459859347436</v>
      </c>
      <c r="AY6" s="6">
        <v>117.77651124099492</v>
      </c>
      <c r="AZ6" s="6">
        <v>118.72620946169798</v>
      </c>
      <c r="BA6" s="6">
        <v>141.68524297520386</v>
      </c>
      <c r="BB6" s="6">
        <v>-48.036190502305885</v>
      </c>
      <c r="BC6" s="6">
        <v>-12.896908345074282</v>
      </c>
      <c r="BD6" s="6">
        <v>49.283042029941143</v>
      </c>
      <c r="BE6" s="6">
        <v>149.13256694244834</v>
      </c>
      <c r="BF6" s="6">
        <v>146.12099259031871</v>
      </c>
      <c r="BG6" s="6">
        <v>192.5113326285497</v>
      </c>
      <c r="BH6" s="6">
        <v>422.45352197929634</v>
      </c>
      <c r="BI6" s="6">
        <v>423.91819091004936</v>
      </c>
      <c r="BJ6" s="6">
        <v>346.60600480685815</v>
      </c>
      <c r="BK6" s="6">
        <v>321.19893567688786</v>
      </c>
      <c r="BL6" s="6">
        <v>317.07005666778906</v>
      </c>
      <c r="BM6" s="6">
        <v>306.90148949066105</v>
      </c>
      <c r="BN6" s="6">
        <v>239.80029370583688</v>
      </c>
      <c r="BO6" s="6">
        <v>241.1646438641319</v>
      </c>
      <c r="BP6" s="6">
        <v>255.24681496692642</v>
      </c>
    </row>
    <row r="7" spans="2:68" x14ac:dyDescent="0.35">
      <c r="B7" t="s">
        <v>28</v>
      </c>
      <c r="C7" s="6">
        <v>95.435647879564186</v>
      </c>
      <c r="D7" s="6">
        <v>98.074411012737599</v>
      </c>
      <c r="E7" s="6">
        <v>106.61647131820284</v>
      </c>
      <c r="F7" s="6">
        <v>103.1945405417238</v>
      </c>
      <c r="G7" s="6">
        <v>109.19136874364339</v>
      </c>
      <c r="H7" s="6">
        <v>118.99467037233954</v>
      </c>
      <c r="I7" s="6">
        <v>112.78110393904211</v>
      </c>
      <c r="J7" s="6">
        <v>116.75890465138518</v>
      </c>
      <c r="K7" s="6">
        <v>130.0567972014835</v>
      </c>
      <c r="L7" s="6">
        <v>137.51472610396229</v>
      </c>
      <c r="M7" s="6">
        <v>134.86346694275608</v>
      </c>
      <c r="N7" s="6">
        <v>145.28782132632765</v>
      </c>
      <c r="O7" s="6">
        <v>89.383812817146165</v>
      </c>
      <c r="P7" s="6">
        <v>110.25416676625592</v>
      </c>
      <c r="Q7" s="6">
        <v>131.98287534000738</v>
      </c>
      <c r="R7" s="6">
        <v>4.8188001572309194</v>
      </c>
      <c r="S7" s="6">
        <v>24.695294274355714</v>
      </c>
      <c r="T7" s="6">
        <v>67.579080598109556</v>
      </c>
      <c r="U7" s="6">
        <v>33.075102979329301</v>
      </c>
      <c r="V7" s="6">
        <v>30.563983767473591</v>
      </c>
      <c r="W7" s="6">
        <v>52.669504566110085</v>
      </c>
      <c r="X7" s="6">
        <v>67.789019429817643</v>
      </c>
      <c r="Y7" s="6">
        <v>61.208675625836612</v>
      </c>
      <c r="Z7" s="6">
        <v>74.757524426773003</v>
      </c>
      <c r="AA7" s="6">
        <v>64.509552239893623</v>
      </c>
      <c r="AB7" s="6">
        <v>62.245625692691881</v>
      </c>
      <c r="AC7" s="6">
        <v>73.285411474242551</v>
      </c>
      <c r="AD7" s="6">
        <v>77.659733680204596</v>
      </c>
      <c r="AE7" s="6">
        <v>70.012498600543239</v>
      </c>
      <c r="AF7" s="6">
        <v>79.374597506105346</v>
      </c>
      <c r="AG7" s="6">
        <v>87.585006418672819</v>
      </c>
      <c r="AH7" s="6">
        <v>85.536809542753375</v>
      </c>
      <c r="AI7" s="6">
        <v>89.515088232674188</v>
      </c>
      <c r="AJ7" s="6">
        <v>90.482850130011883</v>
      </c>
      <c r="AK7" s="6">
        <v>89.55485293157416</v>
      </c>
      <c r="AL7" s="6">
        <v>94.805581471694154</v>
      </c>
      <c r="AM7" s="6">
        <v>92.186470094386735</v>
      </c>
      <c r="AN7" s="6">
        <v>91.932897207750855</v>
      </c>
      <c r="AO7" s="6">
        <v>97.712938958042301</v>
      </c>
      <c r="AP7" s="6">
        <v>90.430056178774436</v>
      </c>
      <c r="AQ7" s="6">
        <v>90.224779916541493</v>
      </c>
      <c r="AR7" s="6">
        <v>97.707880751388132</v>
      </c>
      <c r="AS7" s="6">
        <v>99.079294372874855</v>
      </c>
      <c r="AT7" s="6">
        <v>98.206730805420932</v>
      </c>
      <c r="AU7" s="6">
        <v>110.508398150457</v>
      </c>
      <c r="AV7" s="6">
        <v>124.94454445437985</v>
      </c>
      <c r="AW7" s="6">
        <v>124.98299998895025</v>
      </c>
      <c r="AX7" s="6">
        <v>133.91242822093218</v>
      </c>
      <c r="AY7" s="6">
        <v>133.61708646263978</v>
      </c>
      <c r="AZ7" s="6">
        <v>129.9914494426373</v>
      </c>
      <c r="BA7" s="6">
        <v>132.79870206474735</v>
      </c>
      <c r="BB7" s="6">
        <v>106.59433392172041</v>
      </c>
      <c r="BC7" s="6">
        <v>94.505469563178451</v>
      </c>
      <c r="BD7" s="6">
        <v>116.30486022316802</v>
      </c>
      <c r="BE7" s="6">
        <v>186.73829214922864</v>
      </c>
      <c r="BF7" s="6">
        <v>181.83084099074105</v>
      </c>
      <c r="BG7" s="6">
        <v>155.56419514620032</v>
      </c>
      <c r="BH7" s="6">
        <v>149.81024752394387</v>
      </c>
      <c r="BI7" s="6">
        <v>148.72520278961235</v>
      </c>
      <c r="BJ7" s="6">
        <v>167.17714397248056</v>
      </c>
      <c r="BK7" s="6">
        <v>166.84751854704075</v>
      </c>
      <c r="BL7" s="6">
        <v>165.55513993159238</v>
      </c>
      <c r="BM7" s="6">
        <v>167.84594651746471</v>
      </c>
      <c r="BN7" s="6">
        <v>164.80701524518841</v>
      </c>
      <c r="BO7" s="6">
        <v>158.74144396319102</v>
      </c>
      <c r="BP7" s="6">
        <v>168.17533678113031</v>
      </c>
    </row>
    <row r="8" spans="2:68" x14ac:dyDescent="0.35">
      <c r="B8" t="s">
        <v>30</v>
      </c>
      <c r="C8" s="6">
        <v>108.83536931105886</v>
      </c>
      <c r="D8" s="6" t="e">
        <v>#N/A</v>
      </c>
      <c r="E8" s="6" t="e">
        <v>#N/A</v>
      </c>
      <c r="F8" s="6">
        <v>107.64811462166183</v>
      </c>
      <c r="G8" s="6" t="e">
        <v>#N/A</v>
      </c>
      <c r="H8" s="6" t="e">
        <v>#N/A</v>
      </c>
      <c r="I8" s="6">
        <v>108.63222985196273</v>
      </c>
      <c r="J8" s="6" t="e">
        <v>#N/A</v>
      </c>
      <c r="K8" s="6">
        <v>111.7124735861658</v>
      </c>
      <c r="L8" s="6">
        <v>118.99402012600214</v>
      </c>
      <c r="M8" s="6">
        <v>106.17280166503552</v>
      </c>
      <c r="N8" s="6">
        <v>117.13474331500677</v>
      </c>
      <c r="O8" s="6">
        <v>152.76186791145298</v>
      </c>
      <c r="P8" s="6">
        <v>136.42822755083154</v>
      </c>
      <c r="Q8" s="6">
        <v>146.61273550328886</v>
      </c>
      <c r="R8" s="6">
        <v>118.71304073918647</v>
      </c>
      <c r="S8" s="6">
        <v>126.64190773097192</v>
      </c>
      <c r="T8" s="6">
        <v>115.21453737120673</v>
      </c>
      <c r="U8" s="6">
        <v>88.065254417949561</v>
      </c>
      <c r="V8" s="6">
        <v>83.711853328471534</v>
      </c>
      <c r="W8" s="6">
        <v>85.4555760246229</v>
      </c>
      <c r="X8" s="6">
        <v>88.717773808099366</v>
      </c>
      <c r="Y8" s="6">
        <v>84.45453516252033</v>
      </c>
      <c r="Z8" s="6">
        <v>96.848133856871627</v>
      </c>
      <c r="AA8" s="6">
        <v>96.755179719593229</v>
      </c>
      <c r="AB8" s="6">
        <v>96.288098674679077</v>
      </c>
      <c r="AC8" s="6">
        <v>104.50429052028137</v>
      </c>
      <c r="AD8" s="6">
        <v>108.34162804902958</v>
      </c>
      <c r="AE8" s="6">
        <v>106.67944229137036</v>
      </c>
      <c r="AF8" s="6">
        <v>117.43580863141979</v>
      </c>
      <c r="AG8" s="6">
        <v>120.70542186685618</v>
      </c>
      <c r="AH8" s="6">
        <v>115.78441475334968</v>
      </c>
      <c r="AI8" s="6">
        <v>127.93679475552938</v>
      </c>
      <c r="AJ8" s="6">
        <v>127.28896475087011</v>
      </c>
      <c r="AK8" s="6">
        <v>128.37536040598087</v>
      </c>
      <c r="AL8" s="6">
        <v>139.83321442322153</v>
      </c>
      <c r="AM8" s="6">
        <v>140.46965600959822</v>
      </c>
      <c r="AN8" s="6">
        <v>137.64888257127339</v>
      </c>
      <c r="AO8" s="6">
        <v>148.13119736558153</v>
      </c>
      <c r="AP8" s="6">
        <v>141.0193099479049</v>
      </c>
      <c r="AQ8" s="6">
        <v>136.0602944957291</v>
      </c>
      <c r="AR8" s="6">
        <v>144.56295518885278</v>
      </c>
      <c r="AS8" s="6">
        <v>145.01311378225151</v>
      </c>
      <c r="AT8" s="6">
        <v>140.37261648812151</v>
      </c>
      <c r="AU8" s="6">
        <v>150.34419522237803</v>
      </c>
      <c r="AV8" s="6">
        <v>146.96866892989868</v>
      </c>
      <c r="AW8" s="6">
        <v>140.40379592756435</v>
      </c>
      <c r="AX8" s="6">
        <v>145.93821860727957</v>
      </c>
      <c r="AY8" s="6">
        <v>149.06222265568931</v>
      </c>
      <c r="AZ8" s="6">
        <v>144.44851486098182</v>
      </c>
      <c r="BA8" s="6">
        <v>153.24664518685972</v>
      </c>
      <c r="BB8" s="6">
        <v>137.84213871522584</v>
      </c>
      <c r="BC8" s="6">
        <v>134.04642706646871</v>
      </c>
      <c r="BD8" s="6">
        <v>142.73959689767554</v>
      </c>
      <c r="BE8" s="6">
        <v>159.42191027709575</v>
      </c>
      <c r="BF8" s="6">
        <v>157.87686752016708</v>
      </c>
      <c r="BG8" s="6">
        <v>167.0174830314636</v>
      </c>
      <c r="BH8" s="6">
        <v>176.53573275707836</v>
      </c>
      <c r="BI8" s="6">
        <v>179.90098697703925</v>
      </c>
      <c r="BJ8" s="6">
        <v>181.89688299468222</v>
      </c>
      <c r="BK8" s="6">
        <v>174.39153840859805</v>
      </c>
      <c r="BL8" s="6">
        <v>173.12720986951555</v>
      </c>
      <c r="BM8" s="6">
        <v>177.80156629524072</v>
      </c>
      <c r="BN8" s="6">
        <v>172.82989656227556</v>
      </c>
      <c r="BO8" s="6">
        <v>170.10667108305776</v>
      </c>
      <c r="BP8" s="6">
        <v>179.22853301795672</v>
      </c>
    </row>
    <row r="9" spans="2:68" x14ac:dyDescent="0.35">
      <c r="B9" t="s">
        <v>32</v>
      </c>
      <c r="C9" s="6">
        <v>50.295636845494357</v>
      </c>
      <c r="D9" s="6">
        <v>51.390213663479592</v>
      </c>
      <c r="E9" s="6">
        <v>58.406795908547466</v>
      </c>
      <c r="F9" s="6">
        <v>56.993453548417051</v>
      </c>
      <c r="G9" s="6">
        <v>57.991001869409764</v>
      </c>
      <c r="H9" s="6">
        <v>65.380074078481016</v>
      </c>
      <c r="I9" s="6">
        <v>62.77331847874251</v>
      </c>
      <c r="J9" s="6">
        <v>61.550598225944846</v>
      </c>
      <c r="K9" s="6">
        <v>66.163899945386063</v>
      </c>
      <c r="L9" s="6">
        <v>70.987187023135732</v>
      </c>
      <c r="M9" s="6">
        <v>69.236599898758996</v>
      </c>
      <c r="N9" s="6">
        <v>77.41369769971196</v>
      </c>
      <c r="O9" s="6">
        <v>83.549063207679325</v>
      </c>
      <c r="P9" s="6">
        <v>84.330825926126479</v>
      </c>
      <c r="Q9" s="6">
        <v>89.877820234663616</v>
      </c>
      <c r="R9" s="6">
        <v>88.706981077180302</v>
      </c>
      <c r="S9" s="6">
        <v>87.572104354316309</v>
      </c>
      <c r="T9" s="6">
        <v>91.691107495256304</v>
      </c>
      <c r="U9" s="6">
        <v>88.660696831840141</v>
      </c>
      <c r="V9" s="6">
        <v>88.557711021766153</v>
      </c>
      <c r="W9" s="6">
        <v>99.405317518696464</v>
      </c>
      <c r="X9" s="6">
        <v>102.90083507605783</v>
      </c>
      <c r="Y9" s="6">
        <v>101.03136859245977</v>
      </c>
      <c r="Z9" s="6">
        <v>106.80824252280766</v>
      </c>
      <c r="AA9" s="6">
        <v>113.24548842989374</v>
      </c>
      <c r="AB9" s="6">
        <v>111.62758633617106</v>
      </c>
      <c r="AC9" s="6">
        <v>115.62358919130834</v>
      </c>
      <c r="AD9" s="6">
        <v>115.7429973120834</v>
      </c>
      <c r="AE9" s="6">
        <v>115.03718967353453</v>
      </c>
      <c r="AF9" s="6">
        <v>120.18273628210805</v>
      </c>
      <c r="AG9" s="6">
        <v>123.13228346322535</v>
      </c>
      <c r="AH9" s="6">
        <v>122.00051727298126</v>
      </c>
      <c r="AI9" s="6">
        <v>129.96290755213693</v>
      </c>
      <c r="AJ9" s="6">
        <v>143.13829598855415</v>
      </c>
      <c r="AK9" s="6">
        <v>140.96311316532922</v>
      </c>
      <c r="AL9" s="6">
        <v>156.89044029136571</v>
      </c>
      <c r="AM9" s="6">
        <v>161.22250329168818</v>
      </c>
      <c r="AN9" s="6">
        <v>160.92460243369786</v>
      </c>
      <c r="AO9" s="6">
        <v>174.89352378264147</v>
      </c>
      <c r="AP9" s="6">
        <v>175.27995960298523</v>
      </c>
      <c r="AQ9" s="6">
        <v>175.36766180755839</v>
      </c>
      <c r="AR9" s="6">
        <v>186.51650367563536</v>
      </c>
      <c r="AS9" s="6">
        <v>188.26924436354187</v>
      </c>
      <c r="AT9" s="6">
        <v>186.34899869602418</v>
      </c>
      <c r="AU9" s="6">
        <v>196.37934559744724</v>
      </c>
      <c r="AV9" s="6">
        <v>208.44201456542078</v>
      </c>
      <c r="AW9" s="6">
        <v>207.09392459426127</v>
      </c>
      <c r="AX9" s="6">
        <v>222.93658476254387</v>
      </c>
      <c r="AY9" s="6">
        <v>223.7106790631565</v>
      </c>
      <c r="AZ9" s="6">
        <v>220.3231355253713</v>
      </c>
      <c r="BA9" s="6">
        <v>238.366661559156</v>
      </c>
      <c r="BB9" s="6">
        <v>234.09996232005244</v>
      </c>
      <c r="BC9" s="6">
        <v>233.38115008711961</v>
      </c>
      <c r="BD9" s="6">
        <v>268.11910753079212</v>
      </c>
      <c r="BE9" s="6">
        <v>298.16180043641418</v>
      </c>
      <c r="BF9" s="6">
        <v>290.20097240375804</v>
      </c>
      <c r="BG9" s="6">
        <v>315.56026848102573</v>
      </c>
      <c r="BH9" s="6">
        <v>315.09880430174758</v>
      </c>
      <c r="BI9" s="6">
        <v>313.36127581004274</v>
      </c>
      <c r="BJ9" s="6">
        <v>299.45296888375702</v>
      </c>
      <c r="BK9" s="6">
        <v>259.8572524678508</v>
      </c>
      <c r="BL9" s="6">
        <v>257.361700007737</v>
      </c>
      <c r="BM9" s="6">
        <v>296.82958228223811</v>
      </c>
      <c r="BN9" s="6">
        <v>270.79021537640938</v>
      </c>
      <c r="BO9" s="6">
        <v>269.71693983900781</v>
      </c>
      <c r="BP9" s="6">
        <v>321.77904298408424</v>
      </c>
    </row>
    <row r="10" spans="2:68" x14ac:dyDescent="0.35">
      <c r="B10" t="s">
        <v>34</v>
      </c>
      <c r="C10" s="6">
        <v>61.960724136846828</v>
      </c>
      <c r="D10" s="6">
        <v>61.565769450665172</v>
      </c>
      <c r="E10" s="6">
        <v>69.249722507862742</v>
      </c>
      <c r="F10" s="6">
        <v>73.969794100596999</v>
      </c>
      <c r="G10" s="6">
        <v>73.850009343736474</v>
      </c>
      <c r="H10" s="6">
        <v>84.398944154504136</v>
      </c>
      <c r="I10" s="6">
        <v>89.437075193032854</v>
      </c>
      <c r="J10" s="6">
        <v>87.838253314219443</v>
      </c>
      <c r="K10" s="6">
        <v>99.93130952475876</v>
      </c>
      <c r="L10" s="6">
        <v>104.43692276315491</v>
      </c>
      <c r="M10" s="6">
        <v>104.12593350551846</v>
      </c>
      <c r="N10" s="6">
        <v>115.08181108378717</v>
      </c>
      <c r="O10" s="6">
        <v>117.83669688365313</v>
      </c>
      <c r="P10" s="6">
        <v>118.06369698039445</v>
      </c>
      <c r="Q10" s="6">
        <v>129.63121162103647</v>
      </c>
      <c r="R10" s="6">
        <v>116.34649913514305</v>
      </c>
      <c r="S10" s="6">
        <v>120.86948013230703</v>
      </c>
      <c r="T10" s="6">
        <v>109.33424015786478</v>
      </c>
      <c r="U10" s="6">
        <v>75.647899851007409</v>
      </c>
      <c r="V10" s="6">
        <v>74.096756836971409</v>
      </c>
      <c r="W10" s="6">
        <v>86.202309693719229</v>
      </c>
      <c r="X10" s="6">
        <v>104.00970841770705</v>
      </c>
      <c r="Y10" s="6">
        <v>100.5542420473792</v>
      </c>
      <c r="Z10" s="6">
        <v>117.45965259380705</v>
      </c>
      <c r="AA10" s="6">
        <v>128.83729907735471</v>
      </c>
      <c r="AB10" s="6">
        <v>124.3168177921647</v>
      </c>
      <c r="AC10" s="6">
        <v>138.89899668617301</v>
      </c>
      <c r="AD10" s="6">
        <v>133.0412493691459</v>
      </c>
      <c r="AE10" s="6">
        <v>133.01583662830629</v>
      </c>
      <c r="AF10" s="6">
        <v>143.21476223897113</v>
      </c>
      <c r="AG10" s="6">
        <v>141.5652239231423</v>
      </c>
      <c r="AH10" s="6">
        <v>140.74329645702457</v>
      </c>
      <c r="AI10" s="6">
        <v>151.84872249981984</v>
      </c>
      <c r="AJ10" s="6">
        <v>162.65017320810188</v>
      </c>
      <c r="AK10" s="6">
        <v>161.71845916259576</v>
      </c>
      <c r="AL10" s="6">
        <v>178.34671932535053</v>
      </c>
      <c r="AM10" s="6">
        <v>169.33424077099849</v>
      </c>
      <c r="AN10" s="6">
        <v>166.03806488049062</v>
      </c>
      <c r="AO10" s="6">
        <v>167.23768533974419</v>
      </c>
      <c r="AP10" s="6">
        <v>165.85233091103592</v>
      </c>
      <c r="AQ10" s="6">
        <v>162.36885293614321</v>
      </c>
      <c r="AR10" s="6">
        <v>166.35806840828542</v>
      </c>
      <c r="AS10" s="6">
        <v>184.45015893878366</v>
      </c>
      <c r="AT10" s="6">
        <v>170.81407096782533</v>
      </c>
      <c r="AU10" s="6">
        <v>185.14446577746878</v>
      </c>
      <c r="AV10" s="6">
        <v>211.8468960368273</v>
      </c>
      <c r="AW10" s="6">
        <v>209.06478082318111</v>
      </c>
      <c r="AX10" s="6">
        <v>226.39750857970452</v>
      </c>
      <c r="AY10" s="6">
        <v>199.45119345578718</v>
      </c>
      <c r="AZ10" s="6">
        <v>202.10766419074614</v>
      </c>
      <c r="BA10" s="6">
        <v>226.38679679104209</v>
      </c>
      <c r="BB10" s="6">
        <v>105.77145842934671</v>
      </c>
      <c r="BC10" s="6">
        <v>116.59825094437711</v>
      </c>
      <c r="BD10" s="6">
        <v>181.01633686613019</v>
      </c>
      <c r="BE10" s="6">
        <v>182.20180812782266</v>
      </c>
      <c r="BF10" s="6">
        <v>186.63729890131356</v>
      </c>
      <c r="BG10" s="6">
        <v>241.31708766769736</v>
      </c>
      <c r="BH10" s="6">
        <v>227.83867420164333</v>
      </c>
      <c r="BI10" s="6">
        <v>225.84128072230942</v>
      </c>
      <c r="BJ10" s="6">
        <v>248.48578873281016</v>
      </c>
      <c r="BK10" s="6">
        <v>247.5360893259556</v>
      </c>
      <c r="BL10" s="6">
        <v>246.31931909410866</v>
      </c>
      <c r="BM10" s="6">
        <v>270.39390180326632</v>
      </c>
      <c r="BN10" s="6">
        <v>244.74380573280956</v>
      </c>
      <c r="BO10" s="6">
        <v>245.49621721168612</v>
      </c>
      <c r="BP10" s="6">
        <v>282.26050244771409</v>
      </c>
    </row>
    <row r="11" spans="2:68" x14ac:dyDescent="0.35">
      <c r="B11" t="s">
        <v>36</v>
      </c>
      <c r="C11" s="6">
        <v>45.190609092517484</v>
      </c>
      <c r="D11" s="6">
        <v>49.084568135584576</v>
      </c>
      <c r="E11" s="6">
        <v>65.792144041869591</v>
      </c>
      <c r="F11" s="6">
        <v>82.877055753754235</v>
      </c>
      <c r="G11" s="6">
        <v>80.116037007939937</v>
      </c>
      <c r="H11" s="6">
        <v>85.317791427608995</v>
      </c>
      <c r="I11" s="6">
        <v>98.885371218199552</v>
      </c>
      <c r="J11" s="6">
        <v>91.907245525667236</v>
      </c>
      <c r="K11" s="6">
        <v>106.45617111154765</v>
      </c>
      <c r="L11" s="6">
        <v>116.61159017174047</v>
      </c>
      <c r="M11" s="6">
        <v>126.91685113724155</v>
      </c>
      <c r="N11" s="6">
        <v>134.61742531229035</v>
      </c>
      <c r="O11" s="6">
        <v>114.01964990531877</v>
      </c>
      <c r="P11" s="6">
        <v>134.79903050135843</v>
      </c>
      <c r="Q11" s="6">
        <v>158.19467510095529</v>
      </c>
      <c r="R11" s="6">
        <v>141.00507751247707</v>
      </c>
      <c r="S11" s="6">
        <v>135.8672027157323</v>
      </c>
      <c r="T11" s="6">
        <v>101.07938810051137</v>
      </c>
      <c r="U11" s="6">
        <v>67.463276559630216</v>
      </c>
      <c r="V11" s="6">
        <v>66.147800636522831</v>
      </c>
      <c r="W11" s="6">
        <v>106.5197216287728</v>
      </c>
      <c r="X11" s="6">
        <v>114.24925358744157</v>
      </c>
      <c r="Y11" s="6">
        <v>111.14544577714332</v>
      </c>
      <c r="Z11" s="6">
        <v>146.79548940048187</v>
      </c>
      <c r="AA11" s="6">
        <v>159.81533361314555</v>
      </c>
      <c r="AB11" s="6">
        <v>161.7244386775964</v>
      </c>
      <c r="AC11" s="6">
        <v>174.43749701199749</v>
      </c>
      <c r="AD11" s="6">
        <v>142.96940837430395</v>
      </c>
      <c r="AE11" s="6">
        <v>141.54277184742028</v>
      </c>
      <c r="AF11" s="6">
        <v>168.40274905925534</v>
      </c>
      <c r="AG11" s="6">
        <v>139.38141152824903</v>
      </c>
      <c r="AH11" s="6">
        <v>139.48770772341791</v>
      </c>
      <c r="AI11" s="6">
        <v>160.95305483223592</v>
      </c>
      <c r="AJ11" s="6">
        <v>145.15859196761863</v>
      </c>
      <c r="AK11" s="6">
        <v>150.04689637399363</v>
      </c>
      <c r="AL11" s="6">
        <v>164.7164688287103</v>
      </c>
      <c r="AM11" s="6">
        <v>166.7253539014196</v>
      </c>
      <c r="AN11" s="6">
        <v>132.22643287653486</v>
      </c>
      <c r="AO11" s="6">
        <v>152.7088104443682</v>
      </c>
      <c r="AP11" s="6">
        <v>142.79782850417425</v>
      </c>
      <c r="AQ11" s="6">
        <v>132.09213694244167</v>
      </c>
      <c r="AR11" s="6">
        <v>158.50194016587156</v>
      </c>
      <c r="AS11" s="6">
        <v>156.14221615051406</v>
      </c>
      <c r="AT11" s="6">
        <v>152.27366946708534</v>
      </c>
      <c r="AU11" s="6">
        <v>179.13547018864335</v>
      </c>
      <c r="AV11" s="6">
        <v>199.4439010054723</v>
      </c>
      <c r="AW11" s="6">
        <v>200.99481454850942</v>
      </c>
      <c r="AX11" s="6">
        <v>203.46609169684038</v>
      </c>
      <c r="AY11" s="6">
        <v>154.89992440091351</v>
      </c>
      <c r="AZ11" s="6">
        <v>155.20369091784622</v>
      </c>
      <c r="BA11" s="6">
        <v>176.57289804374341</v>
      </c>
      <c r="BB11" s="6">
        <v>138.8968578394186</v>
      </c>
      <c r="BC11" s="6">
        <v>133.90648367577293</v>
      </c>
      <c r="BD11" s="6">
        <v>181.00381573125668</v>
      </c>
      <c r="BE11" s="6">
        <v>272.17266496020079</v>
      </c>
      <c r="BF11" s="6">
        <v>277.5435727501129</v>
      </c>
      <c r="BG11" s="6">
        <v>269.35958698383388</v>
      </c>
      <c r="BH11" s="6">
        <v>275.95798757486716</v>
      </c>
      <c r="BI11" s="6">
        <v>278.97450027896724</v>
      </c>
      <c r="BJ11" s="6">
        <v>239.99743664015148</v>
      </c>
      <c r="BK11" s="6">
        <v>195.05592086381881</v>
      </c>
      <c r="BL11" s="6">
        <v>191.35869812252272</v>
      </c>
      <c r="BM11" s="6">
        <v>193.83400178942048</v>
      </c>
      <c r="BN11" s="6">
        <v>183.9405311822737</v>
      </c>
      <c r="BO11" s="6">
        <v>182.18664842524191</v>
      </c>
      <c r="BP11" s="6">
        <v>205.24834445850868</v>
      </c>
    </row>
    <row r="12" spans="2:68" x14ac:dyDescent="0.35">
      <c r="B12" t="s">
        <v>45</v>
      </c>
      <c r="C12" s="6">
        <v>44.122538956932935</v>
      </c>
      <c r="D12" s="6">
        <v>46.947706104524819</v>
      </c>
      <c r="E12" s="6">
        <v>56.379618619972149</v>
      </c>
      <c r="F12" s="6">
        <v>61.207007793882219</v>
      </c>
      <c r="G12" s="6">
        <v>62.13758761590455</v>
      </c>
      <c r="H12" s="6">
        <v>69.944651511261895</v>
      </c>
      <c r="I12" s="6">
        <v>71.369790121208354</v>
      </c>
      <c r="J12" s="6">
        <v>72.489312420626277</v>
      </c>
      <c r="K12" s="6">
        <v>80.466837448425181</v>
      </c>
      <c r="L12" s="6">
        <v>77.987063676294824</v>
      </c>
      <c r="M12" s="6">
        <v>78.447644389119048</v>
      </c>
      <c r="N12" s="6">
        <v>90.298203605752846</v>
      </c>
      <c r="O12" s="6">
        <v>92.758725051572398</v>
      </c>
      <c r="P12" s="6">
        <v>91.871489398687572</v>
      </c>
      <c r="Q12" s="6">
        <v>104.98336812317329</v>
      </c>
      <c r="R12" s="6">
        <v>96.773696371177834</v>
      </c>
      <c r="S12" s="6">
        <v>98.1506254040751</v>
      </c>
      <c r="T12" s="6">
        <v>91.329068484668028</v>
      </c>
      <c r="U12" s="6">
        <v>95.450037175719828</v>
      </c>
      <c r="V12" s="6">
        <v>89.576905661734386</v>
      </c>
      <c r="W12" s="6">
        <v>110.35537588090932</v>
      </c>
      <c r="X12" s="6">
        <v>136.40598156609332</v>
      </c>
      <c r="Y12" s="6">
        <v>131.34699451692759</v>
      </c>
      <c r="Z12" s="6">
        <v>143.01130843549865</v>
      </c>
      <c r="AA12" s="6">
        <v>160.07521945673423</v>
      </c>
      <c r="AB12" s="6">
        <v>154.41237041237815</v>
      </c>
      <c r="AC12" s="6">
        <v>167.70847578577744</v>
      </c>
      <c r="AD12" s="6">
        <v>169.68262797285206</v>
      </c>
      <c r="AE12" s="6">
        <v>167.91509278718038</v>
      </c>
      <c r="AF12" s="6">
        <v>186.39444043909899</v>
      </c>
      <c r="AG12" s="6">
        <v>175.26662224777925</v>
      </c>
      <c r="AH12" s="6">
        <v>173.1985112200606</v>
      </c>
      <c r="AI12" s="6">
        <v>185.98313656431125</v>
      </c>
      <c r="AJ12" s="6">
        <v>196.72467843366013</v>
      </c>
      <c r="AK12" s="6">
        <v>191.7330361318765</v>
      </c>
      <c r="AL12" s="6">
        <v>208.44723964566001</v>
      </c>
      <c r="AM12" s="6">
        <v>208.22525997664718</v>
      </c>
      <c r="AN12" s="6">
        <v>205.36037828770077</v>
      </c>
      <c r="AO12" s="6">
        <v>210.18439284013348</v>
      </c>
      <c r="AP12" s="6">
        <v>207.28095946397158</v>
      </c>
      <c r="AQ12" s="6">
        <v>203.90555773618735</v>
      </c>
      <c r="AR12" s="6">
        <v>223.01215029193287</v>
      </c>
      <c r="AS12" s="6">
        <v>251.40788178930995</v>
      </c>
      <c r="AT12" s="6">
        <v>245.64366471470697</v>
      </c>
      <c r="AU12" s="6">
        <v>272.819680035077</v>
      </c>
      <c r="AV12" s="6">
        <v>308.28049962187328</v>
      </c>
      <c r="AW12" s="6">
        <v>310.1938063190255</v>
      </c>
      <c r="AX12" s="6">
        <v>310.31646967120957</v>
      </c>
      <c r="AY12" s="6">
        <v>303.12423072358212</v>
      </c>
      <c r="AZ12" s="6">
        <v>289.82672869023145</v>
      </c>
      <c r="BA12" s="6">
        <v>321.55928395986001</v>
      </c>
      <c r="BB12" s="6">
        <v>331.98014541584217</v>
      </c>
      <c r="BC12" s="6">
        <v>312.44916911495847</v>
      </c>
      <c r="BD12" s="6">
        <v>355.54201907606011</v>
      </c>
      <c r="BE12" s="6">
        <v>434.32246284008045</v>
      </c>
      <c r="BF12" s="6">
        <v>428.3805679818725</v>
      </c>
      <c r="BG12" s="6">
        <v>458.83111783179459</v>
      </c>
      <c r="BH12" s="6">
        <v>436.85410064287225</v>
      </c>
      <c r="BI12" s="6">
        <v>437.20323054379736</v>
      </c>
      <c r="BJ12" s="6">
        <v>448.87058622746292</v>
      </c>
      <c r="BK12" s="6">
        <v>475.40094252307409</v>
      </c>
      <c r="BL12" s="6">
        <v>470.24622886904547</v>
      </c>
      <c r="BM12" s="6">
        <v>542.71006437703136</v>
      </c>
      <c r="BN12" s="6">
        <v>569.63555467826177</v>
      </c>
      <c r="BO12" s="6">
        <v>563.91595392613647</v>
      </c>
      <c r="BP12" s="6">
        <v>669.80856401971914</v>
      </c>
    </row>
    <row r="13" spans="2:68" x14ac:dyDescent="0.35">
      <c r="B13" t="s">
        <v>40</v>
      </c>
      <c r="C13" s="6">
        <v>90.269115894872655</v>
      </c>
      <c r="D13" s="6">
        <v>89.415157059042556</v>
      </c>
      <c r="E13" s="6">
        <v>93.34745025752764</v>
      </c>
      <c r="F13" s="6">
        <v>93.94912637603862</v>
      </c>
      <c r="G13" s="6">
        <v>91.299820426913101</v>
      </c>
      <c r="H13" s="6">
        <v>103.1764163284118</v>
      </c>
      <c r="I13" s="6">
        <v>110.20112770797424</v>
      </c>
      <c r="J13" s="6">
        <v>102.97505787509733</v>
      </c>
      <c r="K13" s="6">
        <v>119.92380584466839</v>
      </c>
      <c r="L13" s="6">
        <v>119.12301592382744</v>
      </c>
      <c r="M13" s="6">
        <v>116.21631031091461</v>
      </c>
      <c r="N13" s="6">
        <v>130.19261619357664</v>
      </c>
      <c r="O13" s="6">
        <v>135.51368300844115</v>
      </c>
      <c r="P13" s="6">
        <v>126.81777114834274</v>
      </c>
      <c r="Q13" s="6">
        <v>135.10757727468351</v>
      </c>
      <c r="R13" s="6">
        <v>128.4240297667717</v>
      </c>
      <c r="S13" s="6">
        <v>128.77653175740198</v>
      </c>
      <c r="T13" s="6">
        <v>135.31797861744096</v>
      </c>
      <c r="U13" s="6">
        <v>123.64389661328522</v>
      </c>
      <c r="V13" s="6">
        <v>123.85432031409822</v>
      </c>
      <c r="W13" s="6">
        <v>130.45901860489255</v>
      </c>
      <c r="X13" s="6">
        <v>128.66172993526587</v>
      </c>
      <c r="Y13" s="6">
        <v>130.22249879547732</v>
      </c>
      <c r="Z13" s="6">
        <v>129.66488903360334</v>
      </c>
      <c r="AA13" s="6">
        <v>128.60055061306551</v>
      </c>
      <c r="AB13" s="6">
        <v>128.67684932598556</v>
      </c>
      <c r="AC13" s="6">
        <v>125.95169919435561</v>
      </c>
      <c r="AD13" s="6">
        <v>123.85333582099787</v>
      </c>
      <c r="AE13" s="6">
        <v>120.41939156801595</v>
      </c>
      <c r="AF13" s="6">
        <v>127.32660063248461</v>
      </c>
      <c r="AG13" s="6">
        <v>126.98277829827195</v>
      </c>
      <c r="AH13" s="6">
        <v>123.86849379182495</v>
      </c>
      <c r="AI13" s="6">
        <v>130.52200726846195</v>
      </c>
      <c r="AJ13" s="6">
        <v>132.45425437842488</v>
      </c>
      <c r="AK13" s="6">
        <v>132.16985931988233</v>
      </c>
      <c r="AL13" s="6">
        <v>137.79033797008145</v>
      </c>
      <c r="AM13" s="6">
        <v>134.47897913662567</v>
      </c>
      <c r="AN13" s="6">
        <v>134.68576266317308</v>
      </c>
      <c r="AO13" s="6">
        <v>140.73909592985871</v>
      </c>
      <c r="AP13" s="6">
        <v>140.6022018079658</v>
      </c>
      <c r="AQ13" s="6">
        <v>139.72647435168602</v>
      </c>
      <c r="AR13" s="6">
        <v>142.15105227031384</v>
      </c>
      <c r="AS13" s="6">
        <v>143.06824428079699</v>
      </c>
      <c r="AT13" s="6">
        <v>141.74932380219758</v>
      </c>
      <c r="AU13" s="6">
        <v>147.19262552187783</v>
      </c>
      <c r="AV13" s="6">
        <v>150.07075812588076</v>
      </c>
      <c r="AW13" s="6">
        <v>148.79922385534789</v>
      </c>
      <c r="AX13" s="6">
        <v>159.13950397662424</v>
      </c>
      <c r="AY13" s="6">
        <v>165.02842497985401</v>
      </c>
      <c r="AZ13" s="6">
        <v>152.01879867968967</v>
      </c>
      <c r="BA13" s="6">
        <v>161.49193131772608</v>
      </c>
      <c r="BB13" s="6">
        <v>157.02559280071733</v>
      </c>
      <c r="BC13" s="6">
        <v>153.94844652370315</v>
      </c>
      <c r="BD13" s="6">
        <v>161.89791444104904</v>
      </c>
      <c r="BE13" s="6">
        <v>157.97206418737795</v>
      </c>
      <c r="BF13" s="6">
        <v>157.77077359365899</v>
      </c>
      <c r="BG13" s="6">
        <v>168.99663771207724</v>
      </c>
      <c r="BH13" s="6">
        <v>167.56269053586965</v>
      </c>
      <c r="BI13" s="6">
        <v>167.46472812687605</v>
      </c>
      <c r="BJ13" s="6">
        <v>180.45705669828322</v>
      </c>
      <c r="BK13" s="6">
        <v>175.10997682776733</v>
      </c>
      <c r="BL13" s="6">
        <v>175.56750178695032</v>
      </c>
      <c r="BM13" s="6">
        <v>191.25727337811699</v>
      </c>
      <c r="BN13" s="6">
        <v>195.72932146571682</v>
      </c>
      <c r="BO13" s="6">
        <v>191.33532559790825</v>
      </c>
      <c r="BP13" s="6">
        <v>210.20434231714751</v>
      </c>
    </row>
    <row r="18" spans="2:68" x14ac:dyDescent="0.35">
      <c r="B18" s="1" t="s">
        <v>1</v>
      </c>
      <c r="C18" s="18">
        <v>37986</v>
      </c>
      <c r="D18" s="4" t="s">
        <v>51</v>
      </c>
      <c r="E18" s="4" t="s">
        <v>52</v>
      </c>
      <c r="F18" s="18">
        <v>38352</v>
      </c>
      <c r="G18" s="4" t="s">
        <v>51</v>
      </c>
      <c r="H18" s="4" t="s">
        <v>52</v>
      </c>
      <c r="I18" s="18">
        <v>38717</v>
      </c>
      <c r="J18" s="4" t="s">
        <v>51</v>
      </c>
      <c r="K18" s="4" t="s">
        <v>52</v>
      </c>
      <c r="L18" s="18">
        <v>39082</v>
      </c>
      <c r="M18" s="4" t="s">
        <v>51</v>
      </c>
      <c r="N18" s="4" t="s">
        <v>52</v>
      </c>
      <c r="O18" s="18">
        <v>39447</v>
      </c>
      <c r="P18" s="4" t="s">
        <v>51</v>
      </c>
      <c r="Q18" s="4" t="s">
        <v>52</v>
      </c>
      <c r="R18" s="18">
        <v>39813</v>
      </c>
      <c r="S18" s="4" t="s">
        <v>51</v>
      </c>
      <c r="T18" s="4" t="s">
        <v>52</v>
      </c>
      <c r="U18" s="18">
        <v>40178</v>
      </c>
      <c r="V18" s="4" t="s">
        <v>51</v>
      </c>
      <c r="W18" s="4" t="s">
        <v>52</v>
      </c>
      <c r="X18" s="18">
        <v>40543</v>
      </c>
      <c r="Y18" s="4" t="s">
        <v>51</v>
      </c>
      <c r="Z18" s="4" t="s">
        <v>52</v>
      </c>
      <c r="AA18" s="18">
        <v>40908</v>
      </c>
      <c r="AB18" s="4" t="s">
        <v>51</v>
      </c>
      <c r="AC18" s="4" t="s">
        <v>52</v>
      </c>
      <c r="AD18" s="18">
        <v>41274</v>
      </c>
      <c r="AE18" s="4" t="s">
        <v>51</v>
      </c>
      <c r="AF18" s="4" t="s">
        <v>52</v>
      </c>
      <c r="AG18" s="18">
        <v>41639</v>
      </c>
      <c r="AH18" s="4" t="s">
        <v>51</v>
      </c>
      <c r="AI18" s="4" t="s">
        <v>52</v>
      </c>
      <c r="AJ18" s="18">
        <v>42004</v>
      </c>
      <c r="AK18" s="4" t="s">
        <v>51</v>
      </c>
      <c r="AL18" s="4" t="s">
        <v>52</v>
      </c>
      <c r="AM18" s="18">
        <v>42369</v>
      </c>
      <c r="AN18" s="4" t="s">
        <v>51</v>
      </c>
      <c r="AO18" s="4" t="s">
        <v>52</v>
      </c>
      <c r="AP18" s="18">
        <v>42735</v>
      </c>
      <c r="AQ18" s="4" t="s">
        <v>51</v>
      </c>
      <c r="AR18" s="4" t="s">
        <v>52</v>
      </c>
      <c r="AS18" s="18">
        <v>43100</v>
      </c>
      <c r="AT18" s="4" t="s">
        <v>51</v>
      </c>
      <c r="AU18" s="4" t="s">
        <v>52</v>
      </c>
      <c r="AV18" s="18">
        <v>43465</v>
      </c>
      <c r="AW18" s="4" t="s">
        <v>51</v>
      </c>
      <c r="AX18" s="4" t="s">
        <v>52</v>
      </c>
      <c r="AY18" s="18">
        <v>43830</v>
      </c>
      <c r="AZ18" s="4" t="s">
        <v>51</v>
      </c>
      <c r="BA18" s="4" t="s">
        <v>52</v>
      </c>
      <c r="BB18" s="18">
        <v>44196</v>
      </c>
      <c r="BC18" s="4" t="s">
        <v>51</v>
      </c>
      <c r="BD18" s="4" t="s">
        <v>52</v>
      </c>
      <c r="BE18" s="18">
        <v>44561</v>
      </c>
      <c r="BF18" s="4" t="s">
        <v>51</v>
      </c>
      <c r="BG18" s="4" t="s">
        <v>52</v>
      </c>
      <c r="BH18" s="18">
        <v>44926</v>
      </c>
      <c r="BI18" s="4" t="s">
        <v>51</v>
      </c>
      <c r="BJ18" s="4" t="s">
        <v>52</v>
      </c>
      <c r="BK18" s="18">
        <v>45291</v>
      </c>
      <c r="BL18" s="4" t="s">
        <v>51</v>
      </c>
      <c r="BM18" s="4" t="s">
        <v>52</v>
      </c>
      <c r="BN18" s="18">
        <v>45657</v>
      </c>
      <c r="BO18" s="4" t="s">
        <v>51</v>
      </c>
      <c r="BP18" s="4" t="s">
        <v>52</v>
      </c>
    </row>
    <row r="19" spans="2:68" x14ac:dyDescent="0.35">
      <c r="B19" t="s">
        <v>43</v>
      </c>
      <c r="C19" s="6">
        <v>20.833708656595547</v>
      </c>
      <c r="D19" s="6" t="e">
        <v>#N/A</v>
      </c>
      <c r="E19" s="6" t="e">
        <v>#N/A</v>
      </c>
      <c r="F19" s="6">
        <v>22.493313030890501</v>
      </c>
      <c r="G19" s="6" t="e">
        <v>#N/A</v>
      </c>
      <c r="H19" s="6" t="e">
        <v>#N/A</v>
      </c>
      <c r="I19" s="6">
        <v>26.962829640508353</v>
      </c>
      <c r="J19" s="6" t="e">
        <v>#N/A</v>
      </c>
      <c r="K19" s="6">
        <v>26.35890172208692</v>
      </c>
      <c r="L19" s="6">
        <v>34.619193913771717</v>
      </c>
      <c r="M19" s="6">
        <v>22.932903600217184</v>
      </c>
      <c r="N19" s="6">
        <v>24.220442315268311</v>
      </c>
      <c r="O19" s="6">
        <v>27.263491270987796</v>
      </c>
      <c r="P19" s="6">
        <v>25.52696907786785</v>
      </c>
      <c r="Q19" s="6">
        <v>28.205485958708366</v>
      </c>
      <c r="R19" s="6">
        <v>29.58808172980125</v>
      </c>
      <c r="S19" s="6">
        <v>28.112992086464278</v>
      </c>
      <c r="T19" s="6">
        <v>29.36174432467698</v>
      </c>
      <c r="U19" s="6">
        <v>45.941023874461472</v>
      </c>
      <c r="V19" s="6">
        <v>29.574859496347681</v>
      </c>
      <c r="W19" s="6">
        <v>31.426361383182549</v>
      </c>
      <c r="X19" s="6">
        <v>35.029261033265051</v>
      </c>
      <c r="Y19" s="6">
        <v>34.489825634206255</v>
      </c>
      <c r="Z19" s="6">
        <v>35.053738789574027</v>
      </c>
      <c r="AA19" s="6">
        <v>40.420690408992314</v>
      </c>
      <c r="AB19" s="6">
        <v>39.665981379924801</v>
      </c>
      <c r="AC19" s="6">
        <v>40.533103055023076</v>
      </c>
      <c r="AD19" s="6">
        <v>40.633148163789159</v>
      </c>
      <c r="AE19" s="6">
        <v>38.156379592127742</v>
      </c>
      <c r="AF19" s="6">
        <v>41.873679218352862</v>
      </c>
      <c r="AG19" s="6">
        <v>38.983050737642962</v>
      </c>
      <c r="AH19" s="6">
        <v>38.79567270370201</v>
      </c>
      <c r="AI19" s="6">
        <v>40.778224998265685</v>
      </c>
      <c r="AJ19" s="6">
        <v>42.120544285067361</v>
      </c>
      <c r="AK19" s="6">
        <v>40.436751066660833</v>
      </c>
      <c r="AL19" s="6">
        <v>44.392467908084498</v>
      </c>
      <c r="AM19" s="6">
        <v>47.698295223649403</v>
      </c>
      <c r="AN19" s="6">
        <v>46.699325648170856</v>
      </c>
      <c r="AO19" s="6">
        <v>49.847276623864289</v>
      </c>
      <c r="AP19" s="6">
        <v>48.60329172439193</v>
      </c>
      <c r="AQ19" s="6">
        <v>48.112521386990743</v>
      </c>
      <c r="AR19" s="6">
        <v>51.388549265546125</v>
      </c>
      <c r="AS19" s="6">
        <v>52.125642908362764</v>
      </c>
      <c r="AT19" s="6">
        <v>54.112688642032346</v>
      </c>
      <c r="AU19" s="6">
        <v>56.08479208857927</v>
      </c>
      <c r="AV19" s="6">
        <v>58.530420478736794</v>
      </c>
      <c r="AW19" s="6">
        <v>58.37140339067269</v>
      </c>
      <c r="AX19" s="6">
        <v>61.13016777755216</v>
      </c>
      <c r="AY19" s="6">
        <v>57.78070803803427</v>
      </c>
      <c r="AZ19" s="6">
        <v>58.282057441929041</v>
      </c>
      <c r="BA19" s="6">
        <v>61.454737948000385</v>
      </c>
      <c r="BB19" s="6">
        <v>49.597685730813232</v>
      </c>
      <c r="BC19" s="6">
        <v>51.331745575182481</v>
      </c>
      <c r="BD19" s="6">
        <v>56.888805718913112</v>
      </c>
      <c r="BE19" s="6">
        <v>49.828702655250986</v>
      </c>
      <c r="BF19" s="6">
        <v>51.046904390289889</v>
      </c>
      <c r="BG19" s="6">
        <v>53.215736277728325</v>
      </c>
      <c r="BH19" s="6">
        <v>39.963874504830699</v>
      </c>
      <c r="BI19" s="6">
        <v>41.29397265097424</v>
      </c>
      <c r="BJ19" s="6">
        <v>47.811280324016721</v>
      </c>
      <c r="BK19" s="6">
        <v>41.491866449568718</v>
      </c>
      <c r="BL19" s="6">
        <v>41.053649914390142</v>
      </c>
      <c r="BM19" s="6">
        <v>44.773432094685766</v>
      </c>
      <c r="BN19" s="6">
        <v>66.110113455438849</v>
      </c>
      <c r="BO19" s="6">
        <v>63.918859057745003</v>
      </c>
      <c r="BP19" s="6">
        <v>71.777647560978266</v>
      </c>
    </row>
    <row r="20" spans="2:68" x14ac:dyDescent="0.35">
      <c r="B20" t="s">
        <v>22</v>
      </c>
      <c r="C20" s="6">
        <v>15.194551915582938</v>
      </c>
      <c r="D20" s="6" t="e">
        <v>#N/A</v>
      </c>
      <c r="E20" s="6" t="e">
        <v>#N/A</v>
      </c>
      <c r="F20" s="6">
        <v>19.396432420326786</v>
      </c>
      <c r="G20" s="6" t="e">
        <v>#N/A</v>
      </c>
      <c r="H20" s="6" t="e">
        <v>#N/A</v>
      </c>
      <c r="I20" s="6">
        <v>19.843499888193698</v>
      </c>
      <c r="J20" s="6">
        <v>14.381348744150765</v>
      </c>
      <c r="K20" s="6">
        <v>23.472997672207757</v>
      </c>
      <c r="L20" s="6">
        <v>22.737581702208249</v>
      </c>
      <c r="M20" s="6">
        <v>21.810938642658989</v>
      </c>
      <c r="N20" s="6">
        <v>22.959954202624676</v>
      </c>
      <c r="O20" s="6">
        <v>24.300424778044544</v>
      </c>
      <c r="P20" s="6">
        <v>23.293897191244902</v>
      </c>
      <c r="Q20" s="6">
        <v>23.844201878217298</v>
      </c>
      <c r="R20" s="6">
        <v>24.683085756335466</v>
      </c>
      <c r="S20" s="6">
        <v>24.503905193677703</v>
      </c>
      <c r="T20" s="6">
        <v>25.44790368336351</v>
      </c>
      <c r="U20" s="6">
        <v>20.50530501052322</v>
      </c>
      <c r="V20" s="6">
        <v>20.367840843151441</v>
      </c>
      <c r="W20" s="6">
        <v>21.18517336996673</v>
      </c>
      <c r="X20" s="6">
        <v>25.865597720872866</v>
      </c>
      <c r="Y20" s="6">
        <v>24.984826211051459</v>
      </c>
      <c r="Z20" s="6">
        <v>24.442522982886</v>
      </c>
      <c r="AA20" s="6">
        <v>26.604674361741029</v>
      </c>
      <c r="AB20" s="6">
        <v>25.250194895792365</v>
      </c>
      <c r="AC20" s="6">
        <v>27.874427415411589</v>
      </c>
      <c r="AD20" s="6">
        <v>37.016693126459522</v>
      </c>
      <c r="AE20" s="6">
        <v>34.12100956734055</v>
      </c>
      <c r="AF20" s="6">
        <v>34.212645510903904</v>
      </c>
      <c r="AG20" s="6">
        <v>37.083783681530107</v>
      </c>
      <c r="AH20" s="6">
        <v>36.827382239683132</v>
      </c>
      <c r="AI20" s="6">
        <v>40.764600087318172</v>
      </c>
      <c r="AJ20" s="6">
        <v>44.688121555857236</v>
      </c>
      <c r="AK20" s="6">
        <v>44.409019042620656</v>
      </c>
      <c r="AL20" s="6">
        <v>48.711409023122314</v>
      </c>
      <c r="AM20" s="6">
        <v>52.337765522531207</v>
      </c>
      <c r="AN20" s="6">
        <v>52.676335193398373</v>
      </c>
      <c r="AO20" s="6">
        <v>54.181613771204304</v>
      </c>
      <c r="AP20" s="6">
        <v>55.663866586843596</v>
      </c>
      <c r="AQ20" s="6">
        <v>55.069588263526121</v>
      </c>
      <c r="AR20" s="6">
        <v>57.524241649262756</v>
      </c>
      <c r="AS20" s="6">
        <v>56.106786411017069</v>
      </c>
      <c r="AT20" s="6">
        <v>56.619719193513468</v>
      </c>
      <c r="AU20" s="6">
        <v>60.178255500467785</v>
      </c>
      <c r="AV20" s="6">
        <v>61.3407883158118</v>
      </c>
      <c r="AW20" s="6">
        <v>61.807735113123378</v>
      </c>
      <c r="AX20" s="6">
        <v>64.392343433073151</v>
      </c>
      <c r="AY20" s="6">
        <v>64.854006526780239</v>
      </c>
      <c r="AZ20" s="6">
        <v>65.042837465501677</v>
      </c>
      <c r="BA20" s="6">
        <v>69.169976028248357</v>
      </c>
      <c r="BB20" s="6">
        <v>49.960775298321416</v>
      </c>
      <c r="BC20" s="6">
        <v>50.831621074839347</v>
      </c>
      <c r="BD20" s="6">
        <v>58.822209475403923</v>
      </c>
      <c r="BE20" s="6">
        <v>58.385146734230091</v>
      </c>
      <c r="BF20" s="6">
        <v>57.317872293199734</v>
      </c>
      <c r="BG20" s="6">
        <v>67.052508996624852</v>
      </c>
      <c r="BH20" s="6">
        <v>58.683806422448932</v>
      </c>
      <c r="BI20" s="6">
        <v>62.525963682225971</v>
      </c>
      <c r="BJ20" s="6">
        <v>69.464750689929218</v>
      </c>
      <c r="BK20" s="6">
        <v>77.87809195501498</v>
      </c>
      <c r="BL20" s="6">
        <v>79.35896379896495</v>
      </c>
      <c r="BM20" s="6">
        <v>77.473070822494307</v>
      </c>
      <c r="BN20" s="6">
        <v>76.858423509031866</v>
      </c>
      <c r="BO20" s="6">
        <v>73.305782633460154</v>
      </c>
      <c r="BP20" s="6">
        <v>79.331428149811003</v>
      </c>
    </row>
    <row r="21" spans="2:68" x14ac:dyDescent="0.35">
      <c r="B21" t="s">
        <v>24</v>
      </c>
      <c r="C21" s="6">
        <v>22.903102967902594</v>
      </c>
      <c r="D21" s="6" t="e">
        <v>#N/A</v>
      </c>
      <c r="E21" s="6" t="e">
        <v>#N/A</v>
      </c>
      <c r="F21" s="6">
        <v>25.478595700610132</v>
      </c>
      <c r="G21" s="6" t="e">
        <v>#N/A</v>
      </c>
      <c r="H21" s="6" t="e">
        <v>#N/A</v>
      </c>
      <c r="I21" s="6">
        <v>29.940816370710955</v>
      </c>
      <c r="J21" s="6" t="e">
        <v>#N/A</v>
      </c>
      <c r="K21" s="6">
        <v>32.179058845956433</v>
      </c>
      <c r="L21" s="6">
        <v>31.805715988137713</v>
      </c>
      <c r="M21" s="6">
        <v>31.473598870648996</v>
      </c>
      <c r="N21" s="6">
        <v>33.920395786320512</v>
      </c>
      <c r="O21" s="6">
        <v>32.432433610865338</v>
      </c>
      <c r="P21" s="6">
        <v>35.489740999762191</v>
      </c>
      <c r="Q21" s="6">
        <v>39.288725956735384</v>
      </c>
      <c r="R21" s="6">
        <v>39.78287730727309</v>
      </c>
      <c r="S21" s="6">
        <v>38.40147635907757</v>
      </c>
      <c r="T21" s="6">
        <v>41.451910096326401</v>
      </c>
      <c r="U21" s="6">
        <v>41.423296963968347</v>
      </c>
      <c r="V21" s="6">
        <v>41.335384151678753</v>
      </c>
      <c r="W21" s="6">
        <v>44.503980812536284</v>
      </c>
      <c r="X21" s="6">
        <v>48.197871779015848</v>
      </c>
      <c r="Y21" s="6">
        <v>47.769470657880291</v>
      </c>
      <c r="Z21" s="6">
        <v>51.754996046865848</v>
      </c>
      <c r="AA21" s="6">
        <v>54.078594523080667</v>
      </c>
      <c r="AB21" s="6">
        <v>51.922285910907569</v>
      </c>
      <c r="AC21" s="6">
        <v>56.875425674146868</v>
      </c>
      <c r="AD21" s="6">
        <v>58.73661377930123</v>
      </c>
      <c r="AE21" s="6">
        <v>56.768256890824119</v>
      </c>
      <c r="AF21" s="6">
        <v>61.841076984854304</v>
      </c>
      <c r="AG21" s="6">
        <v>64.545019026421684</v>
      </c>
      <c r="AH21" s="6">
        <v>64.736161061831694</v>
      </c>
      <c r="AI21" s="6">
        <v>67.465044752491877</v>
      </c>
      <c r="AJ21" s="6">
        <v>70.158874019359445</v>
      </c>
      <c r="AK21" s="6">
        <v>68.299138360636093</v>
      </c>
      <c r="AL21" s="6">
        <v>73.455671774336949</v>
      </c>
      <c r="AM21" s="6">
        <v>74.284347928667614</v>
      </c>
      <c r="AN21" s="6">
        <v>73.873593096840693</v>
      </c>
      <c r="AO21" s="6">
        <v>78.353365889305451</v>
      </c>
      <c r="AP21" s="6">
        <v>77.720714830744754</v>
      </c>
      <c r="AQ21" s="6">
        <v>77.837610100468254</v>
      </c>
      <c r="AR21" s="6">
        <v>82.493018119707671</v>
      </c>
      <c r="AS21" s="6">
        <v>92.528634838454792</v>
      </c>
      <c r="AT21" s="6">
        <v>87.512062826551244</v>
      </c>
      <c r="AU21" s="6">
        <v>87.337216835241975</v>
      </c>
      <c r="AV21" s="6">
        <v>92.150121009998784</v>
      </c>
      <c r="AW21" s="6">
        <v>92.053136073857431</v>
      </c>
      <c r="AX21" s="6">
        <v>97.029048316599528</v>
      </c>
      <c r="AY21" s="6">
        <v>94.568310147369488</v>
      </c>
      <c r="AZ21" s="6">
        <v>94.856594210669741</v>
      </c>
      <c r="BA21" s="6">
        <v>99.121957273920543</v>
      </c>
      <c r="BB21" s="6">
        <v>102.8042239644145</v>
      </c>
      <c r="BC21" s="6">
        <v>100.01653122272036</v>
      </c>
      <c r="BD21" s="6">
        <v>103.3008216011108</v>
      </c>
      <c r="BE21" s="6">
        <v>109.63796672227575</v>
      </c>
      <c r="BF21" s="6">
        <v>108.46390866187315</v>
      </c>
      <c r="BG21" s="6">
        <v>109.1451067106552</v>
      </c>
      <c r="BH21" s="6">
        <v>111.60469465273974</v>
      </c>
      <c r="BI21" s="6">
        <v>111.01059067367886</v>
      </c>
      <c r="BJ21" s="6">
        <v>115.43249654617878</v>
      </c>
      <c r="BK21" s="6">
        <v>116.45197416869142</v>
      </c>
      <c r="BL21" s="6">
        <v>116.2124399490588</v>
      </c>
      <c r="BM21" s="6">
        <v>121.60562837098425</v>
      </c>
      <c r="BN21" s="6">
        <v>127.08637853810748</v>
      </c>
      <c r="BO21" s="6">
        <v>125.96604074042595</v>
      </c>
      <c r="BP21" s="6">
        <v>125.05181263178878</v>
      </c>
    </row>
    <row r="22" spans="2:68" x14ac:dyDescent="0.35">
      <c r="B22" t="s">
        <v>26</v>
      </c>
      <c r="C22" s="6">
        <v>27.101449551899691</v>
      </c>
      <c r="D22" s="6" t="e">
        <v>#N/A</v>
      </c>
      <c r="E22" s="6" t="e">
        <v>#N/A</v>
      </c>
      <c r="F22" s="6">
        <v>28.752911765132147</v>
      </c>
      <c r="G22" s="6" t="e">
        <v>#N/A</v>
      </c>
      <c r="H22" s="6" t="e">
        <v>#N/A</v>
      </c>
      <c r="I22" s="6">
        <v>31.370260218267401</v>
      </c>
      <c r="J22" s="6" t="e">
        <v>#N/A</v>
      </c>
      <c r="K22" s="6">
        <v>36.577267339160414</v>
      </c>
      <c r="L22" s="6">
        <v>38.464433789685771</v>
      </c>
      <c r="M22" s="6">
        <v>39.666879087288464</v>
      </c>
      <c r="N22" s="6">
        <v>43.744865288827</v>
      </c>
      <c r="O22" s="6">
        <v>43.800521349066244</v>
      </c>
      <c r="P22" s="6">
        <v>43.309980771805364</v>
      </c>
      <c r="Q22" s="6">
        <v>47.304469678919943</v>
      </c>
      <c r="R22" s="6">
        <v>45.17004497840626</v>
      </c>
      <c r="S22" s="6">
        <v>44.63875873534257</v>
      </c>
      <c r="T22" s="6">
        <v>47.757617893194421</v>
      </c>
      <c r="U22" s="6">
        <v>47.303634853301865</v>
      </c>
      <c r="V22" s="6">
        <v>47.058886778841696</v>
      </c>
      <c r="W22" s="6">
        <v>48.948677137564317</v>
      </c>
      <c r="X22" s="6">
        <v>48.400623898760706</v>
      </c>
      <c r="Y22" s="6">
        <v>50.781506116753029</v>
      </c>
      <c r="Z22" s="6">
        <v>55.049764137899516</v>
      </c>
      <c r="AA22" s="6">
        <v>55.914951719239141</v>
      </c>
      <c r="AB22" s="6">
        <v>55.92152100865124</v>
      </c>
      <c r="AC22" s="6">
        <v>59.851999584381417</v>
      </c>
      <c r="AD22" s="6">
        <v>65.437575583017932</v>
      </c>
      <c r="AE22" s="6">
        <v>66.306720695585597</v>
      </c>
      <c r="AF22" s="6">
        <v>70.881353240518862</v>
      </c>
      <c r="AG22" s="6">
        <v>75.42238195612083</v>
      </c>
      <c r="AH22" s="6">
        <v>77.274640826994116</v>
      </c>
      <c r="AI22" s="6">
        <v>84.842426313318228</v>
      </c>
      <c r="AJ22" s="6">
        <v>84.641520670717213</v>
      </c>
      <c r="AK22" s="6">
        <v>88.996034582973465</v>
      </c>
      <c r="AL22" s="6">
        <v>94.992852622149655</v>
      </c>
      <c r="AM22" s="6">
        <v>89.811184649206396</v>
      </c>
      <c r="AN22" s="6">
        <v>90.998528177380095</v>
      </c>
      <c r="AO22" s="6">
        <v>89.507988775504487</v>
      </c>
      <c r="AP22" s="6">
        <v>78.252886024883367</v>
      </c>
      <c r="AQ22" s="6">
        <v>79.881669684855183</v>
      </c>
      <c r="AR22" s="6">
        <v>80.273073229606908</v>
      </c>
      <c r="AS22" s="6">
        <v>85.395865574277423</v>
      </c>
      <c r="AT22" s="6">
        <v>80.655665161535268</v>
      </c>
      <c r="AU22" s="6">
        <v>84.947817428372517</v>
      </c>
      <c r="AV22" s="6">
        <v>86.417879984989852</v>
      </c>
      <c r="AW22" s="6">
        <v>87.021337169205594</v>
      </c>
      <c r="AX22" s="6">
        <v>93.667299788086041</v>
      </c>
      <c r="AY22" s="6">
        <v>97.912298761324223</v>
      </c>
      <c r="AZ22" s="6">
        <v>97.361647443458025</v>
      </c>
      <c r="BA22" s="6">
        <v>104.20949833610247</v>
      </c>
      <c r="BB22" s="6">
        <v>93.605446225954083</v>
      </c>
      <c r="BC22" s="6">
        <v>97.129916447493954</v>
      </c>
      <c r="BD22" s="6">
        <v>93.473398531120708</v>
      </c>
      <c r="BE22" s="6">
        <v>97.020411932406091</v>
      </c>
      <c r="BF22" s="6">
        <v>91.600538541248554</v>
      </c>
      <c r="BG22" s="6">
        <v>98.384791939812501</v>
      </c>
      <c r="BH22" s="6">
        <v>133.87624417228324</v>
      </c>
      <c r="BI22" s="6">
        <v>101.39900006904836</v>
      </c>
      <c r="BJ22" s="6">
        <v>107.12842197622996</v>
      </c>
      <c r="BK22" s="6">
        <v>119.28917909667001</v>
      </c>
      <c r="BL22" s="6">
        <v>108.60369460959295</v>
      </c>
      <c r="BM22" s="6">
        <v>115.3407676143654</v>
      </c>
      <c r="BN22" s="6">
        <v>118.15934948295703</v>
      </c>
      <c r="BO22" s="6">
        <v>114.84925294239964</v>
      </c>
      <c r="BP22" s="6">
        <v>119.89836202952442</v>
      </c>
    </row>
    <row r="23" spans="2:68" x14ac:dyDescent="0.35">
      <c r="B23" t="s">
        <v>28</v>
      </c>
      <c r="C23" s="6">
        <v>28.266802718715294</v>
      </c>
      <c r="D23" s="6" t="e">
        <v>#N/A</v>
      </c>
      <c r="E23" s="6" t="e">
        <v>#N/A</v>
      </c>
      <c r="F23" s="6">
        <v>32.218926175626905</v>
      </c>
      <c r="G23" s="6" t="e">
        <v>#N/A</v>
      </c>
      <c r="H23" s="6" t="e">
        <v>#N/A</v>
      </c>
      <c r="I23" s="6">
        <v>39.45879690123499</v>
      </c>
      <c r="J23" s="6" t="e">
        <v>#N/A</v>
      </c>
      <c r="K23" s="6">
        <v>41.426962842519551</v>
      </c>
      <c r="L23" s="6">
        <v>40.381533157819867</v>
      </c>
      <c r="M23" s="6">
        <v>42.691776852731927</v>
      </c>
      <c r="N23" s="6">
        <v>44.27276166456025</v>
      </c>
      <c r="O23" s="6">
        <v>46.23180692396199</v>
      </c>
      <c r="P23" s="6">
        <v>46.981365743891033</v>
      </c>
      <c r="Q23" s="6">
        <v>49.370756504201303</v>
      </c>
      <c r="R23" s="6">
        <v>32.446191628349972</v>
      </c>
      <c r="S23" s="6">
        <v>37.342650793445429</v>
      </c>
      <c r="T23" s="6">
        <v>27.872548461938077</v>
      </c>
      <c r="U23" s="6">
        <v>9.427505944612685</v>
      </c>
      <c r="V23" s="6">
        <v>10.221043892160541</v>
      </c>
      <c r="W23" s="6">
        <v>10.14360740993572</v>
      </c>
      <c r="X23" s="6">
        <v>8.3791725680145408</v>
      </c>
      <c r="Y23" s="6">
        <v>8.5657634917308414</v>
      </c>
      <c r="Z23" s="6">
        <v>11.937811244478134</v>
      </c>
      <c r="AA23" s="6">
        <v>12.111490226982429</v>
      </c>
      <c r="AB23" s="6">
        <v>12.504005593795124</v>
      </c>
      <c r="AC23" s="6">
        <v>15.683250384988362</v>
      </c>
      <c r="AD23" s="6">
        <v>15.530397069393851</v>
      </c>
      <c r="AE23" s="6">
        <v>15.872990229071704</v>
      </c>
      <c r="AF23" s="6">
        <v>18.192623875984633</v>
      </c>
      <c r="AG23" s="6">
        <v>17.22555452246819</v>
      </c>
      <c r="AH23" s="6">
        <v>17.677437293689167</v>
      </c>
      <c r="AI23" s="6">
        <v>21.336658307518153</v>
      </c>
      <c r="AJ23" s="6">
        <v>19.834068767842961</v>
      </c>
      <c r="AK23" s="6">
        <v>20.848122910353425</v>
      </c>
      <c r="AL23" s="6">
        <v>23.7471089718549</v>
      </c>
      <c r="AM23" s="6">
        <v>22.107377813056939</v>
      </c>
      <c r="AN23" s="6">
        <v>23.036413188111016</v>
      </c>
      <c r="AO23" s="6">
        <v>25.524481529172128</v>
      </c>
      <c r="AP23" s="6">
        <v>23.899908989959176</v>
      </c>
      <c r="AQ23" s="6">
        <v>23.729762893306638</v>
      </c>
      <c r="AR23" s="6">
        <v>26.721908063203351</v>
      </c>
      <c r="AS23" s="6">
        <v>27.357762157427512</v>
      </c>
      <c r="AT23" s="6">
        <v>27.604391757951948</v>
      </c>
      <c r="AU23" s="6">
        <v>31.627988932537132</v>
      </c>
      <c r="AV23" s="6">
        <v>33.096546743797703</v>
      </c>
      <c r="AW23" s="6">
        <v>33.424054756900169</v>
      </c>
      <c r="AX23" s="6">
        <v>38.01359576236095</v>
      </c>
      <c r="AY23" s="6">
        <v>37.538858280250388</v>
      </c>
      <c r="AZ23" s="6">
        <v>37.776477958298265</v>
      </c>
      <c r="BA23" s="6">
        <v>45.883058578912596</v>
      </c>
      <c r="BB23" s="6">
        <v>38.721465592816408</v>
      </c>
      <c r="BC23" s="6">
        <v>43.302690675588181</v>
      </c>
      <c r="BD23" s="6">
        <v>38.226196498919521</v>
      </c>
      <c r="BE23" s="6">
        <v>39.520881374394193</v>
      </c>
      <c r="BF23" s="6">
        <v>45.695094084959038</v>
      </c>
      <c r="BG23" s="6">
        <v>45.555025517405554</v>
      </c>
      <c r="BH23" s="6">
        <v>43.466867907763429</v>
      </c>
      <c r="BI23" s="6">
        <v>44.800494571545684</v>
      </c>
      <c r="BJ23" s="6">
        <v>48.377795830280888</v>
      </c>
      <c r="BK23" s="6">
        <v>46.36566105009814</v>
      </c>
      <c r="BL23" s="6">
        <v>46.449775182436674</v>
      </c>
      <c r="BM23" s="6">
        <v>49.95010280079569</v>
      </c>
      <c r="BN23" s="6">
        <v>41.66933449278352</v>
      </c>
      <c r="BO23" s="6">
        <v>46.23191085401794</v>
      </c>
      <c r="BP23" s="6">
        <v>45.341008680364077</v>
      </c>
    </row>
    <row r="24" spans="2:68" x14ac:dyDescent="0.35">
      <c r="B24" t="s">
        <v>30</v>
      </c>
      <c r="C24" s="6">
        <v>67.079391014387141</v>
      </c>
      <c r="D24" s="6" t="e">
        <v>#N/A</v>
      </c>
      <c r="E24" s="6" t="e">
        <v>#N/A</v>
      </c>
      <c r="F24" s="6">
        <v>74.649547159497615</v>
      </c>
      <c r="G24" s="6" t="e">
        <v>#N/A</v>
      </c>
      <c r="H24" s="6" t="e">
        <v>#N/A</v>
      </c>
      <c r="I24" s="6">
        <v>79.224989015280258</v>
      </c>
      <c r="J24" s="6" t="e">
        <v>#N/A</v>
      </c>
      <c r="K24" s="6">
        <v>75.708856207477055</v>
      </c>
      <c r="L24" s="6">
        <v>78.297400150914342</v>
      </c>
      <c r="M24" s="6">
        <v>71.233623032886214</v>
      </c>
      <c r="N24" s="6">
        <v>78.436012720359415</v>
      </c>
      <c r="O24" s="6">
        <v>77.272507213389787</v>
      </c>
      <c r="P24" s="6">
        <v>76.787981598152541</v>
      </c>
      <c r="Q24" s="6">
        <v>81.153397511037497</v>
      </c>
      <c r="R24" s="6">
        <v>73.00266343099733</v>
      </c>
      <c r="S24" s="6">
        <v>82.232330418212655</v>
      </c>
      <c r="T24" s="6">
        <v>74.228677095666626</v>
      </c>
      <c r="U24" s="6">
        <v>46.107767183406423</v>
      </c>
      <c r="V24" s="6">
        <v>51.905198377286922</v>
      </c>
      <c r="W24" s="6">
        <v>52.41923573209673</v>
      </c>
      <c r="X24" s="6">
        <v>44.929666962669636</v>
      </c>
      <c r="Y24" s="6">
        <v>51.974734644720563</v>
      </c>
      <c r="Z24" s="6">
        <v>55.814569985089179</v>
      </c>
      <c r="AA24" s="6">
        <v>55.220017546941463</v>
      </c>
      <c r="AB24" s="6">
        <v>52.855691332560916</v>
      </c>
      <c r="AC24" s="6">
        <v>60.470471432008061</v>
      </c>
      <c r="AD24" s="6">
        <v>61.135242014740534</v>
      </c>
      <c r="AE24" s="6">
        <v>63.586104126426029</v>
      </c>
      <c r="AF24" s="6">
        <v>68.656904085424529</v>
      </c>
      <c r="AG24" s="6">
        <v>71.108746029086362</v>
      </c>
      <c r="AH24" s="6">
        <v>71.871209586394826</v>
      </c>
      <c r="AI24" s="6">
        <v>77.568613449023587</v>
      </c>
      <c r="AJ24" s="6">
        <v>82.146873926037671</v>
      </c>
      <c r="AK24" s="6">
        <v>85.984105278961096</v>
      </c>
      <c r="AL24" s="6">
        <v>87.3375834790547</v>
      </c>
      <c r="AM24" s="6">
        <v>89.074593565038725</v>
      </c>
      <c r="AN24" s="6">
        <v>88.973538848990145</v>
      </c>
      <c r="AO24" s="6">
        <v>117.63687692323721</v>
      </c>
      <c r="AP24" s="6">
        <v>110.97959261663935</v>
      </c>
      <c r="AQ24" s="6">
        <v>114.66814529489027</v>
      </c>
      <c r="AR24" s="6">
        <v>98.579722727315357</v>
      </c>
      <c r="AS24" s="6">
        <v>96.096423230655191</v>
      </c>
      <c r="AT24" s="6">
        <v>99.243559267600816</v>
      </c>
      <c r="AU24" s="6">
        <v>103.73060872144727</v>
      </c>
      <c r="AV24" s="6">
        <v>94.822594514999835</v>
      </c>
      <c r="AW24" s="6">
        <v>97.535829345188475</v>
      </c>
      <c r="AX24" s="6">
        <v>103.08472488110111</v>
      </c>
      <c r="AY24" s="6">
        <v>101.96050662684473</v>
      </c>
      <c r="AZ24" s="6">
        <v>101.85666139666056</v>
      </c>
      <c r="BA24" s="6">
        <v>107.59267767844659</v>
      </c>
      <c r="BB24" s="6">
        <v>90.622066037192312</v>
      </c>
      <c r="BC24" s="6">
        <v>93.005094633227642</v>
      </c>
      <c r="BD24" s="6">
        <v>99.013064286527182</v>
      </c>
      <c r="BE24" s="6">
        <v>94.524535027647332</v>
      </c>
      <c r="BF24" s="6">
        <v>96.544814382100228</v>
      </c>
      <c r="BG24" s="6">
        <v>106.31530399857337</v>
      </c>
      <c r="BH24" s="6">
        <v>110.87627982220968</v>
      </c>
      <c r="BI24" s="6">
        <v>117.22689165302273</v>
      </c>
      <c r="BJ24" s="6">
        <v>121.39528818566325</v>
      </c>
      <c r="BK24" s="6">
        <v>118.23642420345155</v>
      </c>
      <c r="BL24" s="6">
        <v>120.76737153237008</v>
      </c>
      <c r="BM24" s="6">
        <v>123.21731712938256</v>
      </c>
      <c r="BN24" s="6">
        <v>116.8529970538689</v>
      </c>
      <c r="BO24" s="6">
        <v>118.00897113125207</v>
      </c>
      <c r="BP24" s="6">
        <v>123.14288030081389</v>
      </c>
    </row>
    <row r="25" spans="2:68" x14ac:dyDescent="0.35">
      <c r="B25" t="s">
        <v>32</v>
      </c>
      <c r="C25" s="6">
        <v>15.102275824267831</v>
      </c>
      <c r="D25" s="6" t="e">
        <v>#N/A</v>
      </c>
      <c r="E25" s="6" t="e">
        <v>#N/A</v>
      </c>
      <c r="F25" s="6">
        <v>15.789072908466785</v>
      </c>
      <c r="G25" s="6" t="e">
        <v>#N/A</v>
      </c>
      <c r="H25" s="6" t="e">
        <v>#N/A</v>
      </c>
      <c r="I25" s="6">
        <v>16.690655539008613</v>
      </c>
      <c r="J25" s="6" t="e">
        <v>#N/A</v>
      </c>
      <c r="K25" s="6">
        <v>17.325802716342231</v>
      </c>
      <c r="L25" s="6">
        <v>19.03673637626736</v>
      </c>
      <c r="M25" s="6">
        <v>19.934004306855304</v>
      </c>
      <c r="N25" s="6">
        <v>21.573800062424795</v>
      </c>
      <c r="O25" s="6">
        <v>22.362368671980512</v>
      </c>
      <c r="P25" s="6">
        <v>22.610697824456928</v>
      </c>
      <c r="Q25" s="6">
        <v>24.742918265810587</v>
      </c>
      <c r="R25" s="6">
        <v>24.495086721698542</v>
      </c>
      <c r="S25" s="6">
        <v>23.696493156580978</v>
      </c>
      <c r="T25" s="6">
        <v>24.697491864150823</v>
      </c>
      <c r="U25" s="6">
        <v>21.083881485943671</v>
      </c>
      <c r="V25" s="6">
        <v>24.123774650249448</v>
      </c>
      <c r="W25" s="6">
        <v>24.176990844818516</v>
      </c>
      <c r="X25" s="6">
        <v>26.556820938420646</v>
      </c>
      <c r="Y25" s="6">
        <v>24.93597152364422</v>
      </c>
      <c r="Z25" s="6">
        <v>26.000847867230576</v>
      </c>
      <c r="AA25" s="6">
        <v>28.928584906246396</v>
      </c>
      <c r="AB25" s="6">
        <v>28.479986457951377</v>
      </c>
      <c r="AC25" s="6">
        <v>31.303441690950283</v>
      </c>
      <c r="AD25" s="6">
        <v>33.36398365138357</v>
      </c>
      <c r="AE25" s="6">
        <v>32.647995677961049</v>
      </c>
      <c r="AF25" s="6">
        <v>33.779496577988247</v>
      </c>
      <c r="AG25" s="6">
        <v>35.758645810105868</v>
      </c>
      <c r="AH25" s="6">
        <v>34.933922838707765</v>
      </c>
      <c r="AI25" s="6">
        <v>37.566686689085415</v>
      </c>
      <c r="AJ25" s="6">
        <v>37.781763599608887</v>
      </c>
      <c r="AK25" s="6">
        <v>38.210012384887975</v>
      </c>
      <c r="AL25" s="6">
        <v>41.177319606767135</v>
      </c>
      <c r="AM25" s="6">
        <v>42.844431321135339</v>
      </c>
      <c r="AN25" s="6">
        <v>42.930521152221012</v>
      </c>
      <c r="AO25" s="6">
        <v>46.279801218558539</v>
      </c>
      <c r="AP25" s="6">
        <v>47.891564087392162</v>
      </c>
      <c r="AQ25" s="6">
        <v>47.687281131956489</v>
      </c>
      <c r="AR25" s="6">
        <v>52.114994839328496</v>
      </c>
      <c r="AS25" s="6">
        <v>52.895199945700455</v>
      </c>
      <c r="AT25" s="6">
        <v>52.162987254459857</v>
      </c>
      <c r="AU25" s="6">
        <v>57.491371416436614</v>
      </c>
      <c r="AV25" s="6">
        <v>58.930830858113509</v>
      </c>
      <c r="AW25" s="6">
        <v>59.403917679322426</v>
      </c>
      <c r="AX25" s="6">
        <v>64.827207172604972</v>
      </c>
      <c r="AY25" s="6">
        <v>64.455696356671851</v>
      </c>
      <c r="AZ25" s="6">
        <v>66.294093012063755</v>
      </c>
      <c r="BA25" s="6">
        <v>72.070770038258644</v>
      </c>
      <c r="BB25" s="6">
        <v>69.231387995672307</v>
      </c>
      <c r="BC25" s="6">
        <v>70.885969952877275</v>
      </c>
      <c r="BD25" s="6">
        <v>78.409694977899434</v>
      </c>
      <c r="BE25" s="6">
        <v>78.432680033147648</v>
      </c>
      <c r="BF25" s="6">
        <v>79.491000959756178</v>
      </c>
      <c r="BG25" s="6">
        <v>85.617751298624441</v>
      </c>
      <c r="BH25" s="6">
        <v>83.877213985686637</v>
      </c>
      <c r="BI25" s="6">
        <v>84.081492136640577</v>
      </c>
      <c r="BJ25" s="6">
        <v>89.518658966129081</v>
      </c>
      <c r="BK25" s="6">
        <v>91.747971472017582</v>
      </c>
      <c r="BL25" s="6">
        <v>90.796152409362136</v>
      </c>
      <c r="BM25" s="6">
        <v>97.339425145368111</v>
      </c>
      <c r="BN25" s="6">
        <v>95.154724649498277</v>
      </c>
      <c r="BO25" s="6">
        <v>95.068767353476773</v>
      </c>
      <c r="BP25" s="6">
        <v>102.09708144881557</v>
      </c>
    </row>
    <row r="26" spans="2:68" x14ac:dyDescent="0.35">
      <c r="B26" t="s">
        <v>34</v>
      </c>
      <c r="C26" s="6">
        <v>23.001388289576816</v>
      </c>
      <c r="D26" s="6" t="e">
        <v>#N/A</v>
      </c>
      <c r="E26" s="6" t="e">
        <v>#N/A</v>
      </c>
      <c r="F26" s="6">
        <v>25.81652983179259</v>
      </c>
      <c r="G26" s="6" t="e">
        <v>#N/A</v>
      </c>
      <c r="H26" s="6" t="e">
        <v>#N/A</v>
      </c>
      <c r="I26" s="6">
        <v>30.209431170120162</v>
      </c>
      <c r="J26" s="6" t="e">
        <v>#N/A</v>
      </c>
      <c r="K26" s="6">
        <v>32.229253454725658</v>
      </c>
      <c r="L26" s="6">
        <v>33.895324747988397</v>
      </c>
      <c r="M26" s="6">
        <v>32.86286593168434</v>
      </c>
      <c r="N26" s="6">
        <v>35.855969611985735</v>
      </c>
      <c r="O26" s="6">
        <v>37.538203951410125</v>
      </c>
      <c r="P26" s="6">
        <v>37.198502813425392</v>
      </c>
      <c r="Q26" s="6">
        <v>40.192837225941538</v>
      </c>
      <c r="R26" s="6">
        <v>40.860514091072758</v>
      </c>
      <c r="S26" s="6">
        <v>41.057895769798435</v>
      </c>
      <c r="T26" s="6">
        <v>42.952486765985782</v>
      </c>
      <c r="U26" s="6">
        <v>32.922699656845182</v>
      </c>
      <c r="V26" s="6">
        <v>34.906940994476699</v>
      </c>
      <c r="W26" s="6">
        <v>30.235242858753882</v>
      </c>
      <c r="X26" s="6">
        <v>32.095219014930542</v>
      </c>
      <c r="Y26" s="6">
        <v>31.161349333793659</v>
      </c>
      <c r="Z26" s="6">
        <v>34.658161171035459</v>
      </c>
      <c r="AA26" s="6">
        <v>37.409573840259753</v>
      </c>
      <c r="AB26" s="6">
        <v>36.474947641791246</v>
      </c>
      <c r="AC26" s="6">
        <v>40.284209335647169</v>
      </c>
      <c r="AD26" s="6">
        <v>44.094192962194285</v>
      </c>
      <c r="AE26" s="6">
        <v>42.868274955111758</v>
      </c>
      <c r="AF26" s="6">
        <v>46.454403559260797</v>
      </c>
      <c r="AG26" s="6">
        <v>49.297709466748067</v>
      </c>
      <c r="AH26" s="6">
        <v>48.901566647561346</v>
      </c>
      <c r="AI26" s="6">
        <v>53.61490396065615</v>
      </c>
      <c r="AJ26" s="6">
        <v>57.479647051583505</v>
      </c>
      <c r="AK26" s="6">
        <v>56.747639226941565</v>
      </c>
      <c r="AL26" s="6">
        <v>61.26615770862653</v>
      </c>
      <c r="AM26" s="6">
        <v>63.14112617150316</v>
      </c>
      <c r="AN26" s="6">
        <v>61.141210621909892</v>
      </c>
      <c r="AO26" s="6">
        <v>65.14173082757722</v>
      </c>
      <c r="AP26" s="6">
        <v>69.743102113522738</v>
      </c>
      <c r="AQ26" s="6">
        <v>66.121578618865584</v>
      </c>
      <c r="AR26" s="6">
        <v>70.375103007321727</v>
      </c>
      <c r="AS26" s="6">
        <v>72.92792213889966</v>
      </c>
      <c r="AT26" s="6">
        <v>73.817812464885449</v>
      </c>
      <c r="AU26" s="6">
        <v>70.877756091931388</v>
      </c>
      <c r="AV26" s="6">
        <v>72.768182303632514</v>
      </c>
      <c r="AW26" s="6">
        <v>71.635437641587657</v>
      </c>
      <c r="AX26" s="6">
        <v>71.504714731876788</v>
      </c>
      <c r="AY26" s="6">
        <v>80.699523224535398</v>
      </c>
      <c r="AZ26" s="6">
        <v>77.837840584123029</v>
      </c>
      <c r="BA26" s="6">
        <v>78.376838238194196</v>
      </c>
      <c r="BB26" s="6">
        <v>68.061536917338884</v>
      </c>
      <c r="BC26" s="6">
        <v>68.998059109303895</v>
      </c>
      <c r="BD26" s="6">
        <v>71.50152512863437</v>
      </c>
      <c r="BE26" s="6">
        <v>71.539566012807597</v>
      </c>
      <c r="BF26" s="6">
        <v>70.646962456775412</v>
      </c>
      <c r="BG26" s="6">
        <v>77.411820584801276</v>
      </c>
      <c r="BH26" s="6">
        <v>84.987778305160546</v>
      </c>
      <c r="BI26" s="6">
        <v>82.03734916759187</v>
      </c>
      <c r="BJ26" s="6">
        <v>87.949909160896368</v>
      </c>
      <c r="BK26" s="6">
        <v>92.653802320941622</v>
      </c>
      <c r="BL26" s="6">
        <v>89.687028174405455</v>
      </c>
      <c r="BM26" s="6">
        <v>96.439491647755943</v>
      </c>
      <c r="BN26" s="6">
        <v>108.87916390245063</v>
      </c>
      <c r="BO26" s="6">
        <v>103.24057168059817</v>
      </c>
      <c r="BP26" s="6">
        <v>104.33447990882073</v>
      </c>
    </row>
    <row r="27" spans="2:68" x14ac:dyDescent="0.35">
      <c r="B27" t="s">
        <v>36</v>
      </c>
      <c r="C27" s="6">
        <v>26.712581556792987</v>
      </c>
      <c r="D27" s="6" t="e">
        <v>#N/A</v>
      </c>
      <c r="E27" s="6" t="e">
        <v>#N/A</v>
      </c>
      <c r="F27" s="6">
        <v>29.502438115182702</v>
      </c>
      <c r="G27" s="6" t="e">
        <v>#N/A</v>
      </c>
      <c r="H27" s="6" t="e">
        <v>#N/A</v>
      </c>
      <c r="I27" s="6">
        <v>40.664150317237244</v>
      </c>
      <c r="J27" s="6" t="e">
        <v>#N/A</v>
      </c>
      <c r="K27" s="6">
        <v>38.662526331156009</v>
      </c>
      <c r="L27" s="6">
        <v>49.846554718463082</v>
      </c>
      <c r="M27" s="6">
        <v>48.742335058505951</v>
      </c>
      <c r="N27" s="6">
        <v>45.882144475664724</v>
      </c>
      <c r="O27" s="6">
        <v>53.641734794008464</v>
      </c>
      <c r="P27" s="6">
        <v>44.915356903718738</v>
      </c>
      <c r="Q27" s="6">
        <v>47.693151515155996</v>
      </c>
      <c r="R27" s="6">
        <v>39.715477693021576</v>
      </c>
      <c r="S27" s="6">
        <v>40.840526116079552</v>
      </c>
      <c r="T27" s="6">
        <v>35.578716101834161</v>
      </c>
      <c r="U27" s="6">
        <v>30.421418978751202</v>
      </c>
      <c r="V27" s="6">
        <v>30.312880666993365</v>
      </c>
      <c r="W27" s="6">
        <v>31.660015542232838</v>
      </c>
      <c r="X27" s="6">
        <v>81.535646646628749</v>
      </c>
      <c r="Y27" s="6">
        <v>31.517767595039949</v>
      </c>
      <c r="Z27" s="6">
        <v>36.012689635240832</v>
      </c>
      <c r="AA27" s="6">
        <v>48.528800641345704</v>
      </c>
      <c r="AB27" s="6">
        <v>40.886939728479831</v>
      </c>
      <c r="AC27" s="6">
        <v>45.734506264941921</v>
      </c>
      <c r="AD27" s="6">
        <v>55.451380896522124</v>
      </c>
      <c r="AE27" s="6">
        <v>48.984575709171168</v>
      </c>
      <c r="AF27" s="6">
        <v>50.594902003836225</v>
      </c>
      <c r="AG27" s="6">
        <v>57.060245245601486</v>
      </c>
      <c r="AH27" s="6">
        <v>53.605693671220429</v>
      </c>
      <c r="AI27" s="6">
        <v>52.041663743601532</v>
      </c>
      <c r="AJ27" s="6">
        <v>56.519158983091195</v>
      </c>
      <c r="AK27" s="6">
        <v>54.355259974717264</v>
      </c>
      <c r="AL27" s="6">
        <v>57.159021771735908</v>
      </c>
      <c r="AM27" s="6">
        <v>66.920603664187624</v>
      </c>
      <c r="AN27" s="6">
        <v>52.617878369322995</v>
      </c>
      <c r="AO27" s="6">
        <v>51.799247541454683</v>
      </c>
      <c r="AP27" s="6">
        <v>63.888272270204517</v>
      </c>
      <c r="AQ27" s="6">
        <v>49.800571280651162</v>
      </c>
      <c r="AR27" s="6">
        <v>52.750154125526407</v>
      </c>
      <c r="AS27" s="6">
        <v>59.315978122064642</v>
      </c>
      <c r="AT27" s="6">
        <v>55.938460274100649</v>
      </c>
      <c r="AU27" s="6">
        <v>60.373096152965033</v>
      </c>
      <c r="AV27" s="6">
        <v>62.620257442213948</v>
      </c>
      <c r="AW27" s="6">
        <v>63.437532861600886</v>
      </c>
      <c r="AX27" s="6">
        <v>67.782230270895198</v>
      </c>
      <c r="AY27" s="6">
        <v>70.173156960980307</v>
      </c>
      <c r="AZ27" s="6">
        <v>65.065923783902363</v>
      </c>
      <c r="BA27" s="6">
        <v>69.328265482117132</v>
      </c>
      <c r="BB27" s="6">
        <v>67.907018020383944</v>
      </c>
      <c r="BC27" s="6">
        <v>68.397174066952601</v>
      </c>
      <c r="BD27" s="6">
        <v>75.105695172209678</v>
      </c>
      <c r="BE27" s="6">
        <v>80.931489813733009</v>
      </c>
      <c r="BF27" s="6">
        <v>79.549313880866208</v>
      </c>
      <c r="BG27" s="6">
        <v>84.932439979552356</v>
      </c>
      <c r="BH27" s="6">
        <v>93.518038958508981</v>
      </c>
      <c r="BI27" s="6">
        <v>83.642303705947569</v>
      </c>
      <c r="BJ27" s="6">
        <v>83.329268575894758</v>
      </c>
      <c r="BK27" s="6">
        <v>71.313202440963863</v>
      </c>
      <c r="BL27" s="6">
        <v>72.166028676665462</v>
      </c>
      <c r="BM27" s="6">
        <v>74.927643369816607</v>
      </c>
      <c r="BN27" s="6">
        <v>71.504309384062182</v>
      </c>
      <c r="BO27" s="6">
        <v>71.738912509585816</v>
      </c>
      <c r="BP27" s="6">
        <v>74.508081639346756</v>
      </c>
    </row>
    <row r="28" spans="2:68" x14ac:dyDescent="0.35">
      <c r="B28" t="s">
        <v>45</v>
      </c>
      <c r="C28" s="6">
        <v>6.5258059988796928</v>
      </c>
      <c r="D28" s="6" t="e">
        <v>#N/A</v>
      </c>
      <c r="E28" s="6" t="e">
        <v>#N/A</v>
      </c>
      <c r="F28" s="6">
        <v>34.942330161606684</v>
      </c>
      <c r="G28" s="6" t="e">
        <v>#N/A</v>
      </c>
      <c r="H28" s="6" t="e">
        <v>#N/A</v>
      </c>
      <c r="I28" s="6">
        <v>9.7544483582926933</v>
      </c>
      <c r="J28" s="6" t="e">
        <v>#N/A</v>
      </c>
      <c r="K28" s="6">
        <v>11.742509208518765</v>
      </c>
      <c r="L28" s="6">
        <v>12.702600036664952</v>
      </c>
      <c r="M28" s="6">
        <v>11.972618805579527</v>
      </c>
      <c r="N28" s="6">
        <v>11.811714061441979</v>
      </c>
      <c r="O28" s="6">
        <v>14.059683950921094</v>
      </c>
      <c r="P28" s="6">
        <v>13.519254463102726</v>
      </c>
      <c r="Q28" s="6">
        <v>14.978387159948678</v>
      </c>
      <c r="R28" s="6">
        <v>16.195449089916789</v>
      </c>
      <c r="S28" s="6">
        <v>16.07649869659291</v>
      </c>
      <c r="T28" s="6">
        <v>16.8612527181918</v>
      </c>
      <c r="U28" s="6">
        <v>17.159750988467565</v>
      </c>
      <c r="V28" s="6">
        <v>17.701460719644047</v>
      </c>
      <c r="W28" s="6">
        <v>17.870803317603929</v>
      </c>
      <c r="X28" s="6">
        <v>19.182018049990347</v>
      </c>
      <c r="Y28" s="6">
        <v>19.064400155319081</v>
      </c>
      <c r="Z28" s="6">
        <v>19.968623051877159</v>
      </c>
      <c r="AA28" s="6">
        <v>23.931744287854613</v>
      </c>
      <c r="AB28" s="6">
        <v>27.218667573373914</v>
      </c>
      <c r="AC28" s="6">
        <v>26.215626268149776</v>
      </c>
      <c r="AD28" s="6">
        <v>35.904561270553295</v>
      </c>
      <c r="AE28" s="6">
        <v>34.860294646577636</v>
      </c>
      <c r="AF28" s="6">
        <v>43.475247293133314</v>
      </c>
      <c r="AG28" s="6">
        <v>48.45961044507952</v>
      </c>
      <c r="AH28" s="6">
        <v>47.906803060855943</v>
      </c>
      <c r="AI28" s="6">
        <v>53.490009260088804</v>
      </c>
      <c r="AJ28" s="6">
        <v>58.053525974007343</v>
      </c>
      <c r="AK28" s="6">
        <v>54.092693711110918</v>
      </c>
      <c r="AL28" s="6">
        <v>58.78701664417369</v>
      </c>
      <c r="AM28" s="6">
        <v>60.088389928823752</v>
      </c>
      <c r="AN28" s="6">
        <v>59.912711206460884</v>
      </c>
      <c r="AO28" s="6">
        <v>63.388922673901469</v>
      </c>
      <c r="AP28" s="6">
        <v>68.292559350931469</v>
      </c>
      <c r="AQ28" s="6">
        <v>68.23945521875315</v>
      </c>
      <c r="AR28" s="6">
        <v>70.568145261419474</v>
      </c>
      <c r="AS28" s="6">
        <v>71.626383120120479</v>
      </c>
      <c r="AT28" s="6">
        <v>72.579621571709609</v>
      </c>
      <c r="AU28" s="6">
        <v>80.362094496643678</v>
      </c>
      <c r="AV28" s="6">
        <v>80.835690249705323</v>
      </c>
      <c r="AW28" s="6">
        <v>81.279923558237996</v>
      </c>
      <c r="AX28" s="6">
        <v>90.00308255857496</v>
      </c>
      <c r="AY28" s="6">
        <v>87.108133786725134</v>
      </c>
      <c r="AZ28" s="6">
        <v>87.508268585540733</v>
      </c>
      <c r="BA28" s="6">
        <v>94.454419420376311</v>
      </c>
      <c r="BB28" s="6">
        <v>91.03002001787641</v>
      </c>
      <c r="BC28" s="6">
        <v>93.81998087169228</v>
      </c>
      <c r="BD28" s="6">
        <v>98.301558883653129</v>
      </c>
      <c r="BE28" s="6">
        <v>100.1323729285992</v>
      </c>
      <c r="BF28" s="6">
        <v>96.883279125029858</v>
      </c>
      <c r="BG28" s="6">
        <v>106.33674799590588</v>
      </c>
      <c r="BH28" s="6">
        <v>103.91860730798307</v>
      </c>
      <c r="BI28" s="6">
        <v>103.7805767115558</v>
      </c>
      <c r="BJ28" s="6">
        <v>110.24644712634621</v>
      </c>
      <c r="BK28" s="6">
        <v>108.34540352354585</v>
      </c>
      <c r="BL28" s="6">
        <v>110.9087508756639</v>
      </c>
      <c r="BM28" s="6">
        <v>113.53216281062238</v>
      </c>
      <c r="BN28" s="6">
        <v>115.76225644213383</v>
      </c>
      <c r="BO28" s="6">
        <v>116.67606490485535</v>
      </c>
      <c r="BP28" s="6">
        <v>129.2220532000168</v>
      </c>
    </row>
    <row r="29" spans="2:68" x14ac:dyDescent="0.35">
      <c r="B29" t="s">
        <v>40</v>
      </c>
      <c r="C29" s="6">
        <v>45.244069448008425</v>
      </c>
      <c r="D29" s="6" t="e">
        <v>#N/A</v>
      </c>
      <c r="E29" s="6" t="e">
        <v>#N/A</v>
      </c>
      <c r="F29" s="6">
        <v>50.814958464618641</v>
      </c>
      <c r="G29" s="6" t="e">
        <v>#N/A</v>
      </c>
      <c r="H29" s="6" t="e">
        <v>#N/A</v>
      </c>
      <c r="I29" s="6">
        <v>56.403919691557583</v>
      </c>
      <c r="J29" s="6" t="e">
        <v>#N/A</v>
      </c>
      <c r="K29" s="6">
        <v>61.103622232796447</v>
      </c>
      <c r="L29" s="6">
        <v>56.142542244479245</v>
      </c>
      <c r="M29" s="6">
        <v>59.038725103963579</v>
      </c>
      <c r="N29" s="6">
        <v>62.009764203181881</v>
      </c>
      <c r="O29" s="6">
        <v>58.298924399816464</v>
      </c>
      <c r="P29" s="6">
        <v>57.641406906677354</v>
      </c>
      <c r="Q29" s="6">
        <v>62.029454485277263</v>
      </c>
      <c r="R29" s="6">
        <v>61.740583108010973</v>
      </c>
      <c r="S29" s="6">
        <v>63.607505438675446</v>
      </c>
      <c r="T29" s="6">
        <v>66.733154286573267</v>
      </c>
      <c r="U29" s="6">
        <v>64.734391366685841</v>
      </c>
      <c r="V29" s="6">
        <v>67.263840700271459</v>
      </c>
      <c r="W29" s="6">
        <v>69.472215864371989</v>
      </c>
      <c r="X29" s="6">
        <v>68.232739551345858</v>
      </c>
      <c r="Y29" s="6">
        <v>69.191971742639353</v>
      </c>
      <c r="Z29" s="6">
        <v>71.886452178550456</v>
      </c>
      <c r="AA29" s="6">
        <v>71.420131083720548</v>
      </c>
      <c r="AB29" s="6">
        <v>72.316117473572248</v>
      </c>
      <c r="AC29" s="6">
        <v>74.25850565191945</v>
      </c>
      <c r="AD29" s="6">
        <v>74.472883354364924</v>
      </c>
      <c r="AE29" s="6">
        <v>76.64662497109984</v>
      </c>
      <c r="AF29" s="6">
        <v>78.505781492562107</v>
      </c>
      <c r="AG29" s="6">
        <v>76.153648194287285</v>
      </c>
      <c r="AH29" s="6">
        <v>77.486422571454938</v>
      </c>
      <c r="AI29" s="6">
        <v>79.418304521934431</v>
      </c>
      <c r="AJ29" s="6">
        <v>77.196878742387312</v>
      </c>
      <c r="AK29" s="6">
        <v>77.188575433246967</v>
      </c>
      <c r="AL29" s="6">
        <v>80.462187642326526</v>
      </c>
      <c r="AM29" s="6">
        <v>81.373357208683828</v>
      </c>
      <c r="AN29" s="6">
        <v>82.055790706820815</v>
      </c>
      <c r="AO29" s="6">
        <v>86.329919898868255</v>
      </c>
      <c r="AP29" s="6">
        <v>85.756732890958034</v>
      </c>
      <c r="AQ29" s="6">
        <v>86.367082522756732</v>
      </c>
      <c r="AR29" s="6">
        <v>91.298831708386459</v>
      </c>
      <c r="AS29" s="6">
        <v>89.859527181844129</v>
      </c>
      <c r="AT29" s="6">
        <v>90.908390843269459</v>
      </c>
      <c r="AU29" s="6">
        <v>95.804263934741726</v>
      </c>
      <c r="AV29" s="6">
        <v>89.886580364065637</v>
      </c>
      <c r="AW29" s="6">
        <v>91.510384224312986</v>
      </c>
      <c r="AX29" s="6">
        <v>97.566804247227552</v>
      </c>
      <c r="AY29" s="6">
        <v>94.166208478651384</v>
      </c>
      <c r="AZ29" s="6">
        <v>95.962964410713298</v>
      </c>
      <c r="BA29" s="6">
        <v>101.67913144280753</v>
      </c>
      <c r="BB29" s="6">
        <v>99.347750645872381</v>
      </c>
      <c r="BC29" s="6">
        <v>98.600064419454895</v>
      </c>
      <c r="BD29" s="6">
        <v>100.00011652462777</v>
      </c>
      <c r="BE29" s="6">
        <v>98.739476873629712</v>
      </c>
      <c r="BF29" s="6">
        <v>98.825993434982863</v>
      </c>
      <c r="BG29" s="6">
        <v>101.91149745803146</v>
      </c>
      <c r="BH29" s="6">
        <v>100.42178673289254</v>
      </c>
      <c r="BI29" s="6">
        <v>100.34820285796785</v>
      </c>
      <c r="BJ29" s="6">
        <v>106.89600769242472</v>
      </c>
      <c r="BK29" s="6">
        <v>104.95368216814012</v>
      </c>
      <c r="BL29" s="6">
        <v>105.42088406756305</v>
      </c>
      <c r="BM29" s="6">
        <v>113.80739792229532</v>
      </c>
      <c r="BN29" s="6">
        <v>106.99438147118617</v>
      </c>
      <c r="BO29" s="6">
        <v>109.10306862394798</v>
      </c>
      <c r="BP29" s="6">
        <v>116.33600474235833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921E-B9FF-4399-BA9D-6AF31A1DED2B}">
  <sheetPr codeName="Sheet6"/>
  <dimension ref="A1:C536"/>
  <sheetViews>
    <sheetView zoomScale="80" zoomScaleNormal="80" workbookViewId="0">
      <pane ySplit="1" topLeftCell="A2" activePane="bottomLeft" state="frozen"/>
      <selection pane="bottomLeft" activeCell="C2" sqref="C2"/>
    </sheetView>
  </sheetViews>
  <sheetFormatPr defaultRowHeight="14.5" x14ac:dyDescent="0.35"/>
  <cols>
    <col min="1" max="1" width="10.81640625" bestFit="1" customWidth="1"/>
    <col min="2" max="3" width="9.453125" customWidth="1"/>
  </cols>
  <sheetData>
    <row r="1" spans="1:3" x14ac:dyDescent="0.35">
      <c r="A1" s="15" t="s">
        <v>4</v>
      </c>
      <c r="B1" s="1" t="s">
        <v>46</v>
      </c>
      <c r="C1" s="1" t="s">
        <v>47</v>
      </c>
    </row>
    <row r="2" spans="1:3" x14ac:dyDescent="0.35">
      <c r="A2" s="16">
        <v>29586</v>
      </c>
      <c r="B2" s="3" t="e">
        <v>#N/A</v>
      </c>
      <c r="C2" s="3" t="e">
        <v>#N/A</v>
      </c>
    </row>
    <row r="3" spans="1:3" x14ac:dyDescent="0.35">
      <c r="A3" s="16">
        <v>29617</v>
      </c>
      <c r="B3" s="3" t="e">
        <v>#N/A</v>
      </c>
      <c r="C3" s="3" t="e">
        <v>#N/A</v>
      </c>
    </row>
    <row r="4" spans="1:3" x14ac:dyDescent="0.35">
      <c r="A4" s="16">
        <v>29645</v>
      </c>
      <c r="B4" s="3" t="e">
        <v>#N/A</v>
      </c>
      <c r="C4" s="3" t="e">
        <v>#N/A</v>
      </c>
    </row>
    <row r="5" spans="1:3" x14ac:dyDescent="0.35">
      <c r="A5" s="16">
        <v>29676</v>
      </c>
      <c r="B5" s="3" t="e">
        <v>#N/A</v>
      </c>
      <c r="C5" s="3" t="e">
        <v>#N/A</v>
      </c>
    </row>
    <row r="6" spans="1:3" x14ac:dyDescent="0.35">
      <c r="A6" s="16">
        <v>29706</v>
      </c>
      <c r="B6" s="3" t="e">
        <v>#N/A</v>
      </c>
      <c r="C6" s="3" t="e">
        <v>#N/A</v>
      </c>
    </row>
    <row r="7" spans="1:3" x14ac:dyDescent="0.35">
      <c r="A7" s="16">
        <v>29737</v>
      </c>
      <c r="B7" s="3" t="e">
        <v>#N/A</v>
      </c>
      <c r="C7" s="3" t="e">
        <v>#N/A</v>
      </c>
    </row>
    <row r="8" spans="1:3" x14ac:dyDescent="0.35">
      <c r="A8" s="16">
        <v>29767</v>
      </c>
      <c r="B8" s="3" t="e">
        <v>#N/A</v>
      </c>
      <c r="C8" s="3" t="e">
        <v>#N/A</v>
      </c>
    </row>
    <row r="9" spans="1:3" x14ac:dyDescent="0.35">
      <c r="A9" s="16">
        <v>29798</v>
      </c>
      <c r="B9" s="3" t="e">
        <v>#N/A</v>
      </c>
      <c r="C9" s="3" t="e">
        <v>#N/A</v>
      </c>
    </row>
    <row r="10" spans="1:3" x14ac:dyDescent="0.35">
      <c r="A10" s="16">
        <v>29829</v>
      </c>
      <c r="B10" s="3" t="e">
        <v>#N/A</v>
      </c>
      <c r="C10" s="3" t="e">
        <v>#N/A</v>
      </c>
    </row>
    <row r="11" spans="1:3" x14ac:dyDescent="0.35">
      <c r="A11" s="16">
        <v>29859</v>
      </c>
      <c r="B11" s="3" t="e">
        <v>#N/A</v>
      </c>
      <c r="C11" s="3" t="e">
        <v>#N/A</v>
      </c>
    </row>
    <row r="12" spans="1:3" x14ac:dyDescent="0.35">
      <c r="A12" s="16">
        <v>29890</v>
      </c>
      <c r="B12" s="3" t="e">
        <v>#N/A</v>
      </c>
      <c r="C12" s="3" t="e">
        <v>#N/A</v>
      </c>
    </row>
    <row r="13" spans="1:3" x14ac:dyDescent="0.35">
      <c r="A13" s="16">
        <v>29920</v>
      </c>
      <c r="B13" s="3" t="e">
        <v>#N/A</v>
      </c>
      <c r="C13" s="3" t="e">
        <v>#N/A</v>
      </c>
    </row>
    <row r="14" spans="1:3" x14ac:dyDescent="0.35">
      <c r="A14" s="16">
        <v>29951</v>
      </c>
      <c r="B14" s="3" t="e">
        <v>#N/A</v>
      </c>
      <c r="C14" s="3" t="e">
        <v>#N/A</v>
      </c>
    </row>
    <row r="15" spans="1:3" x14ac:dyDescent="0.35">
      <c r="A15" s="16">
        <v>29982</v>
      </c>
      <c r="B15" s="3" t="e">
        <v>#N/A</v>
      </c>
      <c r="C15" s="3" t="e">
        <v>#N/A</v>
      </c>
    </row>
    <row r="16" spans="1:3" x14ac:dyDescent="0.35">
      <c r="A16" s="16">
        <v>30010</v>
      </c>
      <c r="B16" s="3" t="e">
        <v>#N/A</v>
      </c>
      <c r="C16" s="3" t="e">
        <v>#N/A</v>
      </c>
    </row>
    <row r="17" spans="1:3" x14ac:dyDescent="0.35">
      <c r="A17" s="16">
        <v>30041</v>
      </c>
      <c r="B17" s="3" t="e">
        <v>#N/A</v>
      </c>
      <c r="C17" s="3" t="e">
        <v>#N/A</v>
      </c>
    </row>
    <row r="18" spans="1:3" x14ac:dyDescent="0.35">
      <c r="A18" s="16">
        <v>30071</v>
      </c>
      <c r="B18" s="3" t="e">
        <v>#N/A</v>
      </c>
      <c r="C18" s="3" t="e">
        <v>#N/A</v>
      </c>
    </row>
    <row r="19" spans="1:3" x14ac:dyDescent="0.35">
      <c r="A19" s="16">
        <v>30102</v>
      </c>
      <c r="B19" s="3" t="e">
        <v>#N/A</v>
      </c>
      <c r="C19" s="3" t="e">
        <v>#N/A</v>
      </c>
    </row>
    <row r="20" spans="1:3" x14ac:dyDescent="0.35">
      <c r="A20" s="16">
        <v>30132</v>
      </c>
      <c r="B20" s="3" t="e">
        <v>#N/A</v>
      </c>
      <c r="C20" s="3" t="e">
        <v>#N/A</v>
      </c>
    </row>
    <row r="21" spans="1:3" x14ac:dyDescent="0.35">
      <c r="A21" s="16">
        <v>30163</v>
      </c>
      <c r="B21" s="3" t="e">
        <v>#N/A</v>
      </c>
      <c r="C21" s="3" t="e">
        <v>#N/A</v>
      </c>
    </row>
    <row r="22" spans="1:3" x14ac:dyDescent="0.35">
      <c r="A22" s="16">
        <v>30194</v>
      </c>
      <c r="B22" s="3" t="e">
        <v>#N/A</v>
      </c>
      <c r="C22" s="3" t="e">
        <v>#N/A</v>
      </c>
    </row>
    <row r="23" spans="1:3" x14ac:dyDescent="0.35">
      <c r="A23" s="16">
        <v>30224</v>
      </c>
      <c r="B23" s="3" t="e">
        <v>#N/A</v>
      </c>
      <c r="C23" s="3" t="e">
        <v>#N/A</v>
      </c>
    </row>
    <row r="24" spans="1:3" x14ac:dyDescent="0.35">
      <c r="A24" s="16">
        <v>30255</v>
      </c>
      <c r="B24" s="3" t="e">
        <v>#N/A</v>
      </c>
      <c r="C24" s="3" t="e">
        <v>#N/A</v>
      </c>
    </row>
    <row r="25" spans="1:3" x14ac:dyDescent="0.35">
      <c r="A25" s="16">
        <v>30285</v>
      </c>
      <c r="B25" s="3" t="e">
        <v>#N/A</v>
      </c>
      <c r="C25" s="3" t="e">
        <v>#N/A</v>
      </c>
    </row>
    <row r="26" spans="1:3" x14ac:dyDescent="0.35">
      <c r="A26" s="16">
        <v>30316</v>
      </c>
      <c r="B26" s="3" t="e">
        <v>#N/A</v>
      </c>
      <c r="C26" s="3" t="e">
        <v>#N/A</v>
      </c>
    </row>
    <row r="27" spans="1:3" x14ac:dyDescent="0.35">
      <c r="A27" s="16">
        <v>30347</v>
      </c>
      <c r="B27" s="3" t="e">
        <v>#N/A</v>
      </c>
      <c r="C27" s="3" t="e">
        <v>#N/A</v>
      </c>
    </row>
    <row r="28" spans="1:3" x14ac:dyDescent="0.35">
      <c r="A28" s="16">
        <v>30375</v>
      </c>
      <c r="B28" s="3" t="e">
        <v>#N/A</v>
      </c>
      <c r="C28" s="3" t="e">
        <v>#N/A</v>
      </c>
    </row>
    <row r="29" spans="1:3" x14ac:dyDescent="0.35">
      <c r="A29" s="16">
        <v>30406</v>
      </c>
      <c r="B29" s="3" t="e">
        <v>#N/A</v>
      </c>
      <c r="C29" s="3" t="e">
        <v>#N/A</v>
      </c>
    </row>
    <row r="30" spans="1:3" x14ac:dyDescent="0.35">
      <c r="A30" s="16">
        <v>30436</v>
      </c>
      <c r="B30" s="3" t="e">
        <v>#N/A</v>
      </c>
      <c r="C30" s="3" t="e">
        <v>#N/A</v>
      </c>
    </row>
    <row r="31" spans="1:3" x14ac:dyDescent="0.35">
      <c r="A31" s="16">
        <v>30467</v>
      </c>
      <c r="B31" s="3" t="e">
        <v>#N/A</v>
      </c>
      <c r="C31" s="3" t="e">
        <v>#N/A</v>
      </c>
    </row>
    <row r="32" spans="1:3" x14ac:dyDescent="0.35">
      <c r="A32" s="16">
        <v>30497</v>
      </c>
      <c r="B32" s="3" t="e">
        <v>#N/A</v>
      </c>
      <c r="C32" s="3" t="e">
        <v>#N/A</v>
      </c>
    </row>
    <row r="33" spans="1:3" x14ac:dyDescent="0.35">
      <c r="A33" s="16">
        <v>30528</v>
      </c>
      <c r="B33" s="3" t="e">
        <v>#N/A</v>
      </c>
      <c r="C33" s="3" t="e">
        <v>#N/A</v>
      </c>
    </row>
    <row r="34" spans="1:3" x14ac:dyDescent="0.35">
      <c r="A34" s="16">
        <v>30559</v>
      </c>
      <c r="B34" s="3" t="e">
        <v>#N/A</v>
      </c>
      <c r="C34" s="3" t="e">
        <v>#N/A</v>
      </c>
    </row>
    <row r="35" spans="1:3" x14ac:dyDescent="0.35">
      <c r="A35" s="16">
        <v>30589</v>
      </c>
      <c r="B35" s="3" t="e">
        <v>#N/A</v>
      </c>
      <c r="C35" s="3" t="e">
        <v>#N/A</v>
      </c>
    </row>
    <row r="36" spans="1:3" x14ac:dyDescent="0.35">
      <c r="A36" s="16">
        <v>30620</v>
      </c>
      <c r="B36" s="3" t="e">
        <v>#N/A</v>
      </c>
      <c r="C36" s="3" t="e">
        <v>#N/A</v>
      </c>
    </row>
    <row r="37" spans="1:3" x14ac:dyDescent="0.35">
      <c r="A37" s="16">
        <v>30650</v>
      </c>
      <c r="B37" s="3" t="e">
        <v>#N/A</v>
      </c>
      <c r="C37" s="3" t="e">
        <v>#N/A</v>
      </c>
    </row>
    <row r="38" spans="1:3" x14ac:dyDescent="0.35">
      <c r="A38" s="16">
        <v>30681</v>
      </c>
      <c r="B38" s="3" t="e">
        <v>#N/A</v>
      </c>
      <c r="C38" s="3" t="e">
        <v>#N/A</v>
      </c>
    </row>
    <row r="39" spans="1:3" x14ac:dyDescent="0.35">
      <c r="A39" s="16">
        <v>30712</v>
      </c>
      <c r="B39" s="3" t="e">
        <v>#N/A</v>
      </c>
      <c r="C39" s="3" t="e">
        <v>#N/A</v>
      </c>
    </row>
    <row r="40" spans="1:3" x14ac:dyDescent="0.35">
      <c r="A40" s="16">
        <v>30741</v>
      </c>
      <c r="B40" s="3" t="e">
        <v>#N/A</v>
      </c>
      <c r="C40" s="3" t="e">
        <v>#N/A</v>
      </c>
    </row>
    <row r="41" spans="1:3" x14ac:dyDescent="0.35">
      <c r="A41" s="16">
        <v>30772</v>
      </c>
      <c r="B41" s="3" t="e">
        <v>#N/A</v>
      </c>
      <c r="C41" s="3" t="e">
        <v>#N/A</v>
      </c>
    </row>
    <row r="42" spans="1:3" x14ac:dyDescent="0.35">
      <c r="A42" s="16">
        <v>30802</v>
      </c>
      <c r="B42" s="3" t="e">
        <v>#N/A</v>
      </c>
      <c r="C42" s="3" t="e">
        <v>#N/A</v>
      </c>
    </row>
    <row r="43" spans="1:3" x14ac:dyDescent="0.35">
      <c r="A43" s="16">
        <v>30833</v>
      </c>
      <c r="B43" s="3" t="e">
        <v>#N/A</v>
      </c>
      <c r="C43" s="3" t="e">
        <v>#N/A</v>
      </c>
    </row>
    <row r="44" spans="1:3" x14ac:dyDescent="0.35">
      <c r="A44" s="16">
        <v>30863</v>
      </c>
      <c r="B44" s="3" t="e">
        <v>#N/A</v>
      </c>
      <c r="C44" s="3" t="e">
        <v>#N/A</v>
      </c>
    </row>
    <row r="45" spans="1:3" x14ac:dyDescent="0.35">
      <c r="A45" s="16">
        <v>30894</v>
      </c>
      <c r="B45" s="3" t="e">
        <v>#N/A</v>
      </c>
      <c r="C45" s="3" t="e">
        <v>#N/A</v>
      </c>
    </row>
    <row r="46" spans="1:3" x14ac:dyDescent="0.35">
      <c r="A46" s="16">
        <v>30925</v>
      </c>
      <c r="B46" s="3" t="e">
        <v>#N/A</v>
      </c>
      <c r="C46" s="3" t="e">
        <v>#N/A</v>
      </c>
    </row>
    <row r="47" spans="1:3" x14ac:dyDescent="0.35">
      <c r="A47" s="16">
        <v>30955</v>
      </c>
      <c r="B47" s="3" t="e">
        <v>#N/A</v>
      </c>
      <c r="C47" s="3" t="e">
        <v>#N/A</v>
      </c>
    </row>
    <row r="48" spans="1:3" x14ac:dyDescent="0.35">
      <c r="A48" s="16">
        <v>30986</v>
      </c>
      <c r="B48" s="3" t="e">
        <v>#N/A</v>
      </c>
      <c r="C48" s="3" t="e">
        <v>#N/A</v>
      </c>
    </row>
    <row r="49" spans="1:3" x14ac:dyDescent="0.35">
      <c r="A49" s="16">
        <v>31016</v>
      </c>
      <c r="B49" s="3" t="e">
        <v>#N/A</v>
      </c>
      <c r="C49" s="3" t="e">
        <v>#N/A</v>
      </c>
    </row>
    <row r="50" spans="1:3" x14ac:dyDescent="0.35">
      <c r="A50" s="16">
        <v>31047</v>
      </c>
      <c r="B50" s="3" t="e">
        <v>#N/A</v>
      </c>
      <c r="C50" s="3" t="e">
        <v>#N/A</v>
      </c>
    </row>
    <row r="51" spans="1:3" x14ac:dyDescent="0.35">
      <c r="A51" s="16">
        <v>31078</v>
      </c>
      <c r="B51" s="3" t="e">
        <v>#N/A</v>
      </c>
      <c r="C51" s="3" t="e">
        <v>#N/A</v>
      </c>
    </row>
    <row r="52" spans="1:3" x14ac:dyDescent="0.35">
      <c r="A52" s="16">
        <v>31106</v>
      </c>
      <c r="B52" s="3" t="e">
        <v>#N/A</v>
      </c>
      <c r="C52" s="3" t="e">
        <v>#N/A</v>
      </c>
    </row>
    <row r="53" spans="1:3" x14ac:dyDescent="0.35">
      <c r="A53" s="16">
        <v>31137</v>
      </c>
      <c r="B53" s="3" t="e">
        <v>#N/A</v>
      </c>
      <c r="C53" s="3" t="e">
        <v>#N/A</v>
      </c>
    </row>
    <row r="54" spans="1:3" x14ac:dyDescent="0.35">
      <c r="A54" s="16">
        <v>31167</v>
      </c>
      <c r="B54" s="3" t="e">
        <v>#N/A</v>
      </c>
      <c r="C54" s="3" t="e">
        <v>#N/A</v>
      </c>
    </row>
    <row r="55" spans="1:3" x14ac:dyDescent="0.35">
      <c r="A55" s="16">
        <v>31198</v>
      </c>
      <c r="B55" s="3" t="e">
        <v>#N/A</v>
      </c>
      <c r="C55" s="3" t="e">
        <v>#N/A</v>
      </c>
    </row>
    <row r="56" spans="1:3" x14ac:dyDescent="0.35">
      <c r="A56" s="16">
        <v>31228</v>
      </c>
      <c r="B56" s="3" t="e">
        <v>#N/A</v>
      </c>
      <c r="C56" s="3" t="e">
        <v>#N/A</v>
      </c>
    </row>
    <row r="57" spans="1:3" x14ac:dyDescent="0.35">
      <c r="A57" s="16">
        <v>31259</v>
      </c>
      <c r="B57" s="3" t="e">
        <v>#N/A</v>
      </c>
      <c r="C57" s="3" t="e">
        <v>#N/A</v>
      </c>
    </row>
    <row r="58" spans="1:3" x14ac:dyDescent="0.35">
      <c r="A58" s="16">
        <v>31290</v>
      </c>
      <c r="B58" s="3" t="e">
        <v>#N/A</v>
      </c>
      <c r="C58" s="3" t="e">
        <v>#N/A</v>
      </c>
    </row>
    <row r="59" spans="1:3" x14ac:dyDescent="0.35">
      <c r="A59" s="16">
        <v>31320</v>
      </c>
      <c r="B59" s="3" t="e">
        <v>#N/A</v>
      </c>
      <c r="C59" s="3" t="e">
        <v>#N/A</v>
      </c>
    </row>
    <row r="60" spans="1:3" x14ac:dyDescent="0.35">
      <c r="A60" s="16">
        <v>31351</v>
      </c>
      <c r="B60" s="3" t="e">
        <v>#N/A</v>
      </c>
      <c r="C60" s="3" t="e">
        <v>#N/A</v>
      </c>
    </row>
    <row r="61" spans="1:3" x14ac:dyDescent="0.35">
      <c r="A61" s="16">
        <v>31381</v>
      </c>
      <c r="B61" s="3" t="e">
        <v>#N/A</v>
      </c>
      <c r="C61" s="3" t="e">
        <v>#N/A</v>
      </c>
    </row>
    <row r="62" spans="1:3" x14ac:dyDescent="0.35">
      <c r="A62" s="16">
        <v>31412</v>
      </c>
      <c r="B62" s="3" t="e">
        <v>#N/A</v>
      </c>
      <c r="C62" s="3" t="e">
        <v>#N/A</v>
      </c>
    </row>
    <row r="63" spans="1:3" x14ac:dyDescent="0.35">
      <c r="A63" s="16">
        <v>31443</v>
      </c>
      <c r="B63" s="3" t="e">
        <v>#N/A</v>
      </c>
      <c r="C63" s="3" t="e">
        <v>#N/A</v>
      </c>
    </row>
    <row r="64" spans="1:3" x14ac:dyDescent="0.35">
      <c r="A64" s="16">
        <v>31471</v>
      </c>
      <c r="B64" s="3" t="e">
        <v>#N/A</v>
      </c>
      <c r="C64" s="3" t="e">
        <v>#N/A</v>
      </c>
    </row>
    <row r="65" spans="1:3" x14ac:dyDescent="0.35">
      <c r="A65" s="16">
        <v>31502</v>
      </c>
      <c r="B65" s="3" t="e">
        <v>#N/A</v>
      </c>
      <c r="C65" s="3" t="e">
        <v>#N/A</v>
      </c>
    </row>
    <row r="66" spans="1:3" x14ac:dyDescent="0.35">
      <c r="A66" s="16">
        <v>31532</v>
      </c>
      <c r="B66" s="3" t="e">
        <v>#N/A</v>
      </c>
      <c r="C66" s="3" t="e">
        <v>#N/A</v>
      </c>
    </row>
    <row r="67" spans="1:3" x14ac:dyDescent="0.35">
      <c r="A67" s="16">
        <v>31563</v>
      </c>
      <c r="B67" s="3" t="e">
        <v>#N/A</v>
      </c>
      <c r="C67" s="3" t="e">
        <v>#N/A</v>
      </c>
    </row>
    <row r="68" spans="1:3" x14ac:dyDescent="0.35">
      <c r="A68" s="16">
        <v>31593</v>
      </c>
      <c r="B68" s="3" t="e">
        <v>#N/A</v>
      </c>
      <c r="C68" s="3" t="e">
        <v>#N/A</v>
      </c>
    </row>
    <row r="69" spans="1:3" x14ac:dyDescent="0.35">
      <c r="A69" s="16">
        <v>31624</v>
      </c>
      <c r="B69" s="3" t="e">
        <v>#N/A</v>
      </c>
      <c r="C69" s="3" t="e">
        <v>#N/A</v>
      </c>
    </row>
    <row r="70" spans="1:3" x14ac:dyDescent="0.35">
      <c r="A70" s="16">
        <v>31655</v>
      </c>
      <c r="B70" s="3" t="e">
        <v>#N/A</v>
      </c>
      <c r="C70" s="3" t="e">
        <v>#N/A</v>
      </c>
    </row>
    <row r="71" spans="1:3" x14ac:dyDescent="0.35">
      <c r="A71" s="16">
        <v>31685</v>
      </c>
      <c r="B71" s="3" t="e">
        <v>#N/A</v>
      </c>
      <c r="C71" s="3" t="e">
        <v>#N/A</v>
      </c>
    </row>
    <row r="72" spans="1:3" x14ac:dyDescent="0.35">
      <c r="A72" s="16">
        <v>31716</v>
      </c>
      <c r="B72" s="3" t="e">
        <v>#N/A</v>
      </c>
      <c r="C72" s="3" t="e">
        <v>#N/A</v>
      </c>
    </row>
    <row r="73" spans="1:3" x14ac:dyDescent="0.35">
      <c r="A73" s="16">
        <v>31746</v>
      </c>
      <c r="B73" s="3" t="e">
        <v>#N/A</v>
      </c>
      <c r="C73" s="3" t="e">
        <v>#N/A</v>
      </c>
    </row>
    <row r="74" spans="1:3" x14ac:dyDescent="0.35">
      <c r="A74" s="16">
        <v>31777</v>
      </c>
      <c r="B74" s="3" t="e">
        <v>#N/A</v>
      </c>
      <c r="C74" s="3" t="e">
        <v>#N/A</v>
      </c>
    </row>
    <row r="75" spans="1:3" x14ac:dyDescent="0.35">
      <c r="A75" s="16">
        <v>31808</v>
      </c>
      <c r="B75" s="3" t="e">
        <v>#N/A</v>
      </c>
      <c r="C75" s="3" t="e">
        <v>#N/A</v>
      </c>
    </row>
    <row r="76" spans="1:3" x14ac:dyDescent="0.35">
      <c r="A76" s="16">
        <v>31836</v>
      </c>
      <c r="B76" s="3" t="e">
        <v>#N/A</v>
      </c>
      <c r="C76" s="3" t="e">
        <v>#N/A</v>
      </c>
    </row>
    <row r="77" spans="1:3" x14ac:dyDescent="0.35">
      <c r="A77" s="16">
        <v>31867</v>
      </c>
      <c r="B77" s="3" t="e">
        <v>#N/A</v>
      </c>
      <c r="C77" s="3" t="e">
        <v>#N/A</v>
      </c>
    </row>
    <row r="78" spans="1:3" x14ac:dyDescent="0.35">
      <c r="A78" s="16">
        <v>31897</v>
      </c>
      <c r="B78" s="3" t="e">
        <v>#N/A</v>
      </c>
      <c r="C78" s="3" t="e">
        <v>#N/A</v>
      </c>
    </row>
    <row r="79" spans="1:3" x14ac:dyDescent="0.35">
      <c r="A79" s="16">
        <v>31928</v>
      </c>
      <c r="B79" s="3" t="e">
        <v>#N/A</v>
      </c>
      <c r="C79" s="3" t="e">
        <v>#N/A</v>
      </c>
    </row>
    <row r="80" spans="1:3" x14ac:dyDescent="0.35">
      <c r="A80" s="16">
        <v>31958</v>
      </c>
      <c r="B80" s="3" t="e">
        <v>#N/A</v>
      </c>
      <c r="C80" s="3" t="e">
        <v>#N/A</v>
      </c>
    </row>
    <row r="81" spans="1:3" x14ac:dyDescent="0.35">
      <c r="A81" s="16">
        <v>31989</v>
      </c>
      <c r="B81" s="3" t="e">
        <v>#N/A</v>
      </c>
      <c r="C81" s="3" t="e">
        <v>#N/A</v>
      </c>
    </row>
    <row r="82" spans="1:3" x14ac:dyDescent="0.35">
      <c r="A82" s="16">
        <v>32020</v>
      </c>
      <c r="B82" s="3" t="e">
        <v>#N/A</v>
      </c>
      <c r="C82" s="3" t="e">
        <v>#N/A</v>
      </c>
    </row>
    <row r="83" spans="1:3" x14ac:dyDescent="0.35">
      <c r="A83" s="16">
        <v>32050</v>
      </c>
      <c r="B83" s="3" t="e">
        <v>#N/A</v>
      </c>
      <c r="C83" s="3" t="e">
        <v>#N/A</v>
      </c>
    </row>
    <row r="84" spans="1:3" x14ac:dyDescent="0.35">
      <c r="A84" s="16">
        <v>32081</v>
      </c>
      <c r="B84" s="3" t="e">
        <v>#N/A</v>
      </c>
      <c r="C84" s="3" t="e">
        <v>#N/A</v>
      </c>
    </row>
    <row r="85" spans="1:3" x14ac:dyDescent="0.35">
      <c r="A85" s="16">
        <v>32111</v>
      </c>
      <c r="B85" s="3" t="e">
        <v>#N/A</v>
      </c>
      <c r="C85" s="3" t="e">
        <v>#N/A</v>
      </c>
    </row>
    <row r="86" spans="1:3" x14ac:dyDescent="0.35">
      <c r="A86" s="16">
        <v>32142</v>
      </c>
      <c r="B86" s="3" t="e">
        <v>#N/A</v>
      </c>
      <c r="C86" s="3" t="e">
        <v>#N/A</v>
      </c>
    </row>
    <row r="87" spans="1:3" x14ac:dyDescent="0.35">
      <c r="A87" s="16">
        <v>32173</v>
      </c>
      <c r="B87" s="3" t="e">
        <v>#N/A</v>
      </c>
      <c r="C87" s="3" t="e">
        <v>#N/A</v>
      </c>
    </row>
    <row r="88" spans="1:3" x14ac:dyDescent="0.35">
      <c r="A88" s="16">
        <v>32202</v>
      </c>
      <c r="B88" s="3" t="e">
        <v>#N/A</v>
      </c>
      <c r="C88" s="3" t="e">
        <v>#N/A</v>
      </c>
    </row>
    <row r="89" spans="1:3" x14ac:dyDescent="0.35">
      <c r="A89" s="16">
        <v>32233</v>
      </c>
      <c r="B89" s="3" t="e">
        <v>#N/A</v>
      </c>
      <c r="C89" s="3" t="e">
        <v>#N/A</v>
      </c>
    </row>
    <row r="90" spans="1:3" x14ac:dyDescent="0.35">
      <c r="A90" s="16">
        <v>32263</v>
      </c>
      <c r="B90" s="3" t="e">
        <v>#N/A</v>
      </c>
      <c r="C90" s="3" t="e">
        <v>#N/A</v>
      </c>
    </row>
    <row r="91" spans="1:3" x14ac:dyDescent="0.35">
      <c r="A91" s="16">
        <v>32294</v>
      </c>
      <c r="B91" s="3" t="e">
        <v>#N/A</v>
      </c>
      <c r="C91" s="3" t="e">
        <v>#N/A</v>
      </c>
    </row>
    <row r="92" spans="1:3" x14ac:dyDescent="0.35">
      <c r="A92" s="16">
        <v>32324</v>
      </c>
      <c r="B92" s="3" t="e">
        <v>#N/A</v>
      </c>
      <c r="C92" s="3" t="e">
        <v>#N/A</v>
      </c>
    </row>
    <row r="93" spans="1:3" x14ac:dyDescent="0.35">
      <c r="A93" s="16">
        <v>32355</v>
      </c>
      <c r="B93" s="3" t="e">
        <v>#N/A</v>
      </c>
      <c r="C93" s="3" t="e">
        <v>#N/A</v>
      </c>
    </row>
    <row r="94" spans="1:3" x14ac:dyDescent="0.35">
      <c r="A94" s="16">
        <v>32386</v>
      </c>
      <c r="B94" s="3" t="e">
        <v>#N/A</v>
      </c>
      <c r="C94" s="3" t="e">
        <v>#N/A</v>
      </c>
    </row>
    <row r="95" spans="1:3" x14ac:dyDescent="0.35">
      <c r="A95" s="16">
        <v>32416</v>
      </c>
      <c r="B95" s="3" t="e">
        <v>#N/A</v>
      </c>
      <c r="C95" s="3" t="e">
        <v>#N/A</v>
      </c>
    </row>
    <row r="96" spans="1:3" x14ac:dyDescent="0.35">
      <c r="A96" s="16">
        <v>32447</v>
      </c>
      <c r="B96" s="3" t="e">
        <v>#N/A</v>
      </c>
      <c r="C96" s="3" t="e">
        <v>#N/A</v>
      </c>
    </row>
    <row r="97" spans="1:3" x14ac:dyDescent="0.35">
      <c r="A97" s="16">
        <v>32477</v>
      </c>
      <c r="B97" s="3" t="e">
        <v>#N/A</v>
      </c>
      <c r="C97" s="3" t="e">
        <v>#N/A</v>
      </c>
    </row>
    <row r="98" spans="1:3" x14ac:dyDescent="0.35">
      <c r="A98" s="16">
        <v>32508</v>
      </c>
      <c r="B98" s="3" t="e">
        <v>#N/A</v>
      </c>
      <c r="C98" s="3" t="e">
        <v>#N/A</v>
      </c>
    </row>
    <row r="99" spans="1:3" x14ac:dyDescent="0.35">
      <c r="A99" s="16">
        <v>32539</v>
      </c>
      <c r="B99" s="3" t="e">
        <v>#N/A</v>
      </c>
      <c r="C99" s="3" t="e">
        <v>#N/A</v>
      </c>
    </row>
    <row r="100" spans="1:3" x14ac:dyDescent="0.35">
      <c r="A100" s="16">
        <v>32567</v>
      </c>
      <c r="B100" s="3" t="e">
        <v>#N/A</v>
      </c>
      <c r="C100" s="3" t="e">
        <v>#N/A</v>
      </c>
    </row>
    <row r="101" spans="1:3" x14ac:dyDescent="0.35">
      <c r="A101" s="16">
        <v>32598</v>
      </c>
      <c r="B101" s="3" t="e">
        <v>#N/A</v>
      </c>
      <c r="C101" s="3" t="e">
        <v>#N/A</v>
      </c>
    </row>
    <row r="102" spans="1:3" x14ac:dyDescent="0.35">
      <c r="A102" s="16">
        <v>32628</v>
      </c>
      <c r="B102" s="3" t="e">
        <v>#N/A</v>
      </c>
      <c r="C102" s="3" t="e">
        <v>#N/A</v>
      </c>
    </row>
    <row r="103" spans="1:3" x14ac:dyDescent="0.35">
      <c r="A103" s="16">
        <v>32659</v>
      </c>
      <c r="B103" s="3" t="e">
        <v>#N/A</v>
      </c>
      <c r="C103" s="3" t="e">
        <v>#N/A</v>
      </c>
    </row>
    <row r="104" spans="1:3" x14ac:dyDescent="0.35">
      <c r="A104" s="16">
        <v>32689</v>
      </c>
      <c r="B104" s="3" t="e">
        <v>#N/A</v>
      </c>
      <c r="C104" s="3" t="e">
        <v>#N/A</v>
      </c>
    </row>
    <row r="105" spans="1:3" x14ac:dyDescent="0.35">
      <c r="A105" s="16">
        <v>32720</v>
      </c>
      <c r="B105" s="3" t="e">
        <v>#N/A</v>
      </c>
      <c r="C105" s="3" t="e">
        <v>#N/A</v>
      </c>
    </row>
    <row r="106" spans="1:3" x14ac:dyDescent="0.35">
      <c r="A106" s="16">
        <v>32751</v>
      </c>
      <c r="B106" s="3" t="e">
        <v>#N/A</v>
      </c>
      <c r="C106" s="3" t="e">
        <v>#N/A</v>
      </c>
    </row>
    <row r="107" spans="1:3" x14ac:dyDescent="0.35">
      <c r="A107" s="16">
        <v>32781</v>
      </c>
      <c r="B107" s="3" t="e">
        <v>#N/A</v>
      </c>
      <c r="C107" s="3" t="e">
        <v>#N/A</v>
      </c>
    </row>
    <row r="108" spans="1:3" x14ac:dyDescent="0.35">
      <c r="A108" s="16">
        <v>32812</v>
      </c>
      <c r="B108" s="3" t="e">
        <v>#N/A</v>
      </c>
      <c r="C108" s="3" t="e">
        <v>#N/A</v>
      </c>
    </row>
    <row r="109" spans="1:3" x14ac:dyDescent="0.35">
      <c r="A109" s="16">
        <v>32842</v>
      </c>
      <c r="B109" s="3" t="e">
        <v>#N/A</v>
      </c>
      <c r="C109" s="3" t="e">
        <v>#N/A</v>
      </c>
    </row>
    <row r="110" spans="1:3" x14ac:dyDescent="0.35">
      <c r="A110" s="16">
        <v>32873</v>
      </c>
      <c r="B110" s="3" t="e">
        <v>#N/A</v>
      </c>
      <c r="C110" s="3" t="e">
        <v>#N/A</v>
      </c>
    </row>
    <row r="111" spans="1:3" x14ac:dyDescent="0.35">
      <c r="A111" s="16">
        <v>32904</v>
      </c>
      <c r="B111" s="3" t="e">
        <v>#N/A</v>
      </c>
      <c r="C111" s="3" t="e">
        <v>#N/A</v>
      </c>
    </row>
    <row r="112" spans="1:3" x14ac:dyDescent="0.35">
      <c r="A112" s="16">
        <v>32932</v>
      </c>
      <c r="B112" s="3" t="e">
        <v>#N/A</v>
      </c>
      <c r="C112" s="3" t="e">
        <v>#N/A</v>
      </c>
    </row>
    <row r="113" spans="1:3" x14ac:dyDescent="0.35">
      <c r="A113" s="16">
        <v>32963</v>
      </c>
      <c r="B113" s="3" t="e">
        <v>#N/A</v>
      </c>
      <c r="C113" s="3" t="e">
        <v>#N/A</v>
      </c>
    </row>
    <row r="114" spans="1:3" x14ac:dyDescent="0.35">
      <c r="A114" s="16">
        <v>32993</v>
      </c>
      <c r="B114" s="3" t="e">
        <v>#N/A</v>
      </c>
      <c r="C114" s="3" t="e">
        <v>#N/A</v>
      </c>
    </row>
    <row r="115" spans="1:3" x14ac:dyDescent="0.35">
      <c r="A115" s="16">
        <v>33024</v>
      </c>
      <c r="B115" s="3" t="e">
        <v>#N/A</v>
      </c>
      <c r="C115" s="3" t="e">
        <v>#N/A</v>
      </c>
    </row>
    <row r="116" spans="1:3" x14ac:dyDescent="0.35">
      <c r="A116" s="16">
        <v>33054</v>
      </c>
      <c r="B116" s="3" t="e">
        <v>#N/A</v>
      </c>
      <c r="C116" s="3" t="e">
        <v>#N/A</v>
      </c>
    </row>
    <row r="117" spans="1:3" x14ac:dyDescent="0.35">
      <c r="A117" s="16">
        <v>33085</v>
      </c>
      <c r="B117" s="3" t="e">
        <v>#N/A</v>
      </c>
      <c r="C117" s="3" t="e">
        <v>#N/A</v>
      </c>
    </row>
    <row r="118" spans="1:3" x14ac:dyDescent="0.35">
      <c r="A118" s="16">
        <v>33116</v>
      </c>
      <c r="B118" s="3" t="e">
        <v>#N/A</v>
      </c>
      <c r="C118" s="3" t="e">
        <v>#N/A</v>
      </c>
    </row>
    <row r="119" spans="1:3" x14ac:dyDescent="0.35">
      <c r="A119" s="16">
        <v>33146</v>
      </c>
      <c r="B119" s="3" t="e">
        <v>#N/A</v>
      </c>
      <c r="C119" s="3" t="e">
        <v>#N/A</v>
      </c>
    </row>
    <row r="120" spans="1:3" x14ac:dyDescent="0.35">
      <c r="A120" s="16">
        <v>33177</v>
      </c>
      <c r="B120" s="3" t="e">
        <v>#N/A</v>
      </c>
      <c r="C120" s="3" t="e">
        <v>#N/A</v>
      </c>
    </row>
    <row r="121" spans="1:3" x14ac:dyDescent="0.35">
      <c r="A121" s="16">
        <v>33207</v>
      </c>
      <c r="B121" s="3" t="e">
        <v>#N/A</v>
      </c>
      <c r="C121" s="3" t="e">
        <v>#N/A</v>
      </c>
    </row>
    <row r="122" spans="1:3" x14ac:dyDescent="0.35">
      <c r="A122" s="16">
        <v>33238</v>
      </c>
      <c r="B122" s="3" t="e">
        <v>#N/A</v>
      </c>
      <c r="C122" s="3" t="e">
        <v>#N/A</v>
      </c>
    </row>
    <row r="123" spans="1:3" x14ac:dyDescent="0.35">
      <c r="A123" s="16">
        <v>33269</v>
      </c>
      <c r="B123" s="3" t="e">
        <v>#N/A</v>
      </c>
      <c r="C123" s="3" t="e">
        <v>#N/A</v>
      </c>
    </row>
    <row r="124" spans="1:3" x14ac:dyDescent="0.35">
      <c r="A124" s="16">
        <v>33297</v>
      </c>
      <c r="B124" s="3" t="e">
        <v>#N/A</v>
      </c>
      <c r="C124" s="3" t="e">
        <v>#N/A</v>
      </c>
    </row>
    <row r="125" spans="1:3" x14ac:dyDescent="0.35">
      <c r="A125" s="16">
        <v>33328</v>
      </c>
      <c r="B125" s="3" t="e">
        <v>#N/A</v>
      </c>
      <c r="C125" s="3" t="e">
        <v>#N/A</v>
      </c>
    </row>
    <row r="126" spans="1:3" x14ac:dyDescent="0.35">
      <c r="A126" s="16">
        <v>33358</v>
      </c>
      <c r="B126" s="3" t="e">
        <v>#N/A</v>
      </c>
      <c r="C126" s="3" t="e">
        <v>#N/A</v>
      </c>
    </row>
    <row r="127" spans="1:3" x14ac:dyDescent="0.35">
      <c r="A127" s="16">
        <v>33389</v>
      </c>
      <c r="B127" s="3" t="e">
        <v>#N/A</v>
      </c>
      <c r="C127" s="3" t="e">
        <v>#N/A</v>
      </c>
    </row>
    <row r="128" spans="1:3" x14ac:dyDescent="0.35">
      <c r="A128" s="16">
        <v>33419</v>
      </c>
      <c r="B128" s="3" t="e">
        <v>#N/A</v>
      </c>
      <c r="C128" s="3" t="e">
        <v>#N/A</v>
      </c>
    </row>
    <row r="129" spans="1:3" x14ac:dyDescent="0.35">
      <c r="A129" s="16">
        <v>33450</v>
      </c>
      <c r="B129" s="3" t="e">
        <v>#N/A</v>
      </c>
      <c r="C129" s="3" t="e">
        <v>#N/A</v>
      </c>
    </row>
    <row r="130" spans="1:3" x14ac:dyDescent="0.35">
      <c r="A130" s="16">
        <v>33481</v>
      </c>
      <c r="B130" s="3" t="e">
        <v>#N/A</v>
      </c>
      <c r="C130" s="3" t="e">
        <v>#N/A</v>
      </c>
    </row>
    <row r="131" spans="1:3" x14ac:dyDescent="0.35">
      <c r="A131" s="16">
        <v>33511</v>
      </c>
      <c r="B131" s="3" t="e">
        <v>#N/A</v>
      </c>
      <c r="C131" s="3" t="e">
        <v>#N/A</v>
      </c>
    </row>
    <row r="132" spans="1:3" x14ac:dyDescent="0.35">
      <c r="A132" s="16">
        <v>33542</v>
      </c>
      <c r="B132" s="3" t="e">
        <v>#N/A</v>
      </c>
      <c r="C132" s="3" t="e">
        <v>#N/A</v>
      </c>
    </row>
    <row r="133" spans="1:3" x14ac:dyDescent="0.35">
      <c r="A133" s="16">
        <v>33572</v>
      </c>
      <c r="B133" s="3" t="e">
        <v>#N/A</v>
      </c>
      <c r="C133" s="3" t="e">
        <v>#N/A</v>
      </c>
    </row>
    <row r="134" spans="1:3" x14ac:dyDescent="0.35">
      <c r="A134" s="16">
        <v>33603</v>
      </c>
      <c r="B134" s="3" t="e">
        <v>#N/A</v>
      </c>
      <c r="C134" s="3" t="e">
        <v>#N/A</v>
      </c>
    </row>
    <row r="135" spans="1:3" x14ac:dyDescent="0.35">
      <c r="A135" s="16">
        <v>33634</v>
      </c>
      <c r="B135" s="3" t="e">
        <v>#N/A</v>
      </c>
      <c r="C135" s="3" t="e">
        <v>#N/A</v>
      </c>
    </row>
    <row r="136" spans="1:3" x14ac:dyDescent="0.35">
      <c r="A136" s="16">
        <v>33663</v>
      </c>
      <c r="B136" s="3" t="e">
        <v>#N/A</v>
      </c>
      <c r="C136" s="3" t="e">
        <v>#N/A</v>
      </c>
    </row>
    <row r="137" spans="1:3" x14ac:dyDescent="0.35">
      <c r="A137" s="16">
        <v>33694</v>
      </c>
      <c r="B137" s="3" t="e">
        <v>#N/A</v>
      </c>
      <c r="C137" s="3" t="e">
        <v>#N/A</v>
      </c>
    </row>
    <row r="138" spans="1:3" x14ac:dyDescent="0.35">
      <c r="A138" s="16">
        <v>33724</v>
      </c>
      <c r="B138" s="3" t="e">
        <v>#N/A</v>
      </c>
      <c r="C138" s="3" t="e">
        <v>#N/A</v>
      </c>
    </row>
    <row r="139" spans="1:3" x14ac:dyDescent="0.35">
      <c r="A139" s="16">
        <v>33755</v>
      </c>
      <c r="B139" s="3" t="e">
        <v>#N/A</v>
      </c>
      <c r="C139" s="3" t="e">
        <v>#N/A</v>
      </c>
    </row>
    <row r="140" spans="1:3" x14ac:dyDescent="0.35">
      <c r="A140" s="16">
        <v>33785</v>
      </c>
      <c r="B140" s="3" t="e">
        <v>#N/A</v>
      </c>
      <c r="C140" s="3" t="e">
        <v>#N/A</v>
      </c>
    </row>
    <row r="141" spans="1:3" x14ac:dyDescent="0.35">
      <c r="A141" s="16">
        <v>33816</v>
      </c>
      <c r="B141" s="3" t="e">
        <v>#N/A</v>
      </c>
      <c r="C141" s="3" t="e">
        <v>#N/A</v>
      </c>
    </row>
    <row r="142" spans="1:3" x14ac:dyDescent="0.35">
      <c r="A142" s="16">
        <v>33847</v>
      </c>
      <c r="B142" s="3" t="e">
        <v>#N/A</v>
      </c>
      <c r="C142" s="3" t="e">
        <v>#N/A</v>
      </c>
    </row>
    <row r="143" spans="1:3" x14ac:dyDescent="0.35">
      <c r="A143" s="16">
        <v>33877</v>
      </c>
      <c r="B143" s="3" t="e">
        <v>#N/A</v>
      </c>
      <c r="C143" s="3" t="e">
        <v>#N/A</v>
      </c>
    </row>
    <row r="144" spans="1:3" x14ac:dyDescent="0.35">
      <c r="A144" s="16">
        <v>33908</v>
      </c>
      <c r="B144" s="3" t="e">
        <v>#N/A</v>
      </c>
      <c r="C144" s="3" t="e">
        <v>#N/A</v>
      </c>
    </row>
    <row r="145" spans="1:3" x14ac:dyDescent="0.35">
      <c r="A145" s="16">
        <v>33938</v>
      </c>
      <c r="B145" s="3" t="e">
        <v>#N/A</v>
      </c>
      <c r="C145" s="3" t="e">
        <v>#N/A</v>
      </c>
    </row>
    <row r="146" spans="1:3" x14ac:dyDescent="0.35">
      <c r="A146" s="16">
        <v>33969</v>
      </c>
      <c r="B146" s="3" t="e">
        <v>#N/A</v>
      </c>
      <c r="C146" s="3" t="e">
        <v>#N/A</v>
      </c>
    </row>
    <row r="147" spans="1:3" x14ac:dyDescent="0.35">
      <c r="A147" s="16">
        <v>34000</v>
      </c>
      <c r="B147" s="3" t="e">
        <v>#N/A</v>
      </c>
      <c r="C147" s="3" t="e">
        <v>#N/A</v>
      </c>
    </row>
    <row r="148" spans="1:3" x14ac:dyDescent="0.35">
      <c r="A148" s="16">
        <v>34028</v>
      </c>
      <c r="B148" s="3" t="e">
        <v>#N/A</v>
      </c>
      <c r="C148" s="3" t="e">
        <v>#N/A</v>
      </c>
    </row>
    <row r="149" spans="1:3" x14ac:dyDescent="0.35">
      <c r="A149" s="16">
        <v>34059</v>
      </c>
      <c r="B149" s="3" t="e">
        <v>#N/A</v>
      </c>
      <c r="C149" s="3" t="e">
        <v>#N/A</v>
      </c>
    </row>
    <row r="150" spans="1:3" x14ac:dyDescent="0.35">
      <c r="A150" s="16">
        <v>34089</v>
      </c>
      <c r="B150" s="3" t="e">
        <v>#N/A</v>
      </c>
      <c r="C150" s="3" t="e">
        <v>#N/A</v>
      </c>
    </row>
    <row r="151" spans="1:3" x14ac:dyDescent="0.35">
      <c r="A151" s="16">
        <v>34120</v>
      </c>
      <c r="B151" s="3" t="e">
        <v>#N/A</v>
      </c>
      <c r="C151" s="3" t="e">
        <v>#N/A</v>
      </c>
    </row>
    <row r="152" spans="1:3" x14ac:dyDescent="0.35">
      <c r="A152" s="16">
        <v>34150</v>
      </c>
      <c r="B152" s="3" t="e">
        <v>#N/A</v>
      </c>
      <c r="C152" s="3" t="e">
        <v>#N/A</v>
      </c>
    </row>
    <row r="153" spans="1:3" x14ac:dyDescent="0.35">
      <c r="A153" s="16">
        <v>34181</v>
      </c>
      <c r="B153" s="3" t="e">
        <v>#N/A</v>
      </c>
      <c r="C153" s="3" t="e">
        <v>#N/A</v>
      </c>
    </row>
    <row r="154" spans="1:3" x14ac:dyDescent="0.35">
      <c r="A154" s="16">
        <v>34212</v>
      </c>
      <c r="B154" s="3" t="e">
        <v>#N/A</v>
      </c>
      <c r="C154" s="3" t="e">
        <v>#N/A</v>
      </c>
    </row>
    <row r="155" spans="1:3" x14ac:dyDescent="0.35">
      <c r="A155" s="16">
        <v>34242</v>
      </c>
      <c r="B155" s="3" t="e">
        <v>#N/A</v>
      </c>
      <c r="C155" s="3" t="e">
        <v>#N/A</v>
      </c>
    </row>
    <row r="156" spans="1:3" x14ac:dyDescent="0.35">
      <c r="A156" s="16">
        <v>34273</v>
      </c>
      <c r="B156" s="3" t="e">
        <v>#N/A</v>
      </c>
      <c r="C156" s="3" t="e">
        <v>#N/A</v>
      </c>
    </row>
    <row r="157" spans="1:3" x14ac:dyDescent="0.35">
      <c r="A157" s="16">
        <v>34303</v>
      </c>
      <c r="B157" s="3" t="e">
        <v>#N/A</v>
      </c>
      <c r="C157" s="3" t="e">
        <v>#N/A</v>
      </c>
    </row>
    <row r="158" spans="1:3" x14ac:dyDescent="0.35">
      <c r="A158" s="16">
        <v>34334</v>
      </c>
      <c r="B158" s="3" t="e">
        <v>#N/A</v>
      </c>
      <c r="C158" s="3" t="e">
        <v>#N/A</v>
      </c>
    </row>
    <row r="159" spans="1:3" x14ac:dyDescent="0.35">
      <c r="A159" s="16">
        <v>34365</v>
      </c>
      <c r="B159" s="3" t="e">
        <v>#N/A</v>
      </c>
      <c r="C159" s="3" t="e">
        <v>#N/A</v>
      </c>
    </row>
    <row r="160" spans="1:3" x14ac:dyDescent="0.35">
      <c r="A160" s="16">
        <v>34393</v>
      </c>
      <c r="B160" s="3" t="e">
        <v>#N/A</v>
      </c>
      <c r="C160" s="3" t="e">
        <v>#N/A</v>
      </c>
    </row>
    <row r="161" spans="1:3" x14ac:dyDescent="0.35">
      <c r="A161" s="16">
        <v>34424</v>
      </c>
      <c r="B161" s="3" t="e">
        <v>#N/A</v>
      </c>
      <c r="C161" s="3" t="e">
        <v>#N/A</v>
      </c>
    </row>
    <row r="162" spans="1:3" x14ac:dyDescent="0.35">
      <c r="A162" s="16">
        <v>34454</v>
      </c>
      <c r="B162" s="3" t="e">
        <v>#N/A</v>
      </c>
      <c r="C162" s="3" t="e">
        <v>#N/A</v>
      </c>
    </row>
    <row r="163" spans="1:3" x14ac:dyDescent="0.35">
      <c r="A163" s="16">
        <v>34485</v>
      </c>
      <c r="B163" s="3" t="e">
        <v>#N/A</v>
      </c>
      <c r="C163" s="3" t="e">
        <v>#N/A</v>
      </c>
    </row>
    <row r="164" spans="1:3" x14ac:dyDescent="0.35">
      <c r="A164" s="16">
        <v>34515</v>
      </c>
      <c r="B164" s="3" t="e">
        <v>#N/A</v>
      </c>
      <c r="C164" s="3" t="e">
        <v>#N/A</v>
      </c>
    </row>
    <row r="165" spans="1:3" x14ac:dyDescent="0.35">
      <c r="A165" s="16">
        <v>34546</v>
      </c>
      <c r="B165" s="3" t="e">
        <v>#N/A</v>
      </c>
      <c r="C165" s="3" t="e">
        <v>#N/A</v>
      </c>
    </row>
    <row r="166" spans="1:3" x14ac:dyDescent="0.35">
      <c r="A166" s="16">
        <v>34577</v>
      </c>
      <c r="B166" s="3" t="e">
        <v>#N/A</v>
      </c>
      <c r="C166" s="3" t="e">
        <v>#N/A</v>
      </c>
    </row>
    <row r="167" spans="1:3" x14ac:dyDescent="0.35">
      <c r="A167" s="16">
        <v>34607</v>
      </c>
      <c r="B167" s="3" t="e">
        <v>#N/A</v>
      </c>
      <c r="C167" s="3" t="e">
        <v>#N/A</v>
      </c>
    </row>
    <row r="168" spans="1:3" x14ac:dyDescent="0.35">
      <c r="A168" s="16">
        <v>34638</v>
      </c>
      <c r="B168" s="3" t="e">
        <v>#N/A</v>
      </c>
      <c r="C168" s="3" t="e">
        <v>#N/A</v>
      </c>
    </row>
    <row r="169" spans="1:3" x14ac:dyDescent="0.35">
      <c r="A169" s="16">
        <v>34668</v>
      </c>
      <c r="B169" s="3" t="e">
        <v>#N/A</v>
      </c>
      <c r="C169" s="3" t="e">
        <v>#N/A</v>
      </c>
    </row>
    <row r="170" spans="1:3" x14ac:dyDescent="0.35">
      <c r="A170" s="16">
        <v>34699</v>
      </c>
      <c r="B170" s="3" t="e">
        <v>#N/A</v>
      </c>
      <c r="C170" s="3" t="e">
        <v>#N/A</v>
      </c>
    </row>
    <row r="171" spans="1:3" x14ac:dyDescent="0.35">
      <c r="A171" s="16">
        <v>34730</v>
      </c>
      <c r="B171" s="3" t="e">
        <v>#N/A</v>
      </c>
      <c r="C171" s="3" t="e">
        <v>#N/A</v>
      </c>
    </row>
    <row r="172" spans="1:3" x14ac:dyDescent="0.35">
      <c r="A172" s="16">
        <v>34758</v>
      </c>
      <c r="B172" s="3" t="e">
        <v>#N/A</v>
      </c>
      <c r="C172" s="3" t="e">
        <v>#N/A</v>
      </c>
    </row>
    <row r="173" spans="1:3" x14ac:dyDescent="0.35">
      <c r="A173" s="16">
        <v>34789</v>
      </c>
      <c r="B173" s="3" t="e">
        <v>#N/A</v>
      </c>
      <c r="C173" s="3" t="e">
        <v>#N/A</v>
      </c>
    </row>
    <row r="174" spans="1:3" x14ac:dyDescent="0.35">
      <c r="A174" s="16">
        <v>34819</v>
      </c>
      <c r="B174" s="3" t="e">
        <v>#N/A</v>
      </c>
      <c r="C174" s="3" t="e">
        <v>#N/A</v>
      </c>
    </row>
    <row r="175" spans="1:3" x14ac:dyDescent="0.35">
      <c r="A175" s="16">
        <v>34850</v>
      </c>
      <c r="B175" s="3" t="e">
        <v>#N/A</v>
      </c>
      <c r="C175" s="3" t="e">
        <v>#N/A</v>
      </c>
    </row>
    <row r="176" spans="1:3" x14ac:dyDescent="0.35">
      <c r="A176" s="16">
        <v>34880</v>
      </c>
      <c r="B176" s="3" t="e">
        <v>#N/A</v>
      </c>
      <c r="C176" s="3" t="e">
        <v>#N/A</v>
      </c>
    </row>
    <row r="177" spans="1:3" x14ac:dyDescent="0.35">
      <c r="A177" s="16">
        <v>34911</v>
      </c>
      <c r="B177" s="3" t="e">
        <v>#N/A</v>
      </c>
      <c r="C177" s="3" t="e">
        <v>#N/A</v>
      </c>
    </row>
    <row r="178" spans="1:3" x14ac:dyDescent="0.35">
      <c r="A178" s="16">
        <v>34942</v>
      </c>
      <c r="B178" s="3" t="e">
        <v>#N/A</v>
      </c>
      <c r="C178" s="3" t="e">
        <v>#N/A</v>
      </c>
    </row>
    <row r="179" spans="1:3" x14ac:dyDescent="0.35">
      <c r="A179" s="16">
        <v>34972</v>
      </c>
      <c r="B179" s="3" t="e">
        <v>#N/A</v>
      </c>
      <c r="C179" s="3" t="e">
        <v>#N/A</v>
      </c>
    </row>
    <row r="180" spans="1:3" x14ac:dyDescent="0.35">
      <c r="A180" s="16">
        <v>35003</v>
      </c>
      <c r="B180" s="3" t="e">
        <v>#N/A</v>
      </c>
      <c r="C180" s="3" t="e">
        <v>#N/A</v>
      </c>
    </row>
    <row r="181" spans="1:3" x14ac:dyDescent="0.35">
      <c r="A181" s="16">
        <v>35033</v>
      </c>
      <c r="B181" s="3" t="e">
        <v>#N/A</v>
      </c>
      <c r="C181" s="3" t="e">
        <v>#N/A</v>
      </c>
    </row>
    <row r="182" spans="1:3" x14ac:dyDescent="0.35">
      <c r="A182" s="16">
        <v>35064</v>
      </c>
      <c r="B182" s="3" t="e">
        <v>#N/A</v>
      </c>
      <c r="C182" s="3" t="e">
        <v>#N/A</v>
      </c>
    </row>
    <row r="183" spans="1:3" x14ac:dyDescent="0.35">
      <c r="A183" s="16">
        <v>35095</v>
      </c>
      <c r="B183" s="3" t="e">
        <v>#N/A</v>
      </c>
      <c r="C183" s="3" t="e">
        <v>#N/A</v>
      </c>
    </row>
    <row r="184" spans="1:3" x14ac:dyDescent="0.35">
      <c r="A184" s="16">
        <v>35124</v>
      </c>
      <c r="B184" s="3" t="e">
        <v>#N/A</v>
      </c>
      <c r="C184" s="3" t="e">
        <v>#N/A</v>
      </c>
    </row>
    <row r="185" spans="1:3" x14ac:dyDescent="0.35">
      <c r="A185" s="16">
        <v>35155</v>
      </c>
      <c r="B185" s="3" t="e">
        <v>#N/A</v>
      </c>
      <c r="C185" s="3" t="e">
        <v>#N/A</v>
      </c>
    </row>
    <row r="186" spans="1:3" x14ac:dyDescent="0.35">
      <c r="A186" s="16">
        <v>35185</v>
      </c>
      <c r="B186" s="3" t="e">
        <v>#N/A</v>
      </c>
      <c r="C186" s="3" t="e">
        <v>#N/A</v>
      </c>
    </row>
    <row r="187" spans="1:3" x14ac:dyDescent="0.35">
      <c r="A187" s="16">
        <v>35216</v>
      </c>
      <c r="B187" s="3" t="e">
        <v>#N/A</v>
      </c>
      <c r="C187" s="3" t="e">
        <v>#N/A</v>
      </c>
    </row>
    <row r="188" spans="1:3" x14ac:dyDescent="0.35">
      <c r="A188" s="16">
        <v>35246</v>
      </c>
      <c r="B188" s="3" t="e">
        <v>#N/A</v>
      </c>
      <c r="C188" s="3" t="e">
        <v>#N/A</v>
      </c>
    </row>
    <row r="189" spans="1:3" x14ac:dyDescent="0.35">
      <c r="A189" s="16">
        <v>35277</v>
      </c>
      <c r="B189" s="3" t="e">
        <v>#N/A</v>
      </c>
      <c r="C189" s="3" t="e">
        <v>#N/A</v>
      </c>
    </row>
    <row r="190" spans="1:3" x14ac:dyDescent="0.35">
      <c r="A190" s="16">
        <v>35308</v>
      </c>
      <c r="B190" s="3" t="e">
        <v>#N/A</v>
      </c>
      <c r="C190" s="3" t="e">
        <v>#N/A</v>
      </c>
    </row>
    <row r="191" spans="1:3" x14ac:dyDescent="0.35">
      <c r="A191" s="16">
        <v>35338</v>
      </c>
      <c r="B191" s="3" t="e">
        <v>#N/A</v>
      </c>
      <c r="C191" s="3" t="e">
        <v>#N/A</v>
      </c>
    </row>
    <row r="192" spans="1:3" x14ac:dyDescent="0.35">
      <c r="A192" s="16">
        <v>35369</v>
      </c>
      <c r="B192" s="3" t="e">
        <v>#N/A</v>
      </c>
      <c r="C192" s="3" t="e">
        <v>#N/A</v>
      </c>
    </row>
    <row r="193" spans="1:3" x14ac:dyDescent="0.35">
      <c r="A193" s="16">
        <v>35399</v>
      </c>
      <c r="B193" s="3" t="e">
        <v>#N/A</v>
      </c>
      <c r="C193" s="3" t="e">
        <v>#N/A</v>
      </c>
    </row>
    <row r="194" spans="1:3" x14ac:dyDescent="0.35">
      <c r="A194" s="16">
        <v>35430</v>
      </c>
      <c r="B194" s="3" t="e">
        <v>#N/A</v>
      </c>
      <c r="C194" s="3" t="e">
        <v>#N/A</v>
      </c>
    </row>
    <row r="195" spans="1:3" x14ac:dyDescent="0.35">
      <c r="A195" s="16">
        <v>35461</v>
      </c>
      <c r="B195" s="3" t="e">
        <v>#N/A</v>
      </c>
      <c r="C195" s="3" t="e">
        <v>#N/A</v>
      </c>
    </row>
    <row r="196" spans="1:3" x14ac:dyDescent="0.35">
      <c r="A196" s="16">
        <v>35489</v>
      </c>
      <c r="B196" s="3" t="e">
        <v>#N/A</v>
      </c>
      <c r="C196" s="3" t="e">
        <v>#N/A</v>
      </c>
    </row>
    <row r="197" spans="1:3" x14ac:dyDescent="0.35">
      <c r="A197" s="16">
        <v>35520</v>
      </c>
      <c r="B197" s="3" t="e">
        <v>#N/A</v>
      </c>
      <c r="C197" s="3" t="e">
        <v>#N/A</v>
      </c>
    </row>
    <row r="198" spans="1:3" x14ac:dyDescent="0.35">
      <c r="A198" s="16">
        <v>35550</v>
      </c>
      <c r="B198" s="3" t="e">
        <v>#N/A</v>
      </c>
      <c r="C198" s="3" t="e">
        <v>#N/A</v>
      </c>
    </row>
    <row r="199" spans="1:3" x14ac:dyDescent="0.35">
      <c r="A199" s="16">
        <v>35581</v>
      </c>
      <c r="B199" s="3" t="e">
        <v>#N/A</v>
      </c>
      <c r="C199" s="3" t="e">
        <v>#N/A</v>
      </c>
    </row>
    <row r="200" spans="1:3" x14ac:dyDescent="0.35">
      <c r="A200" s="16">
        <v>35611</v>
      </c>
      <c r="B200" s="3" t="e">
        <v>#N/A</v>
      </c>
      <c r="C200" s="3" t="e">
        <v>#N/A</v>
      </c>
    </row>
    <row r="201" spans="1:3" x14ac:dyDescent="0.35">
      <c r="A201" s="16">
        <v>35642</v>
      </c>
      <c r="B201" s="3" t="e">
        <v>#N/A</v>
      </c>
      <c r="C201" s="3" t="e">
        <v>#N/A</v>
      </c>
    </row>
    <row r="202" spans="1:3" x14ac:dyDescent="0.35">
      <c r="A202" s="16">
        <v>35673</v>
      </c>
      <c r="B202" s="3" t="e">
        <v>#N/A</v>
      </c>
      <c r="C202" s="3" t="e">
        <v>#N/A</v>
      </c>
    </row>
    <row r="203" spans="1:3" x14ac:dyDescent="0.35">
      <c r="A203" s="16">
        <v>35703</v>
      </c>
      <c r="B203" s="3" t="e">
        <v>#N/A</v>
      </c>
      <c r="C203" s="3" t="e">
        <v>#N/A</v>
      </c>
    </row>
    <row r="204" spans="1:3" x14ac:dyDescent="0.35">
      <c r="A204" s="16">
        <v>35734</v>
      </c>
      <c r="B204" s="3" t="e">
        <v>#N/A</v>
      </c>
      <c r="C204" s="3" t="e">
        <v>#N/A</v>
      </c>
    </row>
    <row r="205" spans="1:3" x14ac:dyDescent="0.35">
      <c r="A205" s="16">
        <v>35764</v>
      </c>
      <c r="B205" s="3" t="e">
        <v>#N/A</v>
      </c>
      <c r="C205" s="3" t="e">
        <v>#N/A</v>
      </c>
    </row>
    <row r="206" spans="1:3" x14ac:dyDescent="0.35">
      <c r="A206" s="16">
        <v>35795</v>
      </c>
      <c r="B206" s="3" t="e">
        <v>#N/A</v>
      </c>
      <c r="C206" s="3" t="e">
        <v>#N/A</v>
      </c>
    </row>
    <row r="207" spans="1:3" x14ac:dyDescent="0.35">
      <c r="A207" s="16">
        <v>35826</v>
      </c>
      <c r="B207" s="3" t="e">
        <v>#N/A</v>
      </c>
      <c r="C207" s="3" t="e">
        <v>#N/A</v>
      </c>
    </row>
    <row r="208" spans="1:3" x14ac:dyDescent="0.35">
      <c r="A208" s="16">
        <v>35854</v>
      </c>
      <c r="B208" s="3" t="e">
        <v>#N/A</v>
      </c>
      <c r="C208" s="3" t="e">
        <v>#N/A</v>
      </c>
    </row>
    <row r="209" spans="1:3" x14ac:dyDescent="0.35">
      <c r="A209" s="16">
        <v>35885</v>
      </c>
      <c r="B209" s="3" t="e">
        <v>#N/A</v>
      </c>
      <c r="C209" s="3" t="e">
        <v>#N/A</v>
      </c>
    </row>
    <row r="210" spans="1:3" x14ac:dyDescent="0.35">
      <c r="A210" s="16">
        <v>35915</v>
      </c>
      <c r="B210" s="3" t="e">
        <v>#N/A</v>
      </c>
      <c r="C210" s="3" t="e">
        <v>#N/A</v>
      </c>
    </row>
    <row r="211" spans="1:3" x14ac:dyDescent="0.35">
      <c r="A211" s="16">
        <v>35946</v>
      </c>
      <c r="B211" s="3" t="e">
        <v>#N/A</v>
      </c>
      <c r="C211" s="3" t="e">
        <v>#N/A</v>
      </c>
    </row>
    <row r="212" spans="1:3" x14ac:dyDescent="0.35">
      <c r="A212" s="16">
        <v>35976</v>
      </c>
      <c r="B212" s="3" t="e">
        <v>#N/A</v>
      </c>
      <c r="C212" s="3" t="e">
        <v>#N/A</v>
      </c>
    </row>
    <row r="213" spans="1:3" x14ac:dyDescent="0.35">
      <c r="A213" s="16">
        <v>36007</v>
      </c>
      <c r="B213" s="3" t="e">
        <v>#N/A</v>
      </c>
      <c r="C213" s="3" t="e">
        <v>#N/A</v>
      </c>
    </row>
    <row r="214" spans="1:3" x14ac:dyDescent="0.35">
      <c r="A214" s="16">
        <v>36038</v>
      </c>
      <c r="B214" s="3" t="e">
        <v>#N/A</v>
      </c>
      <c r="C214" s="3" t="e">
        <v>#N/A</v>
      </c>
    </row>
    <row r="215" spans="1:3" x14ac:dyDescent="0.35">
      <c r="A215" s="16">
        <v>36068</v>
      </c>
      <c r="B215" s="3" t="e">
        <v>#N/A</v>
      </c>
      <c r="C215" s="3" t="e">
        <v>#N/A</v>
      </c>
    </row>
    <row r="216" spans="1:3" x14ac:dyDescent="0.35">
      <c r="A216" s="16">
        <v>36099</v>
      </c>
      <c r="B216" s="3" t="e">
        <v>#N/A</v>
      </c>
      <c r="C216" s="3" t="e">
        <v>#N/A</v>
      </c>
    </row>
    <row r="217" spans="1:3" x14ac:dyDescent="0.35">
      <c r="A217" s="16">
        <v>36129</v>
      </c>
      <c r="B217" s="3" t="e">
        <v>#N/A</v>
      </c>
      <c r="C217" s="3" t="e">
        <v>#N/A</v>
      </c>
    </row>
    <row r="218" spans="1:3" x14ac:dyDescent="0.35">
      <c r="A218" s="16">
        <v>36160</v>
      </c>
      <c r="B218" s="3" t="e">
        <v>#N/A</v>
      </c>
      <c r="C218" s="3" t="e">
        <v>#N/A</v>
      </c>
    </row>
    <row r="219" spans="1:3" x14ac:dyDescent="0.35">
      <c r="A219" s="16">
        <v>36191</v>
      </c>
      <c r="B219" s="3" t="e">
        <v>#N/A</v>
      </c>
      <c r="C219" s="3" t="e">
        <v>#N/A</v>
      </c>
    </row>
    <row r="220" spans="1:3" x14ac:dyDescent="0.35">
      <c r="A220" s="16">
        <v>36219</v>
      </c>
      <c r="B220" s="3" t="e">
        <v>#N/A</v>
      </c>
      <c r="C220" s="3" t="e">
        <v>#N/A</v>
      </c>
    </row>
    <row r="221" spans="1:3" x14ac:dyDescent="0.35">
      <c r="A221" s="16">
        <v>36250</v>
      </c>
      <c r="B221" s="3" t="e">
        <v>#N/A</v>
      </c>
      <c r="C221" s="3" t="e">
        <v>#N/A</v>
      </c>
    </row>
    <row r="222" spans="1:3" x14ac:dyDescent="0.35">
      <c r="A222" s="16">
        <v>36280</v>
      </c>
      <c r="B222" s="3" t="e">
        <v>#N/A</v>
      </c>
      <c r="C222" s="3" t="e">
        <v>#N/A</v>
      </c>
    </row>
    <row r="223" spans="1:3" x14ac:dyDescent="0.35">
      <c r="A223" s="16">
        <v>36311</v>
      </c>
      <c r="B223" s="3" t="e">
        <v>#N/A</v>
      </c>
      <c r="C223" s="3" t="e">
        <v>#N/A</v>
      </c>
    </row>
    <row r="224" spans="1:3" x14ac:dyDescent="0.35">
      <c r="A224" s="16">
        <v>36341</v>
      </c>
      <c r="B224" s="3" t="e">
        <v>#N/A</v>
      </c>
      <c r="C224" s="3" t="e">
        <v>#N/A</v>
      </c>
    </row>
    <row r="225" spans="1:3" x14ac:dyDescent="0.35">
      <c r="A225" s="16">
        <v>36372</v>
      </c>
      <c r="B225" s="3" t="e">
        <v>#N/A</v>
      </c>
      <c r="C225" s="3" t="e">
        <v>#N/A</v>
      </c>
    </row>
    <row r="226" spans="1:3" x14ac:dyDescent="0.35">
      <c r="A226" s="16">
        <v>36403</v>
      </c>
      <c r="B226" s="3" t="e">
        <v>#N/A</v>
      </c>
      <c r="C226" s="3" t="e">
        <v>#N/A</v>
      </c>
    </row>
    <row r="227" spans="1:3" x14ac:dyDescent="0.35">
      <c r="A227" s="16">
        <v>36433</v>
      </c>
      <c r="B227" s="3" t="e">
        <v>#N/A</v>
      </c>
      <c r="C227" s="3" t="e">
        <v>#N/A</v>
      </c>
    </row>
    <row r="228" spans="1:3" x14ac:dyDescent="0.35">
      <c r="A228" s="16">
        <v>36464</v>
      </c>
      <c r="B228" s="3" t="e">
        <v>#N/A</v>
      </c>
      <c r="C228" s="3" t="e">
        <v>#N/A</v>
      </c>
    </row>
    <row r="229" spans="1:3" x14ac:dyDescent="0.35">
      <c r="A229" s="16">
        <v>36494</v>
      </c>
      <c r="B229" s="3" t="e">
        <v>#N/A</v>
      </c>
      <c r="C229" s="3" t="e">
        <v>#N/A</v>
      </c>
    </row>
    <row r="230" spans="1:3" x14ac:dyDescent="0.35">
      <c r="A230" s="16">
        <v>36525</v>
      </c>
      <c r="B230" s="3">
        <v>6.5919999999999992E-2</v>
      </c>
      <c r="C230" s="3">
        <v>6.6220000000000001E-2</v>
      </c>
    </row>
    <row r="231" spans="1:3" x14ac:dyDescent="0.35">
      <c r="A231" s="16">
        <v>36556</v>
      </c>
      <c r="B231" s="3">
        <v>6.6650000000000001E-2</v>
      </c>
      <c r="C231" s="3">
        <v>6.4909999999999995E-2</v>
      </c>
    </row>
    <row r="232" spans="1:3" x14ac:dyDescent="0.35">
      <c r="A232" s="16">
        <v>36585</v>
      </c>
      <c r="B232" s="3">
        <v>6.4089999999999994E-2</v>
      </c>
      <c r="C232" s="3">
        <v>6.1399999999999996E-2</v>
      </c>
    </row>
    <row r="233" spans="1:3" x14ac:dyDescent="0.35">
      <c r="A233" s="16">
        <v>36616</v>
      </c>
      <c r="B233" s="3">
        <v>6.0039999999999996E-2</v>
      </c>
      <c r="C233" s="3">
        <v>5.8280000000000005E-2</v>
      </c>
    </row>
    <row r="234" spans="1:3" x14ac:dyDescent="0.35">
      <c r="A234" s="16">
        <v>36646</v>
      </c>
      <c r="B234" s="3">
        <v>6.2119999999999995E-2</v>
      </c>
      <c r="C234" s="3">
        <v>5.96E-2</v>
      </c>
    </row>
    <row r="235" spans="1:3" x14ac:dyDescent="0.35">
      <c r="A235" s="16">
        <v>36677</v>
      </c>
      <c r="B235" s="3">
        <v>6.2719999999999998E-2</v>
      </c>
      <c r="C235" s="3">
        <v>6.0080000000000001E-2</v>
      </c>
    </row>
    <row r="236" spans="1:3" x14ac:dyDescent="0.35">
      <c r="A236" s="16">
        <v>36707</v>
      </c>
      <c r="B236" s="3">
        <v>6.0309999999999996E-2</v>
      </c>
      <c r="C236" s="3">
        <v>5.8959999999999999E-2</v>
      </c>
    </row>
    <row r="237" spans="1:3" x14ac:dyDescent="0.35">
      <c r="A237" s="16">
        <v>36738</v>
      </c>
      <c r="B237" s="3">
        <v>6.0309999999999996E-2</v>
      </c>
      <c r="C237" s="3">
        <v>5.7820000000000003E-2</v>
      </c>
    </row>
    <row r="238" spans="1:3" x14ac:dyDescent="0.35">
      <c r="A238" s="16">
        <v>36769</v>
      </c>
      <c r="B238" s="3">
        <v>5.7249999999999995E-2</v>
      </c>
      <c r="C238" s="3">
        <v>5.6680000000000001E-2</v>
      </c>
    </row>
    <row r="239" spans="1:3" x14ac:dyDescent="0.35">
      <c r="A239" s="16">
        <v>36799</v>
      </c>
      <c r="B239" s="3">
        <v>5.8019999999999995E-2</v>
      </c>
      <c r="C239" s="3">
        <v>5.885E-2</v>
      </c>
    </row>
    <row r="240" spans="1:3" x14ac:dyDescent="0.35">
      <c r="A240" s="16">
        <v>36830</v>
      </c>
      <c r="B240" s="3">
        <v>5.7510000000000006E-2</v>
      </c>
      <c r="C240" s="3">
        <v>5.7880000000000001E-2</v>
      </c>
    </row>
    <row r="241" spans="1:3" x14ac:dyDescent="0.35">
      <c r="A241" s="16">
        <v>36860</v>
      </c>
      <c r="B241" s="3">
        <v>5.4679999999999999E-2</v>
      </c>
      <c r="C241" s="3">
        <v>5.6079999999999998E-2</v>
      </c>
    </row>
    <row r="242" spans="1:3" x14ac:dyDescent="0.35">
      <c r="A242" s="16">
        <v>36891</v>
      </c>
      <c r="B242" s="3">
        <v>5.1119999999999999E-2</v>
      </c>
      <c r="C242" s="3">
        <v>5.457E-2</v>
      </c>
    </row>
    <row r="243" spans="1:3" x14ac:dyDescent="0.35">
      <c r="A243" s="16">
        <v>36922</v>
      </c>
      <c r="B243" s="3">
        <v>5.1139999999999998E-2</v>
      </c>
      <c r="C243" s="3">
        <v>5.5010000000000003E-2</v>
      </c>
    </row>
    <row r="244" spans="1:3" x14ac:dyDescent="0.35">
      <c r="A244" s="16">
        <v>36950</v>
      </c>
      <c r="B244" s="3">
        <v>4.8959999999999997E-2</v>
      </c>
      <c r="C244" s="3">
        <v>5.314E-2</v>
      </c>
    </row>
    <row r="245" spans="1:3" x14ac:dyDescent="0.35">
      <c r="A245" s="16">
        <v>36981</v>
      </c>
      <c r="B245" s="3">
        <v>4.9169999999999998E-2</v>
      </c>
      <c r="C245" s="3">
        <v>5.4440000000000002E-2</v>
      </c>
    </row>
    <row r="246" spans="1:3" x14ac:dyDescent="0.35">
      <c r="A246" s="16">
        <v>37011</v>
      </c>
      <c r="B246" s="3">
        <v>5.3380000000000004E-2</v>
      </c>
      <c r="C246" s="3">
        <v>5.7880000000000001E-2</v>
      </c>
    </row>
    <row r="247" spans="1:3" x14ac:dyDescent="0.35">
      <c r="A247" s="16">
        <v>37042</v>
      </c>
      <c r="B247" s="3">
        <v>5.3810000000000004E-2</v>
      </c>
      <c r="C247" s="3">
        <v>5.7529999999999998E-2</v>
      </c>
    </row>
    <row r="248" spans="1:3" x14ac:dyDescent="0.35">
      <c r="A248" s="16">
        <v>37072</v>
      </c>
      <c r="B248" s="3">
        <v>5.4120000000000001E-2</v>
      </c>
      <c r="C248" s="3">
        <v>5.7590000000000002E-2</v>
      </c>
    </row>
    <row r="249" spans="1:3" x14ac:dyDescent="0.35">
      <c r="A249" s="16">
        <v>37103</v>
      </c>
      <c r="B249" s="3">
        <v>5.0540000000000002E-2</v>
      </c>
      <c r="C249" s="3">
        <v>5.5220000000000005E-2</v>
      </c>
    </row>
    <row r="250" spans="1:3" x14ac:dyDescent="0.35">
      <c r="A250" s="16">
        <v>37134</v>
      </c>
      <c r="B250" s="3">
        <v>4.8320000000000002E-2</v>
      </c>
      <c r="C250" s="3">
        <v>5.3680000000000005E-2</v>
      </c>
    </row>
    <row r="251" spans="1:3" x14ac:dyDescent="0.35">
      <c r="A251" s="16">
        <v>37164</v>
      </c>
      <c r="B251" s="3">
        <v>4.5880000000000004E-2</v>
      </c>
      <c r="C251" s="3">
        <v>5.4210000000000001E-2</v>
      </c>
    </row>
    <row r="252" spans="1:3" x14ac:dyDescent="0.35">
      <c r="A252" s="16">
        <v>37195</v>
      </c>
      <c r="B252" s="3">
        <v>4.2320000000000003E-2</v>
      </c>
      <c r="C252" s="3">
        <v>4.8739999999999999E-2</v>
      </c>
    </row>
    <row r="253" spans="1:3" x14ac:dyDescent="0.35">
      <c r="A253" s="16">
        <v>37225</v>
      </c>
      <c r="B253" s="3">
        <v>4.752E-2</v>
      </c>
      <c r="C253" s="3">
        <v>5.2859999999999997E-2</v>
      </c>
    </row>
    <row r="254" spans="1:3" x14ac:dyDescent="0.35">
      <c r="A254" s="16">
        <v>37256</v>
      </c>
      <c r="B254" s="3">
        <v>5.0509999999999999E-2</v>
      </c>
      <c r="C254" s="3">
        <v>5.466E-2</v>
      </c>
    </row>
    <row r="255" spans="1:3" x14ac:dyDescent="0.35">
      <c r="A255" s="16">
        <v>37287</v>
      </c>
      <c r="B255" s="3">
        <v>5.0330000000000007E-2</v>
      </c>
      <c r="C255" s="3">
        <v>5.4309999999999997E-2</v>
      </c>
    </row>
    <row r="256" spans="1:3" x14ac:dyDescent="0.35">
      <c r="A256" s="16">
        <v>37315</v>
      </c>
      <c r="B256" s="3">
        <v>4.8770000000000001E-2</v>
      </c>
      <c r="C256" s="3">
        <v>5.4169999999999996E-2</v>
      </c>
    </row>
    <row r="257" spans="1:3" x14ac:dyDescent="0.35">
      <c r="A257" s="16">
        <v>37346</v>
      </c>
      <c r="B257" s="3">
        <v>5.4000000000000006E-2</v>
      </c>
      <c r="C257" s="3">
        <v>5.7990000000000007E-2</v>
      </c>
    </row>
    <row r="258" spans="1:3" x14ac:dyDescent="0.35">
      <c r="A258" s="16">
        <v>37376</v>
      </c>
      <c r="B258" s="3">
        <v>5.0846999999999996E-2</v>
      </c>
      <c r="C258" s="3">
        <v>5.5918000000000002E-2</v>
      </c>
    </row>
    <row r="259" spans="1:3" x14ac:dyDescent="0.35">
      <c r="A259" s="16">
        <v>37407</v>
      </c>
      <c r="B259" s="3">
        <v>5.0427E-2</v>
      </c>
      <c r="C259" s="3">
        <v>5.6147000000000002E-2</v>
      </c>
    </row>
    <row r="260" spans="1:3" x14ac:dyDescent="0.35">
      <c r="A260" s="16">
        <v>37437</v>
      </c>
      <c r="B260" s="3">
        <v>4.7965000000000001E-2</v>
      </c>
      <c r="C260" s="3">
        <v>5.5076E-2</v>
      </c>
    </row>
    <row r="261" spans="1:3" x14ac:dyDescent="0.35">
      <c r="A261" s="16">
        <v>37468</v>
      </c>
      <c r="B261" s="3">
        <v>4.4588000000000003E-2</v>
      </c>
      <c r="C261" s="3">
        <v>5.3011000000000003E-2</v>
      </c>
    </row>
    <row r="262" spans="1:3" x14ac:dyDescent="0.35">
      <c r="A262" s="16">
        <v>37499</v>
      </c>
      <c r="B262" s="3">
        <v>4.1409000000000001E-2</v>
      </c>
      <c r="C262" s="3">
        <v>4.9250999999999996E-2</v>
      </c>
    </row>
    <row r="263" spans="1:3" x14ac:dyDescent="0.35">
      <c r="A263" s="16">
        <v>37529</v>
      </c>
      <c r="B263" s="3">
        <v>3.5942000000000002E-2</v>
      </c>
      <c r="C263" s="3">
        <v>4.6681999999999994E-2</v>
      </c>
    </row>
    <row r="264" spans="1:3" x14ac:dyDescent="0.35">
      <c r="A264" s="16">
        <v>37560</v>
      </c>
      <c r="B264" s="3">
        <v>3.8925000000000001E-2</v>
      </c>
      <c r="C264" s="3">
        <v>4.9858E-2</v>
      </c>
    </row>
    <row r="265" spans="1:3" x14ac:dyDescent="0.35">
      <c r="A265" s="16">
        <v>37590</v>
      </c>
      <c r="B265" s="3">
        <v>4.2051999999999999E-2</v>
      </c>
      <c r="C265" s="3">
        <v>5.0353000000000002E-2</v>
      </c>
    </row>
    <row r="266" spans="1:3" x14ac:dyDescent="0.35">
      <c r="A266" s="16">
        <v>37621</v>
      </c>
      <c r="B266" s="3">
        <v>3.8159999999999999E-2</v>
      </c>
      <c r="C266" s="3">
        <v>4.7779999999999996E-2</v>
      </c>
    </row>
    <row r="267" spans="1:3" x14ac:dyDescent="0.35">
      <c r="A267" s="16">
        <v>37652</v>
      </c>
      <c r="B267" s="3">
        <v>3.9625E-2</v>
      </c>
      <c r="C267" s="3">
        <v>4.8411000000000003E-2</v>
      </c>
    </row>
    <row r="268" spans="1:3" x14ac:dyDescent="0.35">
      <c r="A268" s="16">
        <v>37680</v>
      </c>
      <c r="B268" s="3">
        <v>3.6896999999999999E-2</v>
      </c>
      <c r="C268" s="3">
        <v>4.6691999999999997E-2</v>
      </c>
    </row>
    <row r="269" spans="1:3" x14ac:dyDescent="0.35">
      <c r="A269" s="16">
        <v>37711</v>
      </c>
      <c r="B269" s="3">
        <v>3.7960000000000001E-2</v>
      </c>
      <c r="C269" s="3">
        <v>4.8154000000000002E-2</v>
      </c>
    </row>
    <row r="270" spans="1:3" x14ac:dyDescent="0.35">
      <c r="A270" s="16">
        <v>37741</v>
      </c>
      <c r="B270" s="3">
        <v>3.8359000000000004E-2</v>
      </c>
      <c r="C270" s="3">
        <v>4.7645E-2</v>
      </c>
    </row>
    <row r="271" spans="1:3" x14ac:dyDescent="0.35">
      <c r="A271" s="16">
        <v>37772</v>
      </c>
      <c r="B271" s="3">
        <v>3.3699E-2</v>
      </c>
      <c r="C271" s="3">
        <v>4.3761999999999995E-2</v>
      </c>
    </row>
    <row r="272" spans="1:3" x14ac:dyDescent="0.35">
      <c r="A272" s="16">
        <v>37802</v>
      </c>
      <c r="B272" s="3">
        <v>3.5132999999999998E-2</v>
      </c>
      <c r="C272" s="3">
        <v>4.5566000000000002E-2</v>
      </c>
    </row>
    <row r="273" spans="1:3" x14ac:dyDescent="0.35">
      <c r="A273" s="16">
        <v>37833</v>
      </c>
      <c r="B273" s="3">
        <v>4.4054999999999997E-2</v>
      </c>
      <c r="C273" s="3">
        <v>5.3574000000000004E-2</v>
      </c>
    </row>
    <row r="274" spans="1:3" x14ac:dyDescent="0.35">
      <c r="A274" s="16">
        <v>37864</v>
      </c>
      <c r="B274" s="3">
        <v>4.4635999999999995E-2</v>
      </c>
      <c r="C274" s="3">
        <v>5.2228000000000004E-2</v>
      </c>
    </row>
    <row r="275" spans="1:3" x14ac:dyDescent="0.35">
      <c r="A275" s="16">
        <v>37894</v>
      </c>
      <c r="B275" s="3">
        <v>3.9376000000000001E-2</v>
      </c>
      <c r="C275" s="3">
        <v>4.8822999999999998E-2</v>
      </c>
    </row>
    <row r="276" spans="1:3" x14ac:dyDescent="0.35">
      <c r="A276" s="16">
        <v>37925</v>
      </c>
      <c r="B276" s="3">
        <v>4.2927E-2</v>
      </c>
      <c r="C276" s="3">
        <v>5.1313999999999999E-2</v>
      </c>
    </row>
    <row r="277" spans="1:3" x14ac:dyDescent="0.35">
      <c r="A277" s="16">
        <v>37955</v>
      </c>
      <c r="B277" s="3">
        <v>4.3316E-2</v>
      </c>
      <c r="C277" s="3">
        <v>5.1311000000000002E-2</v>
      </c>
    </row>
    <row r="278" spans="1:3" x14ac:dyDescent="0.35">
      <c r="A278" s="16">
        <v>37986</v>
      </c>
      <c r="B278" s="3">
        <v>4.2455E-2</v>
      </c>
      <c r="C278" s="3">
        <v>5.0727000000000001E-2</v>
      </c>
    </row>
    <row r="279" spans="1:3" x14ac:dyDescent="0.35">
      <c r="A279" s="16">
        <v>38017</v>
      </c>
      <c r="B279" s="3">
        <v>4.1319000000000002E-2</v>
      </c>
      <c r="C279" s="3">
        <v>4.9610000000000001E-2</v>
      </c>
    </row>
    <row r="280" spans="1:3" x14ac:dyDescent="0.35">
      <c r="A280" s="16">
        <v>38046</v>
      </c>
      <c r="B280" s="3">
        <v>3.9710999999999996E-2</v>
      </c>
      <c r="C280" s="3">
        <v>4.8374E-2</v>
      </c>
    </row>
    <row r="281" spans="1:3" x14ac:dyDescent="0.35">
      <c r="A281" s="16">
        <v>38077</v>
      </c>
      <c r="B281" s="3">
        <v>3.8348E-2</v>
      </c>
      <c r="C281" s="3">
        <v>4.7716000000000001E-2</v>
      </c>
    </row>
    <row r="282" spans="1:3" x14ac:dyDescent="0.35">
      <c r="A282" s="16">
        <v>38107</v>
      </c>
      <c r="B282" s="3">
        <v>4.5053000000000003E-2</v>
      </c>
      <c r="C282" s="3">
        <v>5.2843999999999995E-2</v>
      </c>
    </row>
    <row r="283" spans="1:3" x14ac:dyDescent="0.35">
      <c r="A283" s="16">
        <v>38138</v>
      </c>
      <c r="B283" s="3">
        <v>4.6467999999999995E-2</v>
      </c>
      <c r="C283" s="3">
        <v>5.3444999999999999E-2</v>
      </c>
    </row>
    <row r="284" spans="1:3" x14ac:dyDescent="0.35">
      <c r="A284" s="16">
        <v>38168</v>
      </c>
      <c r="B284" s="3">
        <v>4.5805999999999993E-2</v>
      </c>
      <c r="C284" s="3">
        <v>5.2876000000000006E-2</v>
      </c>
    </row>
    <row r="285" spans="1:3" x14ac:dyDescent="0.35">
      <c r="A285" s="16">
        <v>38199</v>
      </c>
      <c r="B285" s="3">
        <v>4.4747000000000002E-2</v>
      </c>
      <c r="C285" s="3">
        <v>5.1969000000000001E-2</v>
      </c>
    </row>
    <row r="286" spans="1:3" x14ac:dyDescent="0.35">
      <c r="A286" s="16">
        <v>38230</v>
      </c>
      <c r="B286" s="3">
        <v>4.1166999999999995E-2</v>
      </c>
      <c r="C286" s="3">
        <v>4.9272000000000003E-2</v>
      </c>
    </row>
    <row r="287" spans="1:3" x14ac:dyDescent="0.35">
      <c r="A287" s="16">
        <v>38260</v>
      </c>
      <c r="B287" s="3">
        <v>4.1193999999999995E-2</v>
      </c>
      <c r="C287" s="3">
        <v>4.8918999999999997E-2</v>
      </c>
    </row>
    <row r="288" spans="1:3" x14ac:dyDescent="0.35">
      <c r="A288" s="16">
        <v>38291</v>
      </c>
      <c r="B288" s="3">
        <v>4.0235E-2</v>
      </c>
      <c r="C288" s="3">
        <v>4.7889000000000001E-2</v>
      </c>
    </row>
    <row r="289" spans="1:3" x14ac:dyDescent="0.35">
      <c r="A289" s="16">
        <v>38321</v>
      </c>
      <c r="B289" s="3">
        <v>4.3491999999999996E-2</v>
      </c>
      <c r="C289" s="3">
        <v>5.0019999999999995E-2</v>
      </c>
    </row>
    <row r="290" spans="1:3" x14ac:dyDescent="0.35">
      <c r="A290" s="16">
        <v>38352</v>
      </c>
      <c r="B290" s="3">
        <v>4.2182000000000004E-2</v>
      </c>
      <c r="C290" s="3">
        <v>4.8261000000000005E-2</v>
      </c>
    </row>
    <row r="291" spans="1:3" x14ac:dyDescent="0.35">
      <c r="A291" s="16">
        <v>38383</v>
      </c>
      <c r="B291" s="3">
        <v>4.1280000000000004E-2</v>
      </c>
      <c r="C291" s="3">
        <v>4.5849000000000001E-2</v>
      </c>
    </row>
    <row r="292" spans="1:3" x14ac:dyDescent="0.35">
      <c r="A292" s="16">
        <v>38411</v>
      </c>
      <c r="B292" s="3">
        <v>4.3765999999999999E-2</v>
      </c>
      <c r="C292" s="3">
        <v>4.7195000000000001E-2</v>
      </c>
    </row>
    <row r="293" spans="1:3" x14ac:dyDescent="0.35">
      <c r="A293" s="16">
        <v>38442</v>
      </c>
      <c r="B293" s="3">
        <v>4.4814999999999994E-2</v>
      </c>
      <c r="C293" s="3">
        <v>4.7548000000000007E-2</v>
      </c>
    </row>
    <row r="294" spans="1:3" x14ac:dyDescent="0.35">
      <c r="A294" s="16">
        <v>38472</v>
      </c>
      <c r="B294" s="3">
        <v>4.1976000000000006E-2</v>
      </c>
      <c r="C294" s="3">
        <v>4.5133E-2</v>
      </c>
    </row>
    <row r="295" spans="1:3" x14ac:dyDescent="0.35">
      <c r="A295" s="16">
        <v>38503</v>
      </c>
      <c r="B295" s="3">
        <v>3.9809999999999998E-2</v>
      </c>
      <c r="C295" s="3">
        <v>4.3205E-2</v>
      </c>
    </row>
    <row r="296" spans="1:3" x14ac:dyDescent="0.35">
      <c r="A296" s="16">
        <v>38533</v>
      </c>
      <c r="B296" s="3">
        <v>3.9129999999999998E-2</v>
      </c>
      <c r="C296" s="3">
        <v>4.1910999999999997E-2</v>
      </c>
    </row>
    <row r="297" spans="1:3" x14ac:dyDescent="0.35">
      <c r="A297" s="16">
        <v>38564</v>
      </c>
      <c r="B297" s="3">
        <v>4.2759999999999999E-2</v>
      </c>
      <c r="C297" s="3">
        <v>4.4706000000000003E-2</v>
      </c>
    </row>
    <row r="298" spans="1:3" x14ac:dyDescent="0.35">
      <c r="A298" s="16">
        <v>38595</v>
      </c>
      <c r="B298" s="3">
        <v>4.0136999999999999E-2</v>
      </c>
      <c r="C298" s="3">
        <v>4.2537000000000005E-2</v>
      </c>
    </row>
    <row r="299" spans="1:3" x14ac:dyDescent="0.35">
      <c r="A299" s="16">
        <v>38625</v>
      </c>
      <c r="B299" s="3">
        <v>4.3240000000000001E-2</v>
      </c>
      <c r="C299" s="3">
        <v>4.5668E-2</v>
      </c>
    </row>
    <row r="300" spans="1:3" x14ac:dyDescent="0.35">
      <c r="A300" s="16">
        <v>38656</v>
      </c>
      <c r="B300" s="3">
        <v>4.5506000000000005E-2</v>
      </c>
      <c r="C300" s="3">
        <v>4.7537000000000003E-2</v>
      </c>
    </row>
    <row r="301" spans="1:3" x14ac:dyDescent="0.35">
      <c r="A301" s="16">
        <v>38686</v>
      </c>
      <c r="B301" s="3">
        <v>4.4839999999999998E-2</v>
      </c>
      <c r="C301" s="3">
        <v>4.6927000000000003E-2</v>
      </c>
    </row>
    <row r="302" spans="1:3" x14ac:dyDescent="0.35">
      <c r="A302" s="16">
        <v>38717</v>
      </c>
      <c r="B302" s="3">
        <v>4.3910999999999999E-2</v>
      </c>
      <c r="C302" s="3">
        <v>4.5347999999999999E-2</v>
      </c>
    </row>
    <row r="303" spans="1:3" x14ac:dyDescent="0.35">
      <c r="A303" s="16">
        <v>38748</v>
      </c>
      <c r="B303" s="3">
        <v>4.5151999999999998E-2</v>
      </c>
      <c r="C303" s="3">
        <v>4.6768000000000004E-2</v>
      </c>
    </row>
    <row r="304" spans="1:3" x14ac:dyDescent="0.35">
      <c r="A304" s="16">
        <v>38776</v>
      </c>
      <c r="B304" s="3">
        <v>4.5510000000000002E-2</v>
      </c>
      <c r="C304" s="3">
        <v>4.5075000000000004E-2</v>
      </c>
    </row>
    <row r="305" spans="1:3" x14ac:dyDescent="0.35">
      <c r="A305" s="16">
        <v>38807</v>
      </c>
      <c r="B305" s="3">
        <v>4.8472000000000001E-2</v>
      </c>
      <c r="C305" s="3">
        <v>4.8898000000000004E-2</v>
      </c>
    </row>
    <row r="306" spans="1:3" x14ac:dyDescent="0.35">
      <c r="A306" s="16">
        <v>38837</v>
      </c>
      <c r="B306" s="3">
        <v>5.0505000000000001E-2</v>
      </c>
      <c r="C306" s="3">
        <v>5.1615000000000001E-2</v>
      </c>
    </row>
    <row r="307" spans="1:3" x14ac:dyDescent="0.35">
      <c r="A307" s="16">
        <v>38868</v>
      </c>
      <c r="B307" s="3">
        <v>5.1185999999999995E-2</v>
      </c>
      <c r="C307" s="3">
        <v>5.2276999999999997E-2</v>
      </c>
    </row>
    <row r="308" spans="1:3" x14ac:dyDescent="0.35">
      <c r="A308" s="16">
        <v>38898</v>
      </c>
      <c r="B308" s="3">
        <v>5.1364E-2</v>
      </c>
      <c r="C308" s="3">
        <v>5.1859000000000002E-2</v>
      </c>
    </row>
    <row r="309" spans="1:3" x14ac:dyDescent="0.35">
      <c r="A309" s="16">
        <v>38929</v>
      </c>
      <c r="B309" s="3">
        <v>4.9793999999999998E-2</v>
      </c>
      <c r="C309" s="3">
        <v>5.0649E-2</v>
      </c>
    </row>
    <row r="310" spans="1:3" x14ac:dyDescent="0.35">
      <c r="A310" s="16">
        <v>38960</v>
      </c>
      <c r="B310" s="3">
        <v>4.7257999999999994E-2</v>
      </c>
      <c r="C310" s="3">
        <v>4.8768000000000006E-2</v>
      </c>
    </row>
    <row r="311" spans="1:3" x14ac:dyDescent="0.35">
      <c r="A311" s="16">
        <v>38990</v>
      </c>
      <c r="B311" s="3">
        <v>4.6276000000000005E-2</v>
      </c>
      <c r="C311" s="3">
        <v>4.7618999999999995E-2</v>
      </c>
    </row>
    <row r="312" spans="1:3" x14ac:dyDescent="0.35">
      <c r="A312" s="16">
        <v>39021</v>
      </c>
      <c r="B312" s="3">
        <v>4.5980999999999994E-2</v>
      </c>
      <c r="C312" s="3">
        <v>4.7153E-2</v>
      </c>
    </row>
    <row r="313" spans="1:3" x14ac:dyDescent="0.35">
      <c r="A313" s="16">
        <v>39051</v>
      </c>
      <c r="B313" s="3">
        <v>4.4581000000000003E-2</v>
      </c>
      <c r="C313" s="3">
        <v>4.5618999999999993E-2</v>
      </c>
    </row>
    <row r="314" spans="1:3" x14ac:dyDescent="0.35">
      <c r="A314" s="16">
        <v>39082</v>
      </c>
      <c r="B314" s="3">
        <v>4.7022000000000001E-2</v>
      </c>
      <c r="C314" s="3">
        <v>4.8094999999999999E-2</v>
      </c>
    </row>
    <row r="315" spans="1:3" x14ac:dyDescent="0.35">
      <c r="A315" s="16">
        <v>39113</v>
      </c>
      <c r="B315" s="3">
        <v>4.8079999999999998E-2</v>
      </c>
      <c r="C315" s="3">
        <v>4.9069000000000002E-2</v>
      </c>
    </row>
    <row r="316" spans="1:3" x14ac:dyDescent="0.35">
      <c r="A316" s="16">
        <v>39141</v>
      </c>
      <c r="B316" s="3">
        <v>4.5656999999999996E-2</v>
      </c>
      <c r="C316" s="3">
        <v>4.6806E-2</v>
      </c>
    </row>
    <row r="317" spans="1:3" x14ac:dyDescent="0.35">
      <c r="A317" s="16">
        <v>39172</v>
      </c>
      <c r="B317" s="3">
        <v>4.6443000000000005E-2</v>
      </c>
      <c r="C317" s="3">
        <v>4.8432000000000003E-2</v>
      </c>
    </row>
    <row r="318" spans="1:3" x14ac:dyDescent="0.35">
      <c r="A318" s="16">
        <v>39202</v>
      </c>
      <c r="B318" s="3">
        <v>4.6222000000000006E-2</v>
      </c>
      <c r="C318" s="3">
        <v>4.8131000000000007E-2</v>
      </c>
    </row>
    <row r="319" spans="1:3" x14ac:dyDescent="0.35">
      <c r="A319" s="16">
        <v>39233</v>
      </c>
      <c r="B319" s="3">
        <v>4.8878999999999999E-2</v>
      </c>
      <c r="C319" s="3">
        <v>5.0098000000000004E-2</v>
      </c>
    </row>
    <row r="320" spans="1:3" x14ac:dyDescent="0.35">
      <c r="A320" s="16">
        <v>39263</v>
      </c>
      <c r="B320" s="3">
        <v>5.0243999999999997E-2</v>
      </c>
      <c r="C320" s="3">
        <v>5.1239E-2</v>
      </c>
    </row>
    <row r="321" spans="1:3" x14ac:dyDescent="0.35">
      <c r="A321" s="16">
        <v>39294</v>
      </c>
      <c r="B321" s="3">
        <v>4.7388000000000007E-2</v>
      </c>
      <c r="C321" s="3">
        <v>4.9019000000000007E-2</v>
      </c>
    </row>
    <row r="322" spans="1:3" x14ac:dyDescent="0.35">
      <c r="A322" s="16">
        <v>39325</v>
      </c>
      <c r="B322" s="3">
        <v>4.5292000000000006E-2</v>
      </c>
      <c r="C322" s="3">
        <v>4.8224000000000003E-2</v>
      </c>
    </row>
    <row r="323" spans="1:3" x14ac:dyDescent="0.35">
      <c r="A323" s="16">
        <v>39355</v>
      </c>
      <c r="B323" s="3">
        <v>4.5865000000000003E-2</v>
      </c>
      <c r="C323" s="3">
        <v>4.836E-2</v>
      </c>
    </row>
    <row r="324" spans="1:3" x14ac:dyDescent="0.35">
      <c r="A324" s="16">
        <v>39386</v>
      </c>
      <c r="B324" s="3">
        <v>4.4707999999999998E-2</v>
      </c>
      <c r="C324" s="3">
        <v>4.7456999999999999E-2</v>
      </c>
    </row>
    <row r="325" spans="1:3" x14ac:dyDescent="0.35">
      <c r="A325" s="16">
        <v>39416</v>
      </c>
      <c r="B325" s="3">
        <v>3.9378999999999997E-2</v>
      </c>
      <c r="C325" s="3">
        <v>4.3789999999999996E-2</v>
      </c>
    </row>
    <row r="326" spans="1:3" x14ac:dyDescent="0.35">
      <c r="A326" s="16">
        <v>39447</v>
      </c>
      <c r="B326" s="3">
        <v>4.0232000000000004E-2</v>
      </c>
      <c r="C326" s="3">
        <v>4.4522000000000006E-2</v>
      </c>
    </row>
    <row r="327" spans="1:3" x14ac:dyDescent="0.35">
      <c r="A327" s="16">
        <v>39478</v>
      </c>
      <c r="B327" s="3">
        <v>3.5931000000000005E-2</v>
      </c>
      <c r="C327" s="3">
        <v>4.3225E-2</v>
      </c>
    </row>
    <row r="328" spans="1:3" x14ac:dyDescent="0.35">
      <c r="A328" s="16">
        <v>39507</v>
      </c>
      <c r="B328" s="3">
        <v>3.5091999999999998E-2</v>
      </c>
      <c r="C328" s="3">
        <v>4.4023000000000007E-2</v>
      </c>
    </row>
    <row r="329" spans="1:3" x14ac:dyDescent="0.35">
      <c r="A329" s="16">
        <v>39538</v>
      </c>
      <c r="B329" s="3">
        <v>3.4096000000000001E-2</v>
      </c>
      <c r="C329" s="3">
        <v>4.2916999999999997E-2</v>
      </c>
    </row>
    <row r="330" spans="1:3" x14ac:dyDescent="0.35">
      <c r="A330" s="16">
        <v>39568</v>
      </c>
      <c r="B330" s="3">
        <v>3.7279E-2</v>
      </c>
      <c r="C330" s="3">
        <v>4.4672000000000003E-2</v>
      </c>
    </row>
    <row r="331" spans="1:3" x14ac:dyDescent="0.35">
      <c r="A331" s="16">
        <v>39599</v>
      </c>
      <c r="B331" s="3">
        <v>4.0594999999999999E-2</v>
      </c>
      <c r="C331" s="3">
        <v>4.7146999999999994E-2</v>
      </c>
    </row>
    <row r="332" spans="1:3" x14ac:dyDescent="0.35">
      <c r="A332" s="16">
        <v>39629</v>
      </c>
      <c r="B332" s="3">
        <v>3.9689999999999996E-2</v>
      </c>
      <c r="C332" s="3">
        <v>4.5239000000000001E-2</v>
      </c>
    </row>
    <row r="333" spans="1:3" x14ac:dyDescent="0.35">
      <c r="A333" s="16">
        <v>39660</v>
      </c>
      <c r="B333" s="3">
        <v>3.9462000000000004E-2</v>
      </c>
      <c r="C333" s="3">
        <v>4.5727000000000004E-2</v>
      </c>
    </row>
    <row r="334" spans="1:3" x14ac:dyDescent="0.35">
      <c r="A334" s="16">
        <v>39691</v>
      </c>
      <c r="B334" s="3">
        <v>3.8115999999999997E-2</v>
      </c>
      <c r="C334" s="3">
        <v>4.4226999999999995E-2</v>
      </c>
    </row>
    <row r="335" spans="1:3" x14ac:dyDescent="0.35">
      <c r="A335" s="16">
        <v>39721</v>
      </c>
      <c r="B335" s="3">
        <v>3.8233999999999997E-2</v>
      </c>
      <c r="C335" s="3">
        <v>4.3110000000000002E-2</v>
      </c>
    </row>
    <row r="336" spans="1:3" x14ac:dyDescent="0.35">
      <c r="A336" s="16">
        <v>39752</v>
      </c>
      <c r="B336" s="3">
        <v>3.9529999999999996E-2</v>
      </c>
      <c r="C336" s="3">
        <v>4.3663999999999994E-2</v>
      </c>
    </row>
    <row r="337" spans="1:3" x14ac:dyDescent="0.35">
      <c r="A337" s="16">
        <v>39782</v>
      </c>
      <c r="B337" s="3">
        <v>2.92E-2</v>
      </c>
      <c r="C337" s="3">
        <v>3.4369000000000004E-2</v>
      </c>
    </row>
    <row r="338" spans="1:3" x14ac:dyDescent="0.35">
      <c r="A338" s="16">
        <v>39813</v>
      </c>
      <c r="B338" s="3">
        <v>2.2123E-2</v>
      </c>
      <c r="C338" s="3">
        <v>2.6758000000000001E-2</v>
      </c>
    </row>
    <row r="339" spans="1:3" x14ac:dyDescent="0.35">
      <c r="A339" s="16">
        <v>39844</v>
      </c>
      <c r="B339" s="3">
        <v>2.8403000000000001E-2</v>
      </c>
      <c r="C339" s="3">
        <v>3.603E-2</v>
      </c>
    </row>
    <row r="340" spans="1:3" x14ac:dyDescent="0.35">
      <c r="A340" s="16">
        <v>39872</v>
      </c>
      <c r="B340" s="3">
        <v>3.0131000000000002E-2</v>
      </c>
      <c r="C340" s="3">
        <v>3.7082999999999998E-2</v>
      </c>
    </row>
    <row r="341" spans="1:3" x14ac:dyDescent="0.35">
      <c r="A341" s="16">
        <v>39903</v>
      </c>
      <c r="B341" s="3">
        <v>2.6629E-2</v>
      </c>
      <c r="C341" s="3">
        <v>3.5339000000000002E-2</v>
      </c>
    </row>
    <row r="342" spans="1:3" x14ac:dyDescent="0.35">
      <c r="A342" s="16">
        <v>39933</v>
      </c>
      <c r="B342" s="3">
        <v>3.1186999999999999E-2</v>
      </c>
      <c r="C342" s="3">
        <v>4.0323999999999999E-2</v>
      </c>
    </row>
    <row r="343" spans="1:3" x14ac:dyDescent="0.35">
      <c r="A343" s="16">
        <v>39964</v>
      </c>
      <c r="B343" s="3">
        <v>3.4594E-2</v>
      </c>
      <c r="C343" s="3">
        <v>4.3361000000000004E-2</v>
      </c>
    </row>
    <row r="344" spans="1:3" x14ac:dyDescent="0.35">
      <c r="A344" s="16">
        <v>39994</v>
      </c>
      <c r="B344" s="3">
        <v>3.5325999999999996E-2</v>
      </c>
      <c r="C344" s="3">
        <v>4.3293999999999999E-2</v>
      </c>
    </row>
    <row r="345" spans="1:3" x14ac:dyDescent="0.35">
      <c r="A345" s="16">
        <v>40025</v>
      </c>
      <c r="B345" s="3">
        <v>3.4796000000000001E-2</v>
      </c>
      <c r="C345" s="3">
        <v>4.2983E-2</v>
      </c>
    </row>
    <row r="346" spans="1:3" x14ac:dyDescent="0.35">
      <c r="A346" s="16">
        <v>40056</v>
      </c>
      <c r="B346" s="3">
        <v>3.3974999999999998E-2</v>
      </c>
      <c r="C346" s="3">
        <v>4.1782000000000007E-2</v>
      </c>
    </row>
    <row r="347" spans="1:3" x14ac:dyDescent="0.35">
      <c r="A347" s="16">
        <v>40086</v>
      </c>
      <c r="B347" s="3">
        <v>3.3052999999999999E-2</v>
      </c>
      <c r="C347" s="3">
        <v>4.0500999999999995E-2</v>
      </c>
    </row>
    <row r="348" spans="1:3" x14ac:dyDescent="0.35">
      <c r="A348" s="16">
        <v>40117</v>
      </c>
      <c r="B348" s="3">
        <v>3.3827999999999997E-2</v>
      </c>
      <c r="C348" s="3">
        <v>4.2252999999999999E-2</v>
      </c>
    </row>
    <row r="349" spans="1:3" x14ac:dyDescent="0.35">
      <c r="A349" s="16">
        <v>40147</v>
      </c>
      <c r="B349" s="3">
        <v>3.1977999999999999E-2</v>
      </c>
      <c r="C349" s="3">
        <v>4.1917000000000003E-2</v>
      </c>
    </row>
    <row r="350" spans="1:3" x14ac:dyDescent="0.35">
      <c r="A350" s="16">
        <v>40178</v>
      </c>
      <c r="B350" s="3">
        <v>3.8367999999999999E-2</v>
      </c>
      <c r="C350" s="3">
        <v>4.6411000000000001E-2</v>
      </c>
    </row>
    <row r="351" spans="1:3" x14ac:dyDescent="0.35">
      <c r="A351" s="16">
        <v>40209</v>
      </c>
      <c r="B351" s="3">
        <v>3.5844000000000001E-2</v>
      </c>
      <c r="C351" s="3">
        <v>4.4884000000000007E-2</v>
      </c>
    </row>
    <row r="352" spans="1:3" x14ac:dyDescent="0.35">
      <c r="A352" s="16">
        <v>40237</v>
      </c>
      <c r="B352" s="3">
        <v>3.6116999999999996E-2</v>
      </c>
      <c r="C352" s="3">
        <v>4.5566000000000002E-2</v>
      </c>
    </row>
    <row r="353" spans="1:3" x14ac:dyDescent="0.35">
      <c r="A353" s="16">
        <v>40268</v>
      </c>
      <c r="B353" s="3">
        <v>3.8256999999999999E-2</v>
      </c>
      <c r="C353" s="3">
        <v>4.7129000000000004E-2</v>
      </c>
    </row>
    <row r="354" spans="1:3" x14ac:dyDescent="0.35">
      <c r="A354" s="16">
        <v>40298</v>
      </c>
      <c r="B354" s="3">
        <v>3.6532000000000002E-2</v>
      </c>
      <c r="C354" s="3">
        <v>4.5171999999999997E-2</v>
      </c>
    </row>
    <row r="355" spans="1:3" x14ac:dyDescent="0.35">
      <c r="A355" s="16">
        <v>40329</v>
      </c>
      <c r="B355" s="3">
        <v>3.2922E-2</v>
      </c>
      <c r="C355" s="3">
        <v>4.2088E-2</v>
      </c>
    </row>
    <row r="356" spans="1:3" x14ac:dyDescent="0.35">
      <c r="A356" s="16">
        <v>40359</v>
      </c>
      <c r="B356" s="3">
        <v>2.9310999999999997E-2</v>
      </c>
      <c r="C356" s="3">
        <v>3.8885000000000003E-2</v>
      </c>
    </row>
    <row r="357" spans="1:3" x14ac:dyDescent="0.35">
      <c r="A357" s="16">
        <v>40390</v>
      </c>
      <c r="B357" s="3">
        <v>2.9051999999999998E-2</v>
      </c>
      <c r="C357" s="3">
        <v>3.9881E-2</v>
      </c>
    </row>
    <row r="358" spans="1:3" x14ac:dyDescent="0.35">
      <c r="A358" s="16">
        <v>40421</v>
      </c>
      <c r="B358" s="3">
        <v>2.4683E-2</v>
      </c>
      <c r="C358" s="3">
        <v>3.5154999999999999E-2</v>
      </c>
    </row>
    <row r="359" spans="1:3" x14ac:dyDescent="0.35">
      <c r="A359" s="16">
        <v>40451</v>
      </c>
      <c r="B359" s="3">
        <v>2.5097999999999999E-2</v>
      </c>
      <c r="C359" s="3">
        <v>3.6849E-2</v>
      </c>
    </row>
    <row r="360" spans="1:3" x14ac:dyDescent="0.35">
      <c r="A360" s="16">
        <v>40482</v>
      </c>
      <c r="B360" s="3">
        <v>2.5992999999999999E-2</v>
      </c>
      <c r="C360" s="3">
        <v>3.9828000000000002E-2</v>
      </c>
    </row>
    <row r="361" spans="1:3" x14ac:dyDescent="0.35">
      <c r="A361" s="16">
        <v>40512</v>
      </c>
      <c r="B361" s="3">
        <v>2.7968000000000003E-2</v>
      </c>
      <c r="C361" s="3">
        <v>4.1104000000000002E-2</v>
      </c>
    </row>
    <row r="362" spans="1:3" x14ac:dyDescent="0.35">
      <c r="A362" s="16">
        <v>40543</v>
      </c>
      <c r="B362" s="3">
        <v>3.2934999999999999E-2</v>
      </c>
      <c r="C362" s="3">
        <v>4.3341000000000005E-2</v>
      </c>
    </row>
    <row r="363" spans="1:3" x14ac:dyDescent="0.35">
      <c r="A363" s="16">
        <v>40574</v>
      </c>
      <c r="B363" s="3">
        <v>3.3703999999999998E-2</v>
      </c>
      <c r="C363" s="3">
        <v>4.5711000000000002E-2</v>
      </c>
    </row>
    <row r="364" spans="1:3" x14ac:dyDescent="0.35">
      <c r="A364" s="16">
        <v>40602</v>
      </c>
      <c r="B364" s="3">
        <v>3.4271999999999997E-2</v>
      </c>
      <c r="C364" s="3">
        <v>4.5006999999999998E-2</v>
      </c>
    </row>
    <row r="365" spans="1:3" x14ac:dyDescent="0.35">
      <c r="A365" s="16">
        <v>40633</v>
      </c>
      <c r="B365" s="3">
        <v>3.4702999999999998E-2</v>
      </c>
      <c r="C365" s="3">
        <v>4.5075999999999998E-2</v>
      </c>
    </row>
    <row r="366" spans="1:3" x14ac:dyDescent="0.35">
      <c r="A366" s="16">
        <v>40663</v>
      </c>
      <c r="B366" s="3">
        <v>3.2863000000000003E-2</v>
      </c>
      <c r="C366" s="3">
        <v>4.3968E-2</v>
      </c>
    </row>
    <row r="367" spans="1:3" x14ac:dyDescent="0.35">
      <c r="A367" s="16">
        <v>40694</v>
      </c>
      <c r="B367" s="3">
        <v>3.0607000000000002E-2</v>
      </c>
      <c r="C367" s="3">
        <v>4.2241999999999995E-2</v>
      </c>
    </row>
    <row r="368" spans="1:3" x14ac:dyDescent="0.35">
      <c r="A368" s="16">
        <v>40724</v>
      </c>
      <c r="B368" s="3">
        <v>3.1600000000000003E-2</v>
      </c>
      <c r="C368" s="3">
        <v>4.3710000000000006E-2</v>
      </c>
    </row>
    <row r="369" spans="1:3" x14ac:dyDescent="0.35">
      <c r="A369" s="16">
        <v>40755</v>
      </c>
      <c r="B369" s="3">
        <v>2.7961E-2</v>
      </c>
      <c r="C369" s="3">
        <v>4.1184000000000005E-2</v>
      </c>
    </row>
    <row r="370" spans="1:3" x14ac:dyDescent="0.35">
      <c r="A370" s="16">
        <v>40786</v>
      </c>
      <c r="B370" s="3">
        <v>2.2233999999999997E-2</v>
      </c>
      <c r="C370" s="3">
        <v>3.6007999999999998E-2</v>
      </c>
    </row>
    <row r="371" spans="1:3" x14ac:dyDescent="0.35">
      <c r="A371" s="16">
        <v>40816</v>
      </c>
      <c r="B371" s="3">
        <v>1.9154000000000001E-2</v>
      </c>
      <c r="C371" s="3">
        <v>2.9134000000000004E-2</v>
      </c>
    </row>
    <row r="372" spans="1:3" x14ac:dyDescent="0.35">
      <c r="A372" s="16">
        <v>40847</v>
      </c>
      <c r="B372" s="3">
        <v>2.1133000000000002E-2</v>
      </c>
      <c r="C372" s="3">
        <v>3.1307000000000001E-2</v>
      </c>
    </row>
    <row r="373" spans="1:3" x14ac:dyDescent="0.35">
      <c r="A373" s="16">
        <v>40877</v>
      </c>
      <c r="B373" s="3">
        <v>2.068E-2</v>
      </c>
      <c r="C373" s="3">
        <v>3.0554000000000001E-2</v>
      </c>
    </row>
    <row r="374" spans="1:3" x14ac:dyDescent="0.35">
      <c r="A374" s="16">
        <v>40908</v>
      </c>
      <c r="B374" s="3">
        <v>1.8762000000000001E-2</v>
      </c>
      <c r="C374" s="3">
        <v>2.8940999999999998E-2</v>
      </c>
    </row>
    <row r="375" spans="1:3" x14ac:dyDescent="0.35">
      <c r="A375" s="16">
        <v>40939</v>
      </c>
      <c r="B375" s="3">
        <v>1.7971000000000001E-2</v>
      </c>
      <c r="C375" s="3">
        <v>2.9374999999999998E-2</v>
      </c>
    </row>
    <row r="376" spans="1:3" x14ac:dyDescent="0.35">
      <c r="A376" s="16">
        <v>40968</v>
      </c>
      <c r="B376" s="3">
        <v>1.9705E-2</v>
      </c>
      <c r="C376" s="3">
        <v>3.0848E-2</v>
      </c>
    </row>
    <row r="377" spans="1:3" x14ac:dyDescent="0.35">
      <c r="A377" s="16">
        <v>40999</v>
      </c>
      <c r="B377" s="3">
        <v>2.2088E-2</v>
      </c>
      <c r="C377" s="3">
        <v>3.3357999999999999E-2</v>
      </c>
    </row>
    <row r="378" spans="1:3" x14ac:dyDescent="0.35">
      <c r="A378" s="16">
        <v>41029</v>
      </c>
      <c r="B378" s="3">
        <v>1.9137000000000001E-2</v>
      </c>
      <c r="C378" s="3">
        <v>3.1111E-2</v>
      </c>
    </row>
    <row r="379" spans="1:3" x14ac:dyDescent="0.35">
      <c r="A379" s="16">
        <v>41060</v>
      </c>
      <c r="B379" s="3">
        <v>1.5578000000000002E-2</v>
      </c>
      <c r="C379" s="3">
        <v>2.6421E-2</v>
      </c>
    </row>
    <row r="380" spans="1:3" x14ac:dyDescent="0.35">
      <c r="A380" s="16">
        <v>41090</v>
      </c>
      <c r="B380" s="3">
        <v>1.6449000000000002E-2</v>
      </c>
      <c r="C380" s="3">
        <v>2.7532999999999998E-2</v>
      </c>
    </row>
    <row r="381" spans="1:3" x14ac:dyDescent="0.35">
      <c r="A381" s="16">
        <v>41121</v>
      </c>
      <c r="B381" s="3">
        <v>1.4678999999999999E-2</v>
      </c>
      <c r="C381" s="3">
        <v>2.5467E-2</v>
      </c>
    </row>
    <row r="382" spans="1:3" x14ac:dyDescent="0.35">
      <c r="A382" s="16">
        <v>41152</v>
      </c>
      <c r="B382" s="3">
        <v>1.5484E-2</v>
      </c>
      <c r="C382" s="3">
        <v>2.6723E-2</v>
      </c>
    </row>
    <row r="383" spans="1:3" x14ac:dyDescent="0.35">
      <c r="A383" s="16">
        <v>41182</v>
      </c>
      <c r="B383" s="3">
        <v>1.6334999999999999E-2</v>
      </c>
      <c r="C383" s="3">
        <v>2.8229999999999998E-2</v>
      </c>
    </row>
    <row r="384" spans="1:3" x14ac:dyDescent="0.35">
      <c r="A384" s="16">
        <v>41213</v>
      </c>
      <c r="B384" s="3">
        <v>1.6900999999999999E-2</v>
      </c>
      <c r="C384" s="3">
        <v>2.8579E-2</v>
      </c>
    </row>
    <row r="385" spans="1:3" x14ac:dyDescent="0.35">
      <c r="A385" s="16">
        <v>41243</v>
      </c>
      <c r="B385" s="3">
        <v>1.6156E-2</v>
      </c>
      <c r="C385" s="3">
        <v>2.8088999999999999E-2</v>
      </c>
    </row>
    <row r="386" spans="1:3" x14ac:dyDescent="0.35">
      <c r="A386" s="16">
        <v>41274</v>
      </c>
      <c r="B386" s="3">
        <v>1.7573999999999999E-2</v>
      </c>
      <c r="C386" s="3">
        <v>2.9499000000000001E-2</v>
      </c>
    </row>
    <row r="387" spans="1:3" x14ac:dyDescent="0.35">
      <c r="A387" s="16">
        <v>41305</v>
      </c>
      <c r="B387" s="3">
        <v>1.9849000000000002E-2</v>
      </c>
      <c r="C387" s="3">
        <v>3.1718999999999997E-2</v>
      </c>
    </row>
    <row r="388" spans="1:3" x14ac:dyDescent="0.35">
      <c r="A388" s="16">
        <v>41333</v>
      </c>
      <c r="B388" s="3">
        <v>1.8755999999999998E-2</v>
      </c>
      <c r="C388" s="3">
        <v>3.0855999999999998E-2</v>
      </c>
    </row>
    <row r="389" spans="1:3" x14ac:dyDescent="0.35">
      <c r="A389" s="16">
        <v>41364</v>
      </c>
      <c r="B389" s="3">
        <v>1.8487E-2</v>
      </c>
      <c r="C389" s="3">
        <v>3.1023000000000002E-2</v>
      </c>
    </row>
    <row r="390" spans="1:3" x14ac:dyDescent="0.35">
      <c r="A390" s="16">
        <v>41394</v>
      </c>
      <c r="B390" s="3">
        <v>1.6716999999999999E-2</v>
      </c>
      <c r="C390" s="3">
        <v>2.8761999999999999E-2</v>
      </c>
    </row>
    <row r="391" spans="1:3" x14ac:dyDescent="0.35">
      <c r="A391" s="16">
        <v>41425</v>
      </c>
      <c r="B391" s="3">
        <v>2.1282000000000002E-2</v>
      </c>
      <c r="C391" s="3">
        <v>3.2791000000000001E-2</v>
      </c>
    </row>
    <row r="392" spans="1:3" x14ac:dyDescent="0.35">
      <c r="A392" s="16">
        <v>41455</v>
      </c>
      <c r="B392" s="3">
        <v>2.4857000000000001E-2</v>
      </c>
      <c r="C392" s="3">
        <v>3.4993999999999997E-2</v>
      </c>
    </row>
    <row r="393" spans="1:3" x14ac:dyDescent="0.35">
      <c r="A393" s="16">
        <v>41486</v>
      </c>
      <c r="B393" s="3">
        <v>2.5762E-2</v>
      </c>
      <c r="C393" s="3">
        <v>3.6352999999999996E-2</v>
      </c>
    </row>
    <row r="394" spans="1:3" x14ac:dyDescent="0.35">
      <c r="A394" s="16">
        <v>41517</v>
      </c>
      <c r="B394" s="3">
        <v>2.7838999999999999E-2</v>
      </c>
      <c r="C394" s="3">
        <v>3.6995E-2</v>
      </c>
    </row>
    <row r="395" spans="1:3" x14ac:dyDescent="0.35">
      <c r="A395" s="16">
        <v>41547</v>
      </c>
      <c r="B395" s="3">
        <v>2.6099999999999998E-2</v>
      </c>
      <c r="C395" s="3">
        <v>3.6846999999999998E-2</v>
      </c>
    </row>
    <row r="396" spans="1:3" x14ac:dyDescent="0.35">
      <c r="A396" s="16">
        <v>41578</v>
      </c>
      <c r="B396" s="3">
        <v>2.5541999999999999E-2</v>
      </c>
      <c r="C396" s="3">
        <v>3.6386000000000002E-2</v>
      </c>
    </row>
    <row r="397" spans="1:3" x14ac:dyDescent="0.35">
      <c r="A397" s="16">
        <v>41608</v>
      </c>
      <c r="B397" s="3">
        <v>2.7445000000000001E-2</v>
      </c>
      <c r="C397" s="3">
        <v>3.8106000000000001E-2</v>
      </c>
    </row>
    <row r="398" spans="1:3" x14ac:dyDescent="0.35">
      <c r="A398" s="16">
        <v>41639</v>
      </c>
      <c r="B398" s="3">
        <v>3.0282E-2</v>
      </c>
      <c r="C398" s="3">
        <v>3.9678999999999999E-2</v>
      </c>
    </row>
    <row r="399" spans="1:3" x14ac:dyDescent="0.35">
      <c r="A399" s="16">
        <v>41670</v>
      </c>
      <c r="B399" s="3">
        <v>2.6440000000000002E-2</v>
      </c>
      <c r="C399" s="3">
        <v>3.5985000000000003E-2</v>
      </c>
    </row>
    <row r="400" spans="1:3" x14ac:dyDescent="0.35">
      <c r="A400" s="16">
        <v>41698</v>
      </c>
      <c r="B400" s="3">
        <v>2.6476000000000003E-2</v>
      </c>
      <c r="C400" s="3">
        <v>3.5822E-2</v>
      </c>
    </row>
    <row r="401" spans="1:3" x14ac:dyDescent="0.35">
      <c r="A401" s="16">
        <v>41729</v>
      </c>
      <c r="B401" s="3">
        <v>2.7179999999999999E-2</v>
      </c>
      <c r="C401" s="3">
        <v>3.5583000000000004E-2</v>
      </c>
    </row>
    <row r="402" spans="1:3" x14ac:dyDescent="0.35">
      <c r="A402" s="16">
        <v>41759</v>
      </c>
      <c r="B402" s="3">
        <v>2.6459E-2</v>
      </c>
      <c r="C402" s="3">
        <v>3.4592999999999999E-2</v>
      </c>
    </row>
    <row r="403" spans="1:3" x14ac:dyDescent="0.35">
      <c r="A403" s="16">
        <v>41790</v>
      </c>
      <c r="B403" s="3">
        <v>2.4759000000000003E-2</v>
      </c>
      <c r="C403" s="3">
        <v>3.3277000000000001E-2</v>
      </c>
    </row>
    <row r="404" spans="1:3" x14ac:dyDescent="0.35">
      <c r="A404" s="16">
        <v>41820</v>
      </c>
      <c r="B404" s="3">
        <v>2.5304000000000004E-2</v>
      </c>
      <c r="C404" s="3">
        <v>3.3599000000000004E-2</v>
      </c>
    </row>
    <row r="405" spans="1:3" x14ac:dyDescent="0.35">
      <c r="A405" s="16">
        <v>41851</v>
      </c>
      <c r="B405" s="3">
        <v>2.5578E-2</v>
      </c>
      <c r="C405" s="3">
        <v>3.3167000000000002E-2</v>
      </c>
    </row>
    <row r="406" spans="1:3" x14ac:dyDescent="0.35">
      <c r="A406" s="16">
        <v>41882</v>
      </c>
      <c r="B406" s="3">
        <v>2.3431E-2</v>
      </c>
      <c r="C406" s="3">
        <v>3.0792E-2</v>
      </c>
    </row>
    <row r="407" spans="1:3" x14ac:dyDescent="0.35">
      <c r="A407" s="16">
        <v>41912</v>
      </c>
      <c r="B407" s="3">
        <v>2.4888E-2</v>
      </c>
      <c r="C407" s="3">
        <v>3.1966999999999995E-2</v>
      </c>
    </row>
    <row r="408" spans="1:3" x14ac:dyDescent="0.35">
      <c r="A408" s="16">
        <v>41943</v>
      </c>
      <c r="B408" s="3">
        <v>2.3353000000000002E-2</v>
      </c>
      <c r="C408" s="3">
        <v>3.0661999999999998E-2</v>
      </c>
    </row>
    <row r="409" spans="1:3" x14ac:dyDescent="0.35">
      <c r="A409" s="16">
        <v>41973</v>
      </c>
      <c r="B409" s="3">
        <v>2.1640000000000003E-2</v>
      </c>
      <c r="C409" s="3">
        <v>2.8887999999999997E-2</v>
      </c>
    </row>
    <row r="410" spans="1:3" x14ac:dyDescent="0.35">
      <c r="A410" s="16">
        <v>42004</v>
      </c>
      <c r="B410" s="3">
        <v>2.1711999999999999E-2</v>
      </c>
      <c r="C410" s="3">
        <v>2.7517999999999997E-2</v>
      </c>
    </row>
    <row r="411" spans="1:3" x14ac:dyDescent="0.35">
      <c r="A411" s="16">
        <v>42035</v>
      </c>
      <c r="B411" s="3">
        <v>1.6407000000000001E-2</v>
      </c>
      <c r="C411" s="3">
        <v>2.2221999999999999E-2</v>
      </c>
    </row>
    <row r="412" spans="1:3" x14ac:dyDescent="0.35">
      <c r="A412" s="16">
        <v>42063</v>
      </c>
      <c r="B412" s="3">
        <v>1.993E-2</v>
      </c>
      <c r="C412" s="3">
        <v>2.5902999999999999E-2</v>
      </c>
    </row>
    <row r="413" spans="1:3" x14ac:dyDescent="0.35">
      <c r="A413" s="16">
        <v>42094</v>
      </c>
      <c r="B413" s="3">
        <v>1.9231000000000002E-2</v>
      </c>
      <c r="C413" s="3">
        <v>2.5359E-2</v>
      </c>
    </row>
    <row r="414" spans="1:3" x14ac:dyDescent="0.35">
      <c r="A414" s="16">
        <v>42124</v>
      </c>
      <c r="B414" s="3">
        <v>2.0316999999999998E-2</v>
      </c>
      <c r="C414" s="3">
        <v>2.7404000000000001E-2</v>
      </c>
    </row>
    <row r="415" spans="1:3" x14ac:dyDescent="0.35">
      <c r="A415" s="16">
        <v>42155</v>
      </c>
      <c r="B415" s="3">
        <v>2.1214E-2</v>
      </c>
      <c r="C415" s="3">
        <v>2.8818E-2</v>
      </c>
    </row>
    <row r="416" spans="1:3" x14ac:dyDescent="0.35">
      <c r="A416" s="16">
        <v>42185</v>
      </c>
      <c r="B416" s="3">
        <v>2.3531E-2</v>
      </c>
      <c r="C416" s="3">
        <v>3.1236E-2</v>
      </c>
    </row>
    <row r="417" spans="1:3" x14ac:dyDescent="0.35">
      <c r="A417" s="16">
        <v>42216</v>
      </c>
      <c r="B417" s="3">
        <v>2.1801000000000001E-2</v>
      </c>
      <c r="C417" s="3">
        <v>2.9061E-2</v>
      </c>
    </row>
    <row r="418" spans="1:3" x14ac:dyDescent="0.35">
      <c r="A418" s="16">
        <v>42247</v>
      </c>
      <c r="B418" s="3">
        <v>2.2179000000000001E-2</v>
      </c>
      <c r="C418" s="3">
        <v>2.9618999999999999E-2</v>
      </c>
    </row>
    <row r="419" spans="1:3" x14ac:dyDescent="0.35">
      <c r="A419" s="16">
        <v>42277</v>
      </c>
      <c r="B419" s="3">
        <v>2.0368000000000001E-2</v>
      </c>
      <c r="C419" s="3">
        <v>2.8538000000000001E-2</v>
      </c>
    </row>
    <row r="420" spans="1:3" x14ac:dyDescent="0.35">
      <c r="A420" s="16">
        <v>42308</v>
      </c>
      <c r="B420" s="3">
        <v>2.1421000000000003E-2</v>
      </c>
      <c r="C420" s="3">
        <v>2.9222000000000001E-2</v>
      </c>
    </row>
    <row r="421" spans="1:3" x14ac:dyDescent="0.35">
      <c r="A421" s="16">
        <v>42338</v>
      </c>
      <c r="B421" s="3">
        <v>2.206E-2</v>
      </c>
      <c r="C421" s="3">
        <v>2.9723000000000003E-2</v>
      </c>
    </row>
    <row r="422" spans="1:3" x14ac:dyDescent="0.35">
      <c r="A422" s="16">
        <v>42369</v>
      </c>
      <c r="B422" s="3">
        <v>2.2694000000000002E-2</v>
      </c>
      <c r="C422" s="3">
        <v>3.0158000000000001E-2</v>
      </c>
    </row>
    <row r="423" spans="1:3" x14ac:dyDescent="0.35">
      <c r="A423" s="16">
        <v>42400</v>
      </c>
      <c r="B423" s="3">
        <v>1.9209E-2</v>
      </c>
      <c r="C423" s="3">
        <v>2.7437999999999997E-2</v>
      </c>
    </row>
    <row r="424" spans="1:3" x14ac:dyDescent="0.35">
      <c r="A424" s="16">
        <v>42429</v>
      </c>
      <c r="B424" s="3">
        <v>1.7346999999999998E-2</v>
      </c>
      <c r="C424" s="3">
        <v>2.6156000000000002E-2</v>
      </c>
    </row>
    <row r="425" spans="1:3" x14ac:dyDescent="0.35">
      <c r="A425" s="16">
        <v>42460</v>
      </c>
      <c r="B425" s="3">
        <v>1.7686999999999998E-2</v>
      </c>
      <c r="C425" s="3">
        <v>2.6119E-2</v>
      </c>
    </row>
    <row r="426" spans="1:3" x14ac:dyDescent="0.35">
      <c r="A426" s="16">
        <v>42490</v>
      </c>
      <c r="B426" s="3">
        <v>1.8332999999999999E-2</v>
      </c>
      <c r="C426" s="3">
        <v>2.6781000000000003E-2</v>
      </c>
    </row>
    <row r="427" spans="1:3" x14ac:dyDescent="0.35">
      <c r="A427" s="16">
        <v>42521</v>
      </c>
      <c r="B427" s="3">
        <v>1.8458000000000002E-2</v>
      </c>
      <c r="C427" s="3">
        <v>2.6478999999999999E-2</v>
      </c>
    </row>
    <row r="428" spans="1:3" x14ac:dyDescent="0.35">
      <c r="A428" s="16">
        <v>42551</v>
      </c>
      <c r="B428" s="3">
        <v>1.4697E-2</v>
      </c>
      <c r="C428" s="3">
        <v>2.2846999999999999E-2</v>
      </c>
    </row>
    <row r="429" spans="1:3" x14ac:dyDescent="0.35">
      <c r="A429" s="16">
        <v>42582</v>
      </c>
      <c r="B429" s="3">
        <v>1.4531000000000001E-2</v>
      </c>
      <c r="C429" s="3">
        <v>2.1826999999999999E-2</v>
      </c>
    </row>
    <row r="430" spans="1:3" x14ac:dyDescent="0.35">
      <c r="A430" s="16">
        <v>42613</v>
      </c>
      <c r="B430" s="3">
        <v>1.5800000000000002E-2</v>
      </c>
      <c r="C430" s="3">
        <v>2.2320000000000003E-2</v>
      </c>
    </row>
    <row r="431" spans="1:3" x14ac:dyDescent="0.35">
      <c r="A431" s="16">
        <v>42643</v>
      </c>
      <c r="B431" s="3">
        <v>1.5944E-2</v>
      </c>
      <c r="C431" s="3">
        <v>2.3153999999999997E-2</v>
      </c>
    </row>
    <row r="432" spans="1:3" x14ac:dyDescent="0.35">
      <c r="A432" s="16">
        <v>42674</v>
      </c>
      <c r="B432" s="3">
        <v>1.8255E-2</v>
      </c>
      <c r="C432" s="3">
        <v>2.5798000000000001E-2</v>
      </c>
    </row>
    <row r="433" spans="1:3" x14ac:dyDescent="0.35">
      <c r="A433" s="16">
        <v>42704</v>
      </c>
      <c r="B433" s="3">
        <v>2.3809E-2</v>
      </c>
      <c r="C433" s="3">
        <v>3.0336999999999999E-2</v>
      </c>
    </row>
    <row r="434" spans="1:3" x14ac:dyDescent="0.35">
      <c r="A434" s="16">
        <v>42735</v>
      </c>
      <c r="B434" s="3">
        <v>2.4443000000000003E-2</v>
      </c>
      <c r="C434" s="3">
        <v>3.0651000000000001E-2</v>
      </c>
    </row>
    <row r="435" spans="1:3" x14ac:dyDescent="0.35">
      <c r="A435" s="16">
        <v>42766</v>
      </c>
      <c r="B435" s="3">
        <v>2.4531000000000001E-2</v>
      </c>
      <c r="C435" s="3">
        <v>3.0612E-2</v>
      </c>
    </row>
    <row r="436" spans="1:3" x14ac:dyDescent="0.35">
      <c r="A436" s="16">
        <v>42794</v>
      </c>
      <c r="B436" s="3">
        <v>2.3899E-2</v>
      </c>
      <c r="C436" s="3">
        <v>2.9951999999999999E-2</v>
      </c>
    </row>
    <row r="437" spans="1:3" x14ac:dyDescent="0.35">
      <c r="A437" s="16">
        <v>42825</v>
      </c>
      <c r="B437" s="3">
        <v>2.3873999999999999E-2</v>
      </c>
      <c r="C437" s="3">
        <v>3.0093999999999999E-2</v>
      </c>
    </row>
    <row r="438" spans="1:3" x14ac:dyDescent="0.35">
      <c r="A438" s="16">
        <v>42855</v>
      </c>
      <c r="B438" s="3">
        <v>2.2801999999999999E-2</v>
      </c>
      <c r="C438" s="3">
        <v>2.9508E-2</v>
      </c>
    </row>
    <row r="439" spans="1:3" x14ac:dyDescent="0.35">
      <c r="A439" s="16">
        <v>42886</v>
      </c>
      <c r="B439" s="3">
        <v>2.2027999999999999E-2</v>
      </c>
      <c r="C439" s="3">
        <v>2.8634E-2</v>
      </c>
    </row>
    <row r="440" spans="1:3" x14ac:dyDescent="0.35">
      <c r="A440" s="16">
        <v>42916</v>
      </c>
      <c r="B440" s="3">
        <v>2.3037000000000002E-2</v>
      </c>
      <c r="C440" s="3">
        <v>2.8347999999999998E-2</v>
      </c>
    </row>
    <row r="441" spans="1:3" x14ac:dyDescent="0.35">
      <c r="A441" s="16">
        <v>42947</v>
      </c>
      <c r="B441" s="3">
        <v>2.2942000000000001E-2</v>
      </c>
      <c r="C441" s="3">
        <v>2.8999E-2</v>
      </c>
    </row>
    <row r="442" spans="1:3" x14ac:dyDescent="0.35">
      <c r="A442" s="16">
        <v>42978</v>
      </c>
      <c r="B442" s="3">
        <v>2.1170000000000001E-2</v>
      </c>
      <c r="C442" s="3">
        <v>2.7261999999999998E-2</v>
      </c>
    </row>
    <row r="443" spans="1:3" x14ac:dyDescent="0.35">
      <c r="A443" s="16">
        <v>43008</v>
      </c>
      <c r="B443" s="3">
        <v>2.3336000000000003E-2</v>
      </c>
      <c r="C443" s="3">
        <v>2.8601000000000001E-2</v>
      </c>
    </row>
    <row r="444" spans="1:3" x14ac:dyDescent="0.35">
      <c r="A444" s="16">
        <v>43039</v>
      </c>
      <c r="B444" s="3">
        <v>2.3793000000000002E-2</v>
      </c>
      <c r="C444" s="3">
        <v>2.8794E-2</v>
      </c>
    </row>
    <row r="445" spans="1:3" x14ac:dyDescent="0.35">
      <c r="A445" s="16">
        <v>43069</v>
      </c>
      <c r="B445" s="3">
        <v>2.4097E-2</v>
      </c>
      <c r="C445" s="3">
        <v>2.8269000000000002E-2</v>
      </c>
    </row>
    <row r="446" spans="1:3" x14ac:dyDescent="0.35">
      <c r="A446" s="16">
        <v>43100</v>
      </c>
      <c r="B446" s="3">
        <v>2.4054000000000002E-2</v>
      </c>
      <c r="C446" s="3">
        <v>2.7399E-2</v>
      </c>
    </row>
    <row r="447" spans="1:3" x14ac:dyDescent="0.35">
      <c r="A447" s="16">
        <v>43131</v>
      </c>
      <c r="B447" s="3">
        <v>2.7050000000000001E-2</v>
      </c>
      <c r="C447" s="3">
        <v>2.9347999999999999E-2</v>
      </c>
    </row>
    <row r="448" spans="1:3" x14ac:dyDescent="0.35">
      <c r="A448" s="16">
        <v>43159</v>
      </c>
      <c r="B448" s="3">
        <v>2.8605999999999999E-2</v>
      </c>
      <c r="C448" s="3">
        <v>3.1242000000000002E-2</v>
      </c>
    </row>
    <row r="449" spans="1:3" x14ac:dyDescent="0.35">
      <c r="A449" s="16">
        <v>43190</v>
      </c>
      <c r="B449" s="3">
        <v>2.7389E-2</v>
      </c>
      <c r="C449" s="3">
        <v>2.9737E-2</v>
      </c>
    </row>
    <row r="450" spans="1:3" x14ac:dyDescent="0.35">
      <c r="A450" s="16">
        <v>43220</v>
      </c>
      <c r="B450" s="3">
        <v>2.9531000000000002E-2</v>
      </c>
      <c r="C450" s="3">
        <v>3.1237000000000001E-2</v>
      </c>
    </row>
    <row r="451" spans="1:3" x14ac:dyDescent="0.35">
      <c r="A451" s="16">
        <v>43251</v>
      </c>
      <c r="B451" s="3">
        <v>2.8586E-2</v>
      </c>
      <c r="C451" s="3">
        <v>3.0253000000000002E-2</v>
      </c>
    </row>
    <row r="452" spans="1:3" x14ac:dyDescent="0.35">
      <c r="A452" s="16">
        <v>43281</v>
      </c>
      <c r="B452" s="3">
        <v>2.8601000000000001E-2</v>
      </c>
      <c r="C452" s="3">
        <v>2.989E-2</v>
      </c>
    </row>
    <row r="453" spans="1:3" x14ac:dyDescent="0.35">
      <c r="A453" s="16">
        <v>43312</v>
      </c>
      <c r="B453" s="3">
        <v>2.9597999999999999E-2</v>
      </c>
      <c r="C453" s="3">
        <v>3.0821999999999999E-2</v>
      </c>
    </row>
    <row r="454" spans="1:3" x14ac:dyDescent="0.35">
      <c r="A454" s="16">
        <v>43343</v>
      </c>
      <c r="B454" s="3">
        <v>2.8603999999999997E-2</v>
      </c>
      <c r="C454" s="3">
        <v>3.0190999999999999E-2</v>
      </c>
    </row>
    <row r="455" spans="1:3" x14ac:dyDescent="0.35">
      <c r="A455" s="16">
        <v>43373</v>
      </c>
      <c r="B455" s="3">
        <v>3.0612E-2</v>
      </c>
      <c r="C455" s="3">
        <v>3.2057000000000002E-2</v>
      </c>
    </row>
    <row r="456" spans="1:3" x14ac:dyDescent="0.35">
      <c r="A456" s="16">
        <v>43404</v>
      </c>
      <c r="B456" s="3">
        <v>3.1434999999999998E-2</v>
      </c>
      <c r="C456" s="3">
        <v>3.3908999999999995E-2</v>
      </c>
    </row>
    <row r="457" spans="1:3" x14ac:dyDescent="0.35">
      <c r="A457" s="16">
        <v>43434</v>
      </c>
      <c r="B457" s="3">
        <v>2.9878999999999999E-2</v>
      </c>
      <c r="C457" s="3">
        <v>3.2899999999999999E-2</v>
      </c>
    </row>
    <row r="458" spans="1:3" x14ac:dyDescent="0.35">
      <c r="A458" s="16">
        <v>43465</v>
      </c>
      <c r="B458" s="3">
        <v>2.6842000000000001E-2</v>
      </c>
      <c r="C458" s="3">
        <v>3.0144999999999998E-2</v>
      </c>
    </row>
    <row r="459" spans="1:3" x14ac:dyDescent="0.35">
      <c r="A459" s="16">
        <v>43496</v>
      </c>
      <c r="B459" s="3">
        <v>2.6293E-2</v>
      </c>
      <c r="C459" s="3">
        <v>2.9956E-2</v>
      </c>
    </row>
    <row r="460" spans="1:3" x14ac:dyDescent="0.35">
      <c r="A460" s="16">
        <v>43524</v>
      </c>
      <c r="B460" s="3">
        <v>2.7149999999999997E-2</v>
      </c>
      <c r="C460" s="3">
        <v>3.0802E-2</v>
      </c>
    </row>
    <row r="461" spans="1:3" x14ac:dyDescent="0.35">
      <c r="A461" s="16">
        <v>43555</v>
      </c>
      <c r="B461" s="3">
        <v>2.4049999999999998E-2</v>
      </c>
      <c r="C461" s="3">
        <v>2.8142999999999998E-2</v>
      </c>
    </row>
    <row r="462" spans="1:3" x14ac:dyDescent="0.35">
      <c r="A462" s="16">
        <v>43585</v>
      </c>
      <c r="B462" s="3">
        <v>2.5017999999999999E-2</v>
      </c>
      <c r="C462" s="3">
        <v>2.9287999999999998E-2</v>
      </c>
    </row>
    <row r="463" spans="1:3" x14ac:dyDescent="0.35">
      <c r="A463" s="16">
        <v>43616</v>
      </c>
      <c r="B463" s="3">
        <v>2.1246000000000001E-2</v>
      </c>
      <c r="C463" s="3">
        <v>2.5684999999999999E-2</v>
      </c>
    </row>
    <row r="464" spans="1:3" x14ac:dyDescent="0.35">
      <c r="A464" s="16">
        <v>43646</v>
      </c>
      <c r="B464" s="3">
        <v>2.0050999999999999E-2</v>
      </c>
      <c r="C464" s="3">
        <v>2.5291000000000001E-2</v>
      </c>
    </row>
    <row r="465" spans="1:3" x14ac:dyDescent="0.35">
      <c r="A465" s="16">
        <v>43677</v>
      </c>
      <c r="B465" s="3">
        <v>2.0144000000000002E-2</v>
      </c>
      <c r="C465" s="3">
        <v>2.5249000000000001E-2</v>
      </c>
    </row>
    <row r="466" spans="1:3" x14ac:dyDescent="0.35">
      <c r="A466" s="16">
        <v>43708</v>
      </c>
      <c r="B466" s="3">
        <v>1.4961E-2</v>
      </c>
      <c r="C466" s="3">
        <v>1.9625999999999998E-2</v>
      </c>
    </row>
    <row r="467" spans="1:3" x14ac:dyDescent="0.35">
      <c r="A467" s="16">
        <v>43738</v>
      </c>
      <c r="B467" s="3">
        <v>1.6646000000000001E-2</v>
      </c>
      <c r="C467" s="3">
        <v>2.1104999999999999E-2</v>
      </c>
    </row>
    <row r="468" spans="1:3" x14ac:dyDescent="0.35">
      <c r="A468" s="16">
        <v>43769</v>
      </c>
      <c r="B468" s="3">
        <v>1.6910000000000001E-2</v>
      </c>
      <c r="C468" s="3">
        <v>2.1791000000000001E-2</v>
      </c>
    </row>
    <row r="469" spans="1:3" x14ac:dyDescent="0.35">
      <c r="A469" s="16">
        <v>43799</v>
      </c>
      <c r="B469" s="3">
        <v>1.7757999999999999E-2</v>
      </c>
      <c r="C469" s="3">
        <v>2.2054000000000001E-2</v>
      </c>
    </row>
    <row r="470" spans="1:3" x14ac:dyDescent="0.35">
      <c r="A470" s="16">
        <v>43830</v>
      </c>
      <c r="B470" s="3">
        <v>1.9175000000000001E-2</v>
      </c>
      <c r="C470" s="3">
        <v>2.3896000000000001E-2</v>
      </c>
    </row>
    <row r="471" spans="1:3" x14ac:dyDescent="0.35">
      <c r="A471" s="16">
        <v>43861</v>
      </c>
      <c r="B471" s="3">
        <v>1.5068E-2</v>
      </c>
      <c r="C471" s="3">
        <v>1.9996E-2</v>
      </c>
    </row>
    <row r="472" spans="1:3" x14ac:dyDescent="0.35">
      <c r="A472" s="16">
        <v>43890</v>
      </c>
      <c r="B472" s="3">
        <v>1.1486000000000001E-2</v>
      </c>
      <c r="C472" s="3">
        <v>1.6752E-2</v>
      </c>
    </row>
    <row r="473" spans="1:3" x14ac:dyDescent="0.35">
      <c r="A473" s="16">
        <v>43921</v>
      </c>
      <c r="B473" s="3">
        <v>6.6949999999999996E-3</v>
      </c>
      <c r="C473" s="3">
        <v>1.3213999999999998E-2</v>
      </c>
    </row>
    <row r="474" spans="1:3" x14ac:dyDescent="0.35">
      <c r="A474" s="16">
        <v>43951</v>
      </c>
      <c r="B474" s="3">
        <v>6.3929999999999994E-3</v>
      </c>
      <c r="C474" s="3">
        <v>1.2848E-2</v>
      </c>
    </row>
    <row r="475" spans="1:3" x14ac:dyDescent="0.35">
      <c r="A475" s="16">
        <v>43982</v>
      </c>
      <c r="B475" s="3">
        <v>6.5259999999999997E-3</v>
      </c>
      <c r="C475" s="3">
        <v>1.4064E-2</v>
      </c>
    </row>
    <row r="476" spans="1:3" x14ac:dyDescent="0.35">
      <c r="A476" s="16">
        <v>44012</v>
      </c>
      <c r="B476" s="3">
        <v>6.561E-3</v>
      </c>
      <c r="C476" s="3">
        <v>1.4107000000000001E-2</v>
      </c>
    </row>
    <row r="477" spans="1:3" x14ac:dyDescent="0.35">
      <c r="A477" s="16">
        <v>44043</v>
      </c>
      <c r="B477" s="3">
        <v>5.2820000000000002E-3</v>
      </c>
      <c r="C477" s="3">
        <v>1.1924999999999998E-2</v>
      </c>
    </row>
    <row r="478" spans="1:3" x14ac:dyDescent="0.35">
      <c r="A478" s="16">
        <v>44074</v>
      </c>
      <c r="B478" s="3">
        <v>7.0479999999999996E-3</v>
      </c>
      <c r="C478" s="3">
        <v>1.4747E-2</v>
      </c>
    </row>
    <row r="479" spans="1:3" x14ac:dyDescent="0.35">
      <c r="A479" s="16">
        <v>44104</v>
      </c>
      <c r="B479" s="3">
        <v>6.8400000000000006E-3</v>
      </c>
      <c r="C479" s="3">
        <v>1.4552000000000001E-2</v>
      </c>
    </row>
    <row r="480" spans="1:3" x14ac:dyDescent="0.35">
      <c r="A480" s="16">
        <v>44135</v>
      </c>
      <c r="B480" s="3">
        <v>8.737E-3</v>
      </c>
      <c r="C480" s="3">
        <v>1.6597999999999998E-2</v>
      </c>
    </row>
    <row r="481" spans="1:3" x14ac:dyDescent="0.35">
      <c r="A481" s="16">
        <v>44165</v>
      </c>
      <c r="B481" s="3">
        <v>8.3890000000000006E-3</v>
      </c>
      <c r="C481" s="3">
        <v>1.5672999999999999E-2</v>
      </c>
    </row>
    <row r="482" spans="1:3" x14ac:dyDescent="0.35">
      <c r="A482" s="16">
        <v>44196</v>
      </c>
      <c r="B482" s="3">
        <v>9.1319999999999995E-3</v>
      </c>
      <c r="C482" s="3">
        <v>1.6449000000000002E-2</v>
      </c>
    </row>
    <row r="483" spans="1:3" x14ac:dyDescent="0.35">
      <c r="A483" s="16">
        <v>44227</v>
      </c>
      <c r="B483" s="3">
        <v>1.0655E-2</v>
      </c>
      <c r="C483" s="3">
        <v>1.8290999999999998E-2</v>
      </c>
    </row>
    <row r="484" spans="1:3" x14ac:dyDescent="0.35">
      <c r="A484" s="16">
        <v>44255</v>
      </c>
      <c r="B484" s="3">
        <v>1.4049000000000001E-2</v>
      </c>
      <c r="C484" s="3">
        <v>2.1513000000000001E-2</v>
      </c>
    </row>
    <row r="485" spans="1:3" x14ac:dyDescent="0.35">
      <c r="A485" s="16">
        <v>44286</v>
      </c>
      <c r="B485" s="3">
        <v>1.7403999999999999E-2</v>
      </c>
      <c r="C485" s="3">
        <v>2.4106000000000002E-2</v>
      </c>
    </row>
    <row r="486" spans="1:3" x14ac:dyDescent="0.35">
      <c r="A486" s="16">
        <v>44316</v>
      </c>
      <c r="B486" s="3">
        <v>1.6258999999999999E-2</v>
      </c>
      <c r="C486" s="3">
        <v>2.2967000000000001E-2</v>
      </c>
    </row>
    <row r="487" spans="1:3" x14ac:dyDescent="0.35">
      <c r="A487" s="16">
        <v>44347</v>
      </c>
      <c r="B487" s="3">
        <v>1.5942999999999999E-2</v>
      </c>
      <c r="C487" s="3">
        <v>2.2824000000000001E-2</v>
      </c>
    </row>
    <row r="488" spans="1:3" x14ac:dyDescent="0.35">
      <c r="A488" s="16">
        <v>44377</v>
      </c>
      <c r="B488" s="3">
        <v>1.468E-2</v>
      </c>
      <c r="C488" s="3">
        <v>2.0857000000000001E-2</v>
      </c>
    </row>
    <row r="489" spans="1:3" x14ac:dyDescent="0.35">
      <c r="A489" s="16">
        <v>44408</v>
      </c>
      <c r="B489" s="3">
        <v>1.2222999999999999E-2</v>
      </c>
      <c r="C489" s="3">
        <v>1.8922000000000001E-2</v>
      </c>
    </row>
    <row r="490" spans="1:3" x14ac:dyDescent="0.35">
      <c r="A490" s="16">
        <v>44439</v>
      </c>
      <c r="B490" s="3">
        <v>1.3087999999999999E-2</v>
      </c>
      <c r="C490" s="3">
        <v>1.9323999999999997E-2</v>
      </c>
    </row>
    <row r="491" spans="1:3" x14ac:dyDescent="0.35">
      <c r="A491" s="16">
        <v>44469</v>
      </c>
      <c r="B491" s="3">
        <v>1.4873000000000001E-2</v>
      </c>
      <c r="C491" s="3">
        <v>2.0449000000000002E-2</v>
      </c>
    </row>
    <row r="492" spans="1:3" x14ac:dyDescent="0.35">
      <c r="A492" s="16">
        <v>44500</v>
      </c>
      <c r="B492" s="3">
        <v>1.5521E-2</v>
      </c>
      <c r="C492" s="3">
        <v>1.9328000000000001E-2</v>
      </c>
    </row>
    <row r="493" spans="1:3" x14ac:dyDescent="0.35">
      <c r="A493" s="16">
        <v>44530</v>
      </c>
      <c r="B493" s="3">
        <v>1.4442999999999999E-2</v>
      </c>
      <c r="C493" s="3">
        <v>1.7911E-2</v>
      </c>
    </row>
    <row r="494" spans="1:3" x14ac:dyDescent="0.35">
      <c r="A494" s="16">
        <v>44561</v>
      </c>
      <c r="B494" s="3">
        <v>1.5101E-2</v>
      </c>
      <c r="C494" s="3">
        <v>1.9032E-2</v>
      </c>
    </row>
    <row r="495" spans="1:3" x14ac:dyDescent="0.35">
      <c r="A495" s="16">
        <v>44592</v>
      </c>
      <c r="B495" s="3">
        <v>1.7766999999999998E-2</v>
      </c>
      <c r="C495" s="3">
        <v>2.1075E-2</v>
      </c>
    </row>
    <row r="496" spans="1:3" x14ac:dyDescent="0.35">
      <c r="A496" s="16">
        <v>44620</v>
      </c>
      <c r="B496" s="3">
        <v>1.8249999999999999E-2</v>
      </c>
      <c r="C496" s="3">
        <v>2.1610999999999998E-2</v>
      </c>
    </row>
    <row r="497" spans="1:3" x14ac:dyDescent="0.35">
      <c r="A497" s="16">
        <v>44651</v>
      </c>
      <c r="B497" s="3">
        <v>2.3380000000000001E-2</v>
      </c>
      <c r="C497" s="3">
        <v>2.4476000000000001E-2</v>
      </c>
    </row>
    <row r="498" spans="1:3" x14ac:dyDescent="0.35">
      <c r="A498" s="16">
        <v>44681</v>
      </c>
      <c r="B498" s="3">
        <v>2.9336000000000001E-2</v>
      </c>
      <c r="C498" s="3">
        <v>2.9971999999999999E-2</v>
      </c>
    </row>
    <row r="499" spans="1:3" x14ac:dyDescent="0.35">
      <c r="A499" s="16">
        <v>44712</v>
      </c>
      <c r="B499" s="3">
        <v>2.8441000000000001E-2</v>
      </c>
      <c r="C499" s="3">
        <v>3.0451000000000002E-2</v>
      </c>
    </row>
    <row r="500" spans="1:3" x14ac:dyDescent="0.35">
      <c r="A500" s="16">
        <v>44742</v>
      </c>
      <c r="B500" s="3">
        <v>3.0129000000000003E-2</v>
      </c>
      <c r="C500" s="3">
        <v>3.1827000000000001E-2</v>
      </c>
    </row>
    <row r="501" spans="1:3" x14ac:dyDescent="0.35">
      <c r="A501" s="16">
        <v>44773</v>
      </c>
      <c r="B501" s="3">
        <v>2.6486999999999997E-2</v>
      </c>
      <c r="C501" s="3">
        <v>3.0096999999999999E-2</v>
      </c>
    </row>
    <row r="502" spans="1:3" x14ac:dyDescent="0.35">
      <c r="A502" s="16">
        <v>44804</v>
      </c>
      <c r="B502" s="3">
        <v>3.1926000000000003E-2</v>
      </c>
      <c r="C502" s="3">
        <v>3.2926000000000004E-2</v>
      </c>
    </row>
    <row r="503" spans="1:3" x14ac:dyDescent="0.35">
      <c r="A503" s="16">
        <v>44834</v>
      </c>
      <c r="B503" s="3">
        <v>3.8286000000000001E-2</v>
      </c>
      <c r="C503" s="3">
        <v>3.7759000000000001E-2</v>
      </c>
    </row>
    <row r="504" spans="1:3" x14ac:dyDescent="0.35">
      <c r="A504" s="16">
        <v>44865</v>
      </c>
      <c r="B504" s="3">
        <v>4.0477999999999993E-2</v>
      </c>
      <c r="C504" s="3">
        <v>4.1639000000000002E-2</v>
      </c>
    </row>
    <row r="505" spans="1:3" x14ac:dyDescent="0.35">
      <c r="A505" s="16">
        <v>44895</v>
      </c>
      <c r="B505" s="3">
        <v>3.6054000000000003E-2</v>
      </c>
      <c r="C505" s="3">
        <v>3.7359000000000003E-2</v>
      </c>
    </row>
    <row r="506" spans="1:3" x14ac:dyDescent="0.35">
      <c r="A506" s="16">
        <v>44926</v>
      </c>
      <c r="B506" s="3">
        <v>3.8747999999999998E-2</v>
      </c>
      <c r="C506" s="3">
        <v>3.9629999999999999E-2</v>
      </c>
    </row>
    <row r="507" spans="1:3" x14ac:dyDescent="0.35">
      <c r="A507" s="16">
        <v>44957</v>
      </c>
      <c r="B507" s="3">
        <v>3.5068999999999996E-2</v>
      </c>
      <c r="C507" s="3">
        <v>3.6322E-2</v>
      </c>
    </row>
    <row r="508" spans="1:3" x14ac:dyDescent="0.35">
      <c r="A508" s="16">
        <v>44985</v>
      </c>
      <c r="B508" s="3">
        <v>3.9199999999999999E-2</v>
      </c>
      <c r="C508" s="3">
        <v>3.9161000000000001E-2</v>
      </c>
    </row>
    <row r="509" spans="1:3" x14ac:dyDescent="0.35">
      <c r="A509" s="16">
        <v>45016</v>
      </c>
      <c r="B509" s="3">
        <v>3.4675999999999998E-2</v>
      </c>
      <c r="C509" s="3">
        <v>3.6499000000000004E-2</v>
      </c>
    </row>
    <row r="510" spans="1:3" x14ac:dyDescent="0.35">
      <c r="A510" s="16">
        <v>45046</v>
      </c>
      <c r="B510" s="3">
        <v>3.422E-2</v>
      </c>
      <c r="C510" s="3">
        <v>3.6732999999999995E-2</v>
      </c>
    </row>
    <row r="511" spans="1:3" x14ac:dyDescent="0.35">
      <c r="A511" s="16">
        <v>45077</v>
      </c>
      <c r="B511" s="3">
        <v>3.6426E-2</v>
      </c>
      <c r="C511" s="3">
        <v>3.8610999999999999E-2</v>
      </c>
    </row>
    <row r="512" spans="1:3" x14ac:dyDescent="0.35">
      <c r="A512" s="16">
        <v>45107</v>
      </c>
      <c r="B512" s="3">
        <v>3.8366999999999998E-2</v>
      </c>
      <c r="C512" s="3">
        <v>3.8605E-2</v>
      </c>
    </row>
    <row r="513" spans="1:3" x14ac:dyDescent="0.35">
      <c r="A513" s="16">
        <v>45138</v>
      </c>
      <c r="B513" s="3">
        <v>3.9587999999999998E-2</v>
      </c>
      <c r="C513" s="3">
        <v>4.0096E-2</v>
      </c>
    </row>
    <row r="514" spans="1:3" x14ac:dyDescent="0.35">
      <c r="A514" s="16">
        <v>45169</v>
      </c>
      <c r="B514" s="3">
        <v>4.1081000000000006E-2</v>
      </c>
      <c r="C514" s="3">
        <v>4.2106999999999999E-2</v>
      </c>
    </row>
    <row r="515" spans="1:3" x14ac:dyDescent="0.35">
      <c r="A515" s="16">
        <v>45199</v>
      </c>
      <c r="B515" s="3">
        <v>4.5711000000000002E-2</v>
      </c>
      <c r="C515" s="3">
        <v>4.6992000000000006E-2</v>
      </c>
    </row>
    <row r="516" spans="1:3" x14ac:dyDescent="0.35">
      <c r="A516" s="16">
        <v>45230</v>
      </c>
      <c r="B516" s="3">
        <v>4.9306999999999997E-2</v>
      </c>
      <c r="C516" s="3">
        <v>5.0930999999999997E-2</v>
      </c>
    </row>
    <row r="517" spans="1:3" x14ac:dyDescent="0.35">
      <c r="A517" s="16">
        <v>45260</v>
      </c>
      <c r="B517" s="3">
        <v>4.3263999999999997E-2</v>
      </c>
      <c r="C517" s="3">
        <v>4.4932E-2</v>
      </c>
    </row>
    <row r="518" spans="1:3" x14ac:dyDescent="0.35">
      <c r="A518" s="16">
        <v>45291</v>
      </c>
      <c r="B518" s="3">
        <v>3.8790999999999999E-2</v>
      </c>
      <c r="C518" s="3">
        <v>4.0281999999999998E-2</v>
      </c>
    </row>
    <row r="519" spans="1:3" x14ac:dyDescent="0.35">
      <c r="A519" s="16">
        <v>45322</v>
      </c>
      <c r="B519" s="3">
        <v>3.9123999999999999E-2</v>
      </c>
      <c r="C519" s="3">
        <v>4.1660000000000003E-2</v>
      </c>
    </row>
    <row r="520" spans="1:3" x14ac:dyDescent="0.35">
      <c r="A520" s="16">
        <v>45351</v>
      </c>
      <c r="B520" s="3">
        <v>4.2502000000000005E-2</v>
      </c>
      <c r="C520" s="3">
        <v>4.3788999999999995E-2</v>
      </c>
    </row>
    <row r="521" spans="1:3" x14ac:dyDescent="0.35">
      <c r="A521" s="16">
        <v>45382</v>
      </c>
      <c r="B521" s="3">
        <v>4.2003000000000006E-2</v>
      </c>
      <c r="C521" s="3">
        <v>4.3427E-2</v>
      </c>
    </row>
    <row r="522" spans="1:3" x14ac:dyDescent="0.35">
      <c r="A522" s="16">
        <v>45412</v>
      </c>
      <c r="B522" s="3">
        <v>4.6797999999999999E-2</v>
      </c>
      <c r="C522" s="3">
        <v>4.7839E-2</v>
      </c>
    </row>
    <row r="523" spans="1:3" x14ac:dyDescent="0.35">
      <c r="A523" s="16">
        <v>45443</v>
      </c>
      <c r="B523" s="3">
        <v>4.4984999999999997E-2</v>
      </c>
      <c r="C523" s="3">
        <v>4.6471999999999999E-2</v>
      </c>
    </row>
    <row r="524" spans="1:3" x14ac:dyDescent="0.35">
      <c r="A524" s="16">
        <v>45473</v>
      </c>
      <c r="B524" s="3">
        <v>4.3961E-2</v>
      </c>
      <c r="C524" s="3">
        <v>4.5582999999999999E-2</v>
      </c>
    </row>
    <row r="525" spans="1:3" x14ac:dyDescent="0.35">
      <c r="A525" s="16">
        <v>45504</v>
      </c>
      <c r="B525" s="3">
        <v>4.0296000000000005E-2</v>
      </c>
      <c r="C525" s="3">
        <v>4.3028000000000004E-2</v>
      </c>
    </row>
    <row r="526" spans="1:3" x14ac:dyDescent="0.35">
      <c r="A526" s="16">
        <v>45535</v>
      </c>
      <c r="B526" s="3">
        <v>3.9033999999999999E-2</v>
      </c>
      <c r="C526" s="3">
        <v>4.1954999999999999E-2</v>
      </c>
    </row>
    <row r="527" spans="1:3" x14ac:dyDescent="0.35">
      <c r="A527" s="16">
        <v>45565</v>
      </c>
      <c r="B527" s="3">
        <v>3.7809000000000002E-2</v>
      </c>
      <c r="C527" s="3">
        <v>4.1191000000000005E-2</v>
      </c>
    </row>
    <row r="528" spans="1:3" x14ac:dyDescent="0.35">
      <c r="A528" s="16">
        <v>45596</v>
      </c>
      <c r="B528" s="3">
        <v>4.2844E-2</v>
      </c>
      <c r="C528" s="3">
        <v>4.4749999999999998E-2</v>
      </c>
    </row>
    <row r="529" spans="1:3" x14ac:dyDescent="0.35">
      <c r="A529" s="16">
        <v>45626</v>
      </c>
      <c r="B529" s="3">
        <v>4.1685E-2</v>
      </c>
      <c r="C529" s="3">
        <v>4.3598999999999999E-2</v>
      </c>
    </row>
    <row r="530" spans="1:3" x14ac:dyDescent="0.35">
      <c r="A530" s="16">
        <v>45657</v>
      </c>
      <c r="B530" s="3">
        <v>4.5690000000000001E-2</v>
      </c>
      <c r="C530" s="3">
        <v>4.7812E-2</v>
      </c>
    </row>
    <row r="531" spans="1:3" x14ac:dyDescent="0.35">
      <c r="A531" s="16">
        <v>45688</v>
      </c>
      <c r="B531" s="3">
        <v>4.5387000000000004E-2</v>
      </c>
      <c r="C531" s="3">
        <v>4.7867E-2</v>
      </c>
    </row>
    <row r="532" spans="1:3" x14ac:dyDescent="0.35">
      <c r="A532" s="16">
        <v>45716</v>
      </c>
      <c r="B532" s="3">
        <v>4.2081999999999994E-2</v>
      </c>
      <c r="C532" s="3">
        <v>4.4893999999999996E-2</v>
      </c>
    </row>
    <row r="533" spans="1:3" x14ac:dyDescent="0.35">
      <c r="A533" s="16">
        <v>45747</v>
      </c>
      <c r="B533" s="3">
        <v>4.2053E-2</v>
      </c>
      <c r="C533" s="3">
        <v>4.5707000000000005E-2</v>
      </c>
    </row>
    <row r="534" spans="1:3" x14ac:dyDescent="0.35">
      <c r="A534" s="16">
        <v>45777</v>
      </c>
      <c r="B534" s="3">
        <v>4.1619000000000003E-2</v>
      </c>
      <c r="C534" s="3">
        <v>4.6773999999999996E-2</v>
      </c>
    </row>
    <row r="535" spans="1:3" x14ac:dyDescent="0.35">
      <c r="A535" s="16">
        <v>45808</v>
      </c>
      <c r="B535" s="3">
        <v>4.4004000000000001E-2</v>
      </c>
      <c r="C535" s="3">
        <v>4.9305000000000002E-2</v>
      </c>
    </row>
    <row r="536" spans="1:3" x14ac:dyDescent="0.35">
      <c r="A536" s="16">
        <v>45838</v>
      </c>
      <c r="B536" s="3">
        <v>4.2769000000000001E-2</v>
      </c>
      <c r="C536" s="3">
        <v>4.8350999999999998E-2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6909-7007-4757-BD08-5F40890918D3}">
  <sheetPr codeName="Sheet2"/>
  <dimension ref="A2:T111"/>
  <sheetViews>
    <sheetView tabSelected="1" zoomScale="70" zoomScaleNormal="70" workbookViewId="0">
      <selection activeCell="V10" sqref="V10"/>
    </sheetView>
  </sheetViews>
  <sheetFormatPr defaultRowHeight="14.5" x14ac:dyDescent="0.35"/>
  <cols>
    <col min="1" max="1" width="11.26953125" customWidth="1"/>
    <col min="2" max="2" width="10.90625" customWidth="1"/>
    <col min="3" max="3" width="24.453125" customWidth="1"/>
    <col min="4" max="4" width="13.1796875" customWidth="1"/>
    <col min="5" max="5" width="11.81640625" bestFit="1" customWidth="1"/>
    <col min="6" max="6" width="11.08984375" customWidth="1"/>
    <col min="7" max="7" width="10.81640625" customWidth="1"/>
    <col min="8" max="8" width="13.26953125" bestFit="1" customWidth="1"/>
    <col min="9" max="9" width="14.36328125" customWidth="1"/>
    <col min="10" max="11" width="16.54296875" style="26" customWidth="1"/>
    <col min="12" max="15" width="10.81640625" bestFit="1" customWidth="1"/>
    <col min="16" max="16" width="13.54296875" bestFit="1" customWidth="1"/>
    <col min="17" max="17" width="16.1796875" customWidth="1"/>
    <col min="18" max="18" width="12.81640625" customWidth="1"/>
    <col min="19" max="19" width="19.08984375" bestFit="1" customWidth="1"/>
    <col min="20" max="20" width="24.6328125" bestFit="1" customWidth="1"/>
  </cols>
  <sheetData>
    <row r="2" spans="1:20" x14ac:dyDescent="0.35">
      <c r="A2" t="s">
        <v>17</v>
      </c>
      <c r="B2" t="s">
        <v>18</v>
      </c>
      <c r="C2" s="1" t="s">
        <v>49</v>
      </c>
    </row>
    <row r="3" spans="1:20" x14ac:dyDescent="0.35">
      <c r="C3" s="1"/>
    </row>
    <row r="4" spans="1:20" x14ac:dyDescent="0.35">
      <c r="A4" s="1"/>
      <c r="B4" s="1" t="s">
        <v>4</v>
      </c>
      <c r="C4" s="4" t="s">
        <v>14</v>
      </c>
      <c r="D4" s="4" t="s">
        <v>21</v>
      </c>
      <c r="E4" s="4" t="s">
        <v>1</v>
      </c>
      <c r="F4" s="4" t="s">
        <v>15</v>
      </c>
      <c r="G4" s="4" t="s">
        <v>16</v>
      </c>
      <c r="H4" s="4" t="s">
        <v>19</v>
      </c>
      <c r="I4" s="4" t="s">
        <v>5</v>
      </c>
      <c r="J4" s="27" t="s">
        <v>53</v>
      </c>
      <c r="K4" s="27" t="s">
        <v>54</v>
      </c>
      <c r="L4" s="1">
        <f>YEAR(EDATE(B5,12))</f>
        <v>2005</v>
      </c>
      <c r="M4" s="1">
        <f>L4+1</f>
        <v>2006</v>
      </c>
      <c r="N4" s="1">
        <f t="shared" ref="N4:P4" si="0">M4+1</f>
        <v>2007</v>
      </c>
      <c r="O4" s="1">
        <f t="shared" si="0"/>
        <v>2008</v>
      </c>
      <c r="P4" s="1">
        <f t="shared" si="0"/>
        <v>2009</v>
      </c>
      <c r="Q4" s="4" t="s">
        <v>20</v>
      </c>
      <c r="R4" s="4" t="s">
        <v>8</v>
      </c>
      <c r="S4" s="12" t="s">
        <v>7</v>
      </c>
      <c r="T4" s="9" t="s">
        <v>6</v>
      </c>
    </row>
    <row r="5" spans="1:20" x14ac:dyDescent="0.35">
      <c r="A5" s="2">
        <f>EDATE(B5,-12)</f>
        <v>37986</v>
      </c>
      <c r="B5" s="2">
        <v>38352</v>
      </c>
      <c r="C5" s="5">
        <f ca="1">AVERAGE(VLOOKUP(A5,INDIRECT("fundamentals!"&amp;A$2&amp;":"&amp;B$2),2,1),VLOOKUP(B5,INDIRECT("fundamentals!"&amp;$A$2&amp;":"&amp;B$2),2,1))</f>
        <v>1330.6950000000002</v>
      </c>
      <c r="D5" s="5">
        <f ca="1">VLOOKUP(B5,INDIRECT("fundamentals!"&amp;$A$2&amp;":"&amp;B$2),2,1)</f>
        <v>1359.24</v>
      </c>
      <c r="E5" s="10">
        <f ca="1">D5*INDEX(eps_dividend_est!$C$19:$BP$29,MATCH(ierp_communication!$C$2,eps_dividend_est!$B$19:$B$29,0),MATCH(ierp_communication!B5,eps_dividend_est!$C$18:$BP$18,0))/100</f>
        <v>305.73810804107603</v>
      </c>
      <c r="F5" s="10">
        <f ca="1">D5*INDEX(buyback_yield!$C$3:$Y$13,MATCH(ierp_communication!$C$2,buyback_yield!$B$3:$B$13,0),MATCH(ierp_communication!B5,buyback_yield!$C$2:$Y$2,0))</f>
        <v>0</v>
      </c>
      <c r="G5" s="10">
        <f ca="1">SUM(E5:F5)</f>
        <v>305.73810804107603</v>
      </c>
      <c r="H5" s="10"/>
      <c r="I5" s="17">
        <f>VLOOKUP(B5,riskfree_rate!$A:$C,3,0)</f>
        <v>4.8261000000000005E-2</v>
      </c>
      <c r="J5" s="17"/>
      <c r="K5" s="17"/>
      <c r="L5" s="7">
        <f ca="1">G5*(1+J5)</f>
        <v>305.73810804107603</v>
      </c>
      <c r="M5" s="7">
        <f ca="1">L5*(1+$J$5)</f>
        <v>305.73810804107603</v>
      </c>
      <c r="N5" s="7">
        <f ca="1">M5*(1+$J$5)</f>
        <v>305.73810804107603</v>
      </c>
      <c r="O5" s="7">
        <f ca="1">N5*(1+$J$5)</f>
        <v>305.73810804107603</v>
      </c>
      <c r="P5" s="7">
        <f ca="1">O5*(1+$J$5)</f>
        <v>305.73810804107603</v>
      </c>
      <c r="Q5" s="7">
        <f ca="1">P5*(1+I5)</f>
        <v>320.49333487324645</v>
      </c>
      <c r="R5" s="7">
        <f ca="1">SUM(L5:Q5)</f>
        <v>1849.1838750786264</v>
      </c>
      <c r="S5" s="11">
        <v>0.17477975678491306</v>
      </c>
      <c r="T5" s="8">
        <f>S5-I5</f>
        <v>0.12651875678491306</v>
      </c>
    </row>
    <row r="6" spans="1:20" x14ac:dyDescent="0.35">
      <c r="I6" s="6"/>
      <c r="L6" s="7">
        <f ca="1">L5/((1+$S$5)^fundamentals!R225)</f>
        <v>9.26771625756485E-15</v>
      </c>
      <c r="M6" s="7">
        <f ca="1">M5/((1+$S$5)^fundamentals!S225)</f>
        <v>1.6776978439855177</v>
      </c>
      <c r="N6" s="7">
        <f ca="1">N5/((1+$S$5)^fundamentals!T225)</f>
        <v>69.620410482251557</v>
      </c>
      <c r="O6" s="7">
        <f ca="1">O5/((1+$S$5)^fundamentals!V225)</f>
        <v>274.18999733655426</v>
      </c>
      <c r="P6" s="7">
        <f ca="1">P5/((1+$S$5)^fundamentals!W225)</f>
        <v>305.73810804107603</v>
      </c>
      <c r="Q6" s="7">
        <f ca="1">Q5/(((1+$S$5)^fundamentals!X225)*(S5-I5))</f>
        <v>2533.1685436816133</v>
      </c>
      <c r="R6" s="7">
        <f ca="1">SUM(L6:Q6)</f>
        <v>3184.3947573854807</v>
      </c>
      <c r="S6" s="13"/>
    </row>
    <row r="7" spans="1:20" x14ac:dyDescent="0.35">
      <c r="G7" s="6"/>
      <c r="H7" s="6"/>
    </row>
    <row r="8" spans="1:20" x14ac:dyDescent="0.35">
      <c r="A8" s="2"/>
      <c r="B8" s="2"/>
      <c r="C8" s="5"/>
      <c r="D8" s="5"/>
      <c r="E8" s="3"/>
      <c r="F8" s="6"/>
      <c r="G8" s="6"/>
      <c r="H8" s="6"/>
    </row>
    <row r="9" spans="1:20" x14ac:dyDescent="0.35">
      <c r="A9" s="2"/>
      <c r="B9" s="1" t="s">
        <v>4</v>
      </c>
      <c r="C9" s="4" t="s">
        <v>14</v>
      </c>
      <c r="D9" s="4" t="s">
        <v>21</v>
      </c>
      <c r="E9" s="4" t="s">
        <v>1</v>
      </c>
      <c r="F9" s="4" t="s">
        <v>15</v>
      </c>
      <c r="G9" s="4" t="s">
        <v>16</v>
      </c>
      <c r="H9" s="4" t="s">
        <v>19</v>
      </c>
      <c r="I9" s="4" t="s">
        <v>5</v>
      </c>
      <c r="J9" s="27" t="s">
        <v>53</v>
      </c>
      <c r="K9" s="27" t="s">
        <v>54</v>
      </c>
      <c r="L9" s="1">
        <f>YEAR(EDATE(B10,12))</f>
        <v>2006</v>
      </c>
      <c r="M9" s="1">
        <f>L9+1</f>
        <v>2007</v>
      </c>
      <c r="N9" s="1">
        <f t="shared" ref="N9:P9" si="1">M9+1</f>
        <v>2008</v>
      </c>
      <c r="O9" s="1">
        <f t="shared" si="1"/>
        <v>2009</v>
      </c>
      <c r="P9" s="1">
        <f t="shared" si="1"/>
        <v>2010</v>
      </c>
      <c r="Q9" s="4" t="s">
        <v>20</v>
      </c>
      <c r="R9" s="4" t="s">
        <v>8</v>
      </c>
      <c r="S9" s="12" t="s">
        <v>7</v>
      </c>
      <c r="T9" s="9" t="s">
        <v>6</v>
      </c>
    </row>
    <row r="10" spans="1:20" x14ac:dyDescent="0.35">
      <c r="A10" s="2">
        <f>EDATE(B10,-12)</f>
        <v>38352</v>
      </c>
      <c r="B10" s="2">
        <f>EDATE(B5,12)</f>
        <v>38717</v>
      </c>
      <c r="C10" s="5">
        <f ca="1">AVERAGE(VLOOKUP(A10,INDIRECT("fundamentals!"&amp;A$2&amp;":"&amp;B$2),2,1),VLOOKUP(B10,INDIRECT("fundamentals!"&amp;$A$2&amp;":"&amp;B$2),2,1))</f>
        <v>1314.8</v>
      </c>
      <c r="D10" s="5">
        <f ca="1">VLOOKUP(B10,INDIRECT("fundamentals!"&amp;$A$2&amp;":"&amp;B$2),2,1)</f>
        <v>1270.3599999999999</v>
      </c>
      <c r="E10" s="3">
        <f ca="1">VLOOKUP(B10,INDIRECT("fundamentals!"&amp;A$2&amp;":"&amp;B$2),8,1)/100</f>
        <v>4.2305999999999996E-2</v>
      </c>
      <c r="F10" s="17">
        <f>INDEX(buyback_yield!$C$3:$Y$13,MATCH(ierp_communication!$C$2,buyback_yield!$B$3:$B$13,0),MATCH(ierp_communication!B10,buyback_yield!$C$2:$Y$2,0))</f>
        <v>0</v>
      </c>
      <c r="G10" s="3">
        <f ca="1">SUM(E10:F10)</f>
        <v>4.2305999999999996E-2</v>
      </c>
      <c r="H10" s="10">
        <f ca="1">C10*G10</f>
        <v>55.623928799999995</v>
      </c>
      <c r="I10" s="17">
        <f>VLOOKUP(B10,riskfree_rate!$A:$C,3,0)</f>
        <v>4.5347999999999999E-2</v>
      </c>
      <c r="J10" s="17">
        <v>0.04</v>
      </c>
      <c r="K10" s="17">
        <v>0.12</v>
      </c>
      <c r="L10" s="7">
        <f ca="1">H10*(1+J10)</f>
        <v>57.848885951999996</v>
      </c>
      <c r="M10" s="7">
        <f ca="1">L10*(1+$J$5)</f>
        <v>57.848885951999996</v>
      </c>
      <c r="N10" s="7">
        <f ca="1">M10*(1+$J$5)</f>
        <v>57.848885951999996</v>
      </c>
      <c r="O10" s="7">
        <f ca="1">N10*(1+$J$5)</f>
        <v>57.848885951999996</v>
      </c>
      <c r="P10" s="7">
        <f ca="1">O10*(1+$J$5)</f>
        <v>57.848885951999996</v>
      </c>
      <c r="Q10" s="7">
        <f ca="1">P10*(1+I10)</f>
        <v>60.472217232151287</v>
      </c>
      <c r="R10" s="7">
        <f ca="1">SUM(L10:Q10)</f>
        <v>349.71664699215131</v>
      </c>
      <c r="S10" s="11">
        <v>0.12097449710232958</v>
      </c>
      <c r="T10" s="8">
        <f>S10-I10</f>
        <v>7.5626497102329576E-2</v>
      </c>
    </row>
    <row r="11" spans="1:20" x14ac:dyDescent="0.35">
      <c r="A11" s="2"/>
      <c r="I11" s="6"/>
      <c r="L11" s="7">
        <f ca="1">L10/((1+$S$5)^fundamentals!R230)</f>
        <v>2.307224791341929E-17</v>
      </c>
      <c r="M11" s="7">
        <f ca="1">M10/((1+$S$5)^fundamentals!S230)</f>
        <v>0.32368077685125646</v>
      </c>
      <c r="N11" s="7">
        <f ca="1">N10/((1+$S$5)^fundamentals!T230)</f>
        <v>12.73374568265654</v>
      </c>
      <c r="O11" s="7">
        <f ca="1">O10/((1+$S$5)^fundamentals!V230)</f>
        <v>52.857249872646598</v>
      </c>
      <c r="P11" s="7">
        <f ca="1">P10/((1+$S$5)^fundamentals!W230)</f>
        <v>57.848885951999996</v>
      </c>
      <c r="Q11" s="7">
        <f ca="1">Q10/(((1+$S$5)^fundamentals!X230)*(S10-I10))</f>
        <v>799.61679502789661</v>
      </c>
      <c r="R11" s="7">
        <f ca="1">SUM(L11:Q11)</f>
        <v>923.38035731205105</v>
      </c>
    </row>
    <row r="12" spans="1:20" x14ac:dyDescent="0.35">
      <c r="A12" s="2"/>
      <c r="B12" s="2"/>
      <c r="C12" s="5"/>
      <c r="D12" s="5"/>
      <c r="E12" s="3"/>
      <c r="F12" s="6"/>
    </row>
    <row r="13" spans="1:20" x14ac:dyDescent="0.35">
      <c r="A13" s="2"/>
      <c r="B13" s="2"/>
      <c r="C13" s="5"/>
      <c r="D13" s="5"/>
      <c r="E13" s="3"/>
      <c r="F13" s="6"/>
    </row>
    <row r="14" spans="1:20" x14ac:dyDescent="0.35">
      <c r="A14" s="2"/>
      <c r="B14" s="1" t="s">
        <v>4</v>
      </c>
      <c r="C14" s="4" t="s">
        <v>14</v>
      </c>
      <c r="D14" s="4" t="s">
        <v>21</v>
      </c>
      <c r="E14" s="4" t="s">
        <v>1</v>
      </c>
      <c r="F14" s="4" t="s">
        <v>15</v>
      </c>
      <c r="G14" s="4" t="s">
        <v>16</v>
      </c>
      <c r="H14" s="4" t="s">
        <v>19</v>
      </c>
      <c r="I14" s="4" t="s">
        <v>5</v>
      </c>
      <c r="J14" s="27" t="s">
        <v>53</v>
      </c>
      <c r="K14" s="27" t="s">
        <v>54</v>
      </c>
      <c r="L14" s="1">
        <f>YEAR(EDATE(B15,12))</f>
        <v>2007</v>
      </c>
      <c r="M14" s="1">
        <f>L14+1</f>
        <v>2008</v>
      </c>
      <c r="N14" s="1">
        <f t="shared" ref="N14:P14" si="2">M14+1</f>
        <v>2009</v>
      </c>
      <c r="O14" s="1">
        <f t="shared" si="2"/>
        <v>2010</v>
      </c>
      <c r="P14" s="1">
        <f t="shared" si="2"/>
        <v>2011</v>
      </c>
      <c r="Q14" s="4" t="s">
        <v>20</v>
      </c>
      <c r="R14" s="4" t="s">
        <v>8</v>
      </c>
      <c r="S14" s="12" t="s">
        <v>7</v>
      </c>
      <c r="T14" s="9" t="s">
        <v>6</v>
      </c>
    </row>
    <row r="15" spans="1:20" x14ac:dyDescent="0.35">
      <c r="A15" s="2">
        <f>EDATE(B15,-12)</f>
        <v>38717</v>
      </c>
      <c r="B15" s="2">
        <f>EDATE(B10,12)</f>
        <v>39082</v>
      </c>
      <c r="C15" s="5">
        <f ca="1">AVERAGE(VLOOKUP(A15,INDIRECT("fundamentals!"&amp;A$2&amp;":"&amp;B$2),2,1),VLOOKUP(B15,INDIRECT("fundamentals!"&amp;$A$2&amp;":"&amp;B$2),2,1))</f>
        <v>1436.2349999999999</v>
      </c>
      <c r="D15" s="5">
        <f ca="1">VLOOKUP(B15,INDIRECT("fundamentals!"&amp;$A$2&amp;":"&amp;B$2),2,1)</f>
        <v>1602.11</v>
      </c>
      <c r="E15" s="3">
        <f ca="1">VLOOKUP(B15,INDIRECT("fundamentals!"&amp;A$2&amp;":"&amp;B$2),8,1)/100</f>
        <v>7.8587999999999991E-2</v>
      </c>
      <c r="F15" s="17">
        <f>INDEX(buyback_yield!$C$3:$Y$13,MATCH(ierp_communication!$C$2,buyback_yield!$B$3:$B$13,0),MATCH(ierp_communication!B15,buyback_yield!$C$2:$Y$2,0))</f>
        <v>0</v>
      </c>
      <c r="G15" s="3">
        <f ca="1">SUM(E15:F15)</f>
        <v>7.8587999999999991E-2</v>
      </c>
      <c r="H15" s="10">
        <f ca="1">C15*G15</f>
        <v>112.87083617999998</v>
      </c>
      <c r="I15" s="17">
        <f>VLOOKUP(B15,riskfree_rate!$A:$C,3,0)</f>
        <v>4.8094999999999999E-2</v>
      </c>
      <c r="J15" s="17">
        <v>0.04</v>
      </c>
      <c r="K15" s="17">
        <v>0.12</v>
      </c>
      <c r="L15" s="7">
        <f ca="1">H15*(1+J15)</f>
        <v>117.38566962719999</v>
      </c>
      <c r="M15" s="7">
        <f ca="1">L15*(1+$J$5)</f>
        <v>117.38566962719999</v>
      </c>
      <c r="N15" s="7">
        <f ca="1">M15*(1+$J$5)</f>
        <v>117.38566962719999</v>
      </c>
      <c r="O15" s="7">
        <f ca="1">N15*(1+$J$5)</f>
        <v>117.38566962719999</v>
      </c>
      <c r="P15" s="7">
        <f ca="1">O15*(1+$J$5)</f>
        <v>117.38566962719999</v>
      </c>
      <c r="Q15" s="7">
        <f ca="1">P15*(1+I15)</f>
        <v>123.03133340792017</v>
      </c>
      <c r="R15" s="7">
        <f ca="1">SUM(L15:Q15)</f>
        <v>709.95968154392017</v>
      </c>
      <c r="S15" s="11">
        <v>0.1657963036855285</v>
      </c>
      <c r="T15" s="8">
        <f>S15-I15</f>
        <v>0.1177013036855285</v>
      </c>
    </row>
    <row r="16" spans="1:20" x14ac:dyDescent="0.35">
      <c r="A16" s="2"/>
      <c r="I16" s="6"/>
      <c r="L16" s="7">
        <f ca="1">L15/((1+$S$5)^fundamentals!R235)</f>
        <v>2.3623949050133262E-14</v>
      </c>
      <c r="M16" s="7">
        <f ca="1">M15/((1+$S$5)^fundamentals!S235)</f>
        <v>0.57750503364233108</v>
      </c>
      <c r="N16" s="7">
        <f ca="1">N15/((1+$S$5)^fundamentals!T235)</f>
        <v>27.951685937445575</v>
      </c>
      <c r="O16" s="7">
        <f ca="1">O15/((1+$S$5)^fundamentals!V235)</f>
        <v>105.54404940423184</v>
      </c>
      <c r="P16" s="7">
        <f ca="1">P15/((1+$S$5)^fundamentals!W235)</f>
        <v>117.38566962719999</v>
      </c>
      <c r="Q16" s="7">
        <f ca="1">Q15/(((1+$S$5)^fundamentals!X235)*(S15-I15))</f>
        <v>1045.2843728615981</v>
      </c>
      <c r="R16" s="7">
        <f ca="1">SUM(L16:Q16)</f>
        <v>1296.7432828641179</v>
      </c>
    </row>
    <row r="19" spans="1:20" x14ac:dyDescent="0.35">
      <c r="A19" s="2"/>
      <c r="B19" s="1" t="s">
        <v>4</v>
      </c>
      <c r="C19" s="4" t="s">
        <v>14</v>
      </c>
      <c r="D19" s="4" t="s">
        <v>21</v>
      </c>
      <c r="E19" s="4" t="s">
        <v>1</v>
      </c>
      <c r="F19" s="4" t="s">
        <v>15</v>
      </c>
      <c r="G19" s="4" t="s">
        <v>16</v>
      </c>
      <c r="H19" s="4" t="s">
        <v>19</v>
      </c>
      <c r="I19" s="4" t="s">
        <v>5</v>
      </c>
      <c r="J19" s="27" t="s">
        <v>53</v>
      </c>
      <c r="K19" s="27" t="s">
        <v>54</v>
      </c>
      <c r="L19" s="1">
        <f>YEAR(EDATE(B20,12))</f>
        <v>2008</v>
      </c>
      <c r="M19" s="1">
        <f>L19+1</f>
        <v>2009</v>
      </c>
      <c r="N19" s="1">
        <f t="shared" ref="N19:P19" si="3">M19+1</f>
        <v>2010</v>
      </c>
      <c r="O19" s="1">
        <f t="shared" si="3"/>
        <v>2011</v>
      </c>
      <c r="P19" s="1">
        <f t="shared" si="3"/>
        <v>2012</v>
      </c>
      <c r="Q19" s="4" t="s">
        <v>20</v>
      </c>
      <c r="R19" s="4" t="s">
        <v>8</v>
      </c>
      <c r="S19" s="12" t="s">
        <v>7</v>
      </c>
      <c r="T19" s="9" t="s">
        <v>6</v>
      </c>
    </row>
    <row r="20" spans="1:20" x14ac:dyDescent="0.35">
      <c r="A20" s="2">
        <f>EDATE(B20,-12)</f>
        <v>39082</v>
      </c>
      <c r="B20" s="2">
        <f>EDATE(B15,12)</f>
        <v>39447</v>
      </c>
      <c r="C20" s="5">
        <f ca="1">AVERAGE(VLOOKUP(A20,INDIRECT("fundamentals!"&amp;A$2&amp;":"&amp;B$2),2,1),VLOOKUP(B20,INDIRECT("fundamentals!"&amp;$A$2&amp;":"&amp;B$2),2,1))</f>
        <v>1645.76</v>
      </c>
      <c r="D20" s="5">
        <f ca="1">VLOOKUP(B20,INDIRECT("fundamentals!"&amp;$A$2&amp;":"&amp;B$2),2,1)</f>
        <v>1689.41</v>
      </c>
      <c r="E20" s="3">
        <f ca="1">VLOOKUP(B20,INDIRECT("fundamentals!"&amp;A$2&amp;":"&amp;B$2),8,1)/100</f>
        <v>8.509499999999999E-2</v>
      </c>
      <c r="F20" s="17">
        <f>INDEX(buyback_yield!$C$3:$Y$13,MATCH(ierp_communication!$C$2,buyback_yield!$B$3:$B$13,0),MATCH(ierp_communication!B20,buyback_yield!$C$2:$Y$2,0))</f>
        <v>0</v>
      </c>
      <c r="G20" s="3">
        <f ca="1">SUM(E20:F20)</f>
        <v>8.509499999999999E-2</v>
      </c>
      <c r="H20" s="10">
        <f ca="1">C20*G20</f>
        <v>140.04594719999997</v>
      </c>
      <c r="I20" s="17">
        <f>VLOOKUP(B20,riskfree_rate!$A:$C,3,0)</f>
        <v>4.4522000000000006E-2</v>
      </c>
      <c r="J20" s="17">
        <v>0.04</v>
      </c>
      <c r="K20" s="17">
        <v>0.12</v>
      </c>
      <c r="L20" s="7">
        <f ca="1">H20*(1+J20)</f>
        <v>145.64778508799998</v>
      </c>
      <c r="M20" s="7">
        <f ca="1">L20*(1+$J$5)</f>
        <v>145.64778508799998</v>
      </c>
      <c r="N20" s="7">
        <f ca="1">M20*(1+$J$5)</f>
        <v>145.64778508799998</v>
      </c>
      <c r="O20" s="7">
        <f ca="1">N20*(1+$J$5)</f>
        <v>145.64778508799998</v>
      </c>
      <c r="P20" s="7">
        <f ca="1">O20*(1+$J$5)</f>
        <v>145.64778508799998</v>
      </c>
      <c r="Q20" s="7">
        <f ca="1">P20*(1+I20)</f>
        <v>152.13231577568791</v>
      </c>
      <c r="R20" s="7">
        <f ca="1">SUM(L20:Q20)</f>
        <v>880.37124121568786</v>
      </c>
      <c r="S20" s="11">
        <v>0.19520242159586301</v>
      </c>
      <c r="T20" s="8">
        <f>S20-I20</f>
        <v>0.15068042159586301</v>
      </c>
    </row>
    <row r="21" spans="1:20" x14ac:dyDescent="0.35">
      <c r="A21" s="2"/>
      <c r="I21" s="6"/>
      <c r="L21" s="7">
        <f ca="1">L20/((1+$S$5)^fundamentals!R240)</f>
        <v>1.4175705643432832E-14</v>
      </c>
      <c r="M21" s="7">
        <f ca="1">M20/((1+$S$5)^fundamentals!S240)</f>
        <v>0.74471851616433704</v>
      </c>
      <c r="N21" s="7">
        <f ca="1">N20/((1+$S$5)^fundamentals!T240)</f>
        <v>36.699362642408907</v>
      </c>
      <c r="O21" s="7">
        <f ca="1">O20/((1+$S$5)^fundamentals!V240)</f>
        <v>127.97142494568952</v>
      </c>
      <c r="P21" s="7">
        <f ca="1">P20/((1+$S$5)^fundamentals!W240)</f>
        <v>145.64778508799998</v>
      </c>
      <c r="Q21" s="7">
        <f ca="1">Q20/(((1+$S$5)^fundamentals!X240)*(S20-I20))</f>
        <v>1009.6355861262388</v>
      </c>
      <c r="R21" s="7">
        <f ca="1">SUM(L21:Q21)</f>
        <v>1320.6988773185017</v>
      </c>
    </row>
    <row r="24" spans="1:20" x14ac:dyDescent="0.35">
      <c r="A24" s="2"/>
      <c r="B24" s="1" t="s">
        <v>4</v>
      </c>
      <c r="C24" s="4" t="s">
        <v>14</v>
      </c>
      <c r="D24" s="4" t="s">
        <v>21</v>
      </c>
      <c r="E24" s="4" t="s">
        <v>1</v>
      </c>
      <c r="F24" s="4" t="s">
        <v>15</v>
      </c>
      <c r="G24" s="4" t="s">
        <v>16</v>
      </c>
      <c r="H24" s="4" t="s">
        <v>19</v>
      </c>
      <c r="I24" s="4" t="s">
        <v>5</v>
      </c>
      <c r="J24" s="27" t="s">
        <v>53</v>
      </c>
      <c r="K24" s="27" t="s">
        <v>54</v>
      </c>
      <c r="L24" s="1">
        <f>YEAR(EDATE(B25,12))</f>
        <v>2009</v>
      </c>
      <c r="M24" s="1">
        <f>L24+1</f>
        <v>2010</v>
      </c>
      <c r="N24" s="1">
        <f t="shared" ref="N24:P24" si="4">M24+1</f>
        <v>2011</v>
      </c>
      <c r="O24" s="1">
        <f t="shared" si="4"/>
        <v>2012</v>
      </c>
      <c r="P24" s="1">
        <f t="shared" si="4"/>
        <v>2013</v>
      </c>
      <c r="Q24" s="4" t="s">
        <v>20</v>
      </c>
      <c r="R24" s="4" t="s">
        <v>8</v>
      </c>
      <c r="S24" s="12" t="s">
        <v>7</v>
      </c>
      <c r="T24" s="9" t="s">
        <v>6</v>
      </c>
    </row>
    <row r="25" spans="1:20" x14ac:dyDescent="0.35">
      <c r="A25" s="2">
        <f>EDATE(B25,-12)</f>
        <v>39447</v>
      </c>
      <c r="B25" s="2">
        <f>EDATE(B20,12)</f>
        <v>39813</v>
      </c>
      <c r="C25" s="5">
        <f ca="1">AVERAGE(VLOOKUP(A25,INDIRECT("fundamentals!"&amp;A$2&amp;":"&amp;B$2),2,1),VLOOKUP(B25,INDIRECT("fundamentals!"&amp;$A$2&amp;":"&amp;B$2),2,1))</f>
        <v>1358.0149999999999</v>
      </c>
      <c r="D25" s="5">
        <f ca="1">VLOOKUP(B25,INDIRECT("fundamentals!"&amp;$A$2&amp;":"&amp;B$2),2,1)</f>
        <v>1026.6199999999999</v>
      </c>
      <c r="E25" s="3">
        <f ca="1">VLOOKUP(B25,INDIRECT("fundamentals!"&amp;A$2&amp;":"&amp;B$2),8,1)/100</f>
        <v>1.8678E-2</v>
      </c>
      <c r="F25" s="17">
        <f>INDEX(buyback_yield!$C$3:$Y$13,MATCH(ierp_communication!$C$2,buyback_yield!$B$3:$B$13,0),MATCH(ierp_communication!B25,buyback_yield!$C$2:$Y$2,0))</f>
        <v>0</v>
      </c>
      <c r="G25" s="3">
        <f ca="1">SUM(E25:F25)</f>
        <v>1.8678E-2</v>
      </c>
      <c r="H25" s="10">
        <f ca="1">C25*G25</f>
        <v>25.365004169999999</v>
      </c>
      <c r="I25" s="17">
        <f>VLOOKUP(B25,riskfree_rate!$A:$C,3,0)</f>
        <v>2.6758000000000001E-2</v>
      </c>
      <c r="J25" s="17">
        <v>0.04</v>
      </c>
      <c r="K25" s="17">
        <v>0.12</v>
      </c>
      <c r="L25" s="7">
        <f ca="1">H25*(1+J25)</f>
        <v>26.3796043368</v>
      </c>
      <c r="M25" s="7">
        <f ca="1">L25*(1+$J$5)</f>
        <v>26.3796043368</v>
      </c>
      <c r="N25" s="7">
        <f ca="1">M25*(1+$J$5)</f>
        <v>26.3796043368</v>
      </c>
      <c r="O25" s="7">
        <f ca="1">N25*(1+$J$5)</f>
        <v>26.3796043368</v>
      </c>
      <c r="P25" s="7">
        <f ca="1">O25*(1+$J$5)</f>
        <v>26.3796043368</v>
      </c>
      <c r="Q25" s="7">
        <f ca="1">P25*(1+I25)</f>
        <v>27.085469789644097</v>
      </c>
      <c r="R25" s="7">
        <f ca="1">SUM(L25:Q25)</f>
        <v>158.98349147364411</v>
      </c>
      <c r="S25" s="11">
        <v>9.8538191866358968E-2</v>
      </c>
      <c r="T25" s="8">
        <f>S25-I25</f>
        <v>7.1780191866358964E-2</v>
      </c>
    </row>
    <row r="26" spans="1:20" x14ac:dyDescent="0.35">
      <c r="A26" s="2"/>
      <c r="I26" s="6"/>
      <c r="L26" s="7">
        <f ca="1">L25/((1+$S$5)^fundamentals!R245)</f>
        <v>8.0753020581410099E-16</v>
      </c>
      <c r="M26" s="7">
        <f ca="1">M25/((1+$S$5)^fundamentals!S245)</f>
        <v>0.1273573648273533</v>
      </c>
      <c r="N26" s="7">
        <f ca="1">N25/((1+$S$5)^fundamentals!T245)</f>
        <v>6.6002262345520331</v>
      </c>
      <c r="O26" s="7">
        <f ca="1">O25/((1+$S$5)^fundamentals!V245)</f>
        <v>22.650051231112993</v>
      </c>
      <c r="P26" s="7">
        <f ca="1">P25/((1+$S$5)^fundamentals!W245)</f>
        <v>26.3796043368</v>
      </c>
      <c r="Q26" s="7">
        <f ca="1">Q25/(((1+$S$5)^fundamentals!X245)*(S25-I25))</f>
        <v>377.33905532144689</v>
      </c>
      <c r="R26" s="7">
        <f ca="1">SUM(L26:Q26)</f>
        <v>433.09629448873926</v>
      </c>
    </row>
    <row r="29" spans="1:20" x14ac:dyDescent="0.35">
      <c r="A29" s="2"/>
      <c r="B29" s="1" t="s">
        <v>4</v>
      </c>
      <c r="C29" s="4" t="s">
        <v>14</v>
      </c>
      <c r="D29" s="4" t="s">
        <v>21</v>
      </c>
      <c r="E29" s="4" t="s">
        <v>1</v>
      </c>
      <c r="F29" s="4" t="s">
        <v>15</v>
      </c>
      <c r="G29" s="4" t="s">
        <v>16</v>
      </c>
      <c r="H29" s="4" t="s">
        <v>19</v>
      </c>
      <c r="I29" s="4" t="s">
        <v>5</v>
      </c>
      <c r="J29" s="27" t="s">
        <v>53</v>
      </c>
      <c r="K29" s="27" t="s">
        <v>54</v>
      </c>
      <c r="L29" s="1">
        <f>YEAR(EDATE(B30,12))</f>
        <v>2010</v>
      </c>
      <c r="M29" s="1">
        <f>L29+1</f>
        <v>2011</v>
      </c>
      <c r="N29" s="1">
        <f t="shared" ref="N29:P29" si="5">M29+1</f>
        <v>2012</v>
      </c>
      <c r="O29" s="1">
        <f t="shared" si="5"/>
        <v>2013</v>
      </c>
      <c r="P29" s="1">
        <f t="shared" si="5"/>
        <v>2014</v>
      </c>
      <c r="Q29" s="4" t="s">
        <v>20</v>
      </c>
      <c r="R29" s="4" t="s">
        <v>8</v>
      </c>
      <c r="S29" s="12" t="s">
        <v>7</v>
      </c>
      <c r="T29" s="9" t="s">
        <v>6</v>
      </c>
    </row>
    <row r="30" spans="1:20" x14ac:dyDescent="0.35">
      <c r="A30" s="2">
        <f>EDATE(B30,-12)</f>
        <v>39813</v>
      </c>
      <c r="B30" s="2">
        <f>EDATE(B25,12)</f>
        <v>40178</v>
      </c>
      <c r="C30" s="5">
        <f ca="1">AVERAGE(VLOOKUP(A30,INDIRECT("fundamentals!"&amp;A$2&amp;":"&amp;B$2),2,1),VLOOKUP(B30,INDIRECT("fundamentals!"&amp;$A$2&amp;":"&amp;B$2),2,1))</f>
        <v>1216.3499999999999</v>
      </c>
      <c r="D30" s="5">
        <f ca="1">VLOOKUP(B30,INDIRECT("fundamentals!"&amp;$A$2&amp;":"&amp;B$2),2,1)</f>
        <v>1406.08</v>
      </c>
      <c r="E30" s="3">
        <f ca="1">VLOOKUP(B30,INDIRECT("fundamentals!"&amp;A$2&amp;":"&amp;B$2),8,1)/100</f>
        <v>5.587E-3</v>
      </c>
      <c r="F30" s="17">
        <f>INDEX(buyback_yield!$C$3:$Y$13,MATCH(ierp_communication!$C$2,buyback_yield!$B$3:$B$13,0),MATCH(ierp_communication!B30,buyback_yield!$C$2:$Y$2,0))</f>
        <v>0</v>
      </c>
      <c r="G30" s="3">
        <f ca="1">SUM(E30:F30)</f>
        <v>5.587E-3</v>
      </c>
      <c r="H30" s="10">
        <f ca="1">C30*G30</f>
        <v>6.7957474499999995</v>
      </c>
      <c r="I30" s="17">
        <f>VLOOKUP(B30,riskfree_rate!$A:$C,3,0)</f>
        <v>4.6411000000000001E-2</v>
      </c>
      <c r="J30" s="17">
        <v>0.04</v>
      </c>
      <c r="K30" s="17">
        <v>0.12</v>
      </c>
      <c r="L30" s="7">
        <f ca="1">H30*(1+J30)</f>
        <v>7.0675773479999995</v>
      </c>
      <c r="M30" s="7">
        <f ca="1">L30*(1+$J$5)</f>
        <v>7.0675773479999995</v>
      </c>
      <c r="N30" s="7">
        <f ca="1">M30*(1+$J$5)</f>
        <v>7.0675773479999995</v>
      </c>
      <c r="O30" s="7">
        <f ca="1">N30*(1+$J$5)</f>
        <v>7.0675773479999995</v>
      </c>
      <c r="P30" s="7">
        <f ca="1">O30*(1+$J$5)</f>
        <v>7.0675773479999995</v>
      </c>
      <c r="Q30" s="7">
        <f ca="1">P30*(1+I30)</f>
        <v>7.3955906802980271</v>
      </c>
      <c r="R30" s="7">
        <f ca="1">SUM(L30:Q30)</f>
        <v>42.733477420298023</v>
      </c>
      <c r="S30" s="11">
        <v>5.5448909118189303E-2</v>
      </c>
      <c r="T30" s="8">
        <f>S30-I30</f>
        <v>9.0379091181893023E-3</v>
      </c>
    </row>
    <row r="31" spans="1:20" x14ac:dyDescent="0.35">
      <c r="A31" s="2"/>
      <c r="I31" s="6"/>
      <c r="L31" s="7">
        <f ca="1">L30/((1+$S$5)^fundamentals!R250)</f>
        <v>1.0098302814602326E-21</v>
      </c>
      <c r="M31" s="7">
        <f ca="1">M30/((1+$S$5)^fundamentals!S250)</f>
        <v>4.6787949461761909E-2</v>
      </c>
      <c r="N31" s="7">
        <f ca="1">N30/((1+$S$5)^fundamentals!T250)</f>
        <v>1.4784665781246538</v>
      </c>
      <c r="O31" s="7">
        <f ca="1">O30/((1+$S$5)^fundamentals!V250)</f>
        <v>6.0102662714396642</v>
      </c>
      <c r="P31" s="7">
        <f ca="1">P30/((1+$S$5)^fundamentals!W250)</f>
        <v>7.0675773479999995</v>
      </c>
      <c r="Q31" s="7">
        <f ca="1">Q30/(((1+$S$5)^fundamentals!X250)*(S30-I30))</f>
        <v>818.28557729287002</v>
      </c>
      <c r="R31" s="7">
        <f ca="1">SUM(L31:Q31)</f>
        <v>832.88867543989613</v>
      </c>
    </row>
    <row r="34" spans="1:20" x14ac:dyDescent="0.35">
      <c r="A34" s="2"/>
      <c r="B34" s="1" t="s">
        <v>4</v>
      </c>
      <c r="C34" s="4" t="s">
        <v>14</v>
      </c>
      <c r="D34" s="4" t="s">
        <v>21</v>
      </c>
      <c r="E34" s="4" t="s">
        <v>1</v>
      </c>
      <c r="F34" s="4" t="s">
        <v>15</v>
      </c>
      <c r="G34" s="4" t="s">
        <v>16</v>
      </c>
      <c r="H34" s="4" t="s">
        <v>19</v>
      </c>
      <c r="I34" s="4" t="s">
        <v>5</v>
      </c>
      <c r="J34" s="27" t="s">
        <v>53</v>
      </c>
      <c r="K34" s="27" t="s">
        <v>54</v>
      </c>
      <c r="L34" s="1">
        <f>YEAR(EDATE(B35,12))</f>
        <v>2011</v>
      </c>
      <c r="M34" s="1">
        <f>L34+1</f>
        <v>2012</v>
      </c>
      <c r="N34" s="1">
        <f t="shared" ref="N34:P34" si="6">M34+1</f>
        <v>2013</v>
      </c>
      <c r="O34" s="1">
        <f t="shared" si="6"/>
        <v>2014</v>
      </c>
      <c r="P34" s="1">
        <f t="shared" si="6"/>
        <v>2015</v>
      </c>
      <c r="Q34" s="4" t="s">
        <v>20</v>
      </c>
      <c r="R34" s="4" t="s">
        <v>8</v>
      </c>
      <c r="S34" s="12" t="s">
        <v>7</v>
      </c>
      <c r="T34" s="9" t="s">
        <v>6</v>
      </c>
    </row>
    <row r="35" spans="1:20" x14ac:dyDescent="0.35">
      <c r="A35" s="2">
        <f>EDATE(B35,-12)</f>
        <v>40178</v>
      </c>
      <c r="B35" s="2">
        <f>EDATE(B30,12)</f>
        <v>40543</v>
      </c>
      <c r="C35" s="5">
        <f ca="1">AVERAGE(VLOOKUP(A35,INDIRECT("fundamentals!"&amp;A$2&amp;":"&amp;B$2),2,1),VLOOKUP(B35,INDIRECT("fundamentals!"&amp;$A$2&amp;":"&amp;B$2),2,1))</f>
        <v>1533.34</v>
      </c>
      <c r="D35" s="5">
        <f ca="1">VLOOKUP(B35,INDIRECT("fundamentals!"&amp;$A$2&amp;":"&amp;B$2),2,1)</f>
        <v>1660.6</v>
      </c>
      <c r="E35" s="3">
        <f ca="1">VLOOKUP(B35,INDIRECT("fundamentals!"&amp;A$2&amp;":"&amp;B$2),8,1)/100</f>
        <v>9.6565999999999985E-2</v>
      </c>
      <c r="F35" s="17">
        <f>INDEX(buyback_yield!$C$3:$Y$13,MATCH(ierp_communication!$C$2,buyback_yield!$B$3:$B$13,0),MATCH(ierp_communication!B35,buyback_yield!$C$2:$Y$2,0))</f>
        <v>0</v>
      </c>
      <c r="G35" s="3">
        <f ca="1">SUM(E35:F35)</f>
        <v>9.6565999999999985E-2</v>
      </c>
      <c r="H35" s="10">
        <f ca="1">C35*G35</f>
        <v>148.06851043999998</v>
      </c>
      <c r="I35" s="17">
        <f>VLOOKUP(B35,riskfree_rate!$A:$C,3,0)</f>
        <v>4.3341000000000005E-2</v>
      </c>
      <c r="J35" s="17">
        <v>0.04</v>
      </c>
      <c r="K35" s="17">
        <v>0.12</v>
      </c>
      <c r="L35" s="7">
        <f ca="1">H35*(1+J35)</f>
        <v>153.99125085759999</v>
      </c>
      <c r="M35" s="7">
        <f ca="1">L35*(1+$J$5)</f>
        <v>153.99125085759999</v>
      </c>
      <c r="N35" s="7">
        <f ca="1">M35*(1+$J$5)</f>
        <v>153.99125085759999</v>
      </c>
      <c r="O35" s="7">
        <f ca="1">N35*(1+$J$5)</f>
        <v>153.99125085759999</v>
      </c>
      <c r="P35" s="7">
        <f ca="1">O35*(1+$J$5)</f>
        <v>153.99125085759999</v>
      </c>
      <c r="Q35" s="7">
        <f ca="1">P35*(1+I35)</f>
        <v>160.66538566101926</v>
      </c>
      <c r="R35" s="7">
        <f ca="1">SUM(L35:Q35)</f>
        <v>930.62163994901925</v>
      </c>
      <c r="S35" s="11">
        <v>0.20535485618191476</v>
      </c>
      <c r="T35" s="8">
        <f>S35-I35</f>
        <v>0.16201385618191477</v>
      </c>
    </row>
    <row r="36" spans="1:20" x14ac:dyDescent="0.35">
      <c r="A36" s="2"/>
      <c r="I36" s="6"/>
      <c r="L36" s="7">
        <f ca="1">L35/((1+$S$5)^fundamentals!R255)</f>
        <v>1.1406435230617865E-21</v>
      </c>
      <c r="M36" s="7">
        <f ca="1">M35/((1+$S$5)^fundamentals!S255)</f>
        <v>0.82764259249948968</v>
      </c>
      <c r="N36" s="7">
        <f ca="1">N35/((1+$S$5)^fundamentals!T255)</f>
        <v>31.126426761199273</v>
      </c>
      <c r="O36" s="7">
        <f ca="1">O35/((1+$S$5)^fundamentals!V255)</f>
        <v>134.25590229660085</v>
      </c>
      <c r="P36" s="7">
        <f ca="1">P35/((1+$S$5)^fundamentals!W255)</f>
        <v>153.99125085759999</v>
      </c>
      <c r="Q36" s="7">
        <f ca="1">Q35/(((1+$S$5)^fundamentals!X255)*(S35-I35))</f>
        <v>991.67681979384895</v>
      </c>
      <c r="R36" s="7">
        <f ca="1">SUM(L36:Q36)</f>
        <v>1311.8780423017486</v>
      </c>
    </row>
    <row r="39" spans="1:20" x14ac:dyDescent="0.35">
      <c r="A39" s="2"/>
      <c r="B39" s="1" t="s">
        <v>4</v>
      </c>
      <c r="C39" s="4" t="s">
        <v>14</v>
      </c>
      <c r="D39" s="4" t="s">
        <v>21</v>
      </c>
      <c r="E39" s="4" t="s">
        <v>1</v>
      </c>
      <c r="F39" s="4" t="s">
        <v>15</v>
      </c>
      <c r="G39" s="4" t="s">
        <v>16</v>
      </c>
      <c r="H39" s="4" t="s">
        <v>19</v>
      </c>
      <c r="I39" s="4" t="s">
        <v>5</v>
      </c>
      <c r="J39" s="27" t="s">
        <v>53</v>
      </c>
      <c r="K39" s="27" t="s">
        <v>54</v>
      </c>
      <c r="L39" s="1">
        <f>YEAR(EDATE(B40,12))</f>
        <v>2012</v>
      </c>
      <c r="M39" s="1">
        <f>L39+1</f>
        <v>2013</v>
      </c>
      <c r="N39" s="1">
        <f t="shared" ref="N39:P39" si="7">M39+1</f>
        <v>2014</v>
      </c>
      <c r="O39" s="1">
        <f t="shared" si="7"/>
        <v>2015</v>
      </c>
      <c r="P39" s="1">
        <f t="shared" si="7"/>
        <v>2016</v>
      </c>
      <c r="Q39" s="4" t="s">
        <v>20</v>
      </c>
      <c r="R39" s="4" t="s">
        <v>8</v>
      </c>
      <c r="S39" s="12" t="s">
        <v>7</v>
      </c>
      <c r="T39" s="9" t="s">
        <v>6</v>
      </c>
    </row>
    <row r="40" spans="1:20" x14ac:dyDescent="0.35">
      <c r="A40" s="2">
        <f>EDATE(B40,-12)</f>
        <v>40543</v>
      </c>
      <c r="B40" s="2">
        <f>EDATE(B35,12)</f>
        <v>40908</v>
      </c>
      <c r="C40" s="5">
        <f ca="1">AVERAGE(VLOOKUP(A40,INDIRECT("fundamentals!"&amp;A$2&amp;":"&amp;B$2),2,1),VLOOKUP(B40,INDIRECT("fundamentals!"&amp;$A$2&amp;":"&amp;B$2),2,1))</f>
        <v>1711.9549999999999</v>
      </c>
      <c r="D40" s="5">
        <f ca="1">VLOOKUP(B40,INDIRECT("fundamentals!"&amp;$A$2&amp;":"&amp;B$2),2,1)</f>
        <v>1763.31</v>
      </c>
      <c r="E40" s="3">
        <f ca="1">VLOOKUP(B40,INDIRECT("fundamentals!"&amp;A$2&amp;":"&amp;B$2),8,1)/100</f>
        <v>8.6646000000000001E-2</v>
      </c>
      <c r="F40" s="17">
        <f>INDEX(buyback_yield!$C$3:$Y$13,MATCH(ierp_communication!$C$2,buyback_yield!$B$3:$B$13,0),MATCH(ierp_communication!B40,buyback_yield!$C$2:$Y$2,0))</f>
        <v>0</v>
      </c>
      <c r="G40" s="3">
        <f ca="1">SUM(E40:F40)</f>
        <v>8.6646000000000001E-2</v>
      </c>
      <c r="H40" s="10">
        <f ca="1">C40*G40</f>
        <v>148.33405292999998</v>
      </c>
      <c r="I40" s="17">
        <f>VLOOKUP(B40,riskfree_rate!$A:$C,3,0)</f>
        <v>2.8940999999999998E-2</v>
      </c>
      <c r="J40" s="17">
        <v>0.04</v>
      </c>
      <c r="K40" s="17">
        <v>0.12</v>
      </c>
      <c r="L40" s="7">
        <f ca="1">H40*(1+J40)</f>
        <v>154.26741504719999</v>
      </c>
      <c r="M40" s="7">
        <f ca="1">L40*(1+$J$5)</f>
        <v>154.26741504719999</v>
      </c>
      <c r="N40" s="7">
        <f ca="1">M40*(1+$J$5)</f>
        <v>154.26741504719999</v>
      </c>
      <c r="O40" s="7">
        <f ca="1">N40*(1+$J$5)</f>
        <v>154.26741504719999</v>
      </c>
      <c r="P40" s="7">
        <f ca="1">O40*(1+$J$5)</f>
        <v>154.26741504719999</v>
      </c>
      <c r="Q40" s="7">
        <f ca="1">P40*(1+I40)</f>
        <v>158.73206830608103</v>
      </c>
      <c r="R40" s="7">
        <f ca="1">SUM(L40:Q40)</f>
        <v>930.06914354208095</v>
      </c>
      <c r="S40" s="11">
        <v>0.19607148564631494</v>
      </c>
      <c r="T40" s="8">
        <f>S40-I40</f>
        <v>0.16713048564631494</v>
      </c>
    </row>
    <row r="41" spans="1:20" x14ac:dyDescent="0.35">
      <c r="A41" s="2"/>
      <c r="I41" s="6"/>
      <c r="L41" s="7">
        <f ca="1">L40/((1+$S$5)^fundamentals!R260)</f>
        <v>5.5281377568534848E-23</v>
      </c>
      <c r="M41" s="7">
        <f ca="1">M40/((1+$S$5)^fundamentals!S260)</f>
        <v>0.76463448092954445</v>
      </c>
      <c r="N41" s="7">
        <f ca="1">N40/((1+$S$5)^fundamentals!T260)</f>
        <v>29.37998148239252</v>
      </c>
      <c r="O41" s="7">
        <f ca="1">O40/((1+$S$5)^fundamentals!V260)</f>
        <v>135.08852531953772</v>
      </c>
      <c r="P41" s="7">
        <f ca="1">P40/((1+$S$5)^fundamentals!W260)</f>
        <v>154.26741504719999</v>
      </c>
      <c r="Q41" s="7">
        <f ca="1">Q40/(((1+$S$5)^fundamentals!X260)*(S40-I40))</f>
        <v>949.74933921985473</v>
      </c>
      <c r="R41" s="7">
        <f ca="1">SUM(L41:Q41)</f>
        <v>1269.2498955499145</v>
      </c>
    </row>
    <row r="44" spans="1:20" x14ac:dyDescent="0.35">
      <c r="A44" s="2"/>
      <c r="B44" s="1" t="s">
        <v>4</v>
      </c>
      <c r="C44" s="4" t="s">
        <v>14</v>
      </c>
      <c r="D44" s="4" t="s">
        <v>21</v>
      </c>
      <c r="E44" s="4" t="s">
        <v>1</v>
      </c>
      <c r="F44" s="4" t="s">
        <v>15</v>
      </c>
      <c r="G44" s="4" t="s">
        <v>16</v>
      </c>
      <c r="H44" s="4" t="s">
        <v>19</v>
      </c>
      <c r="I44" s="4" t="s">
        <v>5</v>
      </c>
      <c r="J44" s="27" t="s">
        <v>53</v>
      </c>
      <c r="K44" s="27" t="s">
        <v>54</v>
      </c>
      <c r="L44" s="1">
        <f>YEAR(EDATE(B45,12))</f>
        <v>2013</v>
      </c>
      <c r="M44" s="1">
        <f>L44+1</f>
        <v>2014</v>
      </c>
      <c r="N44" s="1">
        <f t="shared" ref="N44:P44" si="8">M44+1</f>
        <v>2015</v>
      </c>
      <c r="O44" s="1">
        <f t="shared" si="8"/>
        <v>2016</v>
      </c>
      <c r="P44" s="1">
        <f t="shared" si="8"/>
        <v>2017</v>
      </c>
      <c r="Q44" s="4" t="s">
        <v>20</v>
      </c>
      <c r="R44" s="4" t="s">
        <v>8</v>
      </c>
      <c r="S44" s="12" t="s">
        <v>7</v>
      </c>
      <c r="T44" s="9" t="s">
        <v>6</v>
      </c>
    </row>
    <row r="45" spans="1:20" x14ac:dyDescent="0.35">
      <c r="A45" s="2">
        <f>EDATE(B45,-12)</f>
        <v>40908</v>
      </c>
      <c r="B45" s="2">
        <f>EDATE(B40,12)</f>
        <v>41274</v>
      </c>
      <c r="C45" s="5">
        <f ca="1">AVERAGE(VLOOKUP(A45,INDIRECT("fundamentals!"&amp;A$2&amp;":"&amp;B$2),2,1),VLOOKUP(B45,INDIRECT("fundamentals!"&amp;$A$2&amp;":"&amp;B$2),2,1))</f>
        <v>1981.37</v>
      </c>
      <c r="D45" s="5">
        <f ca="1">VLOOKUP(B45,INDIRECT("fundamentals!"&amp;$A$2&amp;":"&amp;B$2),2,1)</f>
        <v>2199.4299999999998</v>
      </c>
      <c r="E45" s="3">
        <f ca="1">VLOOKUP(B45,INDIRECT("fundamentals!"&amp;A$2&amp;":"&amp;B$2),8,1)/100</f>
        <v>7.3492000000000002E-2</v>
      </c>
      <c r="F45" s="17">
        <f>INDEX(buyback_yield!$C$3:$Y$13,MATCH(ierp_communication!$C$2,buyback_yield!$B$3:$B$13,0),MATCH(ierp_communication!B45,buyback_yield!$C$2:$Y$2,0))</f>
        <v>0</v>
      </c>
      <c r="G45" s="3">
        <f ca="1">SUM(E45:F45)</f>
        <v>7.3492000000000002E-2</v>
      </c>
      <c r="H45" s="10">
        <f ca="1">C45*G45</f>
        <v>145.61484404000001</v>
      </c>
      <c r="I45" s="17">
        <f>VLOOKUP(B45,riskfree_rate!$A:$C,3,0)</f>
        <v>2.9499000000000001E-2</v>
      </c>
      <c r="J45" s="17">
        <v>0.04</v>
      </c>
      <c r="K45" s="17">
        <v>0.12</v>
      </c>
      <c r="L45" s="7">
        <f ca="1">H45*(1+J45)</f>
        <v>151.43943780160001</v>
      </c>
      <c r="M45" s="7">
        <f ca="1">L45*(1+$J$5)</f>
        <v>151.43943780160001</v>
      </c>
      <c r="N45" s="7">
        <f ca="1">M45*(1+$J$5)</f>
        <v>151.43943780160001</v>
      </c>
      <c r="O45" s="7">
        <f ca="1">N45*(1+$J$5)</f>
        <v>151.43943780160001</v>
      </c>
      <c r="P45" s="7">
        <f ca="1">O45*(1+$J$5)</f>
        <v>151.43943780160001</v>
      </c>
      <c r="Q45" s="7">
        <f ca="1">P45*(1+I45)</f>
        <v>155.90674977730939</v>
      </c>
      <c r="R45" s="7">
        <f ca="1">SUM(L45:Q45)</f>
        <v>913.10393878530942</v>
      </c>
      <c r="S45" s="11">
        <v>0.15646784306127226</v>
      </c>
      <c r="T45" s="8">
        <f>S45-I45</f>
        <v>0.12696884306127226</v>
      </c>
    </row>
    <row r="46" spans="1:20" x14ac:dyDescent="0.35">
      <c r="A46" s="2"/>
      <c r="I46" s="6"/>
      <c r="L46" s="7">
        <f ca="1">L45/((1+$S$5)^fundamentals!R265)</f>
        <v>1.3855244373637753E-24</v>
      </c>
      <c r="M46" s="7">
        <f ca="1">M45/((1+$S$5)^fundamentals!S265)</f>
        <v>0.73078883244683923</v>
      </c>
      <c r="N46" s="7">
        <f ca="1">N45/((1+$S$5)^fundamentals!T265)</f>
        <v>28.283332953474435</v>
      </c>
      <c r="O46" s="7">
        <f ca="1">O45/((1+$S$5)^fundamentals!V265)</f>
        <v>133.76711001405309</v>
      </c>
      <c r="P46" s="7">
        <f ca="1">P45/((1+$S$5)^fundamentals!W265)</f>
        <v>151.43943780160001</v>
      </c>
      <c r="Q46" s="7">
        <f ca="1">Q45/(((1+$S$5)^fundamentals!X265)*(S45-I45))</f>
        <v>1227.9134472547123</v>
      </c>
      <c r="R46" s="7">
        <f ca="1">SUM(L46:Q46)</f>
        <v>1542.1341168562867</v>
      </c>
    </row>
    <row r="49" spans="1:20" x14ac:dyDescent="0.35">
      <c r="A49" s="2"/>
      <c r="B49" s="1" t="s">
        <v>4</v>
      </c>
      <c r="C49" s="4" t="s">
        <v>14</v>
      </c>
      <c r="D49" s="4" t="s">
        <v>21</v>
      </c>
      <c r="E49" s="4" t="s">
        <v>1</v>
      </c>
      <c r="F49" s="4" t="s">
        <v>15</v>
      </c>
      <c r="G49" s="4" t="s">
        <v>16</v>
      </c>
      <c r="H49" s="4" t="s">
        <v>19</v>
      </c>
      <c r="I49" s="4" t="s">
        <v>5</v>
      </c>
      <c r="J49" s="27" t="s">
        <v>53</v>
      </c>
      <c r="K49" s="27" t="s">
        <v>54</v>
      </c>
      <c r="L49" s="1">
        <f>YEAR(EDATE(B50,12))</f>
        <v>2014</v>
      </c>
      <c r="M49" s="1">
        <f>L49+1</f>
        <v>2015</v>
      </c>
      <c r="N49" s="1">
        <f t="shared" ref="N49:P49" si="9">M49+1</f>
        <v>2016</v>
      </c>
      <c r="O49" s="1">
        <f t="shared" si="9"/>
        <v>2017</v>
      </c>
      <c r="P49" s="1">
        <f t="shared" si="9"/>
        <v>2018</v>
      </c>
      <c r="Q49" s="4" t="s">
        <v>20</v>
      </c>
      <c r="R49" s="4" t="s">
        <v>8</v>
      </c>
      <c r="S49" s="12" t="s">
        <v>7</v>
      </c>
      <c r="T49" s="9" t="s">
        <v>6</v>
      </c>
    </row>
    <row r="50" spans="1:20" x14ac:dyDescent="0.35">
      <c r="A50" s="2">
        <f>EDATE(B50,-12)</f>
        <v>41274</v>
      </c>
      <c r="B50" s="2">
        <f>EDATE(B45,12)</f>
        <v>41639</v>
      </c>
      <c r="C50" s="5">
        <f ca="1">AVERAGE(VLOOKUP(A50,INDIRECT("fundamentals!"&amp;A$2&amp;":"&amp;B$2),2,1),VLOOKUP(B50,INDIRECT("fundamentals!"&amp;$A$2&amp;":"&amp;B$2),2,1))</f>
        <v>2699.55</v>
      </c>
      <c r="D50" s="5">
        <f ca="1">VLOOKUP(B50,INDIRECT("fundamentals!"&amp;$A$2&amp;":"&amp;B$2),2,1)</f>
        <v>3199.67</v>
      </c>
      <c r="E50" s="3">
        <f ca="1">VLOOKUP(B50,INDIRECT("fundamentals!"&amp;A$2&amp;":"&amp;B$2),8,1)/100</f>
        <v>9.9750999999999992E-2</v>
      </c>
      <c r="F50" s="17">
        <f>INDEX(buyback_yield!$C$3:$Y$13,MATCH(ierp_communication!$C$2,buyback_yield!$B$3:$B$13,0),MATCH(ierp_communication!B50,buyback_yield!$C$2:$Y$2,0))</f>
        <v>3.3582253120685596E-3</v>
      </c>
      <c r="G50" s="3">
        <f ca="1">SUM(E50:F50)</f>
        <v>0.10310922531206855</v>
      </c>
      <c r="H50" s="10">
        <f ca="1">C50*G50</f>
        <v>278.34850919119469</v>
      </c>
      <c r="I50" s="17">
        <f>VLOOKUP(B50,riskfree_rate!$A:$C,3,0)</f>
        <v>3.9678999999999999E-2</v>
      </c>
      <c r="J50" s="17">
        <v>0.04</v>
      </c>
      <c r="K50" s="17">
        <v>0.12</v>
      </c>
      <c r="L50" s="7">
        <f ca="1">H50*(1+J50)</f>
        <v>289.48244955884252</v>
      </c>
      <c r="M50" s="7">
        <f ca="1">L50*(1+$J$5)</f>
        <v>289.48244955884252</v>
      </c>
      <c r="N50" s="7">
        <f ca="1">M50*(1+$J$5)</f>
        <v>289.48244955884252</v>
      </c>
      <c r="O50" s="7">
        <f ca="1">N50*(1+$J$5)</f>
        <v>289.48244955884252</v>
      </c>
      <c r="P50" s="7">
        <f ca="1">O50*(1+$J$5)</f>
        <v>289.48244955884252</v>
      </c>
      <c r="Q50" s="7">
        <f ca="1">P50*(1+I50)</f>
        <v>300.96882367488786</v>
      </c>
      <c r="R50" s="7">
        <f ca="1">SUM(L50:Q50)</f>
        <v>1748.3810714691003</v>
      </c>
      <c r="S50" s="11">
        <v>0.31031625038605104</v>
      </c>
      <c r="T50" s="8">
        <f>S50-I50</f>
        <v>0.27063725038605102</v>
      </c>
    </row>
    <row r="51" spans="1:20" x14ac:dyDescent="0.35">
      <c r="A51" s="2"/>
      <c r="I51" s="6"/>
      <c r="L51" s="7">
        <f ca="1">L50/((1+$S$5)^fundamentals!R270)</f>
        <v>289.48244955884252</v>
      </c>
      <c r="M51" s="7">
        <f ca="1">M50/((1+$S$5)^fundamentals!S270)</f>
        <v>289.48244955884252</v>
      </c>
      <c r="N51" s="7">
        <f ca="1">N50/((1+$S$5)^fundamentals!T270)</f>
        <v>289.48244955884252</v>
      </c>
      <c r="O51" s="7">
        <f ca="1">O50/((1+$S$5)^fundamentals!V270)</f>
        <v>289.48244955884252</v>
      </c>
      <c r="P51" s="7">
        <f ca="1">P50/((1+$S$5)^fundamentals!W270)</f>
        <v>289.48244955884252</v>
      </c>
      <c r="Q51" s="7">
        <f ca="1">Q50/(((1+$S$5)^fundamentals!X270)*(S50-I50))</f>
        <v>1112.0746432561309</v>
      </c>
      <c r="R51" s="7">
        <f ca="1">SUM(L51:Q51)</f>
        <v>2559.4868910503437</v>
      </c>
    </row>
    <row r="54" spans="1:20" x14ac:dyDescent="0.35">
      <c r="A54" s="2"/>
      <c r="B54" s="1" t="s">
        <v>4</v>
      </c>
      <c r="C54" s="4" t="s">
        <v>14</v>
      </c>
      <c r="D54" s="4" t="s">
        <v>21</v>
      </c>
      <c r="E54" s="4" t="s">
        <v>1</v>
      </c>
      <c r="F54" s="4" t="s">
        <v>15</v>
      </c>
      <c r="G54" s="4" t="s">
        <v>16</v>
      </c>
      <c r="H54" s="4" t="s">
        <v>19</v>
      </c>
      <c r="I54" s="4" t="s">
        <v>5</v>
      </c>
      <c r="J54" s="27" t="s">
        <v>53</v>
      </c>
      <c r="K54" s="27" t="s">
        <v>54</v>
      </c>
      <c r="L54" s="1">
        <f>YEAR(EDATE(B55,12))</f>
        <v>2015</v>
      </c>
      <c r="M54" s="1">
        <f>L54+1</f>
        <v>2016</v>
      </c>
      <c r="N54" s="1">
        <f t="shared" ref="N54:P54" si="10">M54+1</f>
        <v>2017</v>
      </c>
      <c r="O54" s="1">
        <f t="shared" si="10"/>
        <v>2018</v>
      </c>
      <c r="P54" s="1">
        <f t="shared" si="10"/>
        <v>2019</v>
      </c>
      <c r="Q54" s="4" t="s">
        <v>20</v>
      </c>
      <c r="R54" s="4" t="s">
        <v>8</v>
      </c>
      <c r="S54" s="12" t="s">
        <v>7</v>
      </c>
      <c r="T54" s="9" t="s">
        <v>6</v>
      </c>
    </row>
    <row r="55" spans="1:20" x14ac:dyDescent="0.35">
      <c r="A55" s="2">
        <f>EDATE(B55,-12)</f>
        <v>41639</v>
      </c>
      <c r="B55" s="2">
        <f>EDATE(B50,12)</f>
        <v>42004</v>
      </c>
      <c r="C55" s="5">
        <f ca="1">AVERAGE(VLOOKUP(A55,INDIRECT("fundamentals!"&amp;A$2&amp;":"&amp;B$2),2,1),VLOOKUP(B55,INDIRECT("fundamentals!"&amp;$A$2&amp;":"&amp;B$2),2,1))</f>
        <v>3305.7449999999999</v>
      </c>
      <c r="D55" s="5">
        <f ca="1">VLOOKUP(B55,INDIRECT("fundamentals!"&amp;$A$2&amp;":"&amp;B$2),2,1)</f>
        <v>3411.82</v>
      </c>
      <c r="E55" s="3">
        <f ca="1">VLOOKUP(B55,INDIRECT("fundamentals!"&amp;A$2&amp;":"&amp;B$2),8,1)/100</f>
        <v>0.13686100000000001</v>
      </c>
      <c r="F55" s="17">
        <f>INDEX(buyback_yield!$C$3:$Y$13,MATCH(ierp_communication!$C$2,buyback_yield!$B$3:$B$13,0),MATCH(ierp_communication!B55,buyback_yield!$C$2:$Y$2,0))</f>
        <v>3.7884162449192339E-3</v>
      </c>
      <c r="G55" s="3">
        <f ca="1">SUM(E55:F55)</f>
        <v>0.14064941624491925</v>
      </c>
      <c r="H55" s="10">
        <f ca="1">C55*G55</f>
        <v>464.95110450456059</v>
      </c>
      <c r="I55" s="17">
        <f>VLOOKUP(B55,riskfree_rate!$A:$C,3,0)</f>
        <v>2.7517999999999997E-2</v>
      </c>
      <c r="J55" s="17">
        <v>0.04</v>
      </c>
      <c r="K55" s="17">
        <v>0.12</v>
      </c>
      <c r="L55" s="7">
        <f ca="1">H55*(1+J55)</f>
        <v>483.54914868474305</v>
      </c>
      <c r="M55" s="7">
        <f ca="1">L55*(1+$J$5)</f>
        <v>483.54914868474305</v>
      </c>
      <c r="N55" s="7">
        <f ca="1">M55*(1+$J$5)</f>
        <v>483.54914868474305</v>
      </c>
      <c r="O55" s="7">
        <f ca="1">N55*(1+$J$5)</f>
        <v>483.54914868474305</v>
      </c>
      <c r="P55" s="7">
        <f ca="1">O55*(1+$J$5)</f>
        <v>483.54914868474305</v>
      </c>
      <c r="Q55" s="7">
        <f ca="1">P55*(1+I55)</f>
        <v>496.85545415824976</v>
      </c>
      <c r="R55" s="7">
        <f ca="1">SUM(L55:Q55)</f>
        <v>2914.6011975819652</v>
      </c>
      <c r="S55" s="11">
        <v>1.248002038506085</v>
      </c>
      <c r="T55" s="8">
        <f>S55-I55</f>
        <v>1.2204840385060851</v>
      </c>
    </row>
    <row r="56" spans="1:20" x14ac:dyDescent="0.35">
      <c r="A56" s="2"/>
      <c r="I56" s="6"/>
      <c r="L56" s="7">
        <f ca="1">L55/((1+$S$5)^fundamentals!R275)</f>
        <v>483.54914868474305</v>
      </c>
      <c r="M56" s="7">
        <f ca="1">M55/((1+$S$5)^fundamentals!S275)</f>
        <v>483.54914868474305</v>
      </c>
      <c r="N56" s="7">
        <f ca="1">N55/((1+$S$5)^fundamentals!T275)</f>
        <v>483.54914868474305</v>
      </c>
      <c r="O56" s="7">
        <f ca="1">O55/((1+$S$5)^fundamentals!V275)</f>
        <v>483.54914868474305</v>
      </c>
      <c r="P56" s="7">
        <f ca="1">P55/((1+$S$5)^fundamentals!W275)</f>
        <v>483.54914868474305</v>
      </c>
      <c r="Q56" s="7">
        <f ca="1">Q55/(((1+$S$5)^fundamentals!X275)*(S55-I55))</f>
        <v>407.0970520568365</v>
      </c>
      <c r="R56" s="7">
        <f ca="1">SUM(L56:Q56)</f>
        <v>2824.842795480552</v>
      </c>
    </row>
    <row r="59" spans="1:20" x14ac:dyDescent="0.35">
      <c r="A59" s="2"/>
      <c r="B59" s="1" t="s">
        <v>4</v>
      </c>
      <c r="C59" s="4" t="s">
        <v>14</v>
      </c>
      <c r="D59" s="4" t="s">
        <v>21</v>
      </c>
      <c r="E59" s="4" t="s">
        <v>1</v>
      </c>
      <c r="F59" s="4" t="s">
        <v>15</v>
      </c>
      <c r="G59" s="4" t="s">
        <v>16</v>
      </c>
      <c r="H59" s="4" t="s">
        <v>19</v>
      </c>
      <c r="I59" s="4" t="s">
        <v>5</v>
      </c>
      <c r="J59" s="27" t="s">
        <v>53</v>
      </c>
      <c r="K59" s="27" t="s">
        <v>54</v>
      </c>
      <c r="L59" s="1">
        <f>YEAR(EDATE(B60,12))</f>
        <v>2016</v>
      </c>
      <c r="M59" s="1">
        <f>L59+1</f>
        <v>2017</v>
      </c>
      <c r="N59" s="1">
        <f t="shared" ref="N59:P59" si="11">M59+1</f>
        <v>2018</v>
      </c>
      <c r="O59" s="1">
        <f t="shared" si="11"/>
        <v>2019</v>
      </c>
      <c r="P59" s="1">
        <f t="shared" si="11"/>
        <v>2020</v>
      </c>
      <c r="Q59" s="4" t="s">
        <v>20</v>
      </c>
      <c r="R59" s="4" t="s">
        <v>8</v>
      </c>
      <c r="S59" s="12" t="s">
        <v>7</v>
      </c>
      <c r="T59" s="9" t="s">
        <v>6</v>
      </c>
    </row>
    <row r="60" spans="1:20" x14ac:dyDescent="0.35">
      <c r="A60" s="2">
        <f>EDATE(B60,-12)</f>
        <v>42004</v>
      </c>
      <c r="B60" s="2">
        <f>EDATE(B55,12)</f>
        <v>42369</v>
      </c>
      <c r="C60" s="5">
        <f ca="1">AVERAGE(VLOOKUP(A60,INDIRECT("fundamentals!"&amp;A$2&amp;":"&amp;B$2),2,1),VLOOKUP(B60,INDIRECT("fundamentals!"&amp;$A$2&amp;":"&amp;B$2),2,1))</f>
        <v>3637.9</v>
      </c>
      <c r="D60" s="5">
        <f ca="1">VLOOKUP(B60,INDIRECT("fundamentals!"&amp;$A$2&amp;":"&amp;B$2),2,1)</f>
        <v>3863.98</v>
      </c>
      <c r="E60" s="3">
        <f ca="1">VLOOKUP(B60,INDIRECT("fundamentals!"&amp;A$2&amp;":"&amp;B$2),8,1)/100</f>
        <v>0.101533</v>
      </c>
      <c r="F60" s="17">
        <f>INDEX(buyback_yield!$C$3:$Y$13,MATCH(ierp_communication!$C$2,buyback_yield!$B$3:$B$13,0),MATCH(ierp_communication!B60,buyback_yield!$C$2:$Y$2,0))</f>
        <v>0</v>
      </c>
      <c r="G60" s="3">
        <f ca="1">SUM(E60:F60)</f>
        <v>0.101533</v>
      </c>
      <c r="H60" s="10">
        <f ca="1">C60*G60</f>
        <v>369.36690070000003</v>
      </c>
      <c r="I60" s="17">
        <f>VLOOKUP(B60,riskfree_rate!$A:$C,3,0)</f>
        <v>3.0158000000000001E-2</v>
      </c>
      <c r="J60" s="17">
        <v>0.04</v>
      </c>
      <c r="K60" s="17">
        <v>0.12</v>
      </c>
      <c r="L60" s="7">
        <f ca="1">H60*(1+J60)</f>
        <v>384.14157672800002</v>
      </c>
      <c r="M60" s="7">
        <f ca="1">L60*(1+$J$5)</f>
        <v>384.14157672800002</v>
      </c>
      <c r="N60" s="7">
        <f ca="1">M60*(1+$J$5)</f>
        <v>384.14157672800002</v>
      </c>
      <c r="O60" s="7">
        <f ca="1">N60*(1+$J$5)</f>
        <v>384.14157672800002</v>
      </c>
      <c r="P60" s="7">
        <f ca="1">O60*(1+$J$5)</f>
        <v>384.14157672800002</v>
      </c>
      <c r="Q60" s="7">
        <f ca="1">P60*(1+I60)</f>
        <v>395.72651839896298</v>
      </c>
      <c r="R60" s="7">
        <f ca="1">SUM(L60:Q60)</f>
        <v>2316.4344020389631</v>
      </c>
      <c r="S60" s="11">
        <v>0.4141208175555145</v>
      </c>
      <c r="T60" s="8">
        <f>S60-I60</f>
        <v>0.38396281755551448</v>
      </c>
    </row>
    <row r="61" spans="1:20" x14ac:dyDescent="0.35">
      <c r="A61" s="2"/>
      <c r="I61" s="6"/>
      <c r="L61" s="7">
        <f ca="1">L60/((1+$S$5)^fundamentals!R280)</f>
        <v>384.14157672800002</v>
      </c>
      <c r="M61" s="7">
        <f ca="1">M60/((1+$S$5)^fundamentals!S280)</f>
        <v>384.14157672800002</v>
      </c>
      <c r="N61" s="7">
        <f ca="1">N60/((1+$S$5)^fundamentals!T280)</f>
        <v>384.14157672800002</v>
      </c>
      <c r="O61" s="7">
        <f ca="1">O60/((1+$S$5)^fundamentals!V280)</f>
        <v>384.14157672800002</v>
      </c>
      <c r="P61" s="7">
        <f ca="1">P60/((1+$S$5)^fundamentals!W280)</f>
        <v>384.14157672800002</v>
      </c>
      <c r="Q61" s="7">
        <f ca="1">Q60/(((1+$S$5)^fundamentals!X280)*(S60-I60))</f>
        <v>1030.6376042303827</v>
      </c>
      <c r="R61" s="7">
        <f ca="1">SUM(L61:Q61)</f>
        <v>2951.3454878703828</v>
      </c>
    </row>
    <row r="64" spans="1:20" x14ac:dyDescent="0.35">
      <c r="A64" s="2"/>
      <c r="B64" s="1" t="s">
        <v>4</v>
      </c>
      <c r="C64" s="4" t="s">
        <v>14</v>
      </c>
      <c r="D64" s="4" t="s">
        <v>21</v>
      </c>
      <c r="E64" s="4" t="s">
        <v>1</v>
      </c>
      <c r="F64" s="4" t="s">
        <v>15</v>
      </c>
      <c r="G64" s="4" t="s">
        <v>16</v>
      </c>
      <c r="H64" s="4" t="s">
        <v>19</v>
      </c>
      <c r="I64" s="4" t="s">
        <v>5</v>
      </c>
      <c r="J64" s="27" t="s">
        <v>53</v>
      </c>
      <c r="K64" s="27" t="s">
        <v>54</v>
      </c>
      <c r="L64" s="1">
        <f>YEAR(EDATE(B65,12))</f>
        <v>2017</v>
      </c>
      <c r="M64" s="1">
        <f>L64+1</f>
        <v>2018</v>
      </c>
      <c r="N64" s="1">
        <f t="shared" ref="N64:P64" si="12">M64+1</f>
        <v>2019</v>
      </c>
      <c r="O64" s="1">
        <f t="shared" si="12"/>
        <v>2020</v>
      </c>
      <c r="P64" s="1">
        <f t="shared" si="12"/>
        <v>2021</v>
      </c>
      <c r="Q64" s="4" t="s">
        <v>20</v>
      </c>
      <c r="R64" s="4" t="s">
        <v>8</v>
      </c>
      <c r="S64" s="12" t="s">
        <v>7</v>
      </c>
      <c r="T64" s="9" t="s">
        <v>6</v>
      </c>
    </row>
    <row r="65" spans="1:20" x14ac:dyDescent="0.35">
      <c r="A65" s="2">
        <f>EDATE(B65,-12)</f>
        <v>42369</v>
      </c>
      <c r="B65" s="2">
        <f>EDATE(B60,12)</f>
        <v>42735</v>
      </c>
      <c r="C65" s="5">
        <f ca="1">AVERAGE(VLOOKUP(A65,INDIRECT("fundamentals!"&amp;A$2&amp;":"&amp;B$2),2,1),VLOOKUP(B65,INDIRECT("fundamentals!"&amp;$A$2&amp;":"&amp;B$2),2,1))</f>
        <v>4119.67</v>
      </c>
      <c r="D65" s="5">
        <f ca="1">VLOOKUP(B65,INDIRECT("fundamentals!"&amp;$A$2&amp;":"&amp;B$2),2,1)</f>
        <v>4375.3599999999997</v>
      </c>
      <c r="E65" s="3">
        <f ca="1">VLOOKUP(B65,INDIRECT("fundamentals!"&amp;A$2&amp;":"&amp;B$2),8,1)/100</f>
        <v>0.11889799999999999</v>
      </c>
      <c r="F65" s="17">
        <f>INDEX(buyback_yield!$C$3:$Y$13,MATCH(ierp_communication!$C$2,buyback_yield!$B$3:$B$13,0),MATCH(ierp_communication!B65,buyback_yield!$C$2:$Y$2,0))</f>
        <v>1.5654019074394405E-2</v>
      </c>
      <c r="G65" s="3">
        <f ca="1">SUM(E65:F65)</f>
        <v>0.1345520190743944</v>
      </c>
      <c r="H65" s="10">
        <f ca="1">C65*G65</f>
        <v>554.30991642021036</v>
      </c>
      <c r="I65" s="17">
        <f>VLOOKUP(B65,riskfree_rate!$A:$C,3,0)</f>
        <v>3.0651000000000001E-2</v>
      </c>
      <c r="J65" s="17">
        <v>0.04</v>
      </c>
      <c r="K65" s="17">
        <v>0.12</v>
      </c>
      <c r="L65" s="7">
        <f ca="1">H65*(1+J65)</f>
        <v>576.48231307701883</v>
      </c>
      <c r="M65" s="7">
        <f ca="1">L65*(1+$J$5)</f>
        <v>576.48231307701883</v>
      </c>
      <c r="N65" s="7">
        <f ca="1">M65*(1+$J$5)</f>
        <v>576.48231307701883</v>
      </c>
      <c r="O65" s="7">
        <f ca="1">N65*(1+$J$5)</f>
        <v>576.48231307701883</v>
      </c>
      <c r="P65" s="7">
        <f ca="1">O65*(1+$J$5)</f>
        <v>576.48231307701883</v>
      </c>
      <c r="Q65" s="7">
        <f ca="1">P65*(1+I65)</f>
        <v>594.1520724551425</v>
      </c>
      <c r="R65" s="7">
        <f ca="1">SUM(L65:Q65)</f>
        <v>3476.5636378402364</v>
      </c>
      <c r="S65" s="11">
        <v>0.61867220370719644</v>
      </c>
      <c r="T65" s="8">
        <f>S65-I65</f>
        <v>0.58802120370719646</v>
      </c>
    </row>
    <row r="66" spans="1:20" x14ac:dyDescent="0.35">
      <c r="A66" s="2"/>
      <c r="I66" s="6"/>
      <c r="L66" s="7">
        <f ca="1">L65/((1+$S$5)^fundamentals!R285)</f>
        <v>576.48231307701883</v>
      </c>
      <c r="M66" s="7">
        <f ca="1">M65/((1+$S$5)^fundamentals!S285)</f>
        <v>576.48231307701883</v>
      </c>
      <c r="N66" s="7">
        <f ca="1">N65/((1+$S$5)^fundamentals!T285)</f>
        <v>576.48231307701883</v>
      </c>
      <c r="O66" s="7">
        <f ca="1">O65/((1+$S$5)^fundamentals!V285)</f>
        <v>576.48231307701883</v>
      </c>
      <c r="P66" s="7">
        <f ca="1">P65/((1+$S$5)^fundamentals!W285)</f>
        <v>576.48231307701883</v>
      </c>
      <c r="Q66" s="7">
        <f ca="1">Q65/(((1+$S$5)^fundamentals!X285)*(S65-I65))</f>
        <v>1010.4262715515933</v>
      </c>
      <c r="R66" s="7">
        <f ca="1">SUM(L66:Q66)</f>
        <v>3892.8378369366874</v>
      </c>
    </row>
    <row r="69" spans="1:20" x14ac:dyDescent="0.35">
      <c r="A69" s="2"/>
      <c r="B69" s="1" t="s">
        <v>4</v>
      </c>
      <c r="C69" s="4" t="s">
        <v>14</v>
      </c>
      <c r="D69" s="4" t="s">
        <v>21</v>
      </c>
      <c r="E69" s="4" t="s">
        <v>1</v>
      </c>
      <c r="F69" s="4" t="s">
        <v>15</v>
      </c>
      <c r="G69" s="4" t="s">
        <v>16</v>
      </c>
      <c r="H69" s="4" t="s">
        <v>19</v>
      </c>
      <c r="I69" s="4" t="s">
        <v>5</v>
      </c>
      <c r="J69" s="27" t="s">
        <v>53</v>
      </c>
      <c r="K69" s="27" t="s">
        <v>54</v>
      </c>
      <c r="L69" s="1">
        <f>YEAR(EDATE(B70,12))</f>
        <v>2018</v>
      </c>
      <c r="M69" s="1">
        <f>L69+1</f>
        <v>2019</v>
      </c>
      <c r="N69" s="1">
        <f t="shared" ref="N69:P69" si="13">M69+1</f>
        <v>2020</v>
      </c>
      <c r="O69" s="1">
        <f t="shared" si="13"/>
        <v>2021</v>
      </c>
      <c r="P69" s="1">
        <f t="shared" si="13"/>
        <v>2022</v>
      </c>
      <c r="Q69" s="4" t="s">
        <v>20</v>
      </c>
      <c r="R69" s="4" t="s">
        <v>8</v>
      </c>
      <c r="S69" s="12" t="s">
        <v>7</v>
      </c>
      <c r="T69" s="9" t="s">
        <v>6</v>
      </c>
    </row>
    <row r="70" spans="1:20" x14ac:dyDescent="0.35">
      <c r="A70" s="2">
        <f>EDATE(B70,-12)</f>
        <v>42735</v>
      </c>
      <c r="B70" s="2">
        <f>EDATE(B65,12)</f>
        <v>43100</v>
      </c>
      <c r="C70" s="5">
        <f ca="1">AVERAGE(VLOOKUP(A70,INDIRECT("fundamentals!"&amp;A$2&amp;":"&amp;B$2),2,1),VLOOKUP(B70,INDIRECT("fundamentals!"&amp;$A$2&amp;":"&amp;B$2),2,1))</f>
        <v>4833.3999999999996</v>
      </c>
      <c r="D70" s="5">
        <f ca="1">VLOOKUP(B70,INDIRECT("fundamentals!"&amp;$A$2&amp;":"&amp;B$2),2,1)</f>
        <v>5291.44</v>
      </c>
      <c r="E70" s="3">
        <f ca="1">VLOOKUP(B70,INDIRECT("fundamentals!"&amp;A$2&amp;":"&amp;B$2),8,1)/100</f>
        <v>0.12598100000000001</v>
      </c>
      <c r="F70" s="17">
        <f>INDEX(buyback_yield!$C$3:$Y$13,MATCH(ierp_communication!$C$2,buyback_yield!$B$3:$B$13,0),MATCH(ierp_communication!B70,buyback_yield!$C$2:$Y$2,0))</f>
        <v>1.4322508150950389E-2</v>
      </c>
      <c r="G70" s="3">
        <f ca="1">SUM(E70:F70)</f>
        <v>0.14030350815095038</v>
      </c>
      <c r="H70" s="10">
        <f ca="1">C70*G70</f>
        <v>678.14297629680357</v>
      </c>
      <c r="I70" s="17">
        <f>VLOOKUP(B70,riskfree_rate!$A:$C,3,0)</f>
        <v>2.7399E-2</v>
      </c>
      <c r="J70" s="17">
        <v>0.04</v>
      </c>
      <c r="K70" s="17">
        <v>0.12</v>
      </c>
      <c r="L70" s="7">
        <f ca="1">H70*(1+J70)</f>
        <v>705.26869534867569</v>
      </c>
      <c r="M70" s="7">
        <f ca="1">L70*(1+$J$5)</f>
        <v>705.26869534867569</v>
      </c>
      <c r="N70" s="7">
        <f ca="1">M70*(1+$J$5)</f>
        <v>705.26869534867569</v>
      </c>
      <c r="O70" s="7">
        <f ca="1">N70*(1+$J$5)</f>
        <v>705.26869534867569</v>
      </c>
      <c r="P70" s="7">
        <f ca="1">O70*(1+$J$5)</f>
        <v>705.26869534867569</v>
      </c>
      <c r="Q70" s="7">
        <f ca="1">P70*(1+I70)</f>
        <v>724.59235233253401</v>
      </c>
      <c r="R70" s="7">
        <f ca="1">SUM(L70:Q70)</f>
        <v>4250.9358290759119</v>
      </c>
      <c r="S70" s="11">
        <v>0.66391741201561094</v>
      </c>
      <c r="T70" s="8">
        <f>S70-I70</f>
        <v>0.63651841201561099</v>
      </c>
    </row>
    <row r="71" spans="1:20" x14ac:dyDescent="0.35">
      <c r="A71" s="2"/>
      <c r="I71" s="6"/>
      <c r="L71" s="7">
        <f ca="1">L70/((1+$S$5)^fundamentals!R290)</f>
        <v>705.26869534867569</v>
      </c>
      <c r="M71" s="7">
        <f ca="1">M70/((1+$S$5)^fundamentals!S290)</f>
        <v>705.26869534867569</v>
      </c>
      <c r="N71" s="7">
        <f ca="1">N70/((1+$S$5)^fundamentals!T290)</f>
        <v>705.26869534867569</v>
      </c>
      <c r="O71" s="7">
        <f ca="1">O70/((1+$S$5)^fundamentals!V290)</f>
        <v>705.26869534867569</v>
      </c>
      <c r="P71" s="7">
        <f ca="1">P70/((1+$S$5)^fundamentals!W290)</f>
        <v>705.26869534867569</v>
      </c>
      <c r="Q71" s="7">
        <f ca="1">Q70/(((1+$S$5)^fundamentals!X290)*(S70-I70))</f>
        <v>1138.3682524406897</v>
      </c>
      <c r="R71" s="7">
        <f ca="1">SUM(L71:Q71)</f>
        <v>4664.7117291840677</v>
      </c>
    </row>
    <row r="74" spans="1:20" x14ac:dyDescent="0.35">
      <c r="A74" s="2"/>
      <c r="B74" s="1" t="s">
        <v>4</v>
      </c>
      <c r="C74" s="4" t="s">
        <v>14</v>
      </c>
      <c r="D74" s="4" t="s">
        <v>21</v>
      </c>
      <c r="E74" s="4" t="s">
        <v>1</v>
      </c>
      <c r="F74" s="4" t="s">
        <v>15</v>
      </c>
      <c r="G74" s="4" t="s">
        <v>16</v>
      </c>
      <c r="H74" s="4" t="s">
        <v>19</v>
      </c>
      <c r="I74" s="4" t="s">
        <v>5</v>
      </c>
      <c r="J74" s="27" t="s">
        <v>53</v>
      </c>
      <c r="K74" s="27" t="s">
        <v>54</v>
      </c>
      <c r="L74" s="1">
        <f>YEAR(EDATE(B75,12))</f>
        <v>2019</v>
      </c>
      <c r="M74" s="1">
        <f>L74+1</f>
        <v>2020</v>
      </c>
      <c r="N74" s="1">
        <f t="shared" ref="N74:P74" si="14">M74+1</f>
        <v>2021</v>
      </c>
      <c r="O74" s="1">
        <f t="shared" si="14"/>
        <v>2022</v>
      </c>
      <c r="P74" s="1">
        <f t="shared" si="14"/>
        <v>2023</v>
      </c>
      <c r="Q74" s="4" t="s">
        <v>20</v>
      </c>
      <c r="R74" s="4" t="s">
        <v>8</v>
      </c>
      <c r="S74" s="12" t="s">
        <v>7</v>
      </c>
      <c r="T74" s="9" t="s">
        <v>6</v>
      </c>
    </row>
    <row r="75" spans="1:20" x14ac:dyDescent="0.35">
      <c r="A75" s="2">
        <f>EDATE(B75,-12)</f>
        <v>43100</v>
      </c>
      <c r="B75" s="2">
        <f>EDATE(B70,12)</f>
        <v>43465</v>
      </c>
      <c r="C75" s="5">
        <f ca="1">AVERAGE(VLOOKUP(A75,INDIRECT("fundamentals!"&amp;A$2&amp;":"&amp;B$2),2,1),VLOOKUP(B75,INDIRECT("fundamentals!"&amp;$A$2&amp;":"&amp;B$2),2,1))</f>
        <v>5122.2950000000001</v>
      </c>
      <c r="D75" s="5">
        <f ca="1">VLOOKUP(B75,INDIRECT("fundamentals!"&amp;$A$2&amp;":"&amp;B$2),2,1)</f>
        <v>4953.1499999999996</v>
      </c>
      <c r="E75" s="3">
        <f ca="1">VLOOKUP(B75,INDIRECT("fundamentals!"&amp;A$2&amp;":"&amp;B$2),8,1)/100</f>
        <v>0.20164499999999999</v>
      </c>
      <c r="F75" s="17">
        <f>INDEX(buyback_yield!$C$3:$Y$13,MATCH(ierp_communication!$C$2,buyback_yield!$B$3:$B$13,0),MATCH(ierp_communication!B75,buyback_yield!$C$2:$Y$2,0))</f>
        <v>1.6134326116773675E-2</v>
      </c>
      <c r="G75" s="3">
        <f ca="1">SUM(E75:F75)</f>
        <v>0.21777932611677367</v>
      </c>
      <c r="H75" s="10">
        <f ca="1">C75*G75</f>
        <v>1115.5299532713193</v>
      </c>
      <c r="I75" s="17">
        <f>VLOOKUP(B75,riskfree_rate!$A:$C,3,0)</f>
        <v>3.0144999999999998E-2</v>
      </c>
      <c r="J75" s="17">
        <v>0.04</v>
      </c>
      <c r="K75" s="17">
        <v>0.12</v>
      </c>
      <c r="L75" s="7">
        <f ca="1">H75*(1+J75)</f>
        <v>1160.1511514021722</v>
      </c>
      <c r="M75" s="7">
        <f ca="1">L75*(1+$J$5)</f>
        <v>1160.1511514021722</v>
      </c>
      <c r="N75" s="7">
        <f ca="1">M75*(1+$J$5)</f>
        <v>1160.1511514021722</v>
      </c>
      <c r="O75" s="7">
        <f ca="1">N75*(1+$J$5)</f>
        <v>1160.1511514021722</v>
      </c>
      <c r="P75" s="7">
        <f ca="1">O75*(1+$J$5)</f>
        <v>1160.1511514021722</v>
      </c>
      <c r="Q75" s="7">
        <f ca="1">P75*(1+I75)</f>
        <v>1195.1239078611909</v>
      </c>
      <c r="R75" s="7">
        <f ca="1">SUM(L75:Q75)</f>
        <v>6995.8796648720518</v>
      </c>
      <c r="S75" s="11">
        <v>3.3646101207790518E+21</v>
      </c>
      <c r="T75" s="8">
        <f>S75-I75</f>
        <v>3.3646101207790518E+21</v>
      </c>
    </row>
    <row r="76" spans="1:20" x14ac:dyDescent="0.35">
      <c r="A76" s="2"/>
      <c r="I76" s="6"/>
      <c r="L76" s="7">
        <f ca="1">L75/((1+$S$5)^fundamentals!R295)</f>
        <v>1160.1511514021722</v>
      </c>
      <c r="M76" s="7">
        <f ca="1">M75/((1+$S$5)^fundamentals!S295)</f>
        <v>1160.1511514021722</v>
      </c>
      <c r="N76" s="7">
        <f ca="1">N75/((1+$S$5)^fundamentals!T295)</f>
        <v>1160.1511514021722</v>
      </c>
      <c r="O76" s="7">
        <f ca="1">O75/((1+$S$5)^fundamentals!V295)</f>
        <v>1160.1511514021722</v>
      </c>
      <c r="P76" s="7">
        <f ca="1">P75/((1+$S$5)^fundamentals!W295)</f>
        <v>1160.1511514021722</v>
      </c>
      <c r="Q76" s="7">
        <f ca="1">Q75/(((1+$S$5)^fundamentals!X295)*(S75-I75))</f>
        <v>3.5520427774985958E-19</v>
      </c>
      <c r="R76" s="7">
        <f ca="1">SUM(L76:Q76)</f>
        <v>5800.7557570108611</v>
      </c>
    </row>
    <row r="79" spans="1:20" x14ac:dyDescent="0.35">
      <c r="A79" s="2"/>
      <c r="B79" s="1" t="s">
        <v>4</v>
      </c>
      <c r="C79" s="4" t="s">
        <v>14</v>
      </c>
      <c r="D79" s="4" t="s">
        <v>21</v>
      </c>
      <c r="E79" s="4" t="s">
        <v>1</v>
      </c>
      <c r="F79" s="4" t="s">
        <v>15</v>
      </c>
      <c r="G79" s="4" t="s">
        <v>16</v>
      </c>
      <c r="H79" s="4" t="s">
        <v>19</v>
      </c>
      <c r="I79" s="4" t="s">
        <v>5</v>
      </c>
      <c r="J79" s="27" t="s">
        <v>53</v>
      </c>
      <c r="K79" s="27" t="s">
        <v>54</v>
      </c>
      <c r="L79" s="1">
        <f>YEAR(EDATE(B80,12))</f>
        <v>2020</v>
      </c>
      <c r="M79" s="1">
        <f>L79+1</f>
        <v>2021</v>
      </c>
      <c r="N79" s="1">
        <f t="shared" ref="N79:P79" si="15">M79+1</f>
        <v>2022</v>
      </c>
      <c r="O79" s="1">
        <f t="shared" si="15"/>
        <v>2023</v>
      </c>
      <c r="P79" s="1">
        <f t="shared" si="15"/>
        <v>2024</v>
      </c>
      <c r="Q79" s="4" t="s">
        <v>20</v>
      </c>
      <c r="R79" s="4" t="s">
        <v>8</v>
      </c>
      <c r="S79" s="12" t="s">
        <v>7</v>
      </c>
      <c r="T79" s="9" t="s">
        <v>6</v>
      </c>
    </row>
    <row r="80" spans="1:20" x14ac:dyDescent="0.35">
      <c r="A80" s="2">
        <f>EDATE(B80,-12)</f>
        <v>43465</v>
      </c>
      <c r="B80" s="2">
        <f>EDATE(B75,12)</f>
        <v>43830</v>
      </c>
      <c r="C80" s="5">
        <f ca="1">AVERAGE(VLOOKUP(A80,INDIRECT("fundamentals!"&amp;A$2&amp;":"&amp;B$2),2,1),VLOOKUP(B80,INDIRECT("fundamentals!"&amp;$A$2&amp;":"&amp;B$2),2,1))</f>
        <v>5743.5649999999996</v>
      </c>
      <c r="D80" s="5">
        <f ca="1">VLOOKUP(B80,INDIRECT("fundamentals!"&amp;$A$2&amp;":"&amp;B$2),2,1)</f>
        <v>6533.98</v>
      </c>
      <c r="E80" s="3">
        <f ca="1">VLOOKUP(B80,INDIRECT("fundamentals!"&amp;A$2&amp;":"&amp;B$2),8,1)/100</f>
        <v>0.12579499999999999</v>
      </c>
      <c r="F80" s="17">
        <f>INDEX(buyback_yield!$C$3:$Y$13,MATCH(ierp_communication!$C$2,buyback_yield!$B$3:$B$13,0),MATCH(ierp_communication!B80,buyback_yield!$C$2:$Y$2,0))</f>
        <v>1.5907631370582678E-2</v>
      </c>
      <c r="G80" s="3">
        <f ca="1">SUM(E80:F80)</f>
        <v>0.14170263137058267</v>
      </c>
      <c r="H80" s="10">
        <f ca="1">C80*G80</f>
        <v>813.87827394798057</v>
      </c>
      <c r="I80" s="17">
        <f>VLOOKUP(B80,riskfree_rate!$A:$C,3,0)</f>
        <v>2.3896000000000001E-2</v>
      </c>
      <c r="J80" s="17">
        <v>0.04</v>
      </c>
      <c r="K80" s="17">
        <v>0.12</v>
      </c>
      <c r="L80" s="7">
        <f ca="1">H80*(1+J80)</f>
        <v>846.43340490589981</v>
      </c>
      <c r="M80" s="7">
        <f ca="1">L80*(1+$J$5)</f>
        <v>846.43340490589981</v>
      </c>
      <c r="N80" s="7">
        <f ca="1">M80*(1+$J$5)</f>
        <v>846.43340490589981</v>
      </c>
      <c r="O80" s="7">
        <f ca="1">N80*(1+$J$5)</f>
        <v>846.43340490589981</v>
      </c>
      <c r="P80" s="7">
        <f ca="1">O80*(1+$J$5)</f>
        <v>846.43340490589981</v>
      </c>
      <c r="Q80" s="7">
        <f ca="1">P80*(1+I80)</f>
        <v>866.6597775495311</v>
      </c>
      <c r="R80" s="7">
        <f ca="1">SUM(L80:Q80)</f>
        <v>5098.8268020790301</v>
      </c>
      <c r="S80" s="11">
        <v>0.5770728825728082</v>
      </c>
      <c r="T80" s="8">
        <f>S80-I80</f>
        <v>0.55317688257280817</v>
      </c>
    </row>
    <row r="81" spans="1:20" x14ac:dyDescent="0.35">
      <c r="A81" s="2"/>
      <c r="I81" s="6"/>
      <c r="L81" s="7">
        <f ca="1">L80/((1+$S$5)^fundamentals!R300)</f>
        <v>846.43340490589981</v>
      </c>
      <c r="M81" s="7">
        <f ca="1">M80/((1+$S$5)^fundamentals!S300)</f>
        <v>846.43340490589981</v>
      </c>
      <c r="N81" s="7">
        <f ca="1">N80/((1+$S$5)^fundamentals!T300)</f>
        <v>846.43340490589981</v>
      </c>
      <c r="O81" s="7">
        <f ca="1">O80/((1+$S$5)^fundamentals!V300)</f>
        <v>846.43340490589981</v>
      </c>
      <c r="P81" s="7">
        <f ca="1">P80/((1+$S$5)^fundamentals!W300)</f>
        <v>846.43340490589981</v>
      </c>
      <c r="Q81" s="7">
        <f ca="1">Q80/(((1+$S$5)^fundamentals!X300)*(S80-I80))</f>
        <v>1566.6955812013039</v>
      </c>
      <c r="R81" s="7">
        <f ca="1">SUM(L81:Q81)</f>
        <v>5798.8626057308029</v>
      </c>
    </row>
    <row r="84" spans="1:20" x14ac:dyDescent="0.35">
      <c r="A84" s="2"/>
      <c r="B84" s="1" t="s">
        <v>4</v>
      </c>
      <c r="C84" s="4" t="s">
        <v>14</v>
      </c>
      <c r="D84" s="4" t="s">
        <v>21</v>
      </c>
      <c r="E84" s="4" t="s">
        <v>1</v>
      </c>
      <c r="F84" s="4" t="s">
        <v>15</v>
      </c>
      <c r="G84" s="4" t="s">
        <v>16</v>
      </c>
      <c r="H84" s="4" t="s">
        <v>19</v>
      </c>
      <c r="I84" s="4" t="s">
        <v>5</v>
      </c>
      <c r="J84" s="27" t="s">
        <v>53</v>
      </c>
      <c r="K84" s="27" t="s">
        <v>54</v>
      </c>
      <c r="L84" s="1">
        <f>YEAR(EDATE(B85,12))</f>
        <v>2021</v>
      </c>
      <c r="M84" s="1">
        <f>L84+1</f>
        <v>2022</v>
      </c>
      <c r="N84" s="1">
        <f t="shared" ref="N84:P84" si="16">M84+1</f>
        <v>2023</v>
      </c>
      <c r="O84" s="1">
        <f t="shared" si="16"/>
        <v>2024</v>
      </c>
      <c r="P84" s="1">
        <f t="shared" si="16"/>
        <v>2025</v>
      </c>
      <c r="Q84" s="4" t="s">
        <v>20</v>
      </c>
      <c r="R84" s="4" t="s">
        <v>8</v>
      </c>
      <c r="S84" s="12" t="s">
        <v>7</v>
      </c>
      <c r="T84" s="9" t="s">
        <v>6</v>
      </c>
    </row>
    <row r="85" spans="1:20" x14ac:dyDescent="0.35">
      <c r="A85" s="2">
        <f>EDATE(B85,-12)</f>
        <v>43830</v>
      </c>
      <c r="B85" s="2">
        <f>EDATE(B80,12)</f>
        <v>44196</v>
      </c>
      <c r="C85" s="5">
        <f ca="1">AVERAGE(VLOOKUP(A85,INDIRECT("fundamentals!"&amp;A$2&amp;":"&amp;B$2),2,1),VLOOKUP(B85,INDIRECT("fundamentals!"&amp;$A$2&amp;":"&amp;B$2),2,1))</f>
        <v>7420.7449999999999</v>
      </c>
      <c r="D85" s="5">
        <f ca="1">VLOOKUP(B85,INDIRECT("fundamentals!"&amp;$A$2&amp;":"&amp;B$2),2,1)</f>
        <v>8307.51</v>
      </c>
      <c r="E85" s="3">
        <f ca="1">VLOOKUP(B85,INDIRECT("fundamentals!"&amp;A$2&amp;":"&amp;B$2),8,1)/100</f>
        <v>0.10528</v>
      </c>
      <c r="F85" s="17">
        <f>INDEX(buyback_yield!$C$3:$Y$13,MATCH(ierp_communication!$C$2,buyback_yield!$B$3:$B$13,0),MATCH(ierp_communication!B85,buyback_yield!$C$2:$Y$2,0))</f>
        <v>2.5578590883378442E-2</v>
      </c>
      <c r="G85" s="3">
        <f ca="1">SUM(E85:F85)</f>
        <v>0.13085859088337845</v>
      </c>
      <c r="H85" s="10">
        <f ca="1">C85*G85</f>
        <v>971.06823400487622</v>
      </c>
      <c r="I85" s="17">
        <f>VLOOKUP(B85,riskfree_rate!$A:$C,3,0)</f>
        <v>1.6449000000000002E-2</v>
      </c>
      <c r="J85" s="17">
        <v>0.04</v>
      </c>
      <c r="K85" s="17">
        <v>0.12</v>
      </c>
      <c r="L85" s="7">
        <f ca="1">H85*(1+J85)</f>
        <v>1009.9109633650713</v>
      </c>
      <c r="M85" s="7">
        <f ca="1">L85*(1+$J$5)</f>
        <v>1009.9109633650713</v>
      </c>
      <c r="N85" s="7">
        <f ca="1">M85*(1+$J$5)</f>
        <v>1009.9109633650713</v>
      </c>
      <c r="O85" s="7">
        <f ca="1">N85*(1+$J$5)</f>
        <v>1009.9109633650713</v>
      </c>
      <c r="P85" s="7">
        <f ca="1">O85*(1+$J$5)</f>
        <v>1009.9109633650713</v>
      </c>
      <c r="Q85" s="7">
        <f ca="1">P85*(1+I85)</f>
        <v>1026.5229888014633</v>
      </c>
      <c r="R85" s="7">
        <f ca="1">SUM(L85:Q85)</f>
        <v>6076.0778056268191</v>
      </c>
      <c r="S85" s="11">
        <v>0.39147794682777048</v>
      </c>
      <c r="T85" s="8">
        <f>S85-I85</f>
        <v>0.37502894682777049</v>
      </c>
    </row>
    <row r="86" spans="1:20" x14ac:dyDescent="0.35">
      <c r="A86" s="2"/>
      <c r="I86" s="6"/>
      <c r="L86" s="7">
        <f ca="1">L85/((1+$S$5)^fundamentals!R305)</f>
        <v>1009.9109633650713</v>
      </c>
      <c r="M86" s="7">
        <f ca="1">M85/((1+$S$5)^fundamentals!S305)</f>
        <v>1009.9109633650713</v>
      </c>
      <c r="N86" s="7">
        <f ca="1">N85/((1+$S$5)^fundamentals!T305)</f>
        <v>1009.9109633650713</v>
      </c>
      <c r="O86" s="7">
        <f ca="1">O85/((1+$S$5)^fundamentals!V305)</f>
        <v>1009.9109633650713</v>
      </c>
      <c r="P86" s="7">
        <f ca="1">P85/((1+$S$5)^fundamentals!W305)</f>
        <v>1009.9109633650713</v>
      </c>
      <c r="Q86" s="7">
        <f ca="1">Q85/(((1+$S$5)^fundamentals!X305)*(S85-I85))</f>
        <v>2737.1833494039247</v>
      </c>
      <c r="R86" s="7">
        <f ca="1">SUM(L86:Q86)</f>
        <v>7786.738166229281</v>
      </c>
    </row>
    <row r="89" spans="1:20" x14ac:dyDescent="0.35">
      <c r="A89" s="2"/>
      <c r="B89" s="1" t="s">
        <v>4</v>
      </c>
      <c r="C89" s="4" t="s">
        <v>14</v>
      </c>
      <c r="D89" s="4" t="s">
        <v>21</v>
      </c>
      <c r="E89" s="4" t="s">
        <v>1</v>
      </c>
      <c r="F89" s="4" t="s">
        <v>15</v>
      </c>
      <c r="G89" s="4" t="s">
        <v>16</v>
      </c>
      <c r="H89" s="4" t="s">
        <v>19</v>
      </c>
      <c r="I89" s="4" t="s">
        <v>5</v>
      </c>
      <c r="J89" s="27" t="s">
        <v>53</v>
      </c>
      <c r="K89" s="27" t="s">
        <v>54</v>
      </c>
      <c r="L89" s="1">
        <f>YEAR(EDATE(B90,12))</f>
        <v>2022</v>
      </c>
      <c r="M89" s="1">
        <f>L89+1</f>
        <v>2023</v>
      </c>
      <c r="N89" s="1">
        <f t="shared" ref="N89:P89" si="17">M89+1</f>
        <v>2024</v>
      </c>
      <c r="O89" s="1">
        <f t="shared" si="17"/>
        <v>2025</v>
      </c>
      <c r="P89" s="1">
        <f t="shared" si="17"/>
        <v>2026</v>
      </c>
      <c r="Q89" s="4" t="s">
        <v>20</v>
      </c>
      <c r="R89" s="4" t="s">
        <v>8</v>
      </c>
      <c r="S89" s="12" t="s">
        <v>7</v>
      </c>
      <c r="T89" s="9" t="s">
        <v>6</v>
      </c>
    </row>
    <row r="90" spans="1:20" x14ac:dyDescent="0.35">
      <c r="A90" s="2">
        <f>EDATE(B90,-12)</f>
        <v>44196</v>
      </c>
      <c r="B90" s="2">
        <f>EDATE(B85,12)</f>
        <v>44561</v>
      </c>
      <c r="C90" s="5">
        <f ca="1">AVERAGE(VLOOKUP(A90,INDIRECT("fundamentals!"&amp;A$2&amp;":"&amp;B$2),2,1),VLOOKUP(B90,INDIRECT("fundamentals!"&amp;$A$2&amp;":"&amp;B$2),2,1))</f>
        <v>9008.4449999999997</v>
      </c>
      <c r="D90" s="5">
        <f ca="1">VLOOKUP(B90,INDIRECT("fundamentals!"&amp;$A$2&amp;":"&amp;B$2),2,1)</f>
        <v>9709.3799999999992</v>
      </c>
      <c r="E90" s="3">
        <f ca="1">VLOOKUP(B90,INDIRECT("fundamentals!"&amp;A$2&amp;":"&amp;B$2),8,1)/100</f>
        <v>0.14271599999999998</v>
      </c>
      <c r="F90" s="17">
        <f>INDEX(buyback_yield!$C$3:$Y$13,MATCH(ierp_communication!$C$2,buyback_yield!$B$3:$B$13,0),MATCH(ierp_communication!B90,buyback_yield!$C$2:$Y$2,0))</f>
        <v>2.5299216925274641E-2</v>
      </c>
      <c r="G90" s="3">
        <f ca="1">SUM(E90:F90)</f>
        <v>0.16801521692527463</v>
      </c>
      <c r="H90" s="10">
        <f ca="1">C90*G90</f>
        <v>1513.5558408344057</v>
      </c>
      <c r="I90" s="17">
        <f>VLOOKUP(B90,riskfree_rate!$A:$C,3,0)</f>
        <v>1.9032E-2</v>
      </c>
      <c r="J90" s="17">
        <v>0.04</v>
      </c>
      <c r="K90" s="17">
        <v>0.12</v>
      </c>
      <c r="L90" s="7">
        <f ca="1">H90*(1+J90)</f>
        <v>1574.098074467782</v>
      </c>
      <c r="M90" s="7">
        <f ca="1">L90*(1+$J$5)</f>
        <v>1574.098074467782</v>
      </c>
      <c r="N90" s="7">
        <f ca="1">M90*(1+$J$5)</f>
        <v>1574.098074467782</v>
      </c>
      <c r="O90" s="7">
        <f ca="1">N90*(1+$J$5)</f>
        <v>1574.098074467782</v>
      </c>
      <c r="P90" s="7">
        <f ca="1">O90*(1+$J$5)</f>
        <v>1574.098074467782</v>
      </c>
      <c r="Q90" s="7">
        <f ca="1">P90*(1+I90)</f>
        <v>1604.0563090210528</v>
      </c>
      <c r="R90" s="7">
        <f ca="1">SUM(L90:Q90)</f>
        <v>9474.5466813599633</v>
      </c>
      <c r="S90" s="11">
        <v>1.1964371706768311</v>
      </c>
      <c r="T90" s="8">
        <f>S90-I90</f>
        <v>1.1774051706768311</v>
      </c>
    </row>
    <row r="91" spans="1:20" x14ac:dyDescent="0.35">
      <c r="A91" s="2"/>
      <c r="I91" s="6"/>
      <c r="L91" s="7">
        <f ca="1">L90/((1+$S$5)^fundamentals!R310)</f>
        <v>1574.098074467782</v>
      </c>
      <c r="M91" s="7">
        <f ca="1">M90/((1+$S$5)^fundamentals!S310)</f>
        <v>1574.098074467782</v>
      </c>
      <c r="N91" s="7">
        <f ca="1">N90/((1+$S$5)^fundamentals!T310)</f>
        <v>1574.098074467782</v>
      </c>
      <c r="O91" s="7">
        <f ca="1">O90/((1+$S$5)^fundamentals!V310)</f>
        <v>1574.098074467782</v>
      </c>
      <c r="P91" s="7">
        <f ca="1">P90/((1+$S$5)^fundamentals!W310)</f>
        <v>1574.098074467782</v>
      </c>
      <c r="Q91" s="7">
        <f ca="1">Q90/(((1+$S$5)^fundamentals!X310)*(S90-I90))</f>
        <v>1362.3656061396107</v>
      </c>
      <c r="R91" s="7">
        <f ca="1">SUM(L91:Q91)</f>
        <v>9232.8559784785211</v>
      </c>
    </row>
    <row r="94" spans="1:20" x14ac:dyDescent="0.35">
      <c r="A94" s="2"/>
      <c r="B94" s="1" t="s">
        <v>4</v>
      </c>
      <c r="C94" s="4" t="s">
        <v>14</v>
      </c>
      <c r="D94" s="4" t="s">
        <v>21</v>
      </c>
      <c r="E94" s="4" t="s">
        <v>1</v>
      </c>
      <c r="F94" s="4" t="s">
        <v>15</v>
      </c>
      <c r="G94" s="4" t="s">
        <v>16</v>
      </c>
      <c r="H94" s="4" t="s">
        <v>19</v>
      </c>
      <c r="I94" s="4" t="s">
        <v>5</v>
      </c>
      <c r="J94" s="27" t="s">
        <v>53</v>
      </c>
      <c r="K94" s="27" t="s">
        <v>54</v>
      </c>
      <c r="L94" s="1">
        <f>YEAR(EDATE(B95,12))</f>
        <v>2023</v>
      </c>
      <c r="M94" s="1">
        <f>L94+1</f>
        <v>2024</v>
      </c>
      <c r="N94" s="1">
        <f t="shared" ref="N94:P94" si="18">M94+1</f>
        <v>2025</v>
      </c>
      <c r="O94" s="1">
        <f t="shared" si="18"/>
        <v>2026</v>
      </c>
      <c r="P94" s="1">
        <f t="shared" si="18"/>
        <v>2027</v>
      </c>
      <c r="Q94" s="4" t="s">
        <v>20</v>
      </c>
      <c r="R94" s="4" t="s">
        <v>8</v>
      </c>
      <c r="S94" s="12" t="s">
        <v>7</v>
      </c>
      <c r="T94" s="9" t="s">
        <v>6</v>
      </c>
    </row>
    <row r="95" spans="1:20" x14ac:dyDescent="0.35">
      <c r="A95" s="2">
        <f>EDATE(B95,-12)</f>
        <v>44561</v>
      </c>
      <c r="B95" s="2">
        <f>EDATE(B90,12)</f>
        <v>44926</v>
      </c>
      <c r="C95" s="5">
        <f ca="1">AVERAGE(VLOOKUP(A95,INDIRECT("fundamentals!"&amp;A$2&amp;":"&amp;B$2),2,1),VLOOKUP(B95,INDIRECT("fundamentals!"&amp;$A$2&amp;":"&amp;B$2),2,1))</f>
        <v>7709.8549999999996</v>
      </c>
      <c r="D95" s="5">
        <f ca="1">VLOOKUP(B95,INDIRECT("fundamentals!"&amp;$A$2&amp;":"&amp;B$2),2,1)</f>
        <v>5710.33</v>
      </c>
      <c r="E95" s="3">
        <f ca="1">VLOOKUP(B95,INDIRECT("fundamentals!"&amp;A$2&amp;":"&amp;B$2),8,1)/100</f>
        <v>0.12296799999999999</v>
      </c>
      <c r="F95" s="17">
        <f>INDEX(buyback_yield!$C$3:$Y$13,MATCH(ierp_communication!$C$2,buyback_yield!$B$3:$B$13,0),MATCH(ierp_communication!B95,buyback_yield!$C$2:$Y$2,0))</f>
        <v>3.5575276864158942E-2</v>
      </c>
      <c r="G95" s="3">
        <f ca="1">SUM(E95:F95)</f>
        <v>0.15854327686415892</v>
      </c>
      <c r="H95" s="10">
        <f ca="1">C95*G95</f>
        <v>1222.3456758475199</v>
      </c>
      <c r="I95" s="17">
        <f>VLOOKUP(B95,riskfree_rate!$A:$C,3,0)</f>
        <v>3.9629999999999999E-2</v>
      </c>
      <c r="J95" s="17">
        <v>0.04</v>
      </c>
      <c r="K95" s="17">
        <v>0.12</v>
      </c>
      <c r="L95" s="7">
        <f ca="1">H95*(1+J95)</f>
        <v>1271.2395028814208</v>
      </c>
      <c r="M95" s="7">
        <f ca="1">L95*(1+$J$5)</f>
        <v>1271.2395028814208</v>
      </c>
      <c r="N95" s="7">
        <f ca="1">M95*(1+$J$5)</f>
        <v>1271.2395028814208</v>
      </c>
      <c r="O95" s="7">
        <f ca="1">N95*(1+$J$5)</f>
        <v>1271.2395028814208</v>
      </c>
      <c r="P95" s="7">
        <f ca="1">O95*(1+$J$5)</f>
        <v>1271.2395028814208</v>
      </c>
      <c r="Q95" s="7">
        <f ca="1">P95*(1+I95)</f>
        <v>1321.6187243806116</v>
      </c>
      <c r="R95" s="7">
        <f ca="1">SUM(L95:Q95)</f>
        <v>7677.8162387877155</v>
      </c>
      <c r="S95" s="11">
        <v>3104327130055424</v>
      </c>
      <c r="T95" s="8">
        <f>S95-I95</f>
        <v>3104327130055424</v>
      </c>
    </row>
    <row r="96" spans="1:20" x14ac:dyDescent="0.35">
      <c r="A96" s="2"/>
      <c r="I96" s="6"/>
      <c r="L96" s="7">
        <f ca="1">L95/((1+$S$5)^fundamentals!R315)</f>
        <v>1271.2395028814208</v>
      </c>
      <c r="M96" s="7">
        <f ca="1">M95/((1+$S$5)^fundamentals!S315)</f>
        <v>1271.2395028814208</v>
      </c>
      <c r="N96" s="7">
        <f ca="1">N95/((1+$S$5)^fundamentals!T315)</f>
        <v>1271.2395028814208</v>
      </c>
      <c r="O96" s="7">
        <f ca="1">O95/((1+$S$5)^fundamentals!V315)</f>
        <v>1271.2395028814208</v>
      </c>
      <c r="P96" s="7">
        <f ca="1">P95/((1+$S$5)^fundamentals!W315)</f>
        <v>1271.2395028814208</v>
      </c>
      <c r="Q96" s="7">
        <f ca="1">Q95/(((1+$S$5)^fundamentals!X315)*(S95-I95))</f>
        <v>4.2573436014039403E-13</v>
      </c>
      <c r="R96" s="7">
        <f ca="1">SUM(L96:Q96)</f>
        <v>6356.1975144071039</v>
      </c>
    </row>
    <row r="99" spans="1:20" x14ac:dyDescent="0.35">
      <c r="A99" s="2"/>
      <c r="B99" s="1" t="s">
        <v>4</v>
      </c>
      <c r="C99" s="4" t="s">
        <v>14</v>
      </c>
      <c r="D99" s="4" t="s">
        <v>21</v>
      </c>
      <c r="E99" s="4" t="s">
        <v>1</v>
      </c>
      <c r="F99" s="4" t="s">
        <v>15</v>
      </c>
      <c r="G99" s="4" t="s">
        <v>16</v>
      </c>
      <c r="H99" s="4" t="s">
        <v>19</v>
      </c>
      <c r="I99" s="4" t="s">
        <v>5</v>
      </c>
      <c r="J99" s="27" t="s">
        <v>53</v>
      </c>
      <c r="K99" s="27" t="s">
        <v>54</v>
      </c>
      <c r="L99" s="1">
        <f>YEAR(EDATE(B100,12))</f>
        <v>2024</v>
      </c>
      <c r="M99" s="1">
        <f>L99+1</f>
        <v>2025</v>
      </c>
      <c r="N99" s="1">
        <f t="shared" ref="N99:P99" si="19">M99+1</f>
        <v>2026</v>
      </c>
      <c r="O99" s="1">
        <f t="shared" si="19"/>
        <v>2027</v>
      </c>
      <c r="P99" s="1">
        <f t="shared" si="19"/>
        <v>2028</v>
      </c>
      <c r="Q99" s="4" t="s">
        <v>20</v>
      </c>
      <c r="R99" s="4" t="s">
        <v>8</v>
      </c>
      <c r="S99" s="12" t="s">
        <v>7</v>
      </c>
      <c r="T99" s="9" t="s">
        <v>6</v>
      </c>
    </row>
    <row r="100" spans="1:20" x14ac:dyDescent="0.35">
      <c r="A100" s="2">
        <f>EDATE(B100,-12)</f>
        <v>44926</v>
      </c>
      <c r="B100" s="2">
        <f>EDATE(B95,12)</f>
        <v>45291</v>
      </c>
      <c r="C100" s="5">
        <f ca="1">AVERAGE(VLOOKUP(A100,INDIRECT("fundamentals!"&amp;A$2&amp;":"&amp;B$2),2,1),VLOOKUP(B100,INDIRECT("fundamentals!"&amp;$A$2&amp;":"&amp;B$2),2,1))</f>
        <v>7382.8050000000003</v>
      </c>
      <c r="D100" s="5">
        <f ca="1">VLOOKUP(B100,INDIRECT("fundamentals!"&amp;$A$2&amp;":"&amp;B$2),2,1)</f>
        <v>9055.2800000000007</v>
      </c>
      <c r="E100" s="3">
        <f ca="1">VLOOKUP(B100,INDIRECT("fundamentals!"&amp;A$2&amp;":"&amp;B$2),8,1)/100</f>
        <v>0.114881</v>
      </c>
      <c r="F100" s="17">
        <f>INDEX(buyback_yield!$C$3:$Y$13,MATCH(ierp_communication!$C$2,buyback_yield!$B$3:$B$13,0),MATCH(ierp_communication!B100,buyback_yield!$C$2:$Y$2,0))</f>
        <v>4.3066421394511119E-2</v>
      </c>
      <c r="G100" s="3">
        <f ca="1">SUM(E100:F100)</f>
        <v>0.15794742139451112</v>
      </c>
      <c r="H100" s="10">
        <f ca="1">C100*G100</f>
        <v>1166.0950124085036</v>
      </c>
      <c r="I100" s="17">
        <f>VLOOKUP(B100,riskfree_rate!$A:$C,3,0)</f>
        <v>4.0281999999999998E-2</v>
      </c>
      <c r="J100" s="17">
        <v>0.04</v>
      </c>
      <c r="K100" s="17">
        <v>0.12</v>
      </c>
      <c r="L100" s="7">
        <f ca="1">H100*(1+J100)</f>
        <v>1212.7388129048438</v>
      </c>
      <c r="M100" s="7">
        <f ca="1">L100*(1+$J$5)</f>
        <v>1212.7388129048438</v>
      </c>
      <c r="N100" s="7">
        <f ca="1">M100*(1+$J$5)</f>
        <v>1212.7388129048438</v>
      </c>
      <c r="O100" s="7">
        <f ca="1">N100*(1+$J$5)</f>
        <v>1212.7388129048438</v>
      </c>
      <c r="P100" s="7">
        <f ca="1">O100*(1+$J$5)</f>
        <v>1212.7388129048438</v>
      </c>
      <c r="Q100" s="7">
        <f ca="1">P100*(1+I100)</f>
        <v>1261.5903577662766</v>
      </c>
      <c r="R100" s="7">
        <f ca="1">SUM(L100:Q100)</f>
        <v>7325.284422290496</v>
      </c>
      <c r="S100" s="11">
        <v>0.37514680886356216</v>
      </c>
      <c r="T100" s="8">
        <f>S100-I100</f>
        <v>0.33486480886356218</v>
      </c>
    </row>
    <row r="101" spans="1:20" x14ac:dyDescent="0.35">
      <c r="A101" s="2"/>
      <c r="I101" s="6"/>
      <c r="L101" s="7">
        <f ca="1">L100/((1+$S$5)^fundamentals!R320)</f>
        <v>1212.7388129048438</v>
      </c>
      <c r="M101" s="7">
        <f ca="1">M100/((1+$S$5)^fundamentals!S320)</f>
        <v>1212.7388129048438</v>
      </c>
      <c r="N101" s="7">
        <f ca="1">N100/((1+$S$5)^fundamentals!T320)</f>
        <v>1212.7388129048438</v>
      </c>
      <c r="O101" s="7">
        <f ca="1">O100/((1+$S$5)^fundamentals!V320)</f>
        <v>1212.7388129048438</v>
      </c>
      <c r="P101" s="7">
        <f ca="1">P100/((1+$S$5)^fundamentals!W320)</f>
        <v>1212.7388129048438</v>
      </c>
      <c r="Q101" s="7">
        <f ca="1">Q100/(((1+$S$5)^fundamentals!X320)*(S100-I100))</f>
        <v>3767.4617468696179</v>
      </c>
      <c r="R101" s="7">
        <f ca="1">SUM(L101:Q101)</f>
        <v>9831.1558113938372</v>
      </c>
    </row>
    <row r="104" spans="1:20" x14ac:dyDescent="0.35">
      <c r="A104" s="2"/>
      <c r="B104" s="1" t="s">
        <v>4</v>
      </c>
      <c r="C104" s="4" t="s">
        <v>14</v>
      </c>
      <c r="D104" s="4" t="s">
        <v>21</v>
      </c>
      <c r="E104" s="4" t="s">
        <v>1</v>
      </c>
      <c r="F104" s="4" t="s">
        <v>15</v>
      </c>
      <c r="G104" s="4" t="s">
        <v>16</v>
      </c>
      <c r="H104" s="4" t="s">
        <v>19</v>
      </c>
      <c r="I104" s="4" t="s">
        <v>5</v>
      </c>
      <c r="J104" s="27" t="s">
        <v>53</v>
      </c>
      <c r="K104" s="27" t="s">
        <v>54</v>
      </c>
      <c r="L104" s="1">
        <f>YEAR(EDATE(B105,12))</f>
        <v>2025</v>
      </c>
      <c r="M104" s="1">
        <f>L104+1</f>
        <v>2026</v>
      </c>
      <c r="N104" s="1">
        <f t="shared" ref="N104:P104" si="20">M104+1</f>
        <v>2027</v>
      </c>
      <c r="O104" s="1">
        <f t="shared" si="20"/>
        <v>2028</v>
      </c>
      <c r="P104" s="1">
        <f t="shared" si="20"/>
        <v>2029</v>
      </c>
      <c r="Q104" s="4" t="s">
        <v>20</v>
      </c>
      <c r="R104" s="4" t="s">
        <v>8</v>
      </c>
      <c r="S104" s="12" t="s">
        <v>7</v>
      </c>
      <c r="T104" s="9" t="s">
        <v>6</v>
      </c>
    </row>
    <row r="105" spans="1:20" x14ac:dyDescent="0.35">
      <c r="A105" s="2">
        <f>EDATE(B105,-12)</f>
        <v>45291</v>
      </c>
      <c r="B105" s="2">
        <f>EDATE(B100,12)</f>
        <v>45657</v>
      </c>
      <c r="C105" s="5">
        <f ca="1">AVERAGE(VLOOKUP(A105,INDIRECT("fundamentals!"&amp;A$2&amp;":"&amp;B$2),2,1),VLOOKUP(B105,INDIRECT("fundamentals!"&amp;$A$2&amp;":"&amp;B$2),2,1))</f>
        <v>10844.645</v>
      </c>
      <c r="D105" s="5">
        <f ca="1">VLOOKUP(B105,INDIRECT("fundamentals!"&amp;$A$2&amp;":"&amp;B$2),2,1)</f>
        <v>12634.01</v>
      </c>
      <c r="E105" s="3">
        <f ca="1">VLOOKUP(B105,INDIRECT("fundamentals!"&amp;A$2&amp;":"&amp;B$2),8,1)/100</f>
        <v>0.154561</v>
      </c>
      <c r="F105" s="17">
        <f>INDEX(buyback_yield!$C$3:$Y$13,MATCH(ierp_communication!$C$2,buyback_yield!$B$3:$B$13,0),MATCH(ierp_communication!B105,buyback_yield!$C$2:$Y$2,0))</f>
        <v>2.4866030233761618E-2</v>
      </c>
      <c r="G105" s="3">
        <f ca="1">SUM(E105:F105)</f>
        <v>0.17942703023376161</v>
      </c>
      <c r="H105" s="10">
        <f ca="1">C105*G105</f>
        <v>1945.8224462894118</v>
      </c>
      <c r="I105" s="17">
        <f>VLOOKUP(B105,riskfree_rate!$A:$C,3,0)</f>
        <v>4.7812E-2</v>
      </c>
      <c r="J105" s="17">
        <v>0.04</v>
      </c>
      <c r="K105" s="17">
        <v>0.12</v>
      </c>
      <c r="L105" s="7">
        <f ca="1">H105*(1+J105)</f>
        <v>2023.6553441409883</v>
      </c>
      <c r="M105" s="7">
        <f ca="1">L105*(1+$J$5)</f>
        <v>2023.6553441409883</v>
      </c>
      <c r="N105" s="7">
        <f ca="1">M105*(1+$J$5)</f>
        <v>2023.6553441409883</v>
      </c>
      <c r="O105" s="7">
        <f ca="1">N105*(1+$J$5)</f>
        <v>2023.6553441409883</v>
      </c>
      <c r="P105" s="7">
        <f ca="1">O105*(1+$J$5)</f>
        <v>2023.6553441409883</v>
      </c>
      <c r="Q105" s="7">
        <f ca="1">P105*(1+I105)</f>
        <v>2120.4103534550572</v>
      </c>
      <c r="R105" s="7">
        <f ca="1">SUM(L105:Q105)</f>
        <v>12238.68707416</v>
      </c>
      <c r="S105" s="11">
        <v>1.1431291439346996</v>
      </c>
      <c r="T105" s="8">
        <f>S105-I105</f>
        <v>1.0953171439346996</v>
      </c>
    </row>
    <row r="106" spans="1:20" x14ac:dyDescent="0.35">
      <c r="A106" s="2"/>
      <c r="I106" s="6"/>
      <c r="L106" s="7">
        <f ca="1">L105/((1+$S$5)^fundamentals!R325)</f>
        <v>2023.6553441409883</v>
      </c>
      <c r="M106" s="7">
        <f ca="1">M105/((1+$S$5)^fundamentals!S325)</f>
        <v>2023.6553441409883</v>
      </c>
      <c r="N106" s="7">
        <f ca="1">N105/((1+$S$5)^fundamentals!T325)</f>
        <v>2023.6553441409883</v>
      </c>
      <c r="O106" s="7">
        <f ca="1">O105/((1+$S$5)^fundamentals!V325)</f>
        <v>2023.6553441409883</v>
      </c>
      <c r="P106" s="7">
        <f ca="1">P105/((1+$S$5)^fundamentals!W325)</f>
        <v>2023.6553441409883</v>
      </c>
      <c r="Q106" s="7">
        <f ca="1">Q105/(((1+$S$5)^fundamentals!X325)*(S105-I105))</f>
        <v>1935.8871220055253</v>
      </c>
      <c r="R106" s="7">
        <f ca="1">SUM(L106:Q106)</f>
        <v>12054.163842710466</v>
      </c>
    </row>
    <row r="109" spans="1:20" x14ac:dyDescent="0.35">
      <c r="A109" s="2"/>
      <c r="B109" s="1" t="s">
        <v>4</v>
      </c>
      <c r="C109" s="4" t="s">
        <v>14</v>
      </c>
      <c r="D109" s="4" t="s">
        <v>21</v>
      </c>
      <c r="E109" s="4" t="s">
        <v>1</v>
      </c>
      <c r="F109" s="4" t="s">
        <v>15</v>
      </c>
      <c r="G109" s="4" t="s">
        <v>16</v>
      </c>
      <c r="H109" s="4" t="s">
        <v>19</v>
      </c>
      <c r="I109" s="4" t="s">
        <v>5</v>
      </c>
      <c r="J109" s="27" t="s">
        <v>53</v>
      </c>
      <c r="K109" s="27" t="s">
        <v>54</v>
      </c>
      <c r="L109" s="1">
        <f>YEAR(EDATE(B110,12))</f>
        <v>2026</v>
      </c>
      <c r="M109" s="1">
        <f>L109+1</f>
        <v>2027</v>
      </c>
      <c r="N109" s="1">
        <f t="shared" ref="N109:P109" si="21">M109+1</f>
        <v>2028</v>
      </c>
      <c r="O109" s="1">
        <f t="shared" si="21"/>
        <v>2029</v>
      </c>
      <c r="P109" s="1">
        <f t="shared" si="21"/>
        <v>2030</v>
      </c>
      <c r="Q109" s="4" t="s">
        <v>20</v>
      </c>
      <c r="R109" s="4" t="s">
        <v>8</v>
      </c>
      <c r="S109" s="12" t="s">
        <v>7</v>
      </c>
      <c r="T109" s="9" t="s">
        <v>6</v>
      </c>
    </row>
    <row r="110" spans="1:20" x14ac:dyDescent="0.35">
      <c r="A110" s="2">
        <f>EDATE(B110,-12)</f>
        <v>45473</v>
      </c>
      <c r="B110" s="2">
        <v>45838</v>
      </c>
      <c r="C110" s="5">
        <f ca="1">AVERAGE(VLOOKUP(A110,INDIRECT("fundamentals!"&amp;A$2&amp;":"&amp;B$2),2,1),VLOOKUP(B110,INDIRECT("fundamentals!"&amp;$A$2&amp;":"&amp;B$2),2,1))</f>
        <v>12800.64</v>
      </c>
      <c r="D110" s="5">
        <f ca="1">VLOOKUP(B110,INDIRECT("fundamentals!"&amp;$A$2&amp;":"&amp;B$2),2,1)</f>
        <v>14274.94</v>
      </c>
      <c r="E110" s="3">
        <f ca="1">VLOOKUP(B110,INDIRECT("fundamentals!"&amp;A$2&amp;":"&amp;B$2),8,1)/100</f>
        <v>0.19190200000000002</v>
      </c>
      <c r="F110" s="17">
        <f>INDEX(buyback_yield!$C$3:$Y$13,MATCH(ierp_communication!$C$2,buyback_yield!$B$3:$B$13,0),MATCH(ierp_communication!B110,buyback_yield!$C$2:$Y$2,0))</f>
        <v>3.1422016975671908E-2</v>
      </c>
      <c r="G110" s="3">
        <f ca="1">SUM(E110:F110)</f>
        <v>0.22332401697567192</v>
      </c>
      <c r="H110" s="10">
        <f ca="1">C110*G110</f>
        <v>2858.6903446594647</v>
      </c>
      <c r="I110" s="17">
        <f>VLOOKUP(B110,riskfree_rate!$A:$C,3,0)</f>
        <v>4.8350999999999998E-2</v>
      </c>
      <c r="J110" s="17">
        <v>0.04</v>
      </c>
      <c r="K110" s="17">
        <v>0.12</v>
      </c>
      <c r="L110" s="7">
        <f ca="1">H110*(1+J110)</f>
        <v>2973.0379584458433</v>
      </c>
      <c r="M110" s="7">
        <f ca="1">L110*(1+$J$5)</f>
        <v>2973.0379584458433</v>
      </c>
      <c r="N110" s="7">
        <f ca="1">M110*(1+$J$5)</f>
        <v>2973.0379584458433</v>
      </c>
      <c r="O110" s="7">
        <f ca="1">N110*(1+$J$5)</f>
        <v>2973.0379584458433</v>
      </c>
      <c r="P110" s="7">
        <f ca="1">O110*(1+$J$5)</f>
        <v>2973.0379584458433</v>
      </c>
      <c r="Q110" s="7">
        <f ca="1">P110*(1+I110)</f>
        <v>3116.7873167746584</v>
      </c>
      <c r="R110" s="7">
        <f ca="1">SUM(L110:Q110)</f>
        <v>17981.977109003874</v>
      </c>
      <c r="S110" s="11">
        <v>2.5275158062313216E+21</v>
      </c>
      <c r="T110" s="8">
        <f>S110-I110</f>
        <v>2.5275158062313216E+21</v>
      </c>
    </row>
    <row r="111" spans="1:20" x14ac:dyDescent="0.35">
      <c r="A111" s="2"/>
      <c r="I111" s="6"/>
      <c r="L111" s="7">
        <f ca="1">L110/((1+$S$5)^fundamentals!R330)</f>
        <v>2973.0379584458433</v>
      </c>
      <c r="M111" s="7">
        <f ca="1">M110/((1+$S$5)^fundamentals!S330)</f>
        <v>2973.0379584458433</v>
      </c>
      <c r="N111" s="7">
        <f ca="1">N110/((1+$S$5)^fundamentals!T330)</f>
        <v>2973.0379584458433</v>
      </c>
      <c r="O111" s="7">
        <f ca="1">O110/((1+$S$5)^fundamentals!V330)</f>
        <v>2973.0379584458433</v>
      </c>
      <c r="P111" s="7">
        <f ca="1">P110/((1+$S$5)^fundamentals!W330)</f>
        <v>2973.0379584458433</v>
      </c>
      <c r="Q111" s="7">
        <f ca="1">Q110/(((1+$S$5)^fundamentals!X330)*(S110-I110))</f>
        <v>1.233142561993302E-18</v>
      </c>
      <c r="R111" s="7">
        <f ca="1">SUM(L111:Q111)</f>
        <v>14865.189792229216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GoalSeekIERPWorksheets">
                <anchor moveWithCells="1" sizeWithCells="1">
                  <from>
                    <xdr:col>22</xdr:col>
                    <xdr:colOff>355600</xdr:colOff>
                    <xdr:row>4</xdr:row>
                    <xdr:rowOff>25400</xdr:rowOff>
                  </from>
                  <to>
                    <xdr:col>24</xdr:col>
                    <xdr:colOff>190500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fundamentals</vt:lpstr>
      <vt:lpstr>Implied ERP</vt:lpstr>
      <vt:lpstr>buyback_yield</vt:lpstr>
      <vt:lpstr>eps_dividend_est</vt:lpstr>
      <vt:lpstr>riskfree_rate</vt:lpstr>
      <vt:lpstr>ierp_communication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 Nozadze</dc:creator>
  <cp:lastModifiedBy>Giga Nozadze</cp:lastModifiedBy>
  <dcterms:created xsi:type="dcterms:W3CDTF">2025-07-24T23:48:48Z</dcterms:created>
  <dcterms:modified xsi:type="dcterms:W3CDTF">2025-08-01T19:03:20Z</dcterms:modified>
</cp:coreProperties>
</file>