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0a9744b4983cc9/Education/SYR/MBC 638 Data Analysis and Decision Making/"/>
    </mc:Choice>
  </mc:AlternateContent>
  <xr:revisionPtr revIDLastSave="256" documentId="8_{53192E7A-E350-4181-9584-52E9FC68A394}" xr6:coauthVersionLast="47" xr6:coauthVersionMax="47" xr10:uidLastSave="{21B135B1-0096-4A13-B321-D39115D8C1B8}"/>
  <bookViews>
    <workbookView xWindow="-120" yWindow="-120" windowWidth="29040" windowHeight="15840" xr2:uid="{AFA38F29-8B9C-481C-8A19-5E6CD188F050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M5" i="1"/>
  <c r="N5" i="1"/>
  <c r="D5" i="1"/>
  <c r="E5" i="1"/>
  <c r="F5" i="1"/>
  <c r="G5" i="1"/>
  <c r="H5" i="1"/>
  <c r="Q4" i="1"/>
  <c r="D9" i="1"/>
  <c r="E9" i="1"/>
  <c r="F9" i="1"/>
  <c r="G9" i="1"/>
  <c r="H9" i="1"/>
  <c r="I9" i="1"/>
  <c r="J9" i="1"/>
  <c r="K9" i="1"/>
  <c r="L9" i="1"/>
  <c r="M9" i="1"/>
  <c r="N9" i="1"/>
  <c r="C9" i="1"/>
  <c r="Q3" i="1"/>
  <c r="D6" i="1"/>
  <c r="E6" i="1"/>
  <c r="F6" i="1"/>
  <c r="G6" i="1"/>
  <c r="H6" i="1"/>
  <c r="I6" i="1"/>
  <c r="J6" i="1"/>
  <c r="K6" i="1"/>
  <c r="L6" i="1"/>
  <c r="M6" i="1"/>
  <c r="N6" i="1"/>
  <c r="C6" i="1"/>
  <c r="T3" i="1"/>
  <c r="T4" i="1"/>
  <c r="W3" i="1"/>
  <c r="I7" i="1"/>
  <c r="J7" i="1"/>
  <c r="K7" i="1"/>
  <c r="L7" i="1"/>
  <c r="M7" i="1"/>
  <c r="N7" i="1"/>
  <c r="I8" i="1"/>
  <c r="J8" i="1"/>
  <c r="K8" i="1"/>
  <c r="L8" i="1"/>
  <c r="M8" i="1"/>
  <c r="N8" i="1"/>
  <c r="I10" i="1"/>
  <c r="J10" i="1"/>
  <c r="K10" i="1"/>
  <c r="L10" i="1"/>
  <c r="M10" i="1"/>
  <c r="N10" i="1"/>
  <c r="D7" i="1"/>
  <c r="E7" i="1"/>
  <c r="F7" i="1"/>
  <c r="G7" i="1"/>
  <c r="H7" i="1"/>
  <c r="D8" i="1"/>
  <c r="E8" i="1"/>
  <c r="F8" i="1"/>
  <c r="G8" i="1"/>
  <c r="H8" i="1"/>
  <c r="D10" i="1"/>
  <c r="E10" i="1"/>
  <c r="F10" i="1"/>
  <c r="G10" i="1"/>
  <c r="H10" i="1"/>
  <c r="C10" i="1"/>
  <c r="C8" i="1"/>
  <c r="C7" i="1"/>
</calcChain>
</file>

<file path=xl/sharedStrings.xml><?xml version="1.0" encoding="utf-8"?>
<sst xmlns="http://schemas.openxmlformats.org/spreadsheetml/2006/main" count="31" uniqueCount="29">
  <si>
    <t>Year</t>
  </si>
  <si>
    <t>Average</t>
  </si>
  <si>
    <t>x chart limits</t>
  </si>
  <si>
    <t>r chart limits</t>
  </si>
  <si>
    <t>Month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</si>
  <si>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</si>
  <si>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</si>
  <si>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</si>
  <si>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</si>
  <si>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</si>
  <si>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</si>
  <si>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</si>
  <si>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</si>
  <si>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</si>
  <si>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</si>
  <si>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</si>
  <si>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</si>
  <si>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x-bar</t>
  </si>
  <si>
    <t>Upper</t>
  </si>
  <si>
    <t>Deficit</t>
  </si>
  <si>
    <t>r-bar</t>
  </si>
  <si>
    <t>Lower</t>
  </si>
  <si>
    <t>mR</t>
  </si>
  <si>
    <t>x-avg</t>
  </si>
  <si>
    <t>x-upper</t>
  </si>
  <si>
    <t>x-lower</t>
  </si>
  <si>
    <t>r-avg</t>
  </si>
  <si>
    <t>r-upper</t>
  </si>
  <si>
    <t>r-lower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</si>
</sst>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5987729658792655"/>
          <c:h val="0.54135790317876931"/>
        </c:manualLayout>
      </c:layout>
      <c:lineChart>
        <c:grouping val="standard"/>
        <c:varyColors val="0"/>
        <c:ser>
          <c:idx val="1"/>
          <c:order val="1"/>
          <c:tx>
            <c:strRef>
              <c:f>Sheet1!$B$5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Sheet1!$C$5:$N$5</c:f>
              <c:numCache>
                <c:formatCode>General</c:formatCode>
                <c:ptCount val="12"/>
                <c:pt idx="1">
                  <c:v>0.69999999999999929</c:v>
                </c:pt>
                <c:pt idx="2">
                  <c:v>2</c:v>
                </c:pt>
                <c:pt idx="3">
                  <c:v>0.90000000000000036</c:v>
                </c:pt>
                <c:pt idx="4">
                  <c:v>0.30000000000000071</c:v>
                </c:pt>
                <c:pt idx="5">
                  <c:v>9.9999999999999645E-2</c:v>
                </c:pt>
                <c:pt idx="6">
                  <c:v>1.8000000000000007</c:v>
                </c:pt>
                <c:pt idx="7">
                  <c:v>0</c:v>
                </c:pt>
                <c:pt idx="8">
                  <c:v>1.6999999999999993</c:v>
                </c:pt>
                <c:pt idx="9">
                  <c:v>0.20000000000000018</c:v>
                </c:pt>
                <c:pt idx="10">
                  <c:v>2.8</c:v>
                </c:pt>
                <c:pt idx="11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7-4D30-95BE-36FD0A80B8A4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r-avg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Sheet1!$C$2:$N$3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Sheet1!$C$9:$N$9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7-4D30-95BE-36FD0A80B8A4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r-upper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Sheet1!$C$10:$N$10</c:f>
              <c:numCache>
                <c:formatCode>0.0</c:formatCode>
                <c:ptCount val="12"/>
                <c:pt idx="0">
                  <c:v>2.6160000000000001</c:v>
                </c:pt>
                <c:pt idx="1">
                  <c:v>2.6160000000000001</c:v>
                </c:pt>
                <c:pt idx="2">
                  <c:v>2.6160000000000001</c:v>
                </c:pt>
                <c:pt idx="3">
                  <c:v>2.6160000000000001</c:v>
                </c:pt>
                <c:pt idx="4">
                  <c:v>2.6160000000000001</c:v>
                </c:pt>
                <c:pt idx="5">
                  <c:v>2.6160000000000001</c:v>
                </c:pt>
                <c:pt idx="6">
                  <c:v>2.6160000000000001</c:v>
                </c:pt>
                <c:pt idx="7">
                  <c:v>2.6160000000000001</c:v>
                </c:pt>
                <c:pt idx="8">
                  <c:v>2.6160000000000001</c:v>
                </c:pt>
                <c:pt idx="9">
                  <c:v>2.6160000000000001</c:v>
                </c:pt>
                <c:pt idx="10">
                  <c:v>2.6160000000000001</c:v>
                </c:pt>
                <c:pt idx="11">
                  <c:v>2.6160000000000001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7-4D30-95BE-36FD0A80B8A4}"/>
            </c:ext>
          </c:extLst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r-lower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Sheet1!$C$11:$N$11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7-4D30-95BE-36FD0A80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18383"/>
        <c:axId val="398809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Deficit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Sheet1!$C$4:$N$4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10.5</c:v>
                      </c:pt>
                      <c:pt idx="1">
                        <c:v>11.2</c:v>
                      </c:pt>
                      <c:pt idx="2">
                        <c:v>9.1999999999999993</c:v>
                      </c:pt>
                      <c:pt idx="3">
                        <c:v>10.1</c:v>
                      </c:pt>
                      <c:pt idx="4">
                        <c:v>10.4</c:v>
                      </c:pt>
                      <c:pt idx="5">
                        <c:v>10.5</c:v>
                      </c:pt>
                      <c:pt idx="6">
                        <c:v>8.6999999999999993</c:v>
                      </c:pt>
                      <c:pt idx="7">
                        <c:v>8.6999999999999993</c:v>
                      </c:pt>
                      <c:pt idx="8">
                        <c:v>7</c:v>
                      </c:pt>
                      <c:pt idx="9">
                        <c:v>6.8</c:v>
                      </c:pt>
                      <c:pt idx="10">
                        <c:v>9.6</c:v>
                      </c:pt>
                      <c:pt idx="11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A7-4D30-95BE-36FD0A80B8A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x-avg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Sheet1!$C$6:$N$6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10.316666666666666</c:v>
                      </c:pt>
                      <c:pt idx="1">
                        <c:v>10.316666666666666</c:v>
                      </c:pt>
                      <c:pt idx="2">
                        <c:v>10.316666666666666</c:v>
                      </c:pt>
                      <c:pt idx="3">
                        <c:v>10.316666666666666</c:v>
                      </c:pt>
                      <c:pt idx="4">
                        <c:v>10.316666666666666</c:v>
                      </c:pt>
                      <c:pt idx="5">
                        <c:v>10.316666666666666</c:v>
                      </c:pt>
                      <c:pt idx="6">
                        <c:v>10.316666666666666</c:v>
                      </c:pt>
                      <c:pt idx="7">
                        <c:v>10.316666666666666</c:v>
                      </c:pt>
                      <c:pt idx="8">
                        <c:v>10.316666666666666</c:v>
                      </c:pt>
                      <c:pt idx="9">
                        <c:v>10.316666666666666</c:v>
                      </c:pt>
                      <c:pt idx="10">
                        <c:v>10.316666666666666</c:v>
                      </c:pt>
                      <c:pt idx="11">
                        <c:v>10.316666666666666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A7-4D30-95BE-36FD0A80B8A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x-upper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Sheet1!$C$7:$N$7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12.444666666666667</c:v>
                      </c:pt>
                      <c:pt idx="1">
                        <c:v>12.444666666666667</c:v>
                      </c:pt>
                      <c:pt idx="2">
                        <c:v>12.444666666666667</c:v>
                      </c:pt>
                      <c:pt idx="3">
                        <c:v>12.444666666666667</c:v>
                      </c:pt>
                      <c:pt idx="4">
                        <c:v>12.444666666666667</c:v>
                      </c:pt>
                      <c:pt idx="5">
                        <c:v>12.444666666666667</c:v>
                      </c:pt>
                      <c:pt idx="6">
                        <c:v>12.444666666666667</c:v>
                      </c:pt>
                      <c:pt idx="7">
                        <c:v>12.444666666666667</c:v>
                      </c:pt>
                      <c:pt idx="8">
                        <c:v>12.444666666666667</c:v>
                      </c:pt>
                      <c:pt idx="9">
                        <c:v>12.444666666666667</c:v>
                      </c:pt>
                      <c:pt idx="10">
                        <c:v>12.444666666666667</c:v>
                      </c:pt>
                      <c:pt idx="11">
                        <c:v>12.444666666666667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A7-4D30-95BE-36FD0A80B8A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x-lower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Sheet1!$C$8:$N$8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8.1886666666666663</c:v>
                      </c:pt>
                      <c:pt idx="1">
                        <c:v>8.1886666666666663</c:v>
                      </c:pt>
                      <c:pt idx="2">
                        <c:v>8.1886666666666663</c:v>
                      </c:pt>
                      <c:pt idx="3">
                        <c:v>8.1886666666666663</c:v>
                      </c:pt>
                      <c:pt idx="4">
                        <c:v>8.1886666666666663</c:v>
                      </c:pt>
                      <c:pt idx="5">
                        <c:v>8.1886666666666663</c:v>
                      </c:pt>
                      <c:pt idx="6">
                        <c:v>8.1886666666666663</c:v>
                      </c:pt>
                      <c:pt idx="7">
                        <c:v>8.1886666666666663</c:v>
                      </c:pt>
                      <c:pt idx="8">
                        <c:v>8.1886666666666663</c:v>
                      </c:pt>
                      <c:pt idx="9">
                        <c:v>8.1886666666666663</c:v>
                      </c:pt>
                      <c:pt idx="10">
                        <c:v>8.1886666666666663</c:v>
                      </c:pt>
                      <c:pt idx="11">
                        <c:v>8.1886666666666663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A7-4D30-95BE-36FD0A80B8A4}"/>
                  </c:ext>
                </c:extLst>
              </c15:ser>
            </c15:filteredLineSeries>
          </c:ext>
        </c:extLst>
      </c:lineChart>
      <c:catAx>
        <c:axId val="3988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9647"/>
        <c:crosses val="autoZero"/>
        <c:auto val="1"/>
        <c:lblAlgn val="ctr"/>
        <c:lblOffset val="100"/>
        <c:noMultiLvlLbl val="0"/>
      </c:catAx>
      <c:valAx>
        <c:axId val="3988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Deficits</a:t>
            </a:r>
            <a:r>
              <a:rPr lang="en-US" baseline="0"/>
              <a:t> (X)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5987729658792655"/>
          <c:h val="0.54135790317876931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Deficit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7</c:v>
                </c:pt>
                <c:pt idx="9">
                  <c:v>6.8</c:v>
                </c:pt>
                <c:pt idx="10">
                  <c:v>9.6</c:v>
                </c:pt>
                <c:pt idx="11">
                  <c:v>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08A3-427A-A096-37252206C0A3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x-avg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Sheet1!$C$2:$N$3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Sheet1!$C$6:$N$6</c:f>
              <c:numCache>
                <c:formatCode>0.0</c:formatCode>
                <c:ptCount val="12"/>
                <c:pt idx="0">
                  <c:v>10.316666666666666</c:v>
                </c:pt>
                <c:pt idx="1">
                  <c:v>10.316666666666666</c:v>
                </c:pt>
                <c:pt idx="2">
                  <c:v>10.316666666666666</c:v>
                </c:pt>
                <c:pt idx="3">
                  <c:v>10.316666666666666</c:v>
                </c:pt>
                <c:pt idx="4">
                  <c:v>10.316666666666666</c:v>
                </c:pt>
                <c:pt idx="5">
                  <c:v>10.316666666666666</c:v>
                </c:pt>
                <c:pt idx="6">
                  <c:v>10.316666666666666</c:v>
                </c:pt>
                <c:pt idx="7">
                  <c:v>10.316666666666666</c:v>
                </c:pt>
                <c:pt idx="8">
                  <c:v>10.316666666666666</c:v>
                </c:pt>
                <c:pt idx="9">
                  <c:v>10.316666666666666</c:v>
                </c:pt>
                <c:pt idx="10">
                  <c:v>10.316666666666666</c:v>
                </c:pt>
                <c:pt idx="11">
                  <c:v>10.316666666666666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08A3-427A-A096-37252206C0A3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x-upper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Sheet1!$C$7:$N$7</c:f>
              <c:numCache>
                <c:formatCode>0.0</c:formatCode>
                <c:ptCount val="12"/>
                <c:pt idx="0">
                  <c:v>12.444666666666667</c:v>
                </c:pt>
                <c:pt idx="1">
                  <c:v>12.444666666666667</c:v>
                </c:pt>
                <c:pt idx="2">
                  <c:v>12.444666666666667</c:v>
                </c:pt>
                <c:pt idx="3">
                  <c:v>12.444666666666667</c:v>
                </c:pt>
                <c:pt idx="4">
                  <c:v>12.444666666666667</c:v>
                </c:pt>
                <c:pt idx="5">
                  <c:v>12.444666666666667</c:v>
                </c:pt>
                <c:pt idx="6">
                  <c:v>12.444666666666667</c:v>
                </c:pt>
                <c:pt idx="7">
                  <c:v>12.444666666666667</c:v>
                </c:pt>
                <c:pt idx="8">
                  <c:v>12.444666666666667</c:v>
                </c:pt>
                <c:pt idx="9">
                  <c:v>12.444666666666667</c:v>
                </c:pt>
                <c:pt idx="10">
                  <c:v>12.444666666666667</c:v>
                </c:pt>
                <c:pt idx="11">
                  <c:v>12.444666666666667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08A3-427A-A096-37252206C0A3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x-lower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Sheet1!$C$8:$N$8</c:f>
              <c:numCache>
                <c:formatCode>0.0</c:formatCode>
                <c:ptCount val="12"/>
                <c:pt idx="0">
                  <c:v>8.1886666666666663</c:v>
                </c:pt>
                <c:pt idx="1">
                  <c:v>8.1886666666666663</c:v>
                </c:pt>
                <c:pt idx="2">
                  <c:v>8.1886666666666663</c:v>
                </c:pt>
                <c:pt idx="3">
                  <c:v>8.1886666666666663</c:v>
                </c:pt>
                <c:pt idx="4">
                  <c:v>8.1886666666666663</c:v>
                </c:pt>
                <c:pt idx="5">
                  <c:v>8.1886666666666663</c:v>
                </c:pt>
                <c:pt idx="6">
                  <c:v>8.1886666666666663</c:v>
                </c:pt>
                <c:pt idx="7">
                  <c:v>8.1886666666666663</c:v>
                </c:pt>
                <c:pt idx="8">
                  <c:v>8.1886666666666663</c:v>
                </c:pt>
                <c:pt idx="9">
                  <c:v>8.1886666666666663</c:v>
                </c:pt>
                <c:pt idx="10">
                  <c:v>8.1886666666666663</c:v>
                </c:pt>
                <c:pt idx="11">
                  <c:v>8.1886666666666663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08A3-427A-A096-37252206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18383"/>
        <c:axId val="3988096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mR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0.69999999999999929</c:v>
                      </c:pt>
                      <c:pt idx="2">
                        <c:v>2</c:v>
                      </c:pt>
                      <c:pt idx="3">
                        <c:v>0.90000000000000036</c:v>
                      </c:pt>
                      <c:pt idx="4">
                        <c:v>0.30000000000000071</c:v>
                      </c:pt>
                      <c:pt idx="5">
                        <c:v>9.9999999999999645E-2</c:v>
                      </c:pt>
                      <c:pt idx="6">
                        <c:v>1.8000000000000007</c:v>
                      </c:pt>
                      <c:pt idx="7">
                        <c:v>0</c:v>
                      </c:pt>
                      <c:pt idx="8">
                        <c:v>1.6999999999999993</c:v>
                      </c:pt>
                      <c:pt idx="9">
                        <c:v>0.20000000000000018</c:v>
                      </c:pt>
                      <c:pt idx="10">
                        <c:v>2.8</c:v>
                      </c:pt>
                      <c:pt idx="11">
                        <c:v>0.59999999999999964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A3-427A-A096-37252206C0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r-avg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Sheet1!$C$9:$N$9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  <c:pt idx="8">
                        <c:v>0.8</c:v>
                      </c:pt>
                      <c:pt idx="9">
                        <c:v>0.8</c:v>
                      </c:pt>
                      <c:pt idx="10">
                        <c:v>0.8</c:v>
                      </c:pt>
                      <c:pt idx="11">
                        <c:v>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A3-427A-A096-37252206C0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r-upper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Sheet1!$C$10:$N$10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2.6160000000000001</c:v>
                      </c:pt>
                      <c:pt idx="1">
                        <c:v>2.6160000000000001</c:v>
                      </c:pt>
                      <c:pt idx="2">
                        <c:v>2.6160000000000001</c:v>
                      </c:pt>
                      <c:pt idx="3">
                        <c:v>2.6160000000000001</c:v>
                      </c:pt>
                      <c:pt idx="4">
                        <c:v>2.6160000000000001</c:v>
                      </c:pt>
                      <c:pt idx="5">
                        <c:v>2.6160000000000001</c:v>
                      </c:pt>
                      <c:pt idx="6">
                        <c:v>2.6160000000000001</c:v>
                      </c:pt>
                      <c:pt idx="7">
                        <c:v>2.6160000000000001</c:v>
                      </c:pt>
                      <c:pt idx="8">
                        <c:v>2.6160000000000001</c:v>
                      </c:pt>
                      <c:pt idx="9">
                        <c:v>2.6160000000000001</c:v>
                      </c:pt>
                      <c:pt idx="10">
                        <c:v>2.6160000000000001</c:v>
                      </c:pt>
                      <c:pt idx="11">
                        <c:v>2.6160000000000001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A3-427A-A096-37252206C0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r-lower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Sheet1!$C$11:$N$11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A3-427A-A096-37252206C0A3}"/>
                  </c:ext>
                </c:extLst>
              </c15:ser>
            </c15:filteredLineSeries>
          </c:ext>
        </c:extLst>
      </c:lineChart>
      <c:catAx>
        <c:axId val="3988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9647"/>
        <c:crosses val="autoZero"/>
        <c:auto val="1"/>
        <c:lblAlgn val="ctr"/>
        <c:lblOffset val="100"/>
        <c:noMultiLvlLbl val="0"/>
      </c:catAx>
      <c:valAx>
        <c:axId val="3988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 Deficits (X)</a:t>
                </a:r>
              </a:p>
            </c:rich>
          </c:tx>
          <c:layout>
            <c:manualLayout>
              <c:xMode val="edge"/>
              <c:yMode val="edge"/>
              <c:x val="1.4638888888888889E-2"/>
              <c:y val="0.25854913969087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4762</xdr:rowOff>
    </xdr:from>
    <xdr:to>
      <xdr:col>8</xdr:col>
      <xdr:colOff>314325</xdr:colOff>
      <xdr:row>26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A0E91-CC0C-4F57-A50B-836E3C1D0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9525</xdr:rowOff>
    </xdr:from>
    <xdr:to>
      <xdr:col>17</xdr:col>
      <xdr:colOff>76200</xdr:colOff>
      <xdr:row>26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AAFABC-876A-46A1-A22A-88A9BEE90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17</xdr:row>
      <xdr:rowOff>95250</xdr:rowOff>
    </xdr:from>
    <xdr:to>
      <xdr:col>15</xdr:col>
      <xdr:colOff>57150</xdr:colOff>
      <xdr:row>18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4FCF552-A064-4380-9AFF-E71BF31B65A9}"/>
            </a:ext>
          </a:extLst>
        </xdr:cNvPr>
        <xdr:cNvSpPr/>
      </xdr:nvSpPr>
      <xdr:spPr>
        <a:xfrm>
          <a:off x="8334375" y="3333750"/>
          <a:ext cx="142875" cy="152400"/>
        </a:xfrm>
        <a:prstGeom prst="ellipse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57150</xdr:colOff>
      <xdr:row>17</xdr:row>
      <xdr:rowOff>171450</xdr:rowOff>
    </xdr:from>
    <xdr:to>
      <xdr:col>18</xdr:col>
      <xdr:colOff>104775</xdr:colOff>
      <xdr:row>20</xdr:row>
      <xdr:rowOff>4762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22DD157-9C1D-4123-994D-0F964315B7B7}"/>
            </a:ext>
          </a:extLst>
        </xdr:cNvPr>
        <xdr:cNvCxnSpPr>
          <a:stCxn id="12" idx="1"/>
          <a:endCxn id="7" idx="6"/>
        </xdr:cNvCxnSpPr>
      </xdr:nvCxnSpPr>
      <xdr:spPr>
        <a:xfrm flipH="1" flipV="1">
          <a:off x="8477250" y="3409950"/>
          <a:ext cx="1485900" cy="4048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18</xdr:row>
      <xdr:rowOff>133349</xdr:rowOff>
    </xdr:from>
    <xdr:to>
      <xdr:col>21</xdr:col>
      <xdr:colOff>200025</xdr:colOff>
      <xdr:row>21</xdr:row>
      <xdr:rowOff>66674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089DA5E-17BD-46F9-AADF-A442608AF570}"/>
            </a:ext>
          </a:extLst>
        </xdr:cNvPr>
        <xdr:cNvSpPr txBox="1"/>
      </xdr:nvSpPr>
      <xdr:spPr>
        <a:xfrm>
          <a:off x="9963150" y="3562349"/>
          <a:ext cx="1533525" cy="5048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Favorable Shift Detected</a:t>
          </a:r>
          <a:r>
            <a:rPr lang="en-US" sz="1100" baseline="0"/>
            <a:t> March 1999</a:t>
          </a:r>
          <a:endParaRPr lang="en-US" sz="1100"/>
        </a:p>
      </xdr:txBody>
    </xdr:sp>
    <xdr:clientData/>
  </xdr:twoCellAnchor>
  <xdr:twoCellAnchor>
    <xdr:from>
      <xdr:col>15</xdr:col>
      <xdr:colOff>581025</xdr:colOff>
      <xdr:row>16</xdr:row>
      <xdr:rowOff>28575</xdr:rowOff>
    </xdr:from>
    <xdr:to>
      <xdr:col>16</xdr:col>
      <xdr:colOff>114300</xdr:colOff>
      <xdr:row>16</xdr:row>
      <xdr:rowOff>180975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7A65ABA-69EE-43BE-BC19-37EC0C709784}"/>
            </a:ext>
          </a:extLst>
        </xdr:cNvPr>
        <xdr:cNvSpPr/>
      </xdr:nvSpPr>
      <xdr:spPr>
        <a:xfrm>
          <a:off x="9001125" y="3076575"/>
          <a:ext cx="142875" cy="152400"/>
        </a:xfrm>
        <a:prstGeom prst="ellipse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114300</xdr:colOff>
      <xdr:row>16</xdr:row>
      <xdr:rowOff>104775</xdr:rowOff>
    </xdr:from>
    <xdr:to>
      <xdr:col>18</xdr:col>
      <xdr:colOff>95250</xdr:colOff>
      <xdr:row>16</xdr:row>
      <xdr:rowOff>138113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73D9547-2EF1-4E62-B3F5-6A9EB8477160}"/>
            </a:ext>
          </a:extLst>
        </xdr:cNvPr>
        <xdr:cNvCxnSpPr>
          <a:stCxn id="25" idx="1"/>
          <a:endCxn id="17" idx="6"/>
        </xdr:cNvCxnSpPr>
      </xdr:nvCxnSpPr>
      <xdr:spPr>
        <a:xfrm flipH="1" flipV="1">
          <a:off x="9144000" y="3152775"/>
          <a:ext cx="809625" cy="333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15</xdr:row>
      <xdr:rowOff>76200</xdr:rowOff>
    </xdr:from>
    <xdr:to>
      <xdr:col>21</xdr:col>
      <xdr:colOff>190500</xdr:colOff>
      <xdr:row>18</xdr:row>
      <xdr:rowOff>9525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6644814-BAC0-433E-8C41-DEDAAF9ECAE2}"/>
            </a:ext>
          </a:extLst>
        </xdr:cNvPr>
        <xdr:cNvSpPr txBox="1"/>
      </xdr:nvSpPr>
      <xdr:spPr>
        <a:xfrm>
          <a:off x="9953625" y="2933700"/>
          <a:ext cx="1533525" cy="5048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Unfavorable Shift Detected May 1999</a:t>
          </a:r>
        </a:p>
      </xdr:txBody>
    </xdr:sp>
    <xdr:clientData/>
  </xdr:twoCellAnchor>
  <xdr:twoCellAnchor>
    <xdr:from>
      <xdr:col>13</xdr:col>
      <xdr:colOff>123825</xdr:colOff>
      <xdr:row>16</xdr:row>
      <xdr:rowOff>104775</xdr:rowOff>
    </xdr:from>
    <xdr:to>
      <xdr:col>13</xdr:col>
      <xdr:colOff>266700</xdr:colOff>
      <xdr:row>17</xdr:row>
      <xdr:rowOff>66675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C9DCF9B9-68C8-4564-BEF2-B977DEAE610C}"/>
            </a:ext>
          </a:extLst>
        </xdr:cNvPr>
        <xdr:cNvSpPr/>
      </xdr:nvSpPr>
      <xdr:spPr>
        <a:xfrm>
          <a:off x="7705725" y="3152775"/>
          <a:ext cx="142875" cy="152400"/>
        </a:xfrm>
        <a:prstGeom prst="ellipse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195263</xdr:colOff>
      <xdr:row>17</xdr:row>
      <xdr:rowOff>66675</xdr:rowOff>
    </xdr:from>
    <xdr:to>
      <xdr:col>18</xdr:col>
      <xdr:colOff>95250</xdr:colOff>
      <xdr:row>23</xdr:row>
      <xdr:rowOff>61912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C43BB6C-5800-44A7-A282-8BA974D0203C}"/>
            </a:ext>
          </a:extLst>
        </xdr:cNvPr>
        <xdr:cNvCxnSpPr>
          <a:stCxn id="30" idx="1"/>
          <a:endCxn id="26" idx="4"/>
        </xdr:cNvCxnSpPr>
      </xdr:nvCxnSpPr>
      <xdr:spPr>
        <a:xfrm flipH="1" flipV="1">
          <a:off x="7777163" y="3305175"/>
          <a:ext cx="2176462" cy="11382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21</xdr:row>
      <xdr:rowOff>190499</xdr:rowOff>
    </xdr:from>
    <xdr:to>
      <xdr:col>21</xdr:col>
      <xdr:colOff>190500</xdr:colOff>
      <xdr:row>24</xdr:row>
      <xdr:rowOff>123824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64E4186-B840-401C-AEDA-9658AB38A67F}"/>
            </a:ext>
          </a:extLst>
        </xdr:cNvPr>
        <xdr:cNvSpPr txBox="1"/>
      </xdr:nvSpPr>
      <xdr:spPr>
        <a:xfrm>
          <a:off x="9953625" y="4190999"/>
          <a:ext cx="1533525" cy="5048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Favorable Shift Begun</a:t>
          </a:r>
          <a:r>
            <a:rPr lang="en-US" sz="1100" baseline="0"/>
            <a:t> Jan 1999</a:t>
          </a:r>
          <a:endParaRPr lang="en-US" sz="1100"/>
        </a:p>
      </xdr:txBody>
    </xdr:sp>
    <xdr:clientData/>
  </xdr:twoCellAnchor>
  <xdr:twoCellAnchor>
    <xdr:from>
      <xdr:col>14</xdr:col>
      <xdr:colOff>219075</xdr:colOff>
      <xdr:row>5</xdr:row>
      <xdr:rowOff>9526</xdr:rowOff>
    </xdr:from>
    <xdr:to>
      <xdr:col>23</xdr:col>
      <xdr:colOff>19050</xdr:colOff>
      <xdr:row>10</xdr:row>
      <xdr:rowOff>180976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243DD81-9180-4920-AC33-A87A2E88C907}"/>
            </a:ext>
          </a:extLst>
        </xdr:cNvPr>
        <xdr:cNvSpPr txBox="1"/>
      </xdr:nvSpPr>
      <xdr:spPr>
        <a:xfrm>
          <a:off x="8410575" y="962026"/>
          <a:ext cx="4124325" cy="11239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</a:t>
          </a:r>
          <a:r>
            <a:rPr lang="en-US" sz="1100" baseline="0"/>
            <a:t> favorable shift in the trade deficit took place in Jan 1999. There was a reduction of about 2 Billion. This data point fell below the lower control limit. The subsequent 3 months continued with this downward trend. In May, however, an unfavorable shift took place. The trade deficit increased about 2 Billion.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D419-CDEF-413D-A4A3-4802D5A98EFC}">
  <dimension ref="B2:W11"/>
  <sheetViews>
    <sheetView tabSelected="1" workbookViewId="0">
      <selection activeCell="AA12" sqref="AA12"/>
    </sheetView>
  </sheetViews>
  <sheetFormatPr defaultRowHeight="15"/>
  <cols>
    <col min="1" max="1" width="4" customWidth="1"/>
    <col min="15" max="15" width="3.42578125" customWidth="1"/>
    <col min="16" max="16" width="9.140625" customWidth="1"/>
    <col min="18" max="18" width="3.28515625" customWidth="1"/>
    <col min="21" max="21" width="3.28515625" customWidth="1"/>
  </cols>
  <sheetData>
    <row r="2" spans="2:23">
      <c r="B2" s="1" t="s">
        <v>0</v>
      </c>
      <c r="C2" s="2">
        <v>1988</v>
      </c>
      <c r="D2" s="2">
        <v>1988</v>
      </c>
      <c r="E2" s="2">
        <v>1988</v>
      </c>
      <c r="F2" s="2">
        <v>1988</v>
      </c>
      <c r="G2" s="2">
        <v>1988</v>
      </c>
      <c r="H2" s="2">
        <v>1988</v>
      </c>
      <c r="I2" s="2">
        <v>1999</v>
      </c>
      <c r="J2" s="2">
        <v>1999</v>
      </c>
      <c r="K2" s="2">
        <v>1999</v>
      </c>
      <c r="L2" s="2">
        <v>1999</v>
      </c>
      <c r="M2" s="2">
        <v>1999</v>
      </c>
      <c r="N2" s="9">
        <v>1999</v>
      </c>
      <c r="O2" s="4"/>
      <c r="P2" s="14" t="s">
        <v>1</v>
      </c>
      <c r="Q2" s="15"/>
      <c r="S2" s="14" t="s">
        <v>2</v>
      </c>
      <c r="T2" s="15"/>
      <c r="V2" s="14" t="s">
        <v>3</v>
      </c>
      <c r="W2" s="15"/>
    </row>
    <row r="3" spans="2:23"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13" t="s">
        <v>16</v>
      </c>
      <c r="O3" s="4"/>
      <c r="P3" s="3" t="s">
        <v>17</v>
      </c>
      <c r="Q3" s="7">
        <f>AVERAGE($C$4:$H$4)</f>
        <v>10.316666666666666</v>
      </c>
      <c r="S3" s="3" t="s">
        <v>18</v>
      </c>
      <c r="T3" s="7">
        <f>Q3+(2.66*Q4)</f>
        <v>12.444666666666667</v>
      </c>
      <c r="V3" s="3" t="s">
        <v>18</v>
      </c>
      <c r="W3" s="7">
        <f>3.27*Q4</f>
        <v>2.6160000000000001</v>
      </c>
    </row>
    <row r="4" spans="2:23">
      <c r="B4" s="3" t="s">
        <v>19</v>
      </c>
      <c r="C4" s="4">
        <v>10.5</v>
      </c>
      <c r="D4" s="4">
        <v>11.2</v>
      </c>
      <c r="E4" s="4">
        <v>9.1999999999999993</v>
      </c>
      <c r="F4" s="4">
        <v>10.1</v>
      </c>
      <c r="G4" s="4">
        <v>10.4</v>
      </c>
      <c r="H4" s="4">
        <v>10.5</v>
      </c>
      <c r="I4" s="4">
        <v>8.6999999999999993</v>
      </c>
      <c r="J4" s="4">
        <v>8.6999999999999993</v>
      </c>
      <c r="K4" s="4">
        <v>7</v>
      </c>
      <c r="L4" s="4">
        <v>6.8</v>
      </c>
      <c r="M4" s="4">
        <v>9.6</v>
      </c>
      <c r="N4" s="10">
        <v>9</v>
      </c>
      <c r="O4" s="4"/>
      <c r="P4" s="5" t="s">
        <v>20</v>
      </c>
      <c r="Q4" s="13">
        <f>AVERAGE(D5:H5)</f>
        <v>0.8</v>
      </c>
      <c r="S4" s="5" t="s">
        <v>21</v>
      </c>
      <c r="T4" s="8">
        <f>$Q$3-(2.66*Q4)</f>
        <v>8.1886666666666663</v>
      </c>
      <c r="V4" s="5" t="s">
        <v>21</v>
      </c>
      <c r="W4" s="8">
        <v>0</v>
      </c>
    </row>
    <row r="5" spans="2:23">
      <c r="B5" s="3" t="s">
        <v>22</v>
      </c>
      <c r="C5" s="4"/>
      <c r="D5" s="4">
        <f>ABS(D4-C4)</f>
        <v>0.69999999999999929</v>
      </c>
      <c r="E5" s="4">
        <f t="shared" ref="E5:H5" si="0">ABS(E4-D4)</f>
        <v>2</v>
      </c>
      <c r="F5" s="4">
        <f t="shared" si="0"/>
        <v>0.90000000000000036</v>
      </c>
      <c r="G5" s="4">
        <f t="shared" si="0"/>
        <v>0.30000000000000071</v>
      </c>
      <c r="H5" s="4">
        <f t="shared" si="0"/>
        <v>9.9999999999999645E-2</v>
      </c>
      <c r="I5" s="4">
        <f t="shared" ref="I5" si="1">ABS(I4-H4)</f>
        <v>1.8000000000000007</v>
      </c>
      <c r="J5" s="4">
        <f t="shared" ref="J5" si="2">ABS(J4-I4)</f>
        <v>0</v>
      </c>
      <c r="K5" s="4">
        <f t="shared" ref="K5" si="3">ABS(K4-J4)</f>
        <v>1.6999999999999993</v>
      </c>
      <c r="L5" s="4">
        <f t="shared" ref="L5" si="4">ABS(L4-K4)</f>
        <v>0.20000000000000018</v>
      </c>
      <c r="M5" s="4">
        <f t="shared" ref="M5" si="5">ABS(M4-L4)</f>
        <v>2.8</v>
      </c>
      <c r="N5" s="10">
        <f t="shared" ref="N5" si="6">ABS(N4-M4)</f>
        <v>0.59999999999999964</v>
      </c>
      <c r="O5" s="11"/>
      <c r="P5" s="11"/>
      <c r="Q5" s="11"/>
    </row>
    <row r="6" spans="2:23">
      <c r="B6" s="3" t="s">
        <v>23</v>
      </c>
      <c r="C6" s="11">
        <f>$Q$3</f>
        <v>10.316666666666666</v>
      </c>
      <c r="D6" s="11">
        <f t="shared" ref="D6:N6" si="7">$Q$3</f>
        <v>10.316666666666666</v>
      </c>
      <c r="E6" s="11">
        <f t="shared" si="7"/>
        <v>10.316666666666666</v>
      </c>
      <c r="F6" s="11">
        <f t="shared" si="7"/>
        <v>10.316666666666666</v>
      </c>
      <c r="G6" s="11">
        <f t="shared" si="7"/>
        <v>10.316666666666666</v>
      </c>
      <c r="H6" s="11">
        <f t="shared" si="7"/>
        <v>10.316666666666666</v>
      </c>
      <c r="I6" s="11">
        <f t="shared" si="7"/>
        <v>10.316666666666666</v>
      </c>
      <c r="J6" s="11">
        <f t="shared" si="7"/>
        <v>10.316666666666666</v>
      </c>
      <c r="K6" s="11">
        <f t="shared" si="7"/>
        <v>10.316666666666666</v>
      </c>
      <c r="L6" s="11">
        <f t="shared" si="7"/>
        <v>10.316666666666666</v>
      </c>
      <c r="M6" s="11">
        <f t="shared" si="7"/>
        <v>10.316666666666666</v>
      </c>
      <c r="N6" s="7">
        <f t="shared" si="7"/>
        <v>10.316666666666666</v>
      </c>
      <c r="O6" s="11"/>
      <c r="P6" s="11"/>
      <c r="Q6" s="11"/>
    </row>
    <row r="7" spans="2:23">
      <c r="B7" s="3" t="s">
        <v>24</v>
      </c>
      <c r="C7" s="11">
        <f>$T$3</f>
        <v>12.444666666666667</v>
      </c>
      <c r="D7" s="11">
        <f t="shared" ref="D7:N7" si="8">$T$3</f>
        <v>12.444666666666667</v>
      </c>
      <c r="E7" s="11">
        <f t="shared" si="8"/>
        <v>12.444666666666667</v>
      </c>
      <c r="F7" s="11">
        <f t="shared" si="8"/>
        <v>12.444666666666667</v>
      </c>
      <c r="G7" s="11">
        <f t="shared" si="8"/>
        <v>12.444666666666667</v>
      </c>
      <c r="H7" s="11">
        <f t="shared" si="8"/>
        <v>12.444666666666667</v>
      </c>
      <c r="I7" s="11">
        <f t="shared" si="8"/>
        <v>12.444666666666667</v>
      </c>
      <c r="J7" s="11">
        <f t="shared" si="8"/>
        <v>12.444666666666667</v>
      </c>
      <c r="K7" s="11">
        <f t="shared" si="8"/>
        <v>12.444666666666667</v>
      </c>
      <c r="L7" s="11">
        <f t="shared" si="8"/>
        <v>12.444666666666667</v>
      </c>
      <c r="M7" s="11">
        <f t="shared" si="8"/>
        <v>12.444666666666667</v>
      </c>
      <c r="N7" s="7">
        <f t="shared" si="8"/>
        <v>12.444666666666667</v>
      </c>
      <c r="O7" s="11"/>
      <c r="P7" s="11"/>
      <c r="Q7" s="11"/>
    </row>
    <row r="8" spans="2:23">
      <c r="B8" s="3" t="s">
        <v>25</v>
      </c>
      <c r="C8" s="11">
        <f>$T$4</f>
        <v>8.1886666666666663</v>
      </c>
      <c r="D8" s="11">
        <f t="shared" ref="D8:N8" si="9">$T$4</f>
        <v>8.1886666666666663</v>
      </c>
      <c r="E8" s="11">
        <f t="shared" si="9"/>
        <v>8.1886666666666663</v>
      </c>
      <c r="F8" s="11">
        <f t="shared" si="9"/>
        <v>8.1886666666666663</v>
      </c>
      <c r="G8" s="11">
        <f t="shared" si="9"/>
        <v>8.1886666666666663</v>
      </c>
      <c r="H8" s="11">
        <f t="shared" si="9"/>
        <v>8.1886666666666663</v>
      </c>
      <c r="I8" s="11">
        <f t="shared" si="9"/>
        <v>8.1886666666666663</v>
      </c>
      <c r="J8" s="11">
        <f t="shared" si="9"/>
        <v>8.1886666666666663</v>
      </c>
      <c r="K8" s="11">
        <f t="shared" si="9"/>
        <v>8.1886666666666663</v>
      </c>
      <c r="L8" s="11">
        <f t="shared" si="9"/>
        <v>8.1886666666666663</v>
      </c>
      <c r="M8" s="11">
        <f t="shared" si="9"/>
        <v>8.1886666666666663</v>
      </c>
      <c r="N8" s="7">
        <f t="shared" si="9"/>
        <v>8.1886666666666663</v>
      </c>
      <c r="O8" s="11"/>
      <c r="P8" s="11"/>
      <c r="Q8" s="11"/>
    </row>
    <row r="9" spans="2:23">
      <c r="B9" s="3" t="s">
        <v>26</v>
      </c>
      <c r="C9" s="4">
        <f>$Q$4</f>
        <v>0.8</v>
      </c>
      <c r="D9" s="4">
        <f t="shared" ref="D9:N9" si="10">$Q$4</f>
        <v>0.8</v>
      </c>
      <c r="E9" s="4">
        <f t="shared" si="10"/>
        <v>0.8</v>
      </c>
      <c r="F9" s="4">
        <f t="shared" si="10"/>
        <v>0.8</v>
      </c>
      <c r="G9" s="4">
        <f t="shared" si="10"/>
        <v>0.8</v>
      </c>
      <c r="H9" s="4">
        <f t="shared" si="10"/>
        <v>0.8</v>
      </c>
      <c r="I9" s="4">
        <f t="shared" si="10"/>
        <v>0.8</v>
      </c>
      <c r="J9" s="4">
        <f t="shared" si="10"/>
        <v>0.8</v>
      </c>
      <c r="K9" s="4">
        <f t="shared" si="10"/>
        <v>0.8</v>
      </c>
      <c r="L9" s="4">
        <f t="shared" si="10"/>
        <v>0.8</v>
      </c>
      <c r="M9" s="4">
        <f t="shared" si="10"/>
        <v>0.8</v>
      </c>
      <c r="N9" s="10">
        <f t="shared" si="10"/>
        <v>0.8</v>
      </c>
    </row>
    <row r="10" spans="2:23">
      <c r="B10" s="3" t="s">
        <v>27</v>
      </c>
      <c r="C10" s="11">
        <f>$W$3</f>
        <v>2.6160000000000001</v>
      </c>
      <c r="D10" s="11">
        <f>$W$3</f>
        <v>2.6160000000000001</v>
      </c>
      <c r="E10" s="11">
        <f>$W$3</f>
        <v>2.6160000000000001</v>
      </c>
      <c r="F10" s="11">
        <f>$W$3</f>
        <v>2.6160000000000001</v>
      </c>
      <c r="G10" s="11">
        <f>$W$3</f>
        <v>2.6160000000000001</v>
      </c>
      <c r="H10" s="11">
        <f>$W$3</f>
        <v>2.6160000000000001</v>
      </c>
      <c r="I10" s="11">
        <f>$W$3</f>
        <v>2.6160000000000001</v>
      </c>
      <c r="J10" s="11">
        <f>$W$3</f>
        <v>2.6160000000000001</v>
      </c>
      <c r="K10" s="11">
        <f>$W$3</f>
        <v>2.6160000000000001</v>
      </c>
      <c r="L10" s="11">
        <f>$W$3</f>
        <v>2.6160000000000001</v>
      </c>
      <c r="M10" s="11">
        <f>$W$3</f>
        <v>2.6160000000000001</v>
      </c>
      <c r="N10" s="7">
        <f>$W$3</f>
        <v>2.6160000000000001</v>
      </c>
    </row>
    <row r="11" spans="2:23">
      <c r="B11" s="5" t="s">
        <v>28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8">
        <v>0</v>
      </c>
    </row>
  </sheetData>
  <mergeCells count="3">
    <mergeCell ref="S2:T2"/>
    <mergeCell ref="V2:W2"/>
    <mergeCell ref="P2:Q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gigot</dc:creator>
  <cp:keywords/>
  <dc:description/>
  <cp:lastModifiedBy>tyler gigot</cp:lastModifiedBy>
  <cp:revision/>
  <dcterms:created xsi:type="dcterms:W3CDTF">2021-03-05T21:54:29Z</dcterms:created>
  <dcterms:modified xsi:type="dcterms:W3CDTF">2023-08-15T22:38:18Z</dcterms:modified>
  <cp:category/>
  <cp:contentStatus/>
</cp:coreProperties>
</file>