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0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600a9744b4983cc9/Education/SYR/MBC 638 Data Analysis and Decision Making/"/>
    </mc:Choice>
  </mc:AlternateContent>
  <xr:revisionPtr revIDLastSave="1" documentId="8_{DD11AF18-6AA4-48C3-995A-63B79440E485}" xr6:coauthVersionLast="47" xr6:coauthVersionMax="47" xr10:uidLastSave="{ECDA0367-C24B-4899-A275-4DFCC7C47854}"/>
  <bookViews>
    <workbookView xWindow="28680" yWindow="-120" windowWidth="29040" windowHeight="15840" firstSheet="2" activeTab="2" xr2:uid="{00000000-000D-0000-FFFF-FFFF00000000}"/>
  </bookViews>
  <sheets>
    <sheet name="student input" sheetId="1" r:id="rId1"/>
    <sheet name="Sheet1" sheetId="7" r:id="rId2"/>
    <sheet name="solution" sheetId="6" r:id="rId3"/>
  </sheets>
  <definedNames>
    <definedName name="_xlnm.Print_Area" localSheetId="2">solution!$A$1:$Q$74</definedName>
    <definedName name="_xlnm.Print_Area" localSheetId="0">'student input'!$A$1:$Q$67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3" i="1" l="1"/>
  <c r="C44" i="1"/>
  <c r="B44" i="1"/>
  <c r="B43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E11" i="1"/>
  <c r="D11" i="1"/>
  <c r="C44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B43" i="6"/>
  <c r="C43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B44" i="6"/>
  <c r="C52" i="6"/>
  <c r="C58" i="6"/>
</calcChain>
</file>

<file path=xl/sharedStrings.xml><?xml version="1.0" encoding="utf-8"?>
<sst xmlns="http://schemas.openxmlformats.org/spreadsheetml/2006/main" count="103" uniqueCount="63">
  <si>
    <t>Question:</t>
  </si>
  <si>
    <t>Can the length of your hand predict the size of your foot?  Is there a relationship?</t>
  </si>
  <si>
    <t>Data Collection:</t>
  </si>
  <si>
    <t>(in Centimeters)</t>
  </si>
  <si>
    <t>Include a Graph</t>
  </si>
  <si>
    <t>Which variable is the output (y)? length of your foot</t>
  </si>
  <si>
    <t>Hand</t>
  </si>
  <si>
    <t>Foot</t>
  </si>
  <si>
    <t>(x) (y)</t>
  </si>
  <si>
    <r>
      <t>x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</si>
  <si>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y-variable</t>
  </si>
  <si>
    <t>x -variable</t>
  </si>
  <si>
    <t>Totals</t>
  </si>
  <si>
    <t>Averages</t>
  </si>
  <si>
    <t>Questions to answer:</t>
  </si>
  <si>
    <t>1)</t>
  </si>
  <si>
    <t>What is the length of your foot (without directly measuring it)?</t>
  </si>
  <si>
    <t>Predict the length of your foot using the equation you just developed</t>
  </si>
  <si>
    <t>using the length of your hand (in centimeters) as the input.</t>
  </si>
  <si>
    <t xml:space="preserve">2) </t>
  </si>
  <si>
    <t>What is your residual?</t>
  </si>
  <si>
    <t>You will need to actually measure your foot to determine this.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</si>
  <si>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</si>
  <si>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</si>
  <si>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</si>
  <si>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</si>
  <si>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</si>
  <si>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</si>
  <si>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</si>
  <si>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</si>
  <si>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</si>
  <si>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</si>
  <si>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</si>
  <si>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</si>
  <si>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</si>
  <si>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</si>
  <si>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</si>
  <si>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</si>
  <si>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</si>
  <si>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</si>
  <si>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</si>
  <si>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</si>
  <si>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</si>
  <si>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</si>
  <si>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</si>
  <si>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</si>
  <si>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</si>
  <si>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</si>
  <si>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PROBABILITY OUTPUT</t>
  </si>
  <si>
    <t>Observation</t>
  </si>
  <si>
    <t>Predicted Y</t>
  </si>
  <si>
    <t>Residuals</t>
  </si>
  <si>
    <t>Percentile</t>
  </si>
  <si>
    <t>Y</t>
  </si>
  <si>
    <r>
      <t>Which variable is the output (y)?_______</t>
    </r>
    <r>
      <rPr>
        <b/>
        <u/>
        <sz val="11"/>
        <color theme="1"/>
        <rFont val="Calibri"/>
        <family val="2"/>
        <scheme val="minor"/>
      </rPr>
      <t>_foot__</t>
    </r>
    <r>
      <rPr>
        <b/>
        <sz val="11"/>
        <color theme="1"/>
        <rFont val="Calibri"/>
        <family val="2"/>
        <scheme val="minor"/>
      </rPr>
      <t>_________</t>
    </r>
  </si>
  <si>
    <t>input (x)</t>
  </si>
  <si>
    <t>output (y)</t>
  </si>
  <si>
    <t>b1</t>
  </si>
  <si>
    <t>=(15737.0 -((606.6*826.8)/32))/(11544.855 -(32*(18.956^2)))</t>
  </si>
  <si>
    <t>bo</t>
  </si>
  <si>
    <t>=25.838-(1.3909*18.9563)</t>
  </si>
  <si>
    <t>yhat =</t>
  </si>
  <si>
    <t>-0.5287 +1.3909x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</si>
</sst>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000000000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0" xfId="0" applyAlignment="1">
      <alignment horizontal="right"/>
    </xf>
    <xf numFmtId="0" fontId="5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Continuous"/>
    </xf>
    <xf numFmtId="0" fontId="0" fillId="0" borderId="0" xfId="0" applyAlignment="1">
      <alignment horizontal="center"/>
    </xf>
    <xf numFmtId="0" fontId="1" fillId="0" borderId="3" xfId="0" quotePrefix="1" applyFont="1" applyBorder="1" applyAlignment="1">
      <alignment horizontal="center"/>
    </xf>
    <xf numFmtId="0" fontId="1" fillId="0" borderId="5" xfId="0" quotePrefix="1" applyFont="1" applyBorder="1" applyAlignment="1">
      <alignment horizontal="center"/>
    </xf>
    <xf numFmtId="0" fontId="0" fillId="0" borderId="11" xfId="0" applyBorder="1"/>
    <xf numFmtId="0" fontId="0" fillId="0" borderId="14" xfId="0" applyBorder="1"/>
    <xf numFmtId="0" fontId="1" fillId="0" borderId="0" xfId="0" applyFont="1"/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quotePrefix="1"/>
    <xf numFmtId="0" fontId="0" fillId="2" borderId="18" xfId="0" applyFill="1" applyBorder="1" applyAlignment="1">
      <alignment horizontal="right"/>
    </xf>
    <xf numFmtId="165" fontId="0" fillId="2" borderId="12" xfId="0" applyNumberFormat="1" applyFill="1" applyBorder="1"/>
    <xf numFmtId="165" fontId="0" fillId="2" borderId="13" xfId="0" applyNumberFormat="1" applyFill="1" applyBorder="1"/>
    <xf numFmtId="165" fontId="0" fillId="2" borderId="11" xfId="0" applyNumberFormat="1" applyFill="1" applyBorder="1"/>
    <xf numFmtId="165" fontId="0" fillId="2" borderId="15" xfId="0" applyNumberFormat="1" applyFill="1" applyBorder="1"/>
    <xf numFmtId="165" fontId="0" fillId="0" borderId="0" xfId="0" applyNumberFormat="1"/>
    <xf numFmtId="164" fontId="0" fillId="2" borderId="15" xfId="0" applyNumberFormat="1" applyFill="1" applyBorder="1"/>
    <xf numFmtId="164" fontId="0" fillId="2" borderId="11" xfId="0" applyNumberFormat="1" applyFill="1" applyBorder="1"/>
    <xf numFmtId="164" fontId="0" fillId="0" borderId="0" xfId="0" applyNumberFormat="1"/>
    <xf numFmtId="164" fontId="0" fillId="2" borderId="17" xfId="0" quotePrefix="1" applyNumberFormat="1" applyFill="1" applyBorder="1"/>
    <xf numFmtId="0" fontId="0" fillId="2" borderId="19" xfId="0" quotePrefix="1" applyFill="1" applyBorder="1"/>
    <xf numFmtId="164" fontId="0" fillId="2" borderId="17" xfId="0" applyNumberFormat="1" applyFill="1" applyBorder="1"/>
    <xf numFmtId="1" fontId="0" fillId="0" borderId="0" xfId="0" applyNumberFormat="1" applyAlignment="1">
      <alignment horizontal="center"/>
    </xf>
    <xf numFmtId="1" fontId="0" fillId="2" borderId="12" xfId="0" applyNumberFormat="1" applyFill="1" applyBorder="1" applyAlignment="1">
      <alignment horizontal="center"/>
    </xf>
    <xf numFmtId="1" fontId="0" fillId="2" borderId="13" xfId="0" applyNumberFormat="1" applyFill="1" applyBorder="1" applyAlignment="1">
      <alignment horizontal="center"/>
    </xf>
    <xf numFmtId="1" fontId="0" fillId="2" borderId="15" xfId="0" applyNumberFormat="1" applyFill="1" applyBorder="1" applyAlignment="1">
      <alignment horizontal="center"/>
    </xf>
    <xf numFmtId="1" fontId="0" fillId="2" borderId="16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 and foot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'student input'!$C$10</c:f>
              <c:strCache>
                <c:ptCount val="1"/>
                <c:pt idx="0">
                  <c:v>Foot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9657699037620226E-2"/>
                  <c:y val="-5.47610972634268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'student input'!$B$11:$B$42</c:f>
              <c:numCache>
                <c:formatCode>General</c:formatCode>
                <c:ptCount val="32"/>
                <c:pt idx="0">
                  <c:v>20.5</c:v>
                </c:pt>
                <c:pt idx="1">
                  <c:v>17.5</c:v>
                </c:pt>
                <c:pt idx="2">
                  <c:v>18.399999999999999</c:v>
                </c:pt>
                <c:pt idx="3">
                  <c:v>17.5</c:v>
                </c:pt>
                <c:pt idx="4">
                  <c:v>19</c:v>
                </c:pt>
                <c:pt idx="5">
                  <c:v>17</c:v>
                </c:pt>
                <c:pt idx="6">
                  <c:v>20</c:v>
                </c:pt>
                <c:pt idx="7">
                  <c:v>18</c:v>
                </c:pt>
                <c:pt idx="8">
                  <c:v>18.5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19</c:v>
                </c:pt>
                <c:pt idx="15">
                  <c:v>18</c:v>
                </c:pt>
                <c:pt idx="16">
                  <c:v>19.5</c:v>
                </c:pt>
                <c:pt idx="17">
                  <c:v>17.600000000000001</c:v>
                </c:pt>
                <c:pt idx="18">
                  <c:v>20.5</c:v>
                </c:pt>
                <c:pt idx="19">
                  <c:v>20</c:v>
                </c:pt>
                <c:pt idx="20">
                  <c:v>20.5</c:v>
                </c:pt>
                <c:pt idx="21">
                  <c:v>16.25</c:v>
                </c:pt>
                <c:pt idx="22">
                  <c:v>18.25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20</c:v>
                </c:pt>
                <c:pt idx="27">
                  <c:v>19.600000000000001</c:v>
                </c:pt>
                <c:pt idx="28">
                  <c:v>18</c:v>
                </c:pt>
                <c:pt idx="29">
                  <c:v>20.5</c:v>
                </c:pt>
                <c:pt idx="30">
                  <c:v>19</c:v>
                </c:pt>
                <c:pt idx="31">
                  <c:v>18.5</c:v>
                </c:pt>
              </c:numCache>
            </c:numRef>
          </c:xVal>
          <c:yVal>
            <c:numRef>
              <c:f>'student input'!$C$11:$C$42</c:f>
              <c:numCache>
                <c:formatCode>General</c:formatCode>
                <c:ptCount val="32"/>
                <c:pt idx="0">
                  <c:v>28</c:v>
                </c:pt>
                <c:pt idx="1">
                  <c:v>23</c:v>
                </c:pt>
                <c:pt idx="2">
                  <c:v>25.1</c:v>
                </c:pt>
                <c:pt idx="3">
                  <c:v>23</c:v>
                </c:pt>
                <c:pt idx="4">
                  <c:v>26</c:v>
                </c:pt>
                <c:pt idx="5">
                  <c:v>22.7</c:v>
                </c:pt>
                <c:pt idx="6">
                  <c:v>26</c:v>
                </c:pt>
                <c:pt idx="7">
                  <c:v>25</c:v>
                </c:pt>
                <c:pt idx="8">
                  <c:v>24.5</c:v>
                </c:pt>
                <c:pt idx="9">
                  <c:v>23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26.5</c:v>
                </c:pt>
                <c:pt idx="14">
                  <c:v>25.8</c:v>
                </c:pt>
                <c:pt idx="15">
                  <c:v>26</c:v>
                </c:pt>
                <c:pt idx="16">
                  <c:v>26.5</c:v>
                </c:pt>
                <c:pt idx="17">
                  <c:v>24.9</c:v>
                </c:pt>
                <c:pt idx="18">
                  <c:v>27.5</c:v>
                </c:pt>
                <c:pt idx="19">
                  <c:v>26.5</c:v>
                </c:pt>
                <c:pt idx="20">
                  <c:v>28</c:v>
                </c:pt>
                <c:pt idx="21">
                  <c:v>21.5</c:v>
                </c:pt>
                <c:pt idx="22">
                  <c:v>25.5</c:v>
                </c:pt>
                <c:pt idx="23">
                  <c:v>26.5</c:v>
                </c:pt>
                <c:pt idx="24">
                  <c:v>28</c:v>
                </c:pt>
                <c:pt idx="25">
                  <c:v>29.6</c:v>
                </c:pt>
                <c:pt idx="26">
                  <c:v>27.5</c:v>
                </c:pt>
                <c:pt idx="27">
                  <c:v>25.7</c:v>
                </c:pt>
                <c:pt idx="28">
                  <c:v>23.5</c:v>
                </c:pt>
                <c:pt idx="29">
                  <c:v>29</c:v>
                </c:pt>
                <c:pt idx="30">
                  <c:v>27</c:v>
                </c:pt>
                <c:pt idx="31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B2-4927-8B4F-D457BD84B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702944"/>
        <c:axId val="335704192"/>
      </c:scatterChart>
      <c:valAx>
        <c:axId val="33570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04192"/>
        <c:crosses val="autoZero"/>
        <c:crossBetween val="midCat"/>
      </c:valAx>
      <c:valAx>
        <c:axId val="33570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0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'student input'!$B$11:$B$42</c:f>
              <c:numCache>
                <c:formatCode>General</c:formatCode>
                <c:ptCount val="32"/>
                <c:pt idx="0">
                  <c:v>20.5</c:v>
                </c:pt>
                <c:pt idx="1">
                  <c:v>17.5</c:v>
                </c:pt>
                <c:pt idx="2">
                  <c:v>18.399999999999999</c:v>
                </c:pt>
                <c:pt idx="3">
                  <c:v>17.5</c:v>
                </c:pt>
                <c:pt idx="4">
                  <c:v>19</c:v>
                </c:pt>
                <c:pt idx="5">
                  <c:v>17</c:v>
                </c:pt>
                <c:pt idx="6">
                  <c:v>20</c:v>
                </c:pt>
                <c:pt idx="7">
                  <c:v>18</c:v>
                </c:pt>
                <c:pt idx="8">
                  <c:v>18.5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19</c:v>
                </c:pt>
                <c:pt idx="15">
                  <c:v>18</c:v>
                </c:pt>
                <c:pt idx="16">
                  <c:v>19.5</c:v>
                </c:pt>
                <c:pt idx="17">
                  <c:v>17.600000000000001</c:v>
                </c:pt>
                <c:pt idx="18">
                  <c:v>20.5</c:v>
                </c:pt>
                <c:pt idx="19">
                  <c:v>20</c:v>
                </c:pt>
                <c:pt idx="20">
                  <c:v>20.5</c:v>
                </c:pt>
                <c:pt idx="21">
                  <c:v>16.25</c:v>
                </c:pt>
                <c:pt idx="22">
                  <c:v>18.25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20</c:v>
                </c:pt>
                <c:pt idx="27">
                  <c:v>19.600000000000001</c:v>
                </c:pt>
                <c:pt idx="28">
                  <c:v>18</c:v>
                </c:pt>
                <c:pt idx="29">
                  <c:v>20.5</c:v>
                </c:pt>
                <c:pt idx="30">
                  <c:v>19</c:v>
                </c:pt>
                <c:pt idx="31">
                  <c:v>18.5</c:v>
                </c:pt>
              </c:numCache>
            </c:numRef>
          </c:xVal>
          <c:yVal>
            <c:numRef>
              <c:f>Sheet1!$C$25:$C$56</c:f>
              <c:numCache>
                <c:formatCode>General</c:formatCode>
                <c:ptCount val="32"/>
                <c:pt idx="0">
                  <c:v>1.5305068623455043E-2</c:v>
                </c:pt>
                <c:pt idx="1">
                  <c:v>-0.81200842505775483</c:v>
                </c:pt>
                <c:pt idx="2">
                  <c:v>3.6185623046613102E-2</c:v>
                </c:pt>
                <c:pt idx="3">
                  <c:v>-0.81200842505775483</c:v>
                </c:pt>
                <c:pt idx="4">
                  <c:v>0.1016483217828501</c:v>
                </c:pt>
                <c:pt idx="5">
                  <c:v>-0.41656067400462149</c:v>
                </c:pt>
                <c:pt idx="6">
                  <c:v>-1.2892471803234145</c:v>
                </c:pt>
                <c:pt idx="7">
                  <c:v>0.49254382388911466</c:v>
                </c:pt>
                <c:pt idx="8">
                  <c:v>-0.70290392716401584</c:v>
                </c:pt>
                <c:pt idx="9">
                  <c:v>-0.11656067400462078</c:v>
                </c:pt>
                <c:pt idx="10">
                  <c:v>0.1016483217828501</c:v>
                </c:pt>
                <c:pt idx="11">
                  <c:v>-1.2892471803234145</c:v>
                </c:pt>
                <c:pt idx="12">
                  <c:v>-1.2892471803234145</c:v>
                </c:pt>
                <c:pt idx="13">
                  <c:v>0.6016483217828501</c:v>
                </c:pt>
                <c:pt idx="14">
                  <c:v>-9.8351678217149185E-2</c:v>
                </c:pt>
                <c:pt idx="15">
                  <c:v>1.4925438238891147</c:v>
                </c:pt>
                <c:pt idx="16">
                  <c:v>-9.3799429270283952E-2</c:v>
                </c:pt>
                <c:pt idx="17">
                  <c:v>0.94890202473161622</c:v>
                </c:pt>
                <c:pt idx="18">
                  <c:v>-0.48469493137654496</c:v>
                </c:pt>
                <c:pt idx="19">
                  <c:v>-0.78924718032341445</c:v>
                </c:pt>
                <c:pt idx="20">
                  <c:v>1.5305068623455043E-2</c:v>
                </c:pt>
                <c:pt idx="21">
                  <c:v>-0.57338904742492147</c:v>
                </c:pt>
                <c:pt idx="22">
                  <c:v>0.64481994836254941</c:v>
                </c:pt>
                <c:pt idx="23">
                  <c:v>0.6016483217828501</c:v>
                </c:pt>
                <c:pt idx="24">
                  <c:v>0.71075281967658555</c:v>
                </c:pt>
                <c:pt idx="25">
                  <c:v>0.91985731757032241</c:v>
                </c:pt>
                <c:pt idx="26">
                  <c:v>0.21075281967658555</c:v>
                </c:pt>
                <c:pt idx="27">
                  <c:v>-1.0328889794809122</c:v>
                </c:pt>
                <c:pt idx="28">
                  <c:v>-1.0074561761108853</c:v>
                </c:pt>
                <c:pt idx="29">
                  <c:v>1.015305068623455</c:v>
                </c:pt>
                <c:pt idx="30">
                  <c:v>1.1016483217828501</c:v>
                </c:pt>
                <c:pt idx="31">
                  <c:v>1.7970960728359842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EA-4507-A365-AC15B7674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712928"/>
        <c:axId val="335715008"/>
      </c:scatterChart>
      <c:valAx>
        <c:axId val="33571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5715008"/>
        <c:crosses val="autoZero"/>
        <c:crossBetween val="midCat"/>
      </c:valAx>
      <c:valAx>
        <c:axId val="335715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57129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Sheet1!$E$25:$E$56</c:f>
              <c:numCache>
                <c:formatCode>General</c:formatCode>
                <c:ptCount val="32"/>
                <c:pt idx="0">
                  <c:v>1.5625</c:v>
                </c:pt>
                <c:pt idx="1">
                  <c:v>4.6875</c:v>
                </c:pt>
                <c:pt idx="2">
                  <c:v>7.8125</c:v>
                </c:pt>
                <c:pt idx="3">
                  <c:v>10.9375</c:v>
                </c:pt>
                <c:pt idx="4">
                  <c:v>14.0625</c:v>
                </c:pt>
                <c:pt idx="5">
                  <c:v>17.1875</c:v>
                </c:pt>
                <c:pt idx="6">
                  <c:v>20.3125</c:v>
                </c:pt>
                <c:pt idx="7">
                  <c:v>23.4375</c:v>
                </c:pt>
                <c:pt idx="8">
                  <c:v>26.5625</c:v>
                </c:pt>
                <c:pt idx="9">
                  <c:v>29.6875</c:v>
                </c:pt>
                <c:pt idx="10">
                  <c:v>32.8125</c:v>
                </c:pt>
                <c:pt idx="11">
                  <c:v>35.9375</c:v>
                </c:pt>
                <c:pt idx="12">
                  <c:v>39.0625</c:v>
                </c:pt>
                <c:pt idx="13">
                  <c:v>42.1875</c:v>
                </c:pt>
                <c:pt idx="14">
                  <c:v>45.3125</c:v>
                </c:pt>
                <c:pt idx="15">
                  <c:v>48.4375</c:v>
                </c:pt>
                <c:pt idx="16">
                  <c:v>51.5625</c:v>
                </c:pt>
                <c:pt idx="17">
                  <c:v>54.6875</c:v>
                </c:pt>
                <c:pt idx="18">
                  <c:v>57.8125</c:v>
                </c:pt>
                <c:pt idx="19">
                  <c:v>60.9375</c:v>
                </c:pt>
                <c:pt idx="20">
                  <c:v>64.0625</c:v>
                </c:pt>
                <c:pt idx="21">
                  <c:v>67.1875</c:v>
                </c:pt>
                <c:pt idx="22">
                  <c:v>70.3125</c:v>
                </c:pt>
                <c:pt idx="23">
                  <c:v>73.4375</c:v>
                </c:pt>
                <c:pt idx="24">
                  <c:v>76.5625</c:v>
                </c:pt>
                <c:pt idx="25">
                  <c:v>79.6875</c:v>
                </c:pt>
                <c:pt idx="26">
                  <c:v>82.8125</c:v>
                </c:pt>
                <c:pt idx="27">
                  <c:v>85.9375</c:v>
                </c:pt>
                <c:pt idx="28">
                  <c:v>89.0625</c:v>
                </c:pt>
                <c:pt idx="29">
                  <c:v>92.1875</c:v>
                </c:pt>
                <c:pt idx="30">
                  <c:v>95.3125</c:v>
                </c:pt>
                <c:pt idx="31">
                  <c:v>98.4375</c:v>
                </c:pt>
              </c:numCache>
            </c:numRef>
          </c:xVal>
          <c:yVal>
            <c:numRef>
              <c:f>Sheet1!$F$25:$F$56</c:f>
              <c:numCache>
                <c:formatCode>General</c:formatCode>
                <c:ptCount val="32"/>
                <c:pt idx="0">
                  <c:v>21.5</c:v>
                </c:pt>
                <c:pt idx="1">
                  <c:v>22.7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23.5</c:v>
                </c:pt>
                <c:pt idx="6">
                  <c:v>24.5</c:v>
                </c:pt>
                <c:pt idx="7">
                  <c:v>24.9</c:v>
                </c:pt>
                <c:pt idx="8">
                  <c:v>25</c:v>
                </c:pt>
                <c:pt idx="9">
                  <c:v>25.1</c:v>
                </c:pt>
                <c:pt idx="10">
                  <c:v>25.5</c:v>
                </c:pt>
                <c:pt idx="11">
                  <c:v>25.7</c:v>
                </c:pt>
                <c:pt idx="12">
                  <c:v>25.8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26.5</c:v>
                </c:pt>
                <c:pt idx="20">
                  <c:v>26.5</c:v>
                </c:pt>
                <c:pt idx="21">
                  <c:v>26.5</c:v>
                </c:pt>
                <c:pt idx="22">
                  <c:v>26.5</c:v>
                </c:pt>
                <c:pt idx="23">
                  <c:v>27</c:v>
                </c:pt>
                <c:pt idx="24">
                  <c:v>27</c:v>
                </c:pt>
                <c:pt idx="25">
                  <c:v>27.5</c:v>
                </c:pt>
                <c:pt idx="26">
                  <c:v>27.5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29</c:v>
                </c:pt>
                <c:pt idx="31">
                  <c:v>29.6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69-41CE-8129-B5A9A279A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025536"/>
        <c:axId val="2066022208"/>
      </c:scatterChart>
      <c:valAx>
        <c:axId val="206602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6022208"/>
        <c:crosses val="autoZero"/>
        <c:crossBetween val="midCat"/>
      </c:valAx>
      <c:valAx>
        <c:axId val="2066022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60255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Hand / Foot Relationship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solution!$C$10</c:f>
              <c:strCache>
                <c:ptCount val="1"/>
                <c:pt idx="0">
                  <c:v>Foot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5.1566929133858297E-2"/>
                  <c:y val="-7.4433143773694893E-2"/>
                </c:manualLayout>
              </c:layout>
              <c:numFmt formatCode="General" sourceLinked="0"/>
            </c:trendlineLbl>
          </c:trendline>
          <c:xVal>
            <c:numRef>
              <c:f>solution!$B$11:$B$42</c:f>
              <c:numCache>
                <c:formatCode>General</c:formatCode>
                <c:ptCount val="32"/>
                <c:pt idx="0">
                  <c:v>20.5</c:v>
                </c:pt>
                <c:pt idx="1">
                  <c:v>17.5</c:v>
                </c:pt>
                <c:pt idx="2">
                  <c:v>18.399999999999999</c:v>
                </c:pt>
                <c:pt idx="3">
                  <c:v>17.5</c:v>
                </c:pt>
                <c:pt idx="4">
                  <c:v>19</c:v>
                </c:pt>
                <c:pt idx="5">
                  <c:v>17</c:v>
                </c:pt>
                <c:pt idx="6">
                  <c:v>20</c:v>
                </c:pt>
                <c:pt idx="7">
                  <c:v>18</c:v>
                </c:pt>
                <c:pt idx="8">
                  <c:v>18.5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19</c:v>
                </c:pt>
                <c:pt idx="15">
                  <c:v>18</c:v>
                </c:pt>
                <c:pt idx="16">
                  <c:v>19.5</c:v>
                </c:pt>
                <c:pt idx="17">
                  <c:v>17.600000000000001</c:v>
                </c:pt>
                <c:pt idx="18">
                  <c:v>20.5</c:v>
                </c:pt>
                <c:pt idx="19">
                  <c:v>20</c:v>
                </c:pt>
                <c:pt idx="20">
                  <c:v>20.5</c:v>
                </c:pt>
                <c:pt idx="21">
                  <c:v>16.25</c:v>
                </c:pt>
                <c:pt idx="22">
                  <c:v>18.25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20</c:v>
                </c:pt>
                <c:pt idx="27">
                  <c:v>19.600000000000001</c:v>
                </c:pt>
                <c:pt idx="28">
                  <c:v>18</c:v>
                </c:pt>
                <c:pt idx="29">
                  <c:v>20.5</c:v>
                </c:pt>
                <c:pt idx="30">
                  <c:v>19</c:v>
                </c:pt>
                <c:pt idx="31">
                  <c:v>18.5</c:v>
                </c:pt>
              </c:numCache>
            </c:numRef>
          </c:xVal>
          <c:yVal>
            <c:numRef>
              <c:f>solution!$C$11:$C$42</c:f>
              <c:numCache>
                <c:formatCode>General</c:formatCode>
                <c:ptCount val="32"/>
                <c:pt idx="0">
                  <c:v>28</c:v>
                </c:pt>
                <c:pt idx="1">
                  <c:v>23</c:v>
                </c:pt>
                <c:pt idx="2">
                  <c:v>25.1</c:v>
                </c:pt>
                <c:pt idx="3">
                  <c:v>23</c:v>
                </c:pt>
                <c:pt idx="4">
                  <c:v>26</c:v>
                </c:pt>
                <c:pt idx="5">
                  <c:v>22.7</c:v>
                </c:pt>
                <c:pt idx="6">
                  <c:v>26</c:v>
                </c:pt>
                <c:pt idx="7">
                  <c:v>25</c:v>
                </c:pt>
                <c:pt idx="8">
                  <c:v>24.5</c:v>
                </c:pt>
                <c:pt idx="9">
                  <c:v>23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26.5</c:v>
                </c:pt>
                <c:pt idx="14">
                  <c:v>25.8</c:v>
                </c:pt>
                <c:pt idx="15">
                  <c:v>26</c:v>
                </c:pt>
                <c:pt idx="16">
                  <c:v>26.5</c:v>
                </c:pt>
                <c:pt idx="17">
                  <c:v>24.9</c:v>
                </c:pt>
                <c:pt idx="18">
                  <c:v>27.5</c:v>
                </c:pt>
                <c:pt idx="19">
                  <c:v>26.5</c:v>
                </c:pt>
                <c:pt idx="20">
                  <c:v>28</c:v>
                </c:pt>
                <c:pt idx="21">
                  <c:v>21.5</c:v>
                </c:pt>
                <c:pt idx="22">
                  <c:v>25.5</c:v>
                </c:pt>
                <c:pt idx="23">
                  <c:v>26.5</c:v>
                </c:pt>
                <c:pt idx="24">
                  <c:v>28</c:v>
                </c:pt>
                <c:pt idx="25">
                  <c:v>29.6</c:v>
                </c:pt>
                <c:pt idx="26">
                  <c:v>27.5</c:v>
                </c:pt>
                <c:pt idx="27">
                  <c:v>25.7</c:v>
                </c:pt>
                <c:pt idx="28">
                  <c:v>23.5</c:v>
                </c:pt>
                <c:pt idx="29">
                  <c:v>29</c:v>
                </c:pt>
                <c:pt idx="30">
                  <c:v>27</c:v>
                </c:pt>
                <c:pt idx="31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33-448E-A12C-617985F93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102280"/>
        <c:axId val="2103107608"/>
      </c:scatterChart>
      <c:valAx>
        <c:axId val="2103102280"/>
        <c:scaling>
          <c:orientation val="minMax"/>
          <c:min val="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Hand length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03107608"/>
        <c:crosses val="autoZero"/>
        <c:crossBetween val="midCat"/>
      </c:valAx>
      <c:valAx>
        <c:axId val="2103107608"/>
        <c:scaling>
          <c:orientation val="minMax"/>
          <c:min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Foot length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03102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447675</xdr:colOff>
          <xdr:row>45</xdr:row>
          <xdr:rowOff>104775</xdr:rowOff>
        </xdr:from>
        <xdr:to>
          <xdr:col>5</xdr:col>
          <xdr:colOff>714375</xdr:colOff>
          <xdr:row>49</xdr:row>
          <xdr:rowOff>152400</xdr:rowOff>
        </xdr:to>
        <xdr:sp macro="" textlink="">
          <xdr:nvSpPr>
            <xdr:cNvPr id="1025" name="Object 5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292929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542925</xdr:colOff>
          <xdr:row>51</xdr:row>
          <xdr:rowOff>0</xdr:rowOff>
        </xdr:from>
        <xdr:to>
          <xdr:col>4</xdr:col>
          <xdr:colOff>28575</xdr:colOff>
          <xdr:row>53</xdr:row>
          <xdr:rowOff>104775</xdr:rowOff>
        </xdr:to>
        <xdr:sp macro="" textlink="">
          <xdr:nvSpPr>
            <xdr:cNvPr id="1026" name="Object 3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292929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133350</xdr:colOff>
      <xdr:row>58</xdr:row>
      <xdr:rowOff>152400</xdr:rowOff>
    </xdr:from>
    <xdr:to>
      <xdr:col>4</xdr:col>
      <xdr:colOff>174625</xdr:colOff>
      <xdr:row>66</xdr:row>
      <xdr:rowOff>48019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33350" y="11239500"/>
          <a:ext cx="3365500" cy="1419619"/>
        </a:xfrm>
        <a:prstGeom prst="rect">
          <a:avLst/>
        </a:prstGeom>
        <a:solidFill>
          <a:schemeClr val="bg1"/>
        </a:solidFill>
        <a:ln w="9525">
          <a:noFill/>
          <a:miter lim="800000"/>
          <a:headEnd/>
          <a:tailEnd/>
        </a:ln>
        <a:effectLst/>
      </xdr:spPr>
      <xdr:txBody>
        <a:bodyPr wrap="square">
          <a:spAutoFit/>
        </a:bodyPr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After completing</a:t>
          </a:r>
          <a:r>
            <a:rPr lang="en-US" sz="1000" baseline="0"/>
            <a:t> the above calculations...</a:t>
          </a:r>
          <a:endParaRPr lang="en-US" sz="1000"/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Go to top menu bar: select </a:t>
          </a:r>
          <a:r>
            <a:rPr lang="en-US" sz="1000" b="1"/>
            <a:t>Data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Select </a:t>
          </a:r>
          <a:r>
            <a:rPr lang="en-US" sz="1000" b="1"/>
            <a:t>Data Analysis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Highlight </a:t>
          </a:r>
          <a:r>
            <a:rPr lang="en-US" sz="1000" b="1"/>
            <a:t>Regression</a:t>
          </a:r>
          <a:r>
            <a:rPr lang="en-US" sz="1000"/>
            <a:t> and click </a:t>
          </a:r>
          <a:r>
            <a:rPr lang="en-US" sz="1000" b="1"/>
            <a:t>OK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Regression dialog box appears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 b="1"/>
            <a:t>Input y range</a:t>
          </a:r>
          <a:r>
            <a:rPr lang="en-US" sz="1000"/>
            <a:t> (highlight your output (y) values)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 b="1"/>
            <a:t>Input x range</a:t>
          </a:r>
          <a:r>
            <a:rPr lang="en-US" sz="1000"/>
            <a:t> (highlight your input (x) values)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Output range (highlight where results should go)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Click </a:t>
          </a:r>
          <a:r>
            <a:rPr lang="en-US" sz="1000" b="1"/>
            <a:t>OK</a:t>
          </a:r>
        </a:p>
      </xdr:txBody>
    </xdr:sp>
    <xdr:clientData/>
  </xdr:twoCellAnchor>
  <xdr:oneCellAnchor>
    <xdr:from>
      <xdr:col>0</xdr:col>
      <xdr:colOff>114300</xdr:colOff>
      <xdr:row>46</xdr:row>
      <xdr:rowOff>114300</xdr:rowOff>
    </xdr:from>
    <xdr:ext cx="828675" cy="525537"/>
    <xdr:sp macro="" textlink="">
      <xdr:nvSpPr>
        <xdr:cNvPr id="5" name="Right Arrow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14300" y="8801100"/>
          <a:ext cx="828675" cy="525537"/>
        </a:xfrm>
        <a:prstGeom prst="rightArrow">
          <a:avLst/>
        </a:prstGeom>
        <a:solidFill>
          <a:srgbClr val="FFFF00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400">
              <a:ln>
                <a:noFill/>
              </a:ln>
              <a:solidFill>
                <a:sysClr val="windowText" lastClr="00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" pitchFamily="34" charset="0"/>
              <a:cs typeface="Arial" pitchFamily="34" charset="0"/>
            </a:rPr>
            <a:t>slope</a:t>
          </a:r>
        </a:p>
      </xdr:txBody>
    </xdr:sp>
    <xdr:clientData/>
  </xdr:oneCellAnchor>
  <xdr:oneCellAnchor>
    <xdr:from>
      <xdr:col>0</xdr:col>
      <xdr:colOff>114300</xdr:colOff>
      <xdr:row>50</xdr:row>
      <xdr:rowOff>142875</xdr:rowOff>
    </xdr:from>
    <xdr:ext cx="904875" cy="525537"/>
    <xdr:sp macro="" textlink="">
      <xdr:nvSpPr>
        <xdr:cNvPr id="8" name="Right Arrow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14300" y="9591675"/>
          <a:ext cx="904875" cy="525537"/>
        </a:xfrm>
        <a:prstGeom prst="rightArrow">
          <a:avLst/>
        </a:prstGeom>
        <a:solidFill>
          <a:srgbClr val="FFFF00"/>
        </a:solidFill>
        <a:ln w="381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ctr"/>
          <a:r>
            <a:rPr lang="en-US" sz="1200">
              <a:ln>
                <a:noFill/>
              </a:ln>
              <a:solidFill>
                <a:sysClr val="windowText" lastClr="00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" pitchFamily="34" charset="0"/>
              <a:cs typeface="Arial" pitchFamily="34" charset="0"/>
            </a:rPr>
            <a:t>intercept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542925</xdr:colOff>
          <xdr:row>54</xdr:row>
          <xdr:rowOff>76200</xdr:rowOff>
        </xdr:from>
        <xdr:to>
          <xdr:col>4</xdr:col>
          <xdr:colOff>352425</xdr:colOff>
          <xdr:row>57</xdr:row>
          <xdr:rowOff>28575</xdr:rowOff>
        </xdr:to>
        <xdr:sp macro="" textlink="">
          <xdr:nvSpPr>
            <xdr:cNvPr id="1028" name="Object 32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292929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485775</xdr:colOff>
      <xdr:row>54</xdr:row>
      <xdr:rowOff>28575</xdr:rowOff>
    </xdr:from>
    <xdr:to>
      <xdr:col>4</xdr:col>
      <xdr:colOff>476250</xdr:colOff>
      <xdr:row>57</xdr:row>
      <xdr:rowOff>66675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95375" y="10239375"/>
          <a:ext cx="2705100" cy="6096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228600</xdr:colOff>
      <xdr:row>6</xdr:row>
      <xdr:rowOff>33336</xdr:rowOff>
    </xdr:from>
    <xdr:to>
      <xdr:col>21</xdr:col>
      <xdr:colOff>209550</xdr:colOff>
      <xdr:row>26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203E3D-5B86-4672-B3A2-04E233D35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0</xdr:row>
      <xdr:rowOff>95250</xdr:rowOff>
    </xdr:from>
    <xdr:to>
      <xdr:col>16</xdr:col>
      <xdr:colOff>381000</xdr:colOff>
      <xdr:row>10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E0D979-47B9-470D-A120-F36C86724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371475</xdr:colOff>
      <xdr:row>11</xdr:row>
      <xdr:rowOff>66675</xdr:rowOff>
    </xdr:from>
    <xdr:to>
      <xdr:col>16</xdr:col>
      <xdr:colOff>371475</xdr:colOff>
      <xdr:row>21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9120C9-ABD1-48D4-9A0C-45B5CBDE8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447675</xdr:colOff>
          <xdr:row>45</xdr:row>
          <xdr:rowOff>104775</xdr:rowOff>
        </xdr:from>
        <xdr:to>
          <xdr:col>5</xdr:col>
          <xdr:colOff>714375</xdr:colOff>
          <xdr:row>49</xdr:row>
          <xdr:rowOff>152400</xdr:rowOff>
        </xdr:to>
        <xdr:sp macro="" textlink="">
          <xdr:nvSpPr>
            <xdr:cNvPr id="8193" name="Object 5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1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292929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542925</xdr:colOff>
          <xdr:row>53</xdr:row>
          <xdr:rowOff>0</xdr:rowOff>
        </xdr:from>
        <xdr:to>
          <xdr:col>4</xdr:col>
          <xdr:colOff>28575</xdr:colOff>
          <xdr:row>55</xdr:row>
          <xdr:rowOff>104775</xdr:rowOff>
        </xdr:to>
        <xdr:sp macro="" textlink="">
          <xdr:nvSpPr>
            <xdr:cNvPr id="8194" name="Object 3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1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292929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9525</xdr:colOff>
      <xdr:row>66</xdr:row>
      <xdr:rowOff>19050</xdr:rowOff>
    </xdr:from>
    <xdr:to>
      <xdr:col>4</xdr:col>
      <xdr:colOff>50800</xdr:colOff>
      <xdr:row>73</xdr:row>
      <xdr:rowOff>105169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9525" y="11296650"/>
          <a:ext cx="3365500" cy="141961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wrap="square">
          <a:spAutoFit/>
        </a:bodyPr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After completing</a:t>
          </a:r>
          <a:r>
            <a:rPr lang="en-US" sz="1000" baseline="0"/>
            <a:t> the above calculations...</a:t>
          </a:r>
          <a:endParaRPr lang="en-US" sz="1000"/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Go to top menu bar: select </a:t>
          </a:r>
          <a:r>
            <a:rPr lang="en-US" sz="1000" b="1"/>
            <a:t>Data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Select </a:t>
          </a:r>
          <a:r>
            <a:rPr lang="en-US" sz="1000" b="1"/>
            <a:t>Data Analysis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Highlight </a:t>
          </a:r>
          <a:r>
            <a:rPr lang="en-US" sz="1000" b="1"/>
            <a:t>Regression</a:t>
          </a:r>
          <a:r>
            <a:rPr lang="en-US" sz="1000"/>
            <a:t> and click </a:t>
          </a:r>
          <a:r>
            <a:rPr lang="en-US" sz="1000" b="1"/>
            <a:t>OK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Regression dialog box appears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 b="1"/>
            <a:t>Input y range</a:t>
          </a:r>
          <a:r>
            <a:rPr lang="en-US" sz="1000"/>
            <a:t> (highlight your output (y) values)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 b="1"/>
            <a:t>Input x range</a:t>
          </a:r>
          <a:r>
            <a:rPr lang="en-US" sz="1000"/>
            <a:t> (highlight your input (x) values)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Output range (highlight where results should go)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Click </a:t>
          </a:r>
          <a:r>
            <a:rPr lang="en-US" sz="1000" b="1"/>
            <a:t>OK</a:t>
          </a:r>
        </a:p>
      </xdr:txBody>
    </xdr:sp>
    <xdr:clientData/>
  </xdr:twoCellAnchor>
  <xdr:oneCellAnchor>
    <xdr:from>
      <xdr:col>0</xdr:col>
      <xdr:colOff>114300</xdr:colOff>
      <xdr:row>46</xdr:row>
      <xdr:rowOff>114300</xdr:rowOff>
    </xdr:from>
    <xdr:ext cx="828675" cy="525537"/>
    <xdr:sp macro="" textlink="">
      <xdr:nvSpPr>
        <xdr:cNvPr id="5" name="Right Arrow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14300" y="8915400"/>
          <a:ext cx="828675" cy="525537"/>
        </a:xfrm>
        <a:prstGeom prst="rightArrow">
          <a:avLst/>
        </a:prstGeom>
        <a:solidFill>
          <a:srgbClr val="FFFF00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400">
              <a:ln>
                <a:noFill/>
              </a:ln>
              <a:solidFill>
                <a:sysClr val="windowText" lastClr="00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" pitchFamily="34" charset="0"/>
              <a:cs typeface="Arial" pitchFamily="34" charset="0"/>
            </a:rPr>
            <a:t>slope</a:t>
          </a:r>
        </a:p>
      </xdr:txBody>
    </xdr:sp>
    <xdr:clientData/>
  </xdr:oneCellAnchor>
  <xdr:oneCellAnchor>
    <xdr:from>
      <xdr:col>0</xdr:col>
      <xdr:colOff>114300</xdr:colOff>
      <xdr:row>52</xdr:row>
      <xdr:rowOff>142875</xdr:rowOff>
    </xdr:from>
    <xdr:ext cx="904875" cy="525537"/>
    <xdr:sp macro="" textlink="">
      <xdr:nvSpPr>
        <xdr:cNvPr id="6" name="Right Arrow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14300" y="9705975"/>
          <a:ext cx="904875" cy="525537"/>
        </a:xfrm>
        <a:prstGeom prst="rightArrow">
          <a:avLst/>
        </a:prstGeom>
        <a:solidFill>
          <a:srgbClr val="FFFF00"/>
        </a:solidFill>
        <a:ln w="381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ctr"/>
          <a:r>
            <a:rPr lang="en-US" sz="1200">
              <a:ln>
                <a:noFill/>
              </a:ln>
              <a:solidFill>
                <a:sysClr val="windowText" lastClr="00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" pitchFamily="34" charset="0"/>
              <a:cs typeface="Arial" pitchFamily="34" charset="0"/>
            </a:rPr>
            <a:t>intercept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104775</xdr:colOff>
          <xdr:row>59</xdr:row>
          <xdr:rowOff>142875</xdr:rowOff>
        </xdr:from>
        <xdr:to>
          <xdr:col>3</xdr:col>
          <xdr:colOff>647700</xdr:colOff>
          <xdr:row>62</xdr:row>
          <xdr:rowOff>85725</xdr:rowOff>
        </xdr:to>
        <xdr:sp macro="" textlink="">
          <xdr:nvSpPr>
            <xdr:cNvPr id="8195" name="Object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1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292929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28575</xdr:colOff>
      <xdr:row>59</xdr:row>
      <xdr:rowOff>76200</xdr:rowOff>
    </xdr:from>
    <xdr:to>
      <xdr:col>4</xdr:col>
      <xdr:colOff>19050</xdr:colOff>
      <xdr:row>62</xdr:row>
      <xdr:rowOff>114300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638175" y="11391900"/>
          <a:ext cx="2705100" cy="6096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166687</xdr:colOff>
      <xdr:row>11</xdr:row>
      <xdr:rowOff>66675</xdr:rowOff>
    </xdr:from>
    <xdr:to>
      <xdr:col>18</xdr:col>
      <xdr:colOff>14287</xdr:colOff>
      <xdr:row>25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oleObject" Target="../embeddings/oleObject4.bin"/><Relationship Id="rId7" Type="http://schemas.openxmlformats.org/officeDocument/2006/relationships/oleObject" Target="../embeddings/oleObject6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5.bin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74"/>
  <sheetViews>
    <sheetView workbookViewId="0">
      <selection activeCell="X17" sqref="X17"/>
    </sheetView>
  </sheetViews>
  <sheetFormatPr defaultColWidth="8.85546875" defaultRowHeight="15"/>
  <cols>
    <col min="2" max="2" width="13.85546875" customWidth="1"/>
    <col min="3" max="3" width="15.7109375" customWidth="1"/>
    <col min="4" max="4" width="11.140625" customWidth="1"/>
    <col min="5" max="5" width="10" customWidth="1"/>
    <col min="6" max="6" width="11.42578125" customWidth="1"/>
    <col min="7" max="14" width="4.28515625" customWidth="1"/>
  </cols>
  <sheetData>
    <row r="1" spans="1:12">
      <c r="A1" s="1" t="s">
        <v>0</v>
      </c>
    </row>
    <row r="2" spans="1:12" ht="18.75">
      <c r="A2" s="2" t="s">
        <v>1</v>
      </c>
    </row>
    <row r="4" spans="1:12">
      <c r="A4" t="s">
        <v>2</v>
      </c>
    </row>
    <row r="5" spans="1:12">
      <c r="B5" t="s">
        <v>3</v>
      </c>
      <c r="G5" s="8"/>
      <c r="J5" s="20" t="s">
        <v>4</v>
      </c>
      <c r="K5" s="20"/>
      <c r="L5" s="20"/>
    </row>
    <row r="6" spans="1:12" ht="7.5" customHeight="1">
      <c r="G6" s="8"/>
    </row>
    <row r="7" spans="1:12">
      <c r="A7" s="18" t="s">
        <v>5</v>
      </c>
      <c r="B7" s="4"/>
      <c r="C7" s="19"/>
      <c r="D7" s="20"/>
      <c r="G7" s="8"/>
    </row>
    <row r="8" spans="1:12">
      <c r="A8" s="18"/>
      <c r="B8" s="13"/>
      <c r="G8" s="8"/>
    </row>
    <row r="9" spans="1:12">
      <c r="G9" s="8"/>
    </row>
    <row r="10" spans="1:12" ht="17.25">
      <c r="A10" s="13"/>
      <c r="B10" s="14" t="s">
        <v>6</v>
      </c>
      <c r="C10" s="15" t="s">
        <v>7</v>
      </c>
      <c r="D10" s="21" t="s">
        <v>8</v>
      </c>
      <c r="E10" s="22" t="s">
        <v>9</v>
      </c>
      <c r="G10" s="8"/>
    </row>
    <row r="11" spans="1:12">
      <c r="A11" s="13">
        <v>1</v>
      </c>
      <c r="B11" s="4">
        <v>20.5</v>
      </c>
      <c r="C11" s="5">
        <v>28</v>
      </c>
      <c r="D11" s="36">
        <f>B11*C11</f>
        <v>574</v>
      </c>
      <c r="E11" s="36">
        <f>B11^2</f>
        <v>420.25</v>
      </c>
      <c r="G11" s="8"/>
    </row>
    <row r="12" spans="1:12">
      <c r="A12" s="13">
        <v>2</v>
      </c>
      <c r="B12" s="4">
        <v>17.5</v>
      </c>
      <c r="C12" s="5">
        <v>23</v>
      </c>
      <c r="D12" s="36">
        <f t="shared" ref="D12:D44" si="0">B12*C12</f>
        <v>402.5</v>
      </c>
      <c r="E12" s="36">
        <f t="shared" ref="E12:E44" si="1">B12^2</f>
        <v>306.25</v>
      </c>
      <c r="G12" s="8"/>
    </row>
    <row r="13" spans="1:12">
      <c r="A13" s="13">
        <v>3</v>
      </c>
      <c r="B13" s="4">
        <v>18.399999999999999</v>
      </c>
      <c r="C13" s="5">
        <v>25.1</v>
      </c>
      <c r="D13" s="36">
        <f t="shared" si="0"/>
        <v>461.84</v>
      </c>
      <c r="E13" s="36">
        <f t="shared" si="1"/>
        <v>338.55999999999995</v>
      </c>
      <c r="G13" s="8"/>
    </row>
    <row r="14" spans="1:12">
      <c r="A14" s="13">
        <v>4</v>
      </c>
      <c r="B14" s="4">
        <v>17.5</v>
      </c>
      <c r="C14" s="5">
        <v>23</v>
      </c>
      <c r="D14" s="36">
        <f t="shared" si="0"/>
        <v>402.5</v>
      </c>
      <c r="E14" s="36">
        <f t="shared" si="1"/>
        <v>306.25</v>
      </c>
      <c r="G14" s="8"/>
    </row>
    <row r="15" spans="1:12">
      <c r="A15" s="13">
        <v>5</v>
      </c>
      <c r="B15" s="4">
        <v>19</v>
      </c>
      <c r="C15" s="5">
        <v>26</v>
      </c>
      <c r="D15" s="36">
        <f t="shared" si="0"/>
        <v>494</v>
      </c>
      <c r="E15" s="36">
        <f t="shared" si="1"/>
        <v>361</v>
      </c>
      <c r="G15" s="8"/>
    </row>
    <row r="16" spans="1:12">
      <c r="A16" s="13">
        <v>6</v>
      </c>
      <c r="B16" s="4">
        <v>17</v>
      </c>
      <c r="C16" s="5">
        <v>22.7</v>
      </c>
      <c r="D16" s="36">
        <f t="shared" si="0"/>
        <v>385.9</v>
      </c>
      <c r="E16" s="36">
        <f t="shared" si="1"/>
        <v>289</v>
      </c>
      <c r="G16" s="8"/>
    </row>
    <row r="17" spans="1:18">
      <c r="A17" s="13">
        <v>7</v>
      </c>
      <c r="B17" s="4">
        <v>20</v>
      </c>
      <c r="C17" s="5">
        <v>26</v>
      </c>
      <c r="D17" s="36">
        <f t="shared" si="0"/>
        <v>520</v>
      </c>
      <c r="E17" s="36">
        <f t="shared" si="1"/>
        <v>400</v>
      </c>
      <c r="F17" s="10" t="s">
        <v>10</v>
      </c>
      <c r="G17" s="8"/>
    </row>
    <row r="18" spans="1:18">
      <c r="A18" s="13">
        <v>8</v>
      </c>
      <c r="B18" s="4">
        <v>18</v>
      </c>
      <c r="C18" s="5">
        <v>25</v>
      </c>
      <c r="D18" s="36">
        <f t="shared" si="0"/>
        <v>450</v>
      </c>
      <c r="E18" s="36">
        <f t="shared" si="1"/>
        <v>324</v>
      </c>
      <c r="G18" s="8"/>
    </row>
    <row r="19" spans="1:18">
      <c r="A19" s="13">
        <v>9</v>
      </c>
      <c r="B19" s="4">
        <v>18.5</v>
      </c>
      <c r="C19" s="5">
        <v>24.5</v>
      </c>
      <c r="D19" s="36">
        <f t="shared" si="0"/>
        <v>453.25</v>
      </c>
      <c r="E19" s="36">
        <f t="shared" si="1"/>
        <v>342.25</v>
      </c>
      <c r="G19" s="8"/>
    </row>
    <row r="20" spans="1:18">
      <c r="A20" s="13">
        <v>10</v>
      </c>
      <c r="B20" s="4">
        <v>17</v>
      </c>
      <c r="C20" s="5">
        <v>23</v>
      </c>
      <c r="D20" s="36">
        <f t="shared" si="0"/>
        <v>391</v>
      </c>
      <c r="E20" s="36">
        <f t="shared" si="1"/>
        <v>289</v>
      </c>
      <c r="G20" s="8"/>
    </row>
    <row r="21" spans="1:18">
      <c r="A21" s="13">
        <v>11</v>
      </c>
      <c r="B21" s="4">
        <v>19</v>
      </c>
      <c r="C21" s="5">
        <v>26</v>
      </c>
      <c r="D21" s="36">
        <f t="shared" si="0"/>
        <v>494</v>
      </c>
      <c r="E21" s="36">
        <f t="shared" si="1"/>
        <v>361</v>
      </c>
      <c r="G21" s="8"/>
    </row>
    <row r="22" spans="1:18">
      <c r="A22" s="13">
        <v>12</v>
      </c>
      <c r="B22" s="4">
        <v>20</v>
      </c>
      <c r="C22" s="5">
        <v>26</v>
      </c>
      <c r="D22" s="36">
        <f t="shared" si="0"/>
        <v>520</v>
      </c>
      <c r="E22" s="36">
        <f t="shared" si="1"/>
        <v>400</v>
      </c>
      <c r="G22" s="8"/>
    </row>
    <row r="23" spans="1:18">
      <c r="A23" s="13">
        <v>13</v>
      </c>
      <c r="B23" s="4">
        <v>20</v>
      </c>
      <c r="C23" s="5">
        <v>26</v>
      </c>
      <c r="D23" s="36">
        <f t="shared" si="0"/>
        <v>520</v>
      </c>
      <c r="E23" s="36">
        <f t="shared" si="1"/>
        <v>400</v>
      </c>
      <c r="G23" s="8"/>
    </row>
    <row r="24" spans="1:18">
      <c r="A24" s="13">
        <v>14</v>
      </c>
      <c r="B24" s="4">
        <v>19</v>
      </c>
      <c r="C24" s="5">
        <v>26.5</v>
      </c>
      <c r="D24" s="36">
        <f t="shared" si="0"/>
        <v>503.5</v>
      </c>
      <c r="E24" s="36">
        <f t="shared" si="1"/>
        <v>361</v>
      </c>
      <c r="G24" s="8"/>
    </row>
    <row r="25" spans="1:18">
      <c r="A25" s="13">
        <v>15</v>
      </c>
      <c r="B25" s="4">
        <v>19</v>
      </c>
      <c r="C25" s="5">
        <v>25.8</v>
      </c>
      <c r="D25" s="36">
        <f t="shared" si="0"/>
        <v>490.2</v>
      </c>
      <c r="E25" s="36">
        <f t="shared" si="1"/>
        <v>361</v>
      </c>
      <c r="G25" s="8"/>
    </row>
    <row r="26" spans="1:18">
      <c r="A26" s="13">
        <v>16</v>
      </c>
      <c r="B26" s="4">
        <v>18</v>
      </c>
      <c r="C26" s="5">
        <v>26</v>
      </c>
      <c r="D26" s="36">
        <f t="shared" si="0"/>
        <v>468</v>
      </c>
      <c r="E26" s="36">
        <f t="shared" si="1"/>
        <v>324</v>
      </c>
      <c r="G26" s="8"/>
    </row>
    <row r="27" spans="1:18" ht="15.75" thickBot="1">
      <c r="A27" s="13">
        <v>17</v>
      </c>
      <c r="B27" s="4">
        <v>19.5</v>
      </c>
      <c r="C27" s="5">
        <v>26.5</v>
      </c>
      <c r="D27" s="36">
        <f t="shared" si="0"/>
        <v>516.75</v>
      </c>
      <c r="E27" s="36">
        <f t="shared" si="1"/>
        <v>380.25</v>
      </c>
      <c r="G27" s="9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5.75" thickTop="1">
      <c r="A28" s="13">
        <v>18</v>
      </c>
      <c r="B28" s="4">
        <v>17.600000000000001</v>
      </c>
      <c r="C28" s="5">
        <v>24.9</v>
      </c>
      <c r="D28" s="36">
        <f t="shared" si="0"/>
        <v>438.24</v>
      </c>
      <c r="E28" s="36">
        <f t="shared" si="1"/>
        <v>309.76000000000005</v>
      </c>
      <c r="O28" t="s">
        <v>11</v>
      </c>
    </row>
    <row r="29" spans="1:18">
      <c r="A29" s="13">
        <v>19</v>
      </c>
      <c r="B29" s="4">
        <v>20.5</v>
      </c>
      <c r="C29" s="5">
        <v>27.5</v>
      </c>
      <c r="D29" s="36">
        <f t="shared" si="0"/>
        <v>563.75</v>
      </c>
      <c r="E29" s="36">
        <f t="shared" si="1"/>
        <v>420.25</v>
      </c>
    </row>
    <row r="30" spans="1:18">
      <c r="A30" s="13">
        <v>20</v>
      </c>
      <c r="B30" s="4">
        <v>20</v>
      </c>
      <c r="C30" s="5">
        <v>26.5</v>
      </c>
      <c r="D30" s="36">
        <f t="shared" si="0"/>
        <v>530</v>
      </c>
      <c r="E30" s="36">
        <f t="shared" si="1"/>
        <v>400</v>
      </c>
    </row>
    <row r="31" spans="1:18">
      <c r="A31" s="13">
        <v>21</v>
      </c>
      <c r="B31" s="4">
        <v>20.5</v>
      </c>
      <c r="C31" s="5">
        <v>28</v>
      </c>
      <c r="D31" s="36">
        <f t="shared" si="0"/>
        <v>574</v>
      </c>
      <c r="E31" s="36">
        <f t="shared" si="1"/>
        <v>420.25</v>
      </c>
    </row>
    <row r="32" spans="1:18">
      <c r="A32" s="13">
        <v>22</v>
      </c>
      <c r="B32" s="4">
        <v>16.25</v>
      </c>
      <c r="C32" s="5">
        <v>21.5</v>
      </c>
      <c r="D32" s="36">
        <f t="shared" si="0"/>
        <v>349.375</v>
      </c>
      <c r="E32" s="36">
        <f t="shared" si="1"/>
        <v>264.0625</v>
      </c>
    </row>
    <row r="33" spans="1:5">
      <c r="A33" s="13">
        <v>23</v>
      </c>
      <c r="B33" s="4">
        <v>18.25</v>
      </c>
      <c r="C33" s="5">
        <v>25.5</v>
      </c>
      <c r="D33" s="36">
        <f t="shared" si="0"/>
        <v>465.375</v>
      </c>
      <c r="E33" s="36">
        <f t="shared" si="1"/>
        <v>333.0625</v>
      </c>
    </row>
    <row r="34" spans="1:5">
      <c r="A34" s="13">
        <v>24</v>
      </c>
      <c r="B34" s="4">
        <v>19</v>
      </c>
      <c r="C34" s="5">
        <v>26.5</v>
      </c>
      <c r="D34" s="36">
        <f t="shared" si="0"/>
        <v>503.5</v>
      </c>
      <c r="E34" s="36">
        <f t="shared" si="1"/>
        <v>361</v>
      </c>
    </row>
    <row r="35" spans="1:5">
      <c r="A35" s="13">
        <v>25</v>
      </c>
      <c r="B35" s="4">
        <v>20</v>
      </c>
      <c r="C35" s="5">
        <v>28</v>
      </c>
      <c r="D35" s="36">
        <f t="shared" si="0"/>
        <v>560</v>
      </c>
      <c r="E35" s="36">
        <f t="shared" si="1"/>
        <v>400</v>
      </c>
    </row>
    <row r="36" spans="1:5">
      <c r="A36" s="13">
        <v>26</v>
      </c>
      <c r="B36" s="4">
        <v>21</v>
      </c>
      <c r="C36" s="5">
        <v>29.6</v>
      </c>
      <c r="D36" s="36">
        <f t="shared" si="0"/>
        <v>621.6</v>
      </c>
      <c r="E36" s="36">
        <f t="shared" si="1"/>
        <v>441</v>
      </c>
    </row>
    <row r="37" spans="1:5">
      <c r="A37" s="13">
        <v>27</v>
      </c>
      <c r="B37" s="4">
        <v>20</v>
      </c>
      <c r="C37" s="5">
        <v>27.5</v>
      </c>
      <c r="D37" s="36">
        <f t="shared" si="0"/>
        <v>550</v>
      </c>
      <c r="E37" s="36">
        <f t="shared" si="1"/>
        <v>400</v>
      </c>
    </row>
    <row r="38" spans="1:5">
      <c r="A38" s="13">
        <v>28</v>
      </c>
      <c r="B38" s="4">
        <v>19.600000000000001</v>
      </c>
      <c r="C38" s="5">
        <v>25.7</v>
      </c>
      <c r="D38" s="36">
        <f t="shared" si="0"/>
        <v>503.72</v>
      </c>
      <c r="E38" s="36">
        <f t="shared" si="1"/>
        <v>384.16000000000008</v>
      </c>
    </row>
    <row r="39" spans="1:5">
      <c r="A39" s="13">
        <v>29</v>
      </c>
      <c r="B39" s="4">
        <v>18</v>
      </c>
      <c r="C39" s="5">
        <v>23.5</v>
      </c>
      <c r="D39" s="36">
        <f t="shared" si="0"/>
        <v>423</v>
      </c>
      <c r="E39" s="36">
        <f t="shared" si="1"/>
        <v>324</v>
      </c>
    </row>
    <row r="40" spans="1:5">
      <c r="A40" s="13">
        <v>30</v>
      </c>
      <c r="B40" s="4">
        <v>20.5</v>
      </c>
      <c r="C40" s="5">
        <v>29</v>
      </c>
      <c r="D40" s="36">
        <f t="shared" si="0"/>
        <v>594.5</v>
      </c>
      <c r="E40" s="36">
        <f t="shared" si="1"/>
        <v>420.25</v>
      </c>
    </row>
    <row r="41" spans="1:5">
      <c r="A41" s="13">
        <v>31</v>
      </c>
      <c r="B41" s="4">
        <v>19</v>
      </c>
      <c r="C41" s="5">
        <v>27</v>
      </c>
      <c r="D41" s="36">
        <f t="shared" si="0"/>
        <v>513</v>
      </c>
      <c r="E41" s="36">
        <f t="shared" si="1"/>
        <v>361</v>
      </c>
    </row>
    <row r="42" spans="1:5">
      <c r="A42" s="13">
        <v>32</v>
      </c>
      <c r="B42" s="4">
        <v>18.5</v>
      </c>
      <c r="C42" s="5">
        <v>27</v>
      </c>
      <c r="D42" s="36">
        <f t="shared" si="0"/>
        <v>499.5</v>
      </c>
      <c r="E42" s="36">
        <f t="shared" si="1"/>
        <v>342.25</v>
      </c>
    </row>
    <row r="43" spans="1:5" ht="15.75" thickBot="1">
      <c r="A43" s="41" t="s">
        <v>12</v>
      </c>
      <c r="B43" s="37">
        <f>SUM(B11:B42)</f>
        <v>606.6</v>
      </c>
      <c r="C43" s="38">
        <f>SUM(C11:C42)</f>
        <v>826.80000000000007</v>
      </c>
      <c r="D43" s="36">
        <f t="shared" si="0"/>
        <v>501536.88000000006</v>
      </c>
      <c r="E43" s="36">
        <f t="shared" si="1"/>
        <v>367963.56000000006</v>
      </c>
    </row>
    <row r="44" spans="1:5" ht="16.5" thickTop="1" thickBot="1">
      <c r="A44" s="42" t="s">
        <v>13</v>
      </c>
      <c r="B44" s="39">
        <f>AVERAGE(B11:B42)</f>
        <v>18.956250000000001</v>
      </c>
      <c r="C44" s="40">
        <f>AVERAGE(C11:C42)</f>
        <v>25.837500000000002</v>
      </c>
      <c r="D44" s="36">
        <f t="shared" si="0"/>
        <v>489.78210937500006</v>
      </c>
      <c r="E44" s="36">
        <f t="shared" si="1"/>
        <v>359.33941406250005</v>
      </c>
    </row>
    <row r="45" spans="1:5" ht="15.75" thickTop="1">
      <c r="B45" s="13"/>
      <c r="C45" s="13"/>
    </row>
    <row r="69" spans="1:2">
      <c r="A69" s="1" t="s">
        <v>14</v>
      </c>
    </row>
    <row r="70" spans="1:2">
      <c r="A70" s="10" t="s">
        <v>15</v>
      </c>
      <c r="B70" t="s">
        <v>16</v>
      </c>
    </row>
    <row r="71" spans="1:2">
      <c r="B71" t="s">
        <v>17</v>
      </c>
    </row>
    <row r="72" spans="1:2">
      <c r="B72" t="s">
        <v>18</v>
      </c>
    </row>
    <row r="73" spans="1:2">
      <c r="A73" s="10" t="s">
        <v>19</v>
      </c>
      <c r="B73" t="s">
        <v>20</v>
      </c>
    </row>
    <row r="74" spans="1:2">
      <c r="B74" t="s">
        <v>21</v>
      </c>
    </row>
  </sheetData>
  <printOptions gridLines="1"/>
  <pageMargins left="0.25" right="0.25" top="0.75" bottom="0.75" header="0.3" footer="0.3"/>
  <pageSetup scale="70" orientation="portrait" horizontalDpi="0" verticalDpi="0"/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autoPict="0" r:id="rId4">
            <anchor moveWithCells="1" sizeWithCells="1">
              <from>
                <xdr:col>1</xdr:col>
                <xdr:colOff>447675</xdr:colOff>
                <xdr:row>45</xdr:row>
                <xdr:rowOff>104775</xdr:rowOff>
              </from>
              <to>
                <xdr:col>5</xdr:col>
                <xdr:colOff>714375</xdr:colOff>
                <xdr:row>49</xdr:row>
                <xdr:rowOff>152400</xdr:rowOff>
              </to>
            </anchor>
          </objectPr>
        </oleObject>
      </mc:Choice>
      <mc:Fallback>
        <oleObject progId="Equation.3" shapeId="1025" r:id="rId3"/>
      </mc:Fallback>
    </mc:AlternateContent>
    <mc:AlternateContent xmlns:mc="http://schemas.openxmlformats.org/markup-compatibility/2006">
      <mc:Choice Requires="x14">
        <oleObject progId="Equation.3" shapeId="1026" r:id="rId5">
          <objectPr defaultSize="0" autoPict="0" r:id="rId6">
            <anchor moveWithCells="1" sizeWithCells="1">
              <from>
                <xdr:col>1</xdr:col>
                <xdr:colOff>542925</xdr:colOff>
                <xdr:row>51</xdr:row>
                <xdr:rowOff>0</xdr:rowOff>
              </from>
              <to>
                <xdr:col>4</xdr:col>
                <xdr:colOff>28575</xdr:colOff>
                <xdr:row>53</xdr:row>
                <xdr:rowOff>104775</xdr:rowOff>
              </to>
            </anchor>
          </objectPr>
        </oleObject>
      </mc:Choice>
      <mc:Fallback>
        <oleObject progId="Equation.3" shapeId="1026" r:id="rId5"/>
      </mc:Fallback>
    </mc:AlternateContent>
    <mc:AlternateContent xmlns:mc="http://schemas.openxmlformats.org/markup-compatibility/2006">
      <mc:Choice Requires="x14">
        <oleObject progId="Equation.3" shapeId="1028" r:id="rId7">
          <objectPr defaultSize="0" autoPict="0" r:id="rId8">
            <anchor moveWithCells="1" sizeWithCells="1">
              <from>
                <xdr:col>1</xdr:col>
                <xdr:colOff>542925</xdr:colOff>
                <xdr:row>54</xdr:row>
                <xdr:rowOff>76200</xdr:rowOff>
              </from>
              <to>
                <xdr:col>4</xdr:col>
                <xdr:colOff>352425</xdr:colOff>
                <xdr:row>57</xdr:row>
                <xdr:rowOff>28575</xdr:rowOff>
              </to>
            </anchor>
          </objectPr>
        </oleObject>
      </mc:Choice>
      <mc:Fallback>
        <oleObject progId="Equation.3" shapeId="1028" r:id="rId7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40D9-353F-480C-94CB-A2DA71FAE66E}">
  <dimension ref="A1:I56"/>
  <sheetViews>
    <sheetView workbookViewId="0">
      <selection activeCell="F8" sqref="F8"/>
    </sheetView>
  </sheetViews>
  <sheetFormatPr defaultRowHeight="15"/>
  <cols>
    <col min="1" max="1" width="18.5703125" customWidth="1"/>
  </cols>
  <sheetData>
    <row r="1" spans="1:9">
      <c r="A1" t="s">
        <v>22</v>
      </c>
    </row>
    <row r="2" spans="1:9" ht="15.75" thickBot="1"/>
    <row r="3" spans="1:9">
      <c r="A3" s="12" t="s">
        <v>23</v>
      </c>
      <c r="B3" s="12"/>
    </row>
    <row r="4" spans="1:9">
      <c r="A4" t="s">
        <v>24</v>
      </c>
      <c r="B4">
        <v>0.89672317030380821</v>
      </c>
    </row>
    <row r="5" spans="1:9">
      <c r="A5" t="s">
        <v>25</v>
      </c>
      <c r="B5">
        <v>0.80411244415971261</v>
      </c>
    </row>
    <row r="6" spans="1:9">
      <c r="A6" t="s">
        <v>26</v>
      </c>
      <c r="B6">
        <v>0.79758285896503633</v>
      </c>
    </row>
    <row r="7" spans="1:9">
      <c r="A7" t="s">
        <v>27</v>
      </c>
      <c r="B7">
        <v>0.85001838198764856</v>
      </c>
    </row>
    <row r="8" spans="1:9" ht="15.75" thickBot="1">
      <c r="A8" s="7" t="s">
        <v>28</v>
      </c>
      <c r="B8" s="7">
        <v>32</v>
      </c>
    </row>
    <row r="10" spans="1:9" ht="15.75" thickBot="1">
      <c r="A10" t="s">
        <v>29</v>
      </c>
    </row>
    <row r="11" spans="1:9">
      <c r="A11" s="11"/>
      <c r="B11" s="11" t="s">
        <v>30</v>
      </c>
      <c r="C11" s="11" t="s">
        <v>31</v>
      </c>
      <c r="D11" s="11" t="s">
        <v>32</v>
      </c>
      <c r="E11" s="11" t="s">
        <v>33</v>
      </c>
      <c r="F11" s="11" t="s">
        <v>34</v>
      </c>
    </row>
    <row r="12" spans="1:9">
      <c r="A12" t="s">
        <v>35</v>
      </c>
      <c r="B12">
        <v>1</v>
      </c>
      <c r="C12">
        <v>88.979062508493016</v>
      </c>
      <c r="D12">
        <v>88.979062508493016</v>
      </c>
      <c r="E12">
        <v>123.14908530718432</v>
      </c>
      <c r="F12">
        <v>3.836681736960427E-12</v>
      </c>
    </row>
    <row r="13" spans="1:9">
      <c r="A13" t="s">
        <v>36</v>
      </c>
      <c r="B13">
        <v>30</v>
      </c>
      <c r="C13">
        <v>21.675937491507</v>
      </c>
      <c r="D13">
        <v>0.72253124971689997</v>
      </c>
    </row>
    <row r="14" spans="1:9" ht="15.75" thickBot="1">
      <c r="A14" s="7" t="s">
        <v>37</v>
      </c>
      <c r="B14" s="7">
        <v>31</v>
      </c>
      <c r="C14" s="7">
        <v>110.65500000000002</v>
      </c>
      <c r="D14" s="7"/>
      <c r="E14" s="7"/>
      <c r="F14" s="7"/>
    </row>
    <row r="15" spans="1:9" ht="15.75" thickBot="1"/>
    <row r="16" spans="1:9">
      <c r="A16" s="11"/>
      <c r="B16" s="11" t="s">
        <v>38</v>
      </c>
      <c r="C16" s="11" t="s">
        <v>27</v>
      </c>
      <c r="D16" s="11" t="s">
        <v>39</v>
      </c>
      <c r="E16" s="11" t="s">
        <v>40</v>
      </c>
      <c r="F16" s="11" t="s">
        <v>41</v>
      </c>
      <c r="G16" s="11" t="s">
        <v>42</v>
      </c>
      <c r="H16" s="11" t="s">
        <v>43</v>
      </c>
      <c r="I16" s="11" t="s">
        <v>44</v>
      </c>
    </row>
    <row r="17" spans="1:9">
      <c r="A17" t="s">
        <v>45</v>
      </c>
      <c r="B17">
        <v>-0.52866286180187672</v>
      </c>
      <c r="C17">
        <v>2.3806643013942863</v>
      </c>
      <c r="D17">
        <v>-0.22206527039207255</v>
      </c>
      <c r="E17">
        <v>0.82576789250672245</v>
      </c>
      <c r="F17">
        <v>-5.3906279922390556</v>
      </c>
      <c r="G17">
        <v>4.3333022686353022</v>
      </c>
      <c r="H17">
        <v>-5.3906279922390556</v>
      </c>
      <c r="I17">
        <v>4.3333022686353022</v>
      </c>
    </row>
    <row r="18" spans="1:9" ht="15.75" thickBot="1">
      <c r="A18" s="7" t="s">
        <v>46</v>
      </c>
      <c r="B18" s="7">
        <v>1.3908955021062646</v>
      </c>
      <c r="C18" s="7">
        <v>0.1253368880313637</v>
      </c>
      <c r="D18" s="7">
        <v>11.097255755689527</v>
      </c>
      <c r="E18" s="7">
        <v>3.8366817369604132E-12</v>
      </c>
      <c r="F18" s="7">
        <v>1.1349234279212981</v>
      </c>
      <c r="G18" s="7">
        <v>1.646867576291231</v>
      </c>
      <c r="H18" s="7">
        <v>1.1349234279212981</v>
      </c>
      <c r="I18" s="7">
        <v>1.646867576291231</v>
      </c>
    </row>
    <row r="22" spans="1:9">
      <c r="A22" t="s">
        <v>47</v>
      </c>
      <c r="E22" t="s">
        <v>48</v>
      </c>
    </row>
    <row r="23" spans="1:9" ht="15.75" thickBot="1"/>
    <row r="24" spans="1:9">
      <c r="A24" s="11" t="s">
        <v>49</v>
      </c>
      <c r="B24" s="11" t="s">
        <v>50</v>
      </c>
      <c r="C24" s="11" t="s">
        <v>51</v>
      </c>
      <c r="E24" s="11" t="s">
        <v>52</v>
      </c>
      <c r="F24" s="11" t="s">
        <v>53</v>
      </c>
    </row>
    <row r="25" spans="1:9">
      <c r="A25">
        <v>1</v>
      </c>
      <c r="B25">
        <v>27.984694931376545</v>
      </c>
      <c r="C25">
        <v>1.5305068623455043E-2</v>
      </c>
      <c r="E25">
        <v>1.5625</v>
      </c>
      <c r="F25">
        <v>21.5</v>
      </c>
    </row>
    <row r="26" spans="1:9">
      <c r="A26">
        <v>2</v>
      </c>
      <c r="B26">
        <v>23.812008425057755</v>
      </c>
      <c r="C26">
        <v>-0.81200842505775483</v>
      </c>
      <c r="E26">
        <v>4.6875</v>
      </c>
      <c r="F26">
        <v>22.7</v>
      </c>
    </row>
    <row r="27" spans="1:9">
      <c r="A27">
        <v>3</v>
      </c>
      <c r="B27">
        <v>25.063814376953388</v>
      </c>
      <c r="C27">
        <v>3.6185623046613102E-2</v>
      </c>
      <c r="E27">
        <v>7.8125</v>
      </c>
      <c r="F27">
        <v>23</v>
      </c>
    </row>
    <row r="28" spans="1:9">
      <c r="A28">
        <v>4</v>
      </c>
      <c r="B28">
        <v>23.812008425057755</v>
      </c>
      <c r="C28">
        <v>-0.81200842505775483</v>
      </c>
      <c r="E28">
        <v>10.9375</v>
      </c>
      <c r="F28">
        <v>23</v>
      </c>
    </row>
    <row r="29" spans="1:9">
      <c r="A29">
        <v>5</v>
      </c>
      <c r="B29">
        <v>25.89835167821715</v>
      </c>
      <c r="C29">
        <v>0.1016483217828501</v>
      </c>
      <c r="E29">
        <v>14.0625</v>
      </c>
      <c r="F29">
        <v>23</v>
      </c>
    </row>
    <row r="30" spans="1:9">
      <c r="A30">
        <v>6</v>
      </c>
      <c r="B30">
        <v>23.116560674004621</v>
      </c>
      <c r="C30">
        <v>-0.41656067400462149</v>
      </c>
      <c r="E30">
        <v>17.1875</v>
      </c>
      <c r="F30">
        <v>23.5</v>
      </c>
    </row>
    <row r="31" spans="1:9">
      <c r="A31">
        <v>7</v>
      </c>
      <c r="B31">
        <v>27.289247180323414</v>
      </c>
      <c r="C31">
        <v>-1.2892471803234145</v>
      </c>
      <c r="E31">
        <v>20.3125</v>
      </c>
      <c r="F31">
        <v>24.5</v>
      </c>
    </row>
    <row r="32" spans="1:9">
      <c r="A32">
        <v>8</v>
      </c>
      <c r="B32">
        <v>24.507456176110885</v>
      </c>
      <c r="C32">
        <v>0.49254382388911466</v>
      </c>
      <c r="E32">
        <v>23.4375</v>
      </c>
      <c r="F32">
        <v>24.9</v>
      </c>
    </row>
    <row r="33" spans="1:6">
      <c r="A33">
        <v>9</v>
      </c>
      <c r="B33">
        <v>25.202903927164016</v>
      </c>
      <c r="C33">
        <v>-0.70290392716401584</v>
      </c>
      <c r="E33">
        <v>26.5625</v>
      </c>
      <c r="F33">
        <v>25</v>
      </c>
    </row>
    <row r="34" spans="1:6">
      <c r="A34">
        <v>10</v>
      </c>
      <c r="B34">
        <v>23.116560674004621</v>
      </c>
      <c r="C34">
        <v>-0.11656067400462078</v>
      </c>
      <c r="E34">
        <v>29.6875</v>
      </c>
      <c r="F34">
        <v>25.1</v>
      </c>
    </row>
    <row r="35" spans="1:6">
      <c r="A35">
        <v>11</v>
      </c>
      <c r="B35">
        <v>25.89835167821715</v>
      </c>
      <c r="C35">
        <v>0.1016483217828501</v>
      </c>
      <c r="E35">
        <v>32.8125</v>
      </c>
      <c r="F35">
        <v>25.5</v>
      </c>
    </row>
    <row r="36" spans="1:6">
      <c r="A36">
        <v>12</v>
      </c>
      <c r="B36">
        <v>27.289247180323414</v>
      </c>
      <c r="C36">
        <v>-1.2892471803234145</v>
      </c>
      <c r="E36">
        <v>35.9375</v>
      </c>
      <c r="F36">
        <v>25.7</v>
      </c>
    </row>
    <row r="37" spans="1:6">
      <c r="A37">
        <v>13</v>
      </c>
      <c r="B37">
        <v>27.289247180323414</v>
      </c>
      <c r="C37">
        <v>-1.2892471803234145</v>
      </c>
      <c r="E37">
        <v>39.0625</v>
      </c>
      <c r="F37">
        <v>25.8</v>
      </c>
    </row>
    <row r="38" spans="1:6">
      <c r="A38">
        <v>14</v>
      </c>
      <c r="B38">
        <v>25.89835167821715</v>
      </c>
      <c r="C38">
        <v>0.6016483217828501</v>
      </c>
      <c r="E38">
        <v>42.1875</v>
      </c>
      <c r="F38">
        <v>26</v>
      </c>
    </row>
    <row r="39" spans="1:6">
      <c r="A39">
        <v>15</v>
      </c>
      <c r="B39">
        <v>25.89835167821715</v>
      </c>
      <c r="C39">
        <v>-9.8351678217149185E-2</v>
      </c>
      <c r="E39">
        <v>45.3125</v>
      </c>
      <c r="F39">
        <v>26</v>
      </c>
    </row>
    <row r="40" spans="1:6">
      <c r="A40">
        <v>16</v>
      </c>
      <c r="B40">
        <v>24.507456176110885</v>
      </c>
      <c r="C40">
        <v>1.4925438238891147</v>
      </c>
      <c r="E40">
        <v>48.4375</v>
      </c>
      <c r="F40">
        <v>26</v>
      </c>
    </row>
    <row r="41" spans="1:6">
      <c r="A41">
        <v>17</v>
      </c>
      <c r="B41">
        <v>26.593799429270284</v>
      </c>
      <c r="C41">
        <v>-9.3799429270283952E-2</v>
      </c>
      <c r="E41">
        <v>51.5625</v>
      </c>
      <c r="F41">
        <v>26</v>
      </c>
    </row>
    <row r="42" spans="1:6">
      <c r="A42">
        <v>18</v>
      </c>
      <c r="B42">
        <v>23.951097975268382</v>
      </c>
      <c r="C42">
        <v>0.94890202473161622</v>
      </c>
      <c r="E42">
        <v>54.6875</v>
      </c>
      <c r="F42">
        <v>26</v>
      </c>
    </row>
    <row r="43" spans="1:6">
      <c r="A43">
        <v>19</v>
      </c>
      <c r="B43">
        <v>27.984694931376545</v>
      </c>
      <c r="C43">
        <v>-0.48469493137654496</v>
      </c>
      <c r="E43">
        <v>57.8125</v>
      </c>
      <c r="F43">
        <v>26</v>
      </c>
    </row>
    <row r="44" spans="1:6">
      <c r="A44">
        <v>20</v>
      </c>
      <c r="B44">
        <v>27.289247180323414</v>
      </c>
      <c r="C44">
        <v>-0.78924718032341445</v>
      </c>
      <c r="E44">
        <v>60.9375</v>
      </c>
      <c r="F44">
        <v>26.5</v>
      </c>
    </row>
    <row r="45" spans="1:6">
      <c r="A45">
        <v>21</v>
      </c>
      <c r="B45">
        <v>27.984694931376545</v>
      </c>
      <c r="C45">
        <v>1.5305068623455043E-2</v>
      </c>
      <c r="E45">
        <v>64.0625</v>
      </c>
      <c r="F45">
        <v>26.5</v>
      </c>
    </row>
    <row r="46" spans="1:6">
      <c r="A46">
        <v>22</v>
      </c>
      <c r="B46">
        <v>22.073389047424921</v>
      </c>
      <c r="C46">
        <v>-0.57338904742492147</v>
      </c>
      <c r="E46">
        <v>67.1875</v>
      </c>
      <c r="F46">
        <v>26.5</v>
      </c>
    </row>
    <row r="47" spans="1:6">
      <c r="A47">
        <v>23</v>
      </c>
      <c r="B47">
        <v>24.855180051637451</v>
      </c>
      <c r="C47">
        <v>0.64481994836254941</v>
      </c>
      <c r="E47">
        <v>70.3125</v>
      </c>
      <c r="F47">
        <v>26.5</v>
      </c>
    </row>
    <row r="48" spans="1:6">
      <c r="A48">
        <v>24</v>
      </c>
      <c r="B48">
        <v>25.89835167821715</v>
      </c>
      <c r="C48">
        <v>0.6016483217828501</v>
      </c>
      <c r="E48">
        <v>73.4375</v>
      </c>
      <c r="F48">
        <v>27</v>
      </c>
    </row>
    <row r="49" spans="1:6">
      <c r="A49">
        <v>25</v>
      </c>
      <c r="B49">
        <v>27.289247180323414</v>
      </c>
      <c r="C49">
        <v>0.71075281967658555</v>
      </c>
      <c r="E49">
        <v>76.5625</v>
      </c>
      <c r="F49">
        <v>27</v>
      </c>
    </row>
    <row r="50" spans="1:6">
      <c r="A50">
        <v>26</v>
      </c>
      <c r="B50">
        <v>28.680142682429679</v>
      </c>
      <c r="C50">
        <v>0.91985731757032241</v>
      </c>
      <c r="E50">
        <v>79.6875</v>
      </c>
      <c r="F50">
        <v>27.5</v>
      </c>
    </row>
    <row r="51" spans="1:6">
      <c r="A51">
        <v>27</v>
      </c>
      <c r="B51">
        <v>27.289247180323414</v>
      </c>
      <c r="C51">
        <v>0.21075281967658555</v>
      </c>
      <c r="E51">
        <v>82.8125</v>
      </c>
      <c r="F51">
        <v>27.5</v>
      </c>
    </row>
    <row r="52" spans="1:6">
      <c r="A52">
        <v>28</v>
      </c>
      <c r="B52">
        <v>26.732888979480911</v>
      </c>
      <c r="C52">
        <v>-1.0328889794809122</v>
      </c>
      <c r="E52">
        <v>85.9375</v>
      </c>
      <c r="F52">
        <v>28</v>
      </c>
    </row>
    <row r="53" spans="1:6">
      <c r="A53">
        <v>29</v>
      </c>
      <c r="B53">
        <v>24.507456176110885</v>
      </c>
      <c r="C53">
        <v>-1.0074561761108853</v>
      </c>
      <c r="E53">
        <v>89.0625</v>
      </c>
      <c r="F53">
        <v>28</v>
      </c>
    </row>
    <row r="54" spans="1:6">
      <c r="A54">
        <v>30</v>
      </c>
      <c r="B54">
        <v>27.984694931376545</v>
      </c>
      <c r="C54">
        <v>1.015305068623455</v>
      </c>
      <c r="E54">
        <v>92.1875</v>
      </c>
      <c r="F54">
        <v>28</v>
      </c>
    </row>
    <row r="55" spans="1:6">
      <c r="A55">
        <v>31</v>
      </c>
      <c r="B55">
        <v>25.89835167821715</v>
      </c>
      <c r="C55">
        <v>1.1016483217828501</v>
      </c>
      <c r="E55">
        <v>95.3125</v>
      </c>
      <c r="F55">
        <v>29</v>
      </c>
    </row>
    <row r="56" spans="1:6" ht="15.75" thickBot="1">
      <c r="A56" s="7">
        <v>32</v>
      </c>
      <c r="B56" s="7">
        <v>25.202903927164016</v>
      </c>
      <c r="C56" s="7">
        <v>1.7970960728359842</v>
      </c>
      <c r="E56" s="7">
        <v>98.4375</v>
      </c>
      <c r="F56" s="7">
        <v>29.6</v>
      </c>
    </row>
  </sheetData>
  <sortState xmlns:xlrd2="http://schemas.microsoft.com/office/spreadsheetml/2017/richdata2" ref="F25:F56">
    <sortCondition ref="F25"/>
  </sortState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64"/>
  <sheetViews>
    <sheetView tabSelected="1" topLeftCell="A19" workbookViewId="0">
      <selection activeCell="O42" sqref="O42"/>
    </sheetView>
  </sheetViews>
  <sheetFormatPr defaultColWidth="8.85546875" defaultRowHeight="15"/>
  <cols>
    <col min="2" max="2" width="13.85546875" customWidth="1"/>
    <col min="3" max="3" width="15.7109375" customWidth="1"/>
    <col min="4" max="4" width="11.140625" customWidth="1"/>
    <col min="5" max="5" width="12.42578125" customWidth="1"/>
    <col min="6" max="6" width="11.42578125" customWidth="1"/>
    <col min="7" max="9" width="4.28515625" customWidth="1"/>
    <col min="10" max="10" width="11.42578125" customWidth="1"/>
    <col min="11" max="11" width="12.7109375" bestFit="1" customWidth="1"/>
    <col min="12" max="13" width="4.28515625" customWidth="1"/>
    <col min="14" max="14" width="12" bestFit="1" customWidth="1"/>
    <col min="15" max="15" width="20.85546875" bestFit="1" customWidth="1"/>
  </cols>
  <sheetData>
    <row r="1" spans="1:12">
      <c r="A1" s="1" t="s">
        <v>0</v>
      </c>
    </row>
    <row r="2" spans="1:12" ht="18.75">
      <c r="A2" s="2" t="s">
        <v>1</v>
      </c>
    </row>
    <row r="4" spans="1:12">
      <c r="A4" t="s">
        <v>2</v>
      </c>
    </row>
    <row r="5" spans="1:12">
      <c r="B5" t="s">
        <v>3</v>
      </c>
      <c r="G5" s="8"/>
      <c r="J5" s="20" t="s">
        <v>4</v>
      </c>
      <c r="K5" s="20"/>
      <c r="L5" s="20"/>
    </row>
    <row r="6" spans="1:12" ht="7.5" customHeight="1">
      <c r="G6" s="8"/>
    </row>
    <row r="7" spans="1:12">
      <c r="A7" s="18" t="s">
        <v>54</v>
      </c>
      <c r="B7" s="4"/>
      <c r="C7" s="19"/>
      <c r="D7" s="20"/>
      <c r="G7" s="8"/>
    </row>
    <row r="8" spans="1:12">
      <c r="A8" s="18"/>
      <c r="B8" s="13"/>
      <c r="G8" s="8"/>
    </row>
    <row r="9" spans="1:12">
      <c r="B9" s="4" t="s">
        <v>55</v>
      </c>
      <c r="C9" s="5" t="s">
        <v>56</v>
      </c>
      <c r="G9" s="8"/>
    </row>
    <row r="10" spans="1:12" ht="17.25">
      <c r="B10" s="14" t="s">
        <v>6</v>
      </c>
      <c r="C10" s="15" t="s">
        <v>7</v>
      </c>
      <c r="D10" s="21" t="s">
        <v>8</v>
      </c>
      <c r="E10" s="22" t="s">
        <v>9</v>
      </c>
      <c r="G10" s="8"/>
    </row>
    <row r="11" spans="1:12">
      <c r="A11">
        <v>1</v>
      </c>
      <c r="B11" s="3">
        <v>20.5</v>
      </c>
      <c r="C11" s="6">
        <v>28</v>
      </c>
      <c r="D11">
        <f>B11*C11</f>
        <v>574</v>
      </c>
      <c r="E11">
        <f>B11^2</f>
        <v>420.25</v>
      </c>
      <c r="G11" s="8"/>
    </row>
    <row r="12" spans="1:12">
      <c r="A12">
        <v>2</v>
      </c>
      <c r="B12" s="3">
        <v>17.5</v>
      </c>
      <c r="C12" s="6">
        <v>23</v>
      </c>
      <c r="D12">
        <f t="shared" ref="D12:D42" si="0">B12*C12</f>
        <v>402.5</v>
      </c>
      <c r="E12">
        <f t="shared" ref="E12:E42" si="1">B12^2</f>
        <v>306.25</v>
      </c>
      <c r="G12" s="8"/>
    </row>
    <row r="13" spans="1:12">
      <c r="A13">
        <v>3</v>
      </c>
      <c r="B13" s="3">
        <v>18.399999999999999</v>
      </c>
      <c r="C13" s="6">
        <v>25.1</v>
      </c>
      <c r="D13">
        <f t="shared" si="0"/>
        <v>461.84</v>
      </c>
      <c r="E13">
        <f t="shared" si="1"/>
        <v>338.55999999999995</v>
      </c>
      <c r="G13" s="8"/>
    </row>
    <row r="14" spans="1:12">
      <c r="A14">
        <v>4</v>
      </c>
      <c r="B14" s="3">
        <v>17.5</v>
      </c>
      <c r="C14" s="6">
        <v>23</v>
      </c>
      <c r="D14">
        <f t="shared" si="0"/>
        <v>402.5</v>
      </c>
      <c r="E14">
        <f t="shared" si="1"/>
        <v>306.25</v>
      </c>
      <c r="G14" s="8"/>
    </row>
    <row r="15" spans="1:12">
      <c r="A15">
        <v>5</v>
      </c>
      <c r="B15" s="3">
        <v>19</v>
      </c>
      <c r="C15" s="6">
        <v>26</v>
      </c>
      <c r="D15">
        <f t="shared" si="0"/>
        <v>494</v>
      </c>
      <c r="E15">
        <f t="shared" si="1"/>
        <v>361</v>
      </c>
      <c r="G15" s="8"/>
    </row>
    <row r="16" spans="1:12">
      <c r="A16">
        <v>6</v>
      </c>
      <c r="B16" s="3">
        <v>17</v>
      </c>
      <c r="C16" s="6">
        <v>22.7</v>
      </c>
      <c r="D16">
        <f t="shared" si="0"/>
        <v>385.9</v>
      </c>
      <c r="E16">
        <f t="shared" si="1"/>
        <v>289</v>
      </c>
      <c r="G16" s="8"/>
    </row>
    <row r="17" spans="1:18">
      <c r="A17">
        <v>7</v>
      </c>
      <c r="B17" s="3">
        <v>20</v>
      </c>
      <c r="C17" s="6">
        <v>26</v>
      </c>
      <c r="D17">
        <f t="shared" si="0"/>
        <v>520</v>
      </c>
      <c r="E17">
        <f t="shared" si="1"/>
        <v>400</v>
      </c>
      <c r="F17" s="10" t="s">
        <v>10</v>
      </c>
      <c r="G17" s="8"/>
    </row>
    <row r="18" spans="1:18">
      <c r="A18">
        <v>8</v>
      </c>
      <c r="B18" s="3">
        <v>18</v>
      </c>
      <c r="C18" s="6">
        <v>25</v>
      </c>
      <c r="D18">
        <f t="shared" si="0"/>
        <v>450</v>
      </c>
      <c r="E18">
        <f t="shared" si="1"/>
        <v>324</v>
      </c>
      <c r="G18" s="8"/>
    </row>
    <row r="19" spans="1:18">
      <c r="A19">
        <v>9</v>
      </c>
      <c r="B19" s="3">
        <v>18.5</v>
      </c>
      <c r="C19" s="6">
        <v>24.5</v>
      </c>
      <c r="D19">
        <f t="shared" si="0"/>
        <v>453.25</v>
      </c>
      <c r="E19">
        <f t="shared" si="1"/>
        <v>342.25</v>
      </c>
      <c r="G19" s="8"/>
    </row>
    <row r="20" spans="1:18">
      <c r="A20">
        <v>10</v>
      </c>
      <c r="B20" s="3">
        <v>17</v>
      </c>
      <c r="C20" s="6">
        <v>23</v>
      </c>
      <c r="D20">
        <f t="shared" si="0"/>
        <v>391</v>
      </c>
      <c r="E20">
        <f t="shared" si="1"/>
        <v>289</v>
      </c>
      <c r="G20" s="8"/>
    </row>
    <row r="21" spans="1:18">
      <c r="A21">
        <v>11</v>
      </c>
      <c r="B21" s="3">
        <v>19</v>
      </c>
      <c r="C21" s="6">
        <v>26</v>
      </c>
      <c r="D21">
        <f t="shared" si="0"/>
        <v>494</v>
      </c>
      <c r="E21">
        <f t="shared" si="1"/>
        <v>361</v>
      </c>
      <c r="G21" s="8"/>
    </row>
    <row r="22" spans="1:18">
      <c r="A22">
        <v>12</v>
      </c>
      <c r="B22" s="3">
        <v>20</v>
      </c>
      <c r="C22" s="6">
        <v>26</v>
      </c>
      <c r="D22">
        <f t="shared" si="0"/>
        <v>520</v>
      </c>
      <c r="E22">
        <f t="shared" si="1"/>
        <v>400</v>
      </c>
      <c r="G22" s="8"/>
    </row>
    <row r="23" spans="1:18">
      <c r="A23">
        <v>13</v>
      </c>
      <c r="B23" s="3">
        <v>20</v>
      </c>
      <c r="C23" s="6">
        <v>26</v>
      </c>
      <c r="D23">
        <f t="shared" si="0"/>
        <v>520</v>
      </c>
      <c r="E23">
        <f t="shared" si="1"/>
        <v>400</v>
      </c>
      <c r="G23" s="8"/>
    </row>
    <row r="24" spans="1:18">
      <c r="A24">
        <v>14</v>
      </c>
      <c r="B24" s="3">
        <v>19</v>
      </c>
      <c r="C24" s="6">
        <v>26.5</v>
      </c>
      <c r="D24">
        <f t="shared" si="0"/>
        <v>503.5</v>
      </c>
      <c r="E24">
        <f t="shared" si="1"/>
        <v>361</v>
      </c>
      <c r="G24" s="8"/>
    </row>
    <row r="25" spans="1:18">
      <c r="A25">
        <v>15</v>
      </c>
      <c r="B25" s="3">
        <v>19</v>
      </c>
      <c r="C25" s="6">
        <v>25.8</v>
      </c>
      <c r="D25">
        <f t="shared" si="0"/>
        <v>490.2</v>
      </c>
      <c r="E25">
        <f t="shared" si="1"/>
        <v>361</v>
      </c>
      <c r="G25" s="8"/>
    </row>
    <row r="26" spans="1:18">
      <c r="A26">
        <v>16</v>
      </c>
      <c r="B26" s="3">
        <v>18</v>
      </c>
      <c r="C26" s="6">
        <v>26</v>
      </c>
      <c r="D26">
        <f t="shared" si="0"/>
        <v>468</v>
      </c>
      <c r="E26">
        <f t="shared" si="1"/>
        <v>324</v>
      </c>
      <c r="G26" s="8"/>
    </row>
    <row r="27" spans="1:18" ht="15.75" thickBot="1">
      <c r="A27">
        <v>17</v>
      </c>
      <c r="B27" s="3">
        <v>19.5</v>
      </c>
      <c r="C27" s="6">
        <v>26.5</v>
      </c>
      <c r="D27">
        <f t="shared" si="0"/>
        <v>516.75</v>
      </c>
      <c r="E27">
        <f t="shared" si="1"/>
        <v>380.25</v>
      </c>
      <c r="G27" s="9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5.75" thickTop="1">
      <c r="A28">
        <v>18</v>
      </c>
      <c r="B28" s="3">
        <v>17.600000000000001</v>
      </c>
      <c r="C28" s="6">
        <v>24.9</v>
      </c>
      <c r="D28">
        <f t="shared" si="0"/>
        <v>438.24</v>
      </c>
      <c r="E28">
        <f t="shared" si="1"/>
        <v>309.76000000000005</v>
      </c>
      <c r="O28" t="s">
        <v>11</v>
      </c>
    </row>
    <row r="29" spans="1:18">
      <c r="A29">
        <v>19</v>
      </c>
      <c r="B29" s="3">
        <v>20.5</v>
      </c>
      <c r="C29" s="6">
        <v>27.5</v>
      </c>
      <c r="D29">
        <f t="shared" si="0"/>
        <v>563.75</v>
      </c>
      <c r="E29">
        <f t="shared" si="1"/>
        <v>420.25</v>
      </c>
    </row>
    <row r="30" spans="1:18">
      <c r="A30">
        <v>20</v>
      </c>
      <c r="B30" s="3">
        <v>20</v>
      </c>
      <c r="C30" s="6">
        <v>26.5</v>
      </c>
      <c r="D30">
        <f t="shared" si="0"/>
        <v>530</v>
      </c>
      <c r="E30">
        <f t="shared" si="1"/>
        <v>400</v>
      </c>
    </row>
    <row r="31" spans="1:18">
      <c r="A31">
        <v>21</v>
      </c>
      <c r="B31" s="3">
        <v>20.5</v>
      </c>
      <c r="C31" s="6">
        <v>28</v>
      </c>
      <c r="D31">
        <f t="shared" si="0"/>
        <v>574</v>
      </c>
      <c r="E31">
        <f t="shared" si="1"/>
        <v>420.25</v>
      </c>
      <c r="J31" t="s">
        <v>22</v>
      </c>
    </row>
    <row r="32" spans="1:18" ht="15.75" thickBot="1">
      <c r="A32">
        <v>22</v>
      </c>
      <c r="B32" s="3">
        <v>16.25</v>
      </c>
      <c r="C32" s="6">
        <v>21.5</v>
      </c>
      <c r="D32">
        <f t="shared" si="0"/>
        <v>349.375</v>
      </c>
      <c r="E32">
        <f t="shared" si="1"/>
        <v>264.0625</v>
      </c>
    </row>
    <row r="33" spans="1:18">
      <c r="A33">
        <v>23</v>
      </c>
      <c r="B33" s="3">
        <v>18.25</v>
      </c>
      <c r="C33" s="6">
        <v>25.5</v>
      </c>
      <c r="D33">
        <f t="shared" si="0"/>
        <v>465.375</v>
      </c>
      <c r="E33">
        <f t="shared" si="1"/>
        <v>333.0625</v>
      </c>
      <c r="J33" s="12" t="s">
        <v>23</v>
      </c>
      <c r="K33" s="12"/>
    </row>
    <row r="34" spans="1:18">
      <c r="A34">
        <v>24</v>
      </c>
      <c r="B34" s="3">
        <v>19</v>
      </c>
      <c r="C34" s="6">
        <v>26.5</v>
      </c>
      <c r="D34">
        <f t="shared" si="0"/>
        <v>503.5</v>
      </c>
      <c r="E34">
        <f t="shared" si="1"/>
        <v>361</v>
      </c>
      <c r="J34" t="s">
        <v>24</v>
      </c>
      <c r="K34">
        <v>0.89672317030380821</v>
      </c>
    </row>
    <row r="35" spans="1:18">
      <c r="A35">
        <v>25</v>
      </c>
      <c r="B35" s="3">
        <v>20</v>
      </c>
      <c r="C35" s="6">
        <v>28</v>
      </c>
      <c r="D35">
        <f t="shared" si="0"/>
        <v>560</v>
      </c>
      <c r="E35">
        <f t="shared" si="1"/>
        <v>400</v>
      </c>
      <c r="J35" t="s">
        <v>25</v>
      </c>
      <c r="K35">
        <v>0.80411244415971261</v>
      </c>
    </row>
    <row r="36" spans="1:18">
      <c r="A36">
        <v>26</v>
      </c>
      <c r="B36" s="3">
        <v>21</v>
      </c>
      <c r="C36" s="6">
        <v>29.6</v>
      </c>
      <c r="D36">
        <f t="shared" si="0"/>
        <v>621.6</v>
      </c>
      <c r="E36">
        <f t="shared" si="1"/>
        <v>441</v>
      </c>
      <c r="J36" t="s">
        <v>26</v>
      </c>
      <c r="K36">
        <v>0.79758285896503633</v>
      </c>
    </row>
    <row r="37" spans="1:18">
      <c r="A37">
        <v>27</v>
      </c>
      <c r="B37" s="3">
        <v>20</v>
      </c>
      <c r="C37" s="6">
        <v>27.5</v>
      </c>
      <c r="D37">
        <f t="shared" si="0"/>
        <v>550</v>
      </c>
      <c r="E37">
        <f t="shared" si="1"/>
        <v>400</v>
      </c>
      <c r="J37" t="s">
        <v>27</v>
      </c>
      <c r="K37">
        <v>0.85001838198764856</v>
      </c>
    </row>
    <row r="38" spans="1:18" ht="15.75" thickBot="1">
      <c r="A38">
        <v>28</v>
      </c>
      <c r="B38" s="3">
        <v>19.600000000000001</v>
      </c>
      <c r="C38" s="6">
        <v>25.7</v>
      </c>
      <c r="D38">
        <f t="shared" si="0"/>
        <v>503.72</v>
      </c>
      <c r="E38">
        <f t="shared" si="1"/>
        <v>384.16000000000008</v>
      </c>
      <c r="J38" s="7" t="s">
        <v>28</v>
      </c>
      <c r="K38" s="7">
        <v>32</v>
      </c>
    </row>
    <row r="39" spans="1:18">
      <c r="A39">
        <v>29</v>
      </c>
      <c r="B39" s="3">
        <v>18</v>
      </c>
      <c r="C39" s="6">
        <v>23.5</v>
      </c>
      <c r="D39">
        <f t="shared" si="0"/>
        <v>423</v>
      </c>
      <c r="E39">
        <f t="shared" si="1"/>
        <v>324</v>
      </c>
    </row>
    <row r="40" spans="1:18" ht="15.75" thickBot="1">
      <c r="A40">
        <v>30</v>
      </c>
      <c r="B40" s="3">
        <v>20.5</v>
      </c>
      <c r="C40" s="6">
        <v>29</v>
      </c>
      <c r="D40">
        <f t="shared" si="0"/>
        <v>594.5</v>
      </c>
      <c r="E40">
        <f t="shared" si="1"/>
        <v>420.25</v>
      </c>
      <c r="J40" t="s">
        <v>29</v>
      </c>
    </row>
    <row r="41" spans="1:18">
      <c r="A41">
        <v>31</v>
      </c>
      <c r="B41" s="3">
        <v>19</v>
      </c>
      <c r="C41" s="6">
        <v>27</v>
      </c>
      <c r="D41">
        <f t="shared" si="0"/>
        <v>513</v>
      </c>
      <c r="E41">
        <f t="shared" si="1"/>
        <v>361</v>
      </c>
      <c r="J41" s="11"/>
      <c r="K41" s="11" t="s">
        <v>30</v>
      </c>
      <c r="L41" s="11" t="s">
        <v>31</v>
      </c>
      <c r="M41" s="11" t="s">
        <v>32</v>
      </c>
      <c r="N41" s="11" t="s">
        <v>33</v>
      </c>
      <c r="O41" s="11" t="s">
        <v>34</v>
      </c>
    </row>
    <row r="42" spans="1:18">
      <c r="A42">
        <v>32</v>
      </c>
      <c r="B42" s="3">
        <v>18.5</v>
      </c>
      <c r="C42" s="6">
        <v>27</v>
      </c>
      <c r="D42">
        <f t="shared" si="0"/>
        <v>499.5</v>
      </c>
      <c r="E42">
        <f t="shared" si="1"/>
        <v>342.25</v>
      </c>
      <c r="J42" t="s">
        <v>35</v>
      </c>
      <c r="K42">
        <v>1</v>
      </c>
      <c r="L42">
        <v>88.979062508493016</v>
      </c>
      <c r="M42">
        <v>88.979062508493016</v>
      </c>
      <c r="N42">
        <v>123.14908530718432</v>
      </c>
      <c r="O42" s="43">
        <v>3.836681736960427E-12</v>
      </c>
    </row>
    <row r="43" spans="1:18" ht="15.75" thickBot="1">
      <c r="A43" s="16" t="s">
        <v>12</v>
      </c>
      <c r="B43" s="25">
        <f>SUM(B11:B42)</f>
        <v>606.6</v>
      </c>
      <c r="C43" s="26">
        <f>SUM(C11:C42)</f>
        <v>826.80000000000007</v>
      </c>
      <c r="D43" s="27">
        <f>SUM(D11:D42)</f>
        <v>15737</v>
      </c>
      <c r="E43" s="31">
        <f>SUM(E11:E42)</f>
        <v>11544.855</v>
      </c>
      <c r="J43" t="s">
        <v>36</v>
      </c>
      <c r="K43">
        <v>30</v>
      </c>
      <c r="L43">
        <v>21.675937491507</v>
      </c>
      <c r="M43">
        <v>0.72253124971689997</v>
      </c>
    </row>
    <row r="44" spans="1:18" ht="16.5" thickTop="1" thickBot="1">
      <c r="A44" s="17" t="s">
        <v>13</v>
      </c>
      <c r="B44" s="30">
        <f>AVERAGE(B11:B42)</f>
        <v>18.956250000000001</v>
      </c>
      <c r="C44" s="28">
        <f>AVERAGE(C11:C42)</f>
        <v>25.837500000000002</v>
      </c>
      <c r="D44" s="29"/>
      <c r="E44" s="29"/>
      <c r="J44" s="7" t="s">
        <v>37</v>
      </c>
      <c r="K44" s="7">
        <v>31</v>
      </c>
      <c r="L44" s="7">
        <v>110.65500000000002</v>
      </c>
      <c r="M44" s="7"/>
      <c r="N44" s="7"/>
      <c r="O44" s="7"/>
    </row>
    <row r="45" spans="1:18" ht="16.5" thickTop="1" thickBot="1"/>
    <row r="46" spans="1:18">
      <c r="J46" s="11"/>
      <c r="K46" s="11" t="s">
        <v>38</v>
      </c>
      <c r="L46" s="11" t="s">
        <v>27</v>
      </c>
      <c r="M46" s="11" t="s">
        <v>39</v>
      </c>
      <c r="N46" s="11" t="s">
        <v>40</v>
      </c>
      <c r="O46" s="11" t="s">
        <v>41</v>
      </c>
      <c r="P46" s="11" t="s">
        <v>42</v>
      </c>
      <c r="Q46" s="11" t="s">
        <v>43</v>
      </c>
      <c r="R46" s="11" t="s">
        <v>44</v>
      </c>
    </row>
    <row r="47" spans="1:18">
      <c r="J47" t="s">
        <v>45</v>
      </c>
      <c r="K47">
        <v>-0.52866286180187672</v>
      </c>
      <c r="L47">
        <v>2.3806643013942863</v>
      </c>
      <c r="M47">
        <v>-0.22206527039207255</v>
      </c>
      <c r="N47">
        <v>0.82576789250672245</v>
      </c>
      <c r="O47">
        <v>-5.3906279922390556</v>
      </c>
      <c r="P47">
        <v>4.3333022686353022</v>
      </c>
      <c r="Q47">
        <v>-5.3906279922390556</v>
      </c>
      <c r="R47">
        <v>4.3333022686353022</v>
      </c>
    </row>
    <row r="48" spans="1:18" ht="15.75" thickBot="1">
      <c r="J48" s="7" t="s">
        <v>6</v>
      </c>
      <c r="K48" s="7">
        <v>1.3908955021062646</v>
      </c>
      <c r="L48" s="7">
        <v>0.1253368880313637</v>
      </c>
      <c r="M48" s="7">
        <v>11.097255755689527</v>
      </c>
      <c r="N48" s="7">
        <v>3.8366817369604132E-12</v>
      </c>
      <c r="O48" s="7">
        <v>1.1349234279212981</v>
      </c>
      <c r="P48" s="7">
        <v>1.646867576291231</v>
      </c>
      <c r="Q48" s="7">
        <v>1.1349234279212981</v>
      </c>
      <c r="R48" s="7">
        <v>1.646867576291231</v>
      </c>
    </row>
    <row r="51" spans="2:6" ht="15.75" thickBot="1">
      <c r="B51" s="10" t="s">
        <v>57</v>
      </c>
      <c r="C51" s="23" t="s">
        <v>58</v>
      </c>
    </row>
    <row r="52" spans="2:6" ht="15.75" thickBot="1">
      <c r="C52" s="35">
        <f>(D43-((B43*C43)/A42))/(E43-(A42*(B44^2)))</f>
        <v>1.3908955021062877</v>
      </c>
      <c r="F52" s="29"/>
    </row>
    <row r="53" spans="2:6">
      <c r="E53" s="29"/>
      <c r="F53" s="32"/>
    </row>
    <row r="57" spans="2:6" ht="15.75" thickBot="1">
      <c r="B57" s="10" t="s">
        <v>59</v>
      </c>
      <c r="C57" s="23" t="s">
        <v>60</v>
      </c>
    </row>
    <row r="58" spans="2:6" ht="15.75" thickBot="1">
      <c r="C58" s="33">
        <f>C44-(C52*B44)</f>
        <v>-0.5286628618023137</v>
      </c>
    </row>
    <row r="63" spans="2:6" ht="15.75" thickBot="1"/>
    <row r="64" spans="2:6" ht="15.75" thickBot="1">
      <c r="B64" s="24" t="s">
        <v>61</v>
      </c>
      <c r="C64" s="34" t="s">
        <v>62</v>
      </c>
    </row>
  </sheetData>
  <printOptions gridLines="1"/>
  <pageMargins left="0.25" right="0.25" top="0.75" bottom="0.75" header="0.3" footer="0.3"/>
  <pageSetup scale="63" orientation="portrait" horizontalDpi="0" verticalDpi="0"/>
  <drawing r:id="rId1"/>
  <legacyDrawing r:id="rId2"/>
  <oleObjects>
    <mc:AlternateContent xmlns:mc="http://schemas.openxmlformats.org/markup-compatibility/2006">
      <mc:Choice Requires="x14">
        <oleObject progId="Equation.3" shapeId="8193" r:id="rId3">
          <objectPr defaultSize="0" autoPict="0" r:id="rId4">
            <anchor moveWithCells="1" sizeWithCells="1">
              <from>
                <xdr:col>1</xdr:col>
                <xdr:colOff>447675</xdr:colOff>
                <xdr:row>45</xdr:row>
                <xdr:rowOff>104775</xdr:rowOff>
              </from>
              <to>
                <xdr:col>5</xdr:col>
                <xdr:colOff>714375</xdr:colOff>
                <xdr:row>49</xdr:row>
                <xdr:rowOff>152400</xdr:rowOff>
              </to>
            </anchor>
          </objectPr>
        </oleObject>
      </mc:Choice>
      <mc:Fallback>
        <oleObject progId="Equation.3" shapeId="8193" r:id="rId3"/>
      </mc:Fallback>
    </mc:AlternateContent>
    <mc:AlternateContent xmlns:mc="http://schemas.openxmlformats.org/markup-compatibility/2006">
      <mc:Choice Requires="x14">
        <oleObject progId="Equation.3" shapeId="8194" r:id="rId5">
          <objectPr defaultSize="0" autoPict="0" r:id="rId6">
            <anchor moveWithCells="1" sizeWithCells="1">
              <from>
                <xdr:col>1</xdr:col>
                <xdr:colOff>542925</xdr:colOff>
                <xdr:row>53</xdr:row>
                <xdr:rowOff>0</xdr:rowOff>
              </from>
              <to>
                <xdr:col>4</xdr:col>
                <xdr:colOff>28575</xdr:colOff>
                <xdr:row>55</xdr:row>
                <xdr:rowOff>104775</xdr:rowOff>
              </to>
            </anchor>
          </objectPr>
        </oleObject>
      </mc:Choice>
      <mc:Fallback>
        <oleObject progId="Equation.3" shapeId="8194" r:id="rId5"/>
      </mc:Fallback>
    </mc:AlternateContent>
    <mc:AlternateContent xmlns:mc="http://schemas.openxmlformats.org/markup-compatibility/2006">
      <mc:Choice Requires="x14">
        <oleObject progId="Equation.3" shapeId="8195" r:id="rId7">
          <objectPr defaultSize="0" autoPict="0" r:id="rId8">
            <anchor moveWithCells="1" sizeWithCells="1">
              <from>
                <xdr:col>1</xdr:col>
                <xdr:colOff>104775</xdr:colOff>
                <xdr:row>59</xdr:row>
                <xdr:rowOff>142875</xdr:rowOff>
              </from>
              <to>
                <xdr:col>3</xdr:col>
                <xdr:colOff>647700</xdr:colOff>
                <xdr:row>62</xdr:row>
                <xdr:rowOff>85725</xdr:rowOff>
              </to>
            </anchor>
          </objectPr>
        </oleObject>
      </mc:Choice>
      <mc:Fallback>
        <oleObject progId="Equation.3" shapeId="8195" r:id="rId7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Owner</dc:creator>
  <cp:keywords/>
  <dc:description/>
  <cp:lastModifiedBy>tyler gigot</cp:lastModifiedBy>
  <cp:revision/>
  <dcterms:created xsi:type="dcterms:W3CDTF">2011-05-13T20:29:11Z</dcterms:created>
  <dcterms:modified xsi:type="dcterms:W3CDTF">2023-08-15T22:36:58Z</dcterms:modified>
  <cp:category/>
  <cp:contentStatus/>
</cp:coreProperties>
</file>